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codeName="ThisWorkbook"/>
  <xr:revisionPtr revIDLastSave="0" documentId="13_ncr:1_{D9EF1D61-0892-4C15-93C7-67AA115BAEDC}" xr6:coauthVersionLast="47" xr6:coauthVersionMax="47" xr10:uidLastSave="{00000000-0000-0000-0000-000000000000}"/>
  <workbookProtection workbookAlgorithmName="SHA-512" workbookHashValue="eD4F6N3Zdcc0puONgawKZzYtPzkhULGVtXz/TbF2qxYfQmDGByN5RKO+NRZJjm2LpX08E2qd0lxsPFn/h1D/fg==" workbookSaltValue="Eundnpt0pMhN01LNIHpQGA==" workbookSpinCount="100000" lockStructure="1"/>
  <bookViews>
    <workbookView xWindow="-5400" yWindow="-21720" windowWidth="38640" windowHeight="21840" tabRatio="609" xr2:uid="{00000000-000D-0000-FFFF-FFFF00000000}"/>
  </bookViews>
  <sheets>
    <sheet name="入力例" sheetId="17" r:id="rId1"/>
    <sheet name="新規登録用" sheetId="14" r:id="rId2"/>
    <sheet name="基準値" sheetId="18" r:id="rId3"/>
    <sheet name="登録申請メールテンプレート" sheetId="19" r:id="rId4"/>
    <sheet name="※編集不可※選択項目" sheetId="20" state="hidden" r:id="rId5"/>
    <sheet name="読み取り用(非表示)" sheetId="15" state="hidden" r:id="rId6"/>
  </sheets>
  <externalReferences>
    <externalReference r:id="rId7"/>
    <externalReference r:id="rId8"/>
  </externalReferences>
  <definedNames>
    <definedName name="_" localSheetId="2">#REF!</definedName>
    <definedName name="_" localSheetId="3">#REF!</definedName>
    <definedName name="_" localSheetId="0">入力例!$Q$12</definedName>
    <definedName name="_">新規登録用!$Q$12</definedName>
    <definedName name="_xlnm._FilterDatabase" localSheetId="2" hidden="1">基準値!#REF!</definedName>
    <definedName name="_xlnm._FilterDatabase" localSheetId="1" hidden="1">新規登録用!$A$11:$AH$11</definedName>
    <definedName name="_xlnm._FilterDatabase" localSheetId="0" hidden="1">入力例!$A$12:$AA$12</definedName>
    <definedName name="_xlnm.Print_Area" localSheetId="2">基準値!$A$1:$K$16</definedName>
    <definedName name="_xlnm.Print_Area" localSheetId="1">新規登録用!$A$1:$Y$312</definedName>
    <definedName name="_xlnm.Print_Area" localSheetId="3">登録申請メールテンプレート!$A$1:$B$28</definedName>
    <definedName name="_xlnm.Print_Area" localSheetId="0">入力例!$A$1:$Y$52</definedName>
    <definedName name="_xlnm.Print_Titles" localSheetId="1">新規登録用!$1:$11</definedName>
    <definedName name="_xlnm.Print_Titles" localSheetId="0">入力例!$1:$11</definedName>
    <definedName name="工業会" localSheetId="2">[1]製品型番リスト管理表!$AY$5:$AY$8</definedName>
    <definedName name="工業会" localSheetId="3">[1]製品型番リスト管理表!$AY$5:$AY$8</definedName>
    <definedName name="工業会">[1]製品型番リスト管理表!$AY$5:$AY$8</definedName>
    <definedName name="無効化" localSheetId="2">[2]型番リスト!$AQ:$AQ</definedName>
    <definedName name="無効化" localSheetId="3">[2]型番リスト!$AQ:$AQ</definedName>
    <definedName name="無効化">[2]型番リスト!$AQ:$AQ</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3" i="14" l="1"/>
  <c r="Q12" i="14"/>
  <c r="G4" i="17"/>
  <c r="B13" i="14"/>
  <c r="AC15" i="14"/>
  <c r="AC16" i="14"/>
  <c r="AC17" i="14"/>
  <c r="AC18" i="14"/>
  <c r="AC19" i="14"/>
  <c r="AC20" i="14"/>
  <c r="AC21" i="14"/>
  <c r="AC22" i="14"/>
  <c r="AC23" i="14"/>
  <c r="AC24" i="14"/>
  <c r="AC25" i="14"/>
  <c r="AC26" i="14"/>
  <c r="AC27" i="14"/>
  <c r="AC28" i="14"/>
  <c r="AC29" i="14"/>
  <c r="AC30" i="14"/>
  <c r="AC31" i="14"/>
  <c r="AC32" i="14"/>
  <c r="AC33" i="14"/>
  <c r="AC34" i="14"/>
  <c r="AC35" i="14"/>
  <c r="AC36" i="14"/>
  <c r="AC37" i="14"/>
  <c r="AC38" i="14"/>
  <c r="AC39" i="14"/>
  <c r="AC40" i="14"/>
  <c r="AC41" i="14"/>
  <c r="AC42" i="14"/>
  <c r="AC43" i="14"/>
  <c r="AC44" i="14"/>
  <c r="AC45" i="14"/>
  <c r="AC46" i="14"/>
  <c r="AC47" i="14"/>
  <c r="AC48" i="14"/>
  <c r="AC49" i="14"/>
  <c r="AC50" i="14"/>
  <c r="AC51" i="14"/>
  <c r="AC52" i="14"/>
  <c r="AC53" i="14"/>
  <c r="AC54" i="14"/>
  <c r="AC55" i="14"/>
  <c r="AC56" i="14"/>
  <c r="AC57" i="14"/>
  <c r="AC58" i="14"/>
  <c r="AC59" i="14"/>
  <c r="AC60" i="14"/>
  <c r="AC61" i="14"/>
  <c r="AC62" i="14"/>
  <c r="AC63" i="14"/>
  <c r="AC64" i="14"/>
  <c r="AC65" i="14"/>
  <c r="AC66" i="14"/>
  <c r="AC67" i="14"/>
  <c r="AC68" i="14"/>
  <c r="AC69" i="14"/>
  <c r="AC70" i="14"/>
  <c r="AC71" i="14"/>
  <c r="AC72" i="14"/>
  <c r="AC73" i="14"/>
  <c r="AC74" i="14"/>
  <c r="AC75" i="14"/>
  <c r="AC76" i="14"/>
  <c r="AC77" i="14"/>
  <c r="AC78" i="14"/>
  <c r="AC79" i="14"/>
  <c r="AC80" i="14"/>
  <c r="AC81" i="14"/>
  <c r="AC82" i="14"/>
  <c r="AC83" i="14"/>
  <c r="AC84" i="14"/>
  <c r="AC85" i="14"/>
  <c r="AC86" i="14"/>
  <c r="AC87" i="14"/>
  <c r="AC88" i="14"/>
  <c r="AC89" i="14"/>
  <c r="AC90" i="14"/>
  <c r="AC91" i="14"/>
  <c r="AC92" i="14"/>
  <c r="AC93" i="14"/>
  <c r="AC94" i="14"/>
  <c r="AC95" i="14"/>
  <c r="AC96" i="14"/>
  <c r="AC97" i="14"/>
  <c r="AC98" i="14"/>
  <c r="AC99" i="14"/>
  <c r="AC100" i="14"/>
  <c r="AC101" i="14"/>
  <c r="AC102" i="14"/>
  <c r="AC103" i="14"/>
  <c r="AC104" i="14"/>
  <c r="AC105" i="14"/>
  <c r="AC106" i="14"/>
  <c r="AC107" i="14"/>
  <c r="AC108" i="14"/>
  <c r="AC109" i="14"/>
  <c r="AC110" i="14"/>
  <c r="AC111" i="14"/>
  <c r="AC112" i="14"/>
  <c r="AC113" i="14"/>
  <c r="AC114" i="14"/>
  <c r="AC115" i="14"/>
  <c r="AC116" i="14"/>
  <c r="AC117" i="14"/>
  <c r="AC118" i="14"/>
  <c r="AC119" i="14"/>
  <c r="AC120" i="14"/>
  <c r="AC121" i="14"/>
  <c r="AC122" i="14"/>
  <c r="AC123" i="14"/>
  <c r="AC124" i="14"/>
  <c r="AC125" i="14"/>
  <c r="AC126" i="14"/>
  <c r="AC127" i="14"/>
  <c r="AC128" i="14"/>
  <c r="AC129" i="14"/>
  <c r="AC130" i="14"/>
  <c r="AC131" i="14"/>
  <c r="AC132" i="14"/>
  <c r="AC133" i="14"/>
  <c r="AC134" i="14"/>
  <c r="AC135" i="14"/>
  <c r="AC136" i="14"/>
  <c r="AC137" i="14"/>
  <c r="AC138" i="14"/>
  <c r="AC139" i="14"/>
  <c r="AC140" i="14"/>
  <c r="AC141" i="14"/>
  <c r="AC142" i="14"/>
  <c r="AC143" i="14"/>
  <c r="AC144" i="14"/>
  <c r="AC145" i="14"/>
  <c r="AC146" i="14"/>
  <c r="AC147" i="14"/>
  <c r="AC148" i="14"/>
  <c r="AC149" i="14"/>
  <c r="AC150" i="14"/>
  <c r="AC151" i="14"/>
  <c r="AC152" i="14"/>
  <c r="AC153" i="14"/>
  <c r="AC154" i="14"/>
  <c r="AC155" i="14"/>
  <c r="AC156" i="14"/>
  <c r="AC157" i="14"/>
  <c r="AC158" i="14"/>
  <c r="AC159" i="14"/>
  <c r="AC160" i="14"/>
  <c r="AC161" i="14"/>
  <c r="AC162" i="14"/>
  <c r="AC163" i="14"/>
  <c r="AC164" i="14"/>
  <c r="AC165" i="14"/>
  <c r="AC166" i="14"/>
  <c r="AC167" i="14"/>
  <c r="AC168" i="14"/>
  <c r="AC169" i="14"/>
  <c r="AC170" i="14"/>
  <c r="AC171" i="14"/>
  <c r="AC172" i="14"/>
  <c r="AC173" i="14"/>
  <c r="AC174" i="14"/>
  <c r="AC175" i="14"/>
  <c r="AC176" i="14"/>
  <c r="AC177" i="14"/>
  <c r="AC178" i="14"/>
  <c r="AC179" i="14"/>
  <c r="AC180" i="14"/>
  <c r="AC181" i="14"/>
  <c r="AC182" i="14"/>
  <c r="AC183" i="14"/>
  <c r="AC184" i="14"/>
  <c r="AC185" i="14"/>
  <c r="AC186" i="14"/>
  <c r="AC187" i="14"/>
  <c r="AC188" i="14"/>
  <c r="AC189" i="14"/>
  <c r="AC190" i="14"/>
  <c r="AC191" i="14"/>
  <c r="AC192" i="14"/>
  <c r="AC193" i="14"/>
  <c r="AC194" i="14"/>
  <c r="AC195" i="14"/>
  <c r="AC196" i="14"/>
  <c r="AC197" i="14"/>
  <c r="AC198" i="14"/>
  <c r="AC199" i="14"/>
  <c r="AC200" i="14"/>
  <c r="AC201" i="14"/>
  <c r="AC202" i="14"/>
  <c r="AC203" i="14"/>
  <c r="AC204" i="14"/>
  <c r="AC205" i="14"/>
  <c r="AC206" i="14"/>
  <c r="AC207" i="14"/>
  <c r="AC208" i="14"/>
  <c r="AC209" i="14"/>
  <c r="AC210" i="14"/>
  <c r="AC211" i="14"/>
  <c r="AC212" i="14"/>
  <c r="AC213" i="14"/>
  <c r="AC214" i="14"/>
  <c r="AC215" i="14"/>
  <c r="AC216" i="14"/>
  <c r="AC217" i="14"/>
  <c r="AC218" i="14"/>
  <c r="AC219" i="14"/>
  <c r="AC220" i="14"/>
  <c r="AC221" i="14"/>
  <c r="AC222" i="14"/>
  <c r="AC223" i="14"/>
  <c r="AC224" i="14"/>
  <c r="AC225" i="14"/>
  <c r="AC226" i="14"/>
  <c r="AC227" i="14"/>
  <c r="AC228" i="14"/>
  <c r="AC229" i="14"/>
  <c r="AC230" i="14"/>
  <c r="AC231" i="14"/>
  <c r="AC232" i="14"/>
  <c r="AC233" i="14"/>
  <c r="AC234" i="14"/>
  <c r="AC235" i="14"/>
  <c r="AC236" i="14"/>
  <c r="AC237" i="14"/>
  <c r="AC238" i="14"/>
  <c r="AC239" i="14"/>
  <c r="AC240" i="14"/>
  <c r="AC241" i="14"/>
  <c r="AC242" i="14"/>
  <c r="AC243" i="14"/>
  <c r="AC244" i="14"/>
  <c r="AC245" i="14"/>
  <c r="AC246" i="14"/>
  <c r="AC247" i="14"/>
  <c r="AC248" i="14"/>
  <c r="AC249" i="14"/>
  <c r="AC250" i="14"/>
  <c r="AC251" i="14"/>
  <c r="AC252" i="14"/>
  <c r="AC253" i="14"/>
  <c r="AC254" i="14"/>
  <c r="AC255" i="14"/>
  <c r="AC256" i="14"/>
  <c r="AC257" i="14"/>
  <c r="AC258" i="14"/>
  <c r="AC259" i="14"/>
  <c r="AC260" i="14"/>
  <c r="AC261" i="14"/>
  <c r="AC262" i="14"/>
  <c r="AC263" i="14"/>
  <c r="AC264" i="14"/>
  <c r="AC265" i="14"/>
  <c r="AC266" i="14"/>
  <c r="AC267" i="14"/>
  <c r="AC268" i="14"/>
  <c r="AC269" i="14"/>
  <c r="AC270" i="14"/>
  <c r="AC271" i="14"/>
  <c r="AC272" i="14"/>
  <c r="AC273" i="14"/>
  <c r="AC274" i="14"/>
  <c r="AC275" i="14"/>
  <c r="AC276" i="14"/>
  <c r="AC277" i="14"/>
  <c r="AC278" i="14"/>
  <c r="AC279" i="14"/>
  <c r="AC280" i="14"/>
  <c r="AC281" i="14"/>
  <c r="AC282" i="14"/>
  <c r="AC283" i="14"/>
  <c r="AC284" i="14"/>
  <c r="AC285" i="14"/>
  <c r="AC286" i="14"/>
  <c r="AC287" i="14"/>
  <c r="AC288" i="14"/>
  <c r="AC289" i="14"/>
  <c r="AC290" i="14"/>
  <c r="AC291" i="14"/>
  <c r="AC292" i="14"/>
  <c r="AC293" i="14"/>
  <c r="AC294" i="14"/>
  <c r="AC295" i="14"/>
  <c r="AC296" i="14"/>
  <c r="AC297" i="14"/>
  <c r="AC298" i="14"/>
  <c r="AC299" i="14"/>
  <c r="AC300" i="14"/>
  <c r="AC301" i="14"/>
  <c r="AC302" i="14"/>
  <c r="AC303" i="14"/>
  <c r="AC304" i="14"/>
  <c r="AC305" i="14"/>
  <c r="AC306" i="14"/>
  <c r="AC307" i="14"/>
  <c r="AC308" i="14"/>
  <c r="AC309" i="14"/>
  <c r="AC310" i="14"/>
  <c r="AC311" i="14"/>
  <c r="AC312" i="14"/>
  <c r="Q14" i="14"/>
  <c r="Q15" i="14"/>
  <c r="Q16" i="14"/>
  <c r="Q17" i="14"/>
  <c r="Q18" i="14"/>
  <c r="Q19" i="14"/>
  <c r="Q20" i="14"/>
  <c r="Q21" i="14"/>
  <c r="Q22" i="14"/>
  <c r="Q23" i="14"/>
  <c r="Q24" i="14"/>
  <c r="Q25" i="14"/>
  <c r="Q26" i="14"/>
  <c r="Q27" i="14"/>
  <c r="Q28" i="14"/>
  <c r="Q29" i="14"/>
  <c r="Q30" i="14"/>
  <c r="Q31" i="14"/>
  <c r="Q32" i="14"/>
  <c r="Q33" i="14"/>
  <c r="Q34" i="14"/>
  <c r="Q35" i="14"/>
  <c r="Q36" i="14"/>
  <c r="Q37" i="14"/>
  <c r="Q38" i="14"/>
  <c r="Q39" i="14"/>
  <c r="Q40" i="14"/>
  <c r="Q41" i="14"/>
  <c r="Q42" i="14"/>
  <c r="Q43" i="14"/>
  <c r="Q44" i="14"/>
  <c r="Q45" i="14"/>
  <c r="Q46" i="14"/>
  <c r="Q47" i="14"/>
  <c r="Q48" i="14"/>
  <c r="Q49" i="14"/>
  <c r="Q50" i="14"/>
  <c r="Q51" i="14"/>
  <c r="Q52" i="14"/>
  <c r="Q53" i="14"/>
  <c r="Q54" i="14"/>
  <c r="Q55" i="14"/>
  <c r="Q56" i="14"/>
  <c r="Q57" i="14"/>
  <c r="Q58" i="14"/>
  <c r="Q59" i="14"/>
  <c r="Q60" i="14"/>
  <c r="Q61" i="14"/>
  <c r="Q62" i="14"/>
  <c r="Q63" i="14"/>
  <c r="Q64" i="14"/>
  <c r="Q65" i="14"/>
  <c r="Q66" i="14"/>
  <c r="Q67" i="14"/>
  <c r="Q68" i="14"/>
  <c r="Q69" i="14"/>
  <c r="Q70" i="14"/>
  <c r="Q71" i="14"/>
  <c r="Q72" i="14"/>
  <c r="Q73" i="14"/>
  <c r="Q74" i="14"/>
  <c r="Q75" i="14"/>
  <c r="Q76" i="14"/>
  <c r="Q77" i="14"/>
  <c r="Q78" i="14"/>
  <c r="Q79" i="14"/>
  <c r="Q80" i="14"/>
  <c r="Q81" i="14"/>
  <c r="Q82" i="14"/>
  <c r="Q83" i="14"/>
  <c r="Q84" i="14"/>
  <c r="Q85" i="14"/>
  <c r="Q86" i="14"/>
  <c r="Q87" i="14"/>
  <c r="Q88" i="14"/>
  <c r="Q89" i="14"/>
  <c r="Q90" i="14"/>
  <c r="Q91" i="14"/>
  <c r="Q92" i="14"/>
  <c r="Q93" i="14"/>
  <c r="Q94" i="14"/>
  <c r="Q95" i="14"/>
  <c r="Q96" i="14"/>
  <c r="Q97" i="14"/>
  <c r="Q98" i="14"/>
  <c r="Q99" i="14"/>
  <c r="Q100" i="14"/>
  <c r="Q101" i="14"/>
  <c r="Q102" i="14"/>
  <c r="Q103" i="14"/>
  <c r="Q104" i="14"/>
  <c r="Q105" i="14"/>
  <c r="Q106" i="14"/>
  <c r="Q107" i="14"/>
  <c r="Q108" i="14"/>
  <c r="Q109" i="14"/>
  <c r="Q110" i="14"/>
  <c r="Q111" i="14"/>
  <c r="Q112" i="14"/>
  <c r="Q113" i="14"/>
  <c r="Q114" i="14"/>
  <c r="Q115" i="14"/>
  <c r="Q116" i="14"/>
  <c r="Q117" i="14"/>
  <c r="Q118" i="14"/>
  <c r="Q119" i="14"/>
  <c r="Q120" i="14"/>
  <c r="Q121" i="14"/>
  <c r="Q122" i="14"/>
  <c r="Q123" i="14"/>
  <c r="Q124" i="14"/>
  <c r="Q125" i="14"/>
  <c r="Q126" i="14"/>
  <c r="Q127" i="14"/>
  <c r="Q128" i="14"/>
  <c r="Q129" i="14"/>
  <c r="Q130" i="14"/>
  <c r="Q131" i="14"/>
  <c r="Q132" i="14"/>
  <c r="Q133" i="14"/>
  <c r="Q134" i="14"/>
  <c r="Q135" i="14"/>
  <c r="Q136" i="14"/>
  <c r="Q137" i="14"/>
  <c r="Q138" i="14"/>
  <c r="Q139" i="14"/>
  <c r="Q140" i="14"/>
  <c r="Q141" i="14"/>
  <c r="Q142" i="14"/>
  <c r="Q143" i="14"/>
  <c r="Q144" i="14"/>
  <c r="Q145" i="14"/>
  <c r="Q146" i="14"/>
  <c r="Q147" i="14"/>
  <c r="Q148" i="14"/>
  <c r="Q149" i="14"/>
  <c r="Q150" i="14"/>
  <c r="Q151" i="14"/>
  <c r="Q152" i="14"/>
  <c r="Q153" i="14"/>
  <c r="Q154" i="14"/>
  <c r="Q155" i="14"/>
  <c r="Q156" i="14"/>
  <c r="Q157" i="14"/>
  <c r="Q158" i="14"/>
  <c r="Q159" i="14"/>
  <c r="Q160" i="14"/>
  <c r="Q161" i="14"/>
  <c r="Q162" i="14"/>
  <c r="Q163" i="14"/>
  <c r="Q164" i="14"/>
  <c r="Q165" i="14"/>
  <c r="Q166" i="14"/>
  <c r="Q167" i="14"/>
  <c r="Q168" i="14"/>
  <c r="Q169" i="14"/>
  <c r="Q170" i="14"/>
  <c r="Q171" i="14"/>
  <c r="Q172" i="14"/>
  <c r="Q173" i="14"/>
  <c r="Q174" i="14"/>
  <c r="Q175" i="14"/>
  <c r="Q176" i="14"/>
  <c r="Q177" i="14"/>
  <c r="Q178" i="14"/>
  <c r="Q179" i="14"/>
  <c r="Q180" i="14"/>
  <c r="Q181" i="14"/>
  <c r="Q182" i="14"/>
  <c r="Q183" i="14"/>
  <c r="Q184" i="14"/>
  <c r="Q185" i="14"/>
  <c r="Q186" i="14"/>
  <c r="Q187" i="14"/>
  <c r="Q188" i="14"/>
  <c r="Q189" i="14"/>
  <c r="Q190" i="14"/>
  <c r="Q191" i="14"/>
  <c r="Q192" i="14"/>
  <c r="Q193" i="14"/>
  <c r="Q194" i="14"/>
  <c r="Q195" i="14"/>
  <c r="Q196" i="14"/>
  <c r="Q197" i="14"/>
  <c r="Q198" i="14"/>
  <c r="Q199" i="14"/>
  <c r="Q200" i="14"/>
  <c r="Q201" i="14"/>
  <c r="Q202" i="14"/>
  <c r="Q203" i="14"/>
  <c r="Q204" i="14"/>
  <c r="Q205" i="14"/>
  <c r="Q206" i="14"/>
  <c r="Q207" i="14"/>
  <c r="Q208" i="14"/>
  <c r="Q209" i="14"/>
  <c r="Q210" i="14"/>
  <c r="Q211" i="14"/>
  <c r="Q212" i="14"/>
  <c r="Q213" i="14"/>
  <c r="Q214" i="14"/>
  <c r="Q215" i="14"/>
  <c r="Q216" i="14"/>
  <c r="Q217" i="14"/>
  <c r="Q218" i="14"/>
  <c r="Q219" i="14"/>
  <c r="Q220" i="14"/>
  <c r="Q221" i="14"/>
  <c r="Q222" i="14"/>
  <c r="Q223" i="14"/>
  <c r="Q224" i="14"/>
  <c r="Q225" i="14"/>
  <c r="Q226" i="14"/>
  <c r="Q227" i="14"/>
  <c r="Q228" i="14"/>
  <c r="Q229" i="14"/>
  <c r="Q230" i="14"/>
  <c r="Q231" i="14"/>
  <c r="Q232" i="14"/>
  <c r="Q233" i="14"/>
  <c r="Q234" i="14"/>
  <c r="Q235" i="14"/>
  <c r="Q236" i="14"/>
  <c r="Q237" i="14"/>
  <c r="Q238" i="14"/>
  <c r="Q239" i="14"/>
  <c r="Q240" i="14"/>
  <c r="Q241" i="14"/>
  <c r="Q242" i="14"/>
  <c r="Q243" i="14"/>
  <c r="Q244" i="14"/>
  <c r="Q245" i="14"/>
  <c r="Q246" i="14"/>
  <c r="Q247" i="14"/>
  <c r="Q248" i="14"/>
  <c r="Q249" i="14"/>
  <c r="Q250" i="14"/>
  <c r="Q251" i="14"/>
  <c r="Q252" i="14"/>
  <c r="Q253" i="14"/>
  <c r="Q254" i="14"/>
  <c r="Q255" i="14"/>
  <c r="Q256" i="14"/>
  <c r="Q257" i="14"/>
  <c r="Q258" i="14"/>
  <c r="Q259" i="14"/>
  <c r="Q260" i="14"/>
  <c r="Q261" i="14"/>
  <c r="Q262" i="14"/>
  <c r="Q263" i="14"/>
  <c r="Q264" i="14"/>
  <c r="Q265" i="14"/>
  <c r="Q266" i="14"/>
  <c r="Q267" i="14"/>
  <c r="Q268" i="14"/>
  <c r="Q269" i="14"/>
  <c r="Q270" i="14"/>
  <c r="Q271" i="14"/>
  <c r="Q272" i="14"/>
  <c r="Q273" i="14"/>
  <c r="Q274" i="14"/>
  <c r="Q275" i="14"/>
  <c r="Q276" i="14"/>
  <c r="Q277" i="14"/>
  <c r="Q278" i="14"/>
  <c r="Q279" i="14"/>
  <c r="Q280" i="14"/>
  <c r="Q281" i="14"/>
  <c r="Q282" i="14"/>
  <c r="Q283" i="14"/>
  <c r="Q284" i="14"/>
  <c r="Q285" i="14"/>
  <c r="Q286" i="14"/>
  <c r="Q287" i="14"/>
  <c r="Q288" i="14"/>
  <c r="Q289" i="14"/>
  <c r="Q290" i="14"/>
  <c r="Q291" i="14"/>
  <c r="Q292" i="14"/>
  <c r="Q293" i="14"/>
  <c r="Q294" i="14"/>
  <c r="Q295" i="14"/>
  <c r="Q296" i="14"/>
  <c r="Q297" i="14"/>
  <c r="Q298" i="14"/>
  <c r="Q299" i="14"/>
  <c r="Q300" i="14"/>
  <c r="Q301" i="14"/>
  <c r="Q302" i="14"/>
  <c r="Q303" i="14"/>
  <c r="Q304" i="14"/>
  <c r="Q305" i="14"/>
  <c r="Q306" i="14"/>
  <c r="Q307" i="14"/>
  <c r="Q308" i="14"/>
  <c r="Q309" i="14"/>
  <c r="Q310" i="14"/>
  <c r="Q311" i="14"/>
  <c r="Q312" i="14"/>
  <c r="AF312" i="14" l="1"/>
  <c r="AF311" i="14"/>
  <c r="AF310" i="14"/>
  <c r="AF309" i="14"/>
  <c r="AF308" i="14"/>
  <c r="AF307" i="14"/>
  <c r="AF306" i="14"/>
  <c r="AF305" i="14"/>
  <c r="AF304" i="14"/>
  <c r="AF303" i="14"/>
  <c r="AF302" i="14"/>
  <c r="AF301" i="14"/>
  <c r="AF300" i="14"/>
  <c r="AF299" i="14"/>
  <c r="AF298" i="14"/>
  <c r="AF297" i="14"/>
  <c r="AF296" i="14"/>
  <c r="AF295" i="14"/>
  <c r="AF294" i="14"/>
  <c r="AF293" i="14"/>
  <c r="AF292" i="14"/>
  <c r="AF291" i="14"/>
  <c r="AF290" i="14"/>
  <c r="AF289" i="14"/>
  <c r="AF288" i="14"/>
  <c r="AF287" i="14"/>
  <c r="AF286" i="14"/>
  <c r="AF285" i="14"/>
  <c r="AF284" i="14"/>
  <c r="AF283" i="14"/>
  <c r="AF282" i="14"/>
  <c r="AF281" i="14"/>
  <c r="AF280" i="14"/>
  <c r="AF279" i="14"/>
  <c r="AF278" i="14"/>
  <c r="AF277" i="14"/>
  <c r="AF276" i="14"/>
  <c r="AF275" i="14"/>
  <c r="AF274" i="14"/>
  <c r="AF273" i="14"/>
  <c r="AF272" i="14"/>
  <c r="AF271" i="14"/>
  <c r="AF270" i="14"/>
  <c r="AF269" i="14"/>
  <c r="AF268" i="14"/>
  <c r="AF267" i="14"/>
  <c r="AF266" i="14"/>
  <c r="AF265" i="14"/>
  <c r="AF264" i="14"/>
  <c r="AF263" i="14"/>
  <c r="AF262" i="14"/>
  <c r="AF261" i="14"/>
  <c r="AF260" i="14"/>
  <c r="AF259" i="14"/>
  <c r="AF258" i="14"/>
  <c r="AF257" i="14"/>
  <c r="AF256" i="14"/>
  <c r="AF255" i="14"/>
  <c r="AF254" i="14"/>
  <c r="AF253" i="14"/>
  <c r="AF252" i="14"/>
  <c r="AF251" i="14"/>
  <c r="AF250" i="14"/>
  <c r="AF249" i="14"/>
  <c r="AF248" i="14"/>
  <c r="AF247" i="14"/>
  <c r="AF246" i="14"/>
  <c r="AF245" i="14"/>
  <c r="AF244" i="14"/>
  <c r="AF243" i="14"/>
  <c r="AF242" i="14"/>
  <c r="AF241" i="14"/>
  <c r="AF240" i="14"/>
  <c r="AF239" i="14"/>
  <c r="AF238" i="14"/>
  <c r="AF237" i="14"/>
  <c r="AF236" i="14"/>
  <c r="AF235" i="14"/>
  <c r="AF234" i="14"/>
  <c r="AF233" i="14"/>
  <c r="AF232" i="14"/>
  <c r="AF231" i="14"/>
  <c r="AF230" i="14"/>
  <c r="AF229" i="14"/>
  <c r="AF228" i="14"/>
  <c r="AF227" i="14"/>
  <c r="AF226" i="14"/>
  <c r="AF225" i="14"/>
  <c r="AF224" i="14"/>
  <c r="AF223" i="14"/>
  <c r="AF222" i="14"/>
  <c r="AF221" i="14"/>
  <c r="AF220" i="14"/>
  <c r="AF219" i="14"/>
  <c r="AF218" i="14"/>
  <c r="AF217" i="14"/>
  <c r="AF216" i="14"/>
  <c r="AF215" i="14"/>
  <c r="AF214" i="14"/>
  <c r="AF213" i="14"/>
  <c r="AF212" i="14"/>
  <c r="AF211" i="14"/>
  <c r="AF210" i="14"/>
  <c r="AF209" i="14"/>
  <c r="AF208" i="14"/>
  <c r="AF207" i="14"/>
  <c r="AF206" i="14"/>
  <c r="AF205" i="14"/>
  <c r="AF204" i="14"/>
  <c r="AF203" i="14"/>
  <c r="AF202" i="14"/>
  <c r="AF201" i="14"/>
  <c r="AF200" i="14"/>
  <c r="AF199" i="14"/>
  <c r="AF198" i="14"/>
  <c r="AF197" i="14"/>
  <c r="AF196" i="14"/>
  <c r="AF195" i="14"/>
  <c r="AF194" i="14"/>
  <c r="AF193" i="14"/>
  <c r="AF192" i="14"/>
  <c r="AF191" i="14"/>
  <c r="AF190" i="14"/>
  <c r="AF189" i="14"/>
  <c r="AF188" i="14"/>
  <c r="AF187" i="14"/>
  <c r="AF186" i="14"/>
  <c r="AF185" i="14"/>
  <c r="AF184" i="14"/>
  <c r="AF183" i="14"/>
  <c r="AF182" i="14"/>
  <c r="AF181" i="14"/>
  <c r="AF180" i="14"/>
  <c r="AF179" i="14"/>
  <c r="AF178" i="14"/>
  <c r="AF177" i="14"/>
  <c r="AF176" i="14"/>
  <c r="AF175" i="14"/>
  <c r="AF174" i="14"/>
  <c r="AF173" i="14"/>
  <c r="AF172" i="14"/>
  <c r="AF171" i="14"/>
  <c r="AF170" i="14"/>
  <c r="AF169" i="14"/>
  <c r="AF168" i="14"/>
  <c r="AF167" i="14"/>
  <c r="AF166" i="14"/>
  <c r="AF165" i="14"/>
  <c r="AF164" i="14"/>
  <c r="AF163" i="14"/>
  <c r="AF162" i="14"/>
  <c r="AF161" i="14"/>
  <c r="AF160" i="14"/>
  <c r="AF159" i="14"/>
  <c r="AF158" i="14"/>
  <c r="AF157" i="14"/>
  <c r="AF156" i="14"/>
  <c r="AF155" i="14"/>
  <c r="AF154" i="14"/>
  <c r="AF153" i="14"/>
  <c r="AF152" i="14"/>
  <c r="AF151" i="14"/>
  <c r="AF150" i="14"/>
  <c r="AF149" i="14"/>
  <c r="AF148" i="14"/>
  <c r="AF147" i="14"/>
  <c r="AF146" i="14"/>
  <c r="AF145" i="14"/>
  <c r="AF144" i="14"/>
  <c r="AF143" i="14"/>
  <c r="AF142" i="14"/>
  <c r="AF141" i="14"/>
  <c r="AF140" i="14"/>
  <c r="AF139" i="14"/>
  <c r="AF138" i="14"/>
  <c r="AF137" i="14"/>
  <c r="AF136" i="14"/>
  <c r="AF135" i="14"/>
  <c r="AF134" i="14"/>
  <c r="AF133" i="14"/>
  <c r="AF132" i="14"/>
  <c r="AF131" i="14"/>
  <c r="AF130" i="14"/>
  <c r="AF129" i="14"/>
  <c r="AF128" i="14"/>
  <c r="AF127" i="14"/>
  <c r="AF126" i="14"/>
  <c r="AF125" i="14"/>
  <c r="AF124" i="14"/>
  <c r="AF123" i="14"/>
  <c r="AF122" i="14"/>
  <c r="AF121" i="14"/>
  <c r="AF120" i="14"/>
  <c r="AF119" i="14"/>
  <c r="AF118" i="14"/>
  <c r="AF117" i="14"/>
  <c r="AF116" i="14"/>
  <c r="AF115" i="14"/>
  <c r="AF114" i="14"/>
  <c r="AF113" i="14"/>
  <c r="AF112" i="14"/>
  <c r="AF111" i="14"/>
  <c r="AF110" i="14"/>
  <c r="AF109" i="14"/>
  <c r="AF108" i="14"/>
  <c r="AF107" i="14"/>
  <c r="AF106" i="14"/>
  <c r="AF105" i="14"/>
  <c r="AF104" i="14"/>
  <c r="AF103" i="14"/>
  <c r="AF102" i="14"/>
  <c r="AF101" i="14"/>
  <c r="AF100" i="14"/>
  <c r="AF99" i="14"/>
  <c r="AF98" i="14"/>
  <c r="AF97" i="14"/>
  <c r="AF96" i="14"/>
  <c r="AF95" i="14"/>
  <c r="AF94" i="14"/>
  <c r="AF93" i="14"/>
  <c r="AF92" i="14"/>
  <c r="AF91" i="14"/>
  <c r="AF90" i="14"/>
  <c r="AF89" i="14"/>
  <c r="AF88" i="14"/>
  <c r="AF87" i="14"/>
  <c r="AF86" i="14"/>
  <c r="AF85" i="14"/>
  <c r="AF84" i="14"/>
  <c r="AF83" i="14"/>
  <c r="AF82" i="14"/>
  <c r="AF81" i="14"/>
  <c r="AF80" i="14"/>
  <c r="AF79" i="14"/>
  <c r="AF78" i="14"/>
  <c r="AF77" i="14"/>
  <c r="AF76" i="14"/>
  <c r="AF75" i="14"/>
  <c r="AF74" i="14"/>
  <c r="AF73" i="14"/>
  <c r="AF72" i="14"/>
  <c r="AF71" i="14"/>
  <c r="AF70" i="14"/>
  <c r="AF69" i="14"/>
  <c r="AF68" i="14"/>
  <c r="AF67" i="14"/>
  <c r="AF66" i="14"/>
  <c r="AF65" i="14"/>
  <c r="AF64" i="14"/>
  <c r="AF63" i="14"/>
  <c r="AF62" i="14"/>
  <c r="AF61" i="14"/>
  <c r="AF60" i="14"/>
  <c r="AF59" i="14"/>
  <c r="AF58" i="14"/>
  <c r="AF57" i="14"/>
  <c r="AF56" i="14"/>
  <c r="AF55" i="14"/>
  <c r="AF54" i="14"/>
  <c r="AF53" i="14"/>
  <c r="AF52" i="14"/>
  <c r="AF51" i="14"/>
  <c r="AF50" i="14"/>
  <c r="AF49" i="14"/>
  <c r="AF48" i="14"/>
  <c r="AF47" i="14"/>
  <c r="AF46" i="14"/>
  <c r="AF45" i="14"/>
  <c r="AF44" i="14"/>
  <c r="AF43" i="14"/>
  <c r="AF42" i="14"/>
  <c r="AF41" i="14"/>
  <c r="AF40" i="14"/>
  <c r="AF39" i="14"/>
  <c r="AF38" i="14"/>
  <c r="AF37" i="14"/>
  <c r="AF36" i="14"/>
  <c r="AF35" i="14"/>
  <c r="AF34" i="14"/>
  <c r="AF33" i="14"/>
  <c r="AF32" i="14"/>
  <c r="AF31" i="14"/>
  <c r="AF30" i="14"/>
  <c r="AF29" i="14"/>
  <c r="AF28" i="14"/>
  <c r="AF27" i="14"/>
  <c r="AF26" i="14"/>
  <c r="AF25" i="14"/>
  <c r="AF24" i="14"/>
  <c r="AF23" i="14"/>
  <c r="AF22" i="14"/>
  <c r="AF21" i="14"/>
  <c r="AF20" i="14"/>
  <c r="AF19" i="14"/>
  <c r="AF18" i="14"/>
  <c r="AF17" i="14"/>
  <c r="AF16" i="14"/>
  <c r="AF15" i="14"/>
  <c r="Y6" i="14"/>
  <c r="R6" i="14"/>
  <c r="Q6" i="14"/>
  <c r="P6" i="14"/>
  <c r="O6" i="14"/>
  <c r="N6" i="14"/>
  <c r="M6" i="14"/>
  <c r="L6" i="14"/>
  <c r="K6" i="14"/>
  <c r="J6" i="14"/>
  <c r="I6" i="14"/>
  <c r="H6" i="14"/>
  <c r="G6" i="14"/>
  <c r="F6" i="14"/>
  <c r="E6" i="14"/>
  <c r="D6" i="14"/>
  <c r="C6" i="14"/>
  <c r="B6" i="14"/>
  <c r="AE14" i="14"/>
  <c r="AF14" i="14" s="1"/>
  <c r="AE15" i="14"/>
  <c r="AE16" i="14"/>
  <c r="AE17" i="14"/>
  <c r="AE18" i="14"/>
  <c r="AE19" i="14"/>
  <c r="AE20" i="14"/>
  <c r="AE21" i="14"/>
  <c r="AE22" i="14"/>
  <c r="AE23" i="14"/>
  <c r="AE24" i="14"/>
  <c r="AE25" i="14"/>
  <c r="AE26" i="14"/>
  <c r="AE27" i="14"/>
  <c r="AE28" i="14"/>
  <c r="AE29" i="14"/>
  <c r="AE30" i="14"/>
  <c r="AE31" i="14"/>
  <c r="AE32" i="14"/>
  <c r="AE33" i="14"/>
  <c r="AE34" i="14"/>
  <c r="AE35" i="14"/>
  <c r="AE36" i="14"/>
  <c r="AE37" i="14"/>
  <c r="AE38" i="14"/>
  <c r="AE39" i="14"/>
  <c r="AE40" i="14"/>
  <c r="AE41" i="14"/>
  <c r="AE42" i="14"/>
  <c r="AE43" i="14"/>
  <c r="AE44" i="14"/>
  <c r="AE45" i="14"/>
  <c r="AE46" i="14"/>
  <c r="AE47" i="14"/>
  <c r="AE48" i="14"/>
  <c r="AE49" i="14"/>
  <c r="AE50" i="14"/>
  <c r="AE51" i="14"/>
  <c r="AE52" i="14"/>
  <c r="AE53" i="14"/>
  <c r="AE54" i="14"/>
  <c r="AE55" i="14"/>
  <c r="AE56" i="14"/>
  <c r="AE57" i="14"/>
  <c r="AE58" i="14"/>
  <c r="AE59" i="14"/>
  <c r="AE60" i="14"/>
  <c r="AE61" i="14"/>
  <c r="AE62" i="14"/>
  <c r="AE63" i="14"/>
  <c r="AE64" i="14"/>
  <c r="AE65" i="14"/>
  <c r="AE66" i="14"/>
  <c r="AE67" i="14"/>
  <c r="AE68" i="14"/>
  <c r="AE69" i="14"/>
  <c r="AE70" i="14"/>
  <c r="AE71" i="14"/>
  <c r="AE72" i="14"/>
  <c r="AE73" i="14"/>
  <c r="AE74" i="14"/>
  <c r="AE75" i="14"/>
  <c r="AE76" i="14"/>
  <c r="AE77" i="14"/>
  <c r="AE78" i="14"/>
  <c r="AE79" i="14"/>
  <c r="AE80" i="14"/>
  <c r="AE81" i="14"/>
  <c r="AE82" i="14"/>
  <c r="AE83" i="14"/>
  <c r="AE84" i="14"/>
  <c r="AE85" i="14"/>
  <c r="AE86" i="14"/>
  <c r="AE87" i="14"/>
  <c r="AE88" i="14"/>
  <c r="AE89" i="14"/>
  <c r="AE90" i="14"/>
  <c r="AE91" i="14"/>
  <c r="AE92" i="14"/>
  <c r="AE93" i="14"/>
  <c r="AE94" i="14"/>
  <c r="AE95" i="14"/>
  <c r="AE96" i="14"/>
  <c r="AE97" i="14"/>
  <c r="AE98" i="14"/>
  <c r="AE99" i="14"/>
  <c r="AE100" i="14"/>
  <c r="AE101" i="14"/>
  <c r="AE102" i="14"/>
  <c r="AE103" i="14"/>
  <c r="AE104" i="14"/>
  <c r="AE105" i="14"/>
  <c r="AE106" i="14"/>
  <c r="AE107" i="14"/>
  <c r="AE108" i="14"/>
  <c r="AE109" i="14"/>
  <c r="AE110" i="14"/>
  <c r="AE111" i="14"/>
  <c r="AE112" i="14"/>
  <c r="AE113" i="14"/>
  <c r="AE114" i="14"/>
  <c r="AE115" i="14"/>
  <c r="AE116" i="14"/>
  <c r="AE117" i="14"/>
  <c r="AE118" i="14"/>
  <c r="AE119" i="14"/>
  <c r="AE120" i="14"/>
  <c r="AE121" i="14"/>
  <c r="AE122" i="14"/>
  <c r="AE123" i="14"/>
  <c r="AE124" i="14"/>
  <c r="AE125" i="14"/>
  <c r="AE126" i="14"/>
  <c r="AE127" i="14"/>
  <c r="AE128" i="14"/>
  <c r="AE129" i="14"/>
  <c r="AE130" i="14"/>
  <c r="AE131" i="14"/>
  <c r="AE132" i="14"/>
  <c r="AE133" i="14"/>
  <c r="AE134" i="14"/>
  <c r="AE135" i="14"/>
  <c r="AE136" i="14"/>
  <c r="AE137" i="14"/>
  <c r="AE138" i="14"/>
  <c r="AE139" i="14"/>
  <c r="AE140" i="14"/>
  <c r="AE141" i="14"/>
  <c r="AE142" i="14"/>
  <c r="AE143" i="14"/>
  <c r="AE144" i="14"/>
  <c r="AE145" i="14"/>
  <c r="AE146" i="14"/>
  <c r="AE147" i="14"/>
  <c r="AE148" i="14"/>
  <c r="AE149" i="14"/>
  <c r="AE150" i="14"/>
  <c r="AE151" i="14"/>
  <c r="AE152" i="14"/>
  <c r="AE153" i="14"/>
  <c r="AE154" i="14"/>
  <c r="AE155" i="14"/>
  <c r="AE156" i="14"/>
  <c r="AE157" i="14"/>
  <c r="AE158" i="14"/>
  <c r="AE159" i="14"/>
  <c r="AE160" i="14"/>
  <c r="AE161" i="14"/>
  <c r="AE162" i="14"/>
  <c r="AE163" i="14"/>
  <c r="AE164" i="14"/>
  <c r="AE165" i="14"/>
  <c r="AE166" i="14"/>
  <c r="AE167" i="14"/>
  <c r="AE168" i="14"/>
  <c r="AE169" i="14"/>
  <c r="AE170" i="14"/>
  <c r="AE171" i="14"/>
  <c r="AE172" i="14"/>
  <c r="AE173" i="14"/>
  <c r="AE174" i="14"/>
  <c r="AE175" i="14"/>
  <c r="AE176" i="14"/>
  <c r="AE177" i="14"/>
  <c r="AE178" i="14"/>
  <c r="AE179" i="14"/>
  <c r="AE180" i="14"/>
  <c r="AE181" i="14"/>
  <c r="AE182" i="14"/>
  <c r="AE183" i="14"/>
  <c r="AE184" i="14"/>
  <c r="AE185" i="14"/>
  <c r="AE186" i="14"/>
  <c r="AE187" i="14"/>
  <c r="AE188" i="14"/>
  <c r="AE189" i="14"/>
  <c r="AE190" i="14"/>
  <c r="AE191" i="14"/>
  <c r="AE192" i="14"/>
  <c r="AE193" i="14"/>
  <c r="AE194" i="14"/>
  <c r="AE195" i="14"/>
  <c r="AE196" i="14"/>
  <c r="AE197" i="14"/>
  <c r="AE198" i="14"/>
  <c r="AE199" i="14"/>
  <c r="AE200" i="14"/>
  <c r="AE201" i="14"/>
  <c r="AE202" i="14"/>
  <c r="AE203" i="14"/>
  <c r="AE204" i="14"/>
  <c r="AE205" i="14"/>
  <c r="AE206" i="14"/>
  <c r="AE207" i="14"/>
  <c r="AE208" i="14"/>
  <c r="AE209" i="14"/>
  <c r="AE210" i="14"/>
  <c r="AE211" i="14"/>
  <c r="AE212" i="14"/>
  <c r="AE213" i="14"/>
  <c r="AE214" i="14"/>
  <c r="AE215" i="14"/>
  <c r="AE216" i="14"/>
  <c r="AE217" i="14"/>
  <c r="AE218" i="14"/>
  <c r="AE219" i="14"/>
  <c r="AE220" i="14"/>
  <c r="AE221" i="14"/>
  <c r="AE222" i="14"/>
  <c r="AE223" i="14"/>
  <c r="AE224" i="14"/>
  <c r="AE225" i="14"/>
  <c r="AE226" i="14"/>
  <c r="AE227" i="14"/>
  <c r="AE228" i="14"/>
  <c r="AE229" i="14"/>
  <c r="AE230" i="14"/>
  <c r="AE231" i="14"/>
  <c r="AE232" i="14"/>
  <c r="AE233" i="14"/>
  <c r="AE234" i="14"/>
  <c r="AE235" i="14"/>
  <c r="AE236" i="14"/>
  <c r="AE237" i="14"/>
  <c r="AE238" i="14"/>
  <c r="AE239" i="14"/>
  <c r="AE240" i="14"/>
  <c r="AE241" i="14"/>
  <c r="AE242" i="14"/>
  <c r="AE243" i="14"/>
  <c r="AE244" i="14"/>
  <c r="AE245" i="14"/>
  <c r="AE246" i="14"/>
  <c r="AE247" i="14"/>
  <c r="AE248" i="14"/>
  <c r="AE249" i="14"/>
  <c r="AE250" i="14"/>
  <c r="AE251" i="14"/>
  <c r="AE252" i="14"/>
  <c r="AE253" i="14"/>
  <c r="AE254" i="14"/>
  <c r="AE255" i="14"/>
  <c r="AE256" i="14"/>
  <c r="AE257" i="14"/>
  <c r="AE258" i="14"/>
  <c r="AE259" i="14"/>
  <c r="AE260" i="14"/>
  <c r="AE261" i="14"/>
  <c r="AE262" i="14"/>
  <c r="AE263" i="14"/>
  <c r="AE264" i="14"/>
  <c r="AE265" i="14"/>
  <c r="AE266" i="14"/>
  <c r="AE267" i="14"/>
  <c r="AE268" i="14"/>
  <c r="AE269" i="14"/>
  <c r="AE270" i="14"/>
  <c r="AE271" i="14"/>
  <c r="AE272" i="14"/>
  <c r="AE273" i="14"/>
  <c r="AE274" i="14"/>
  <c r="AE275" i="14"/>
  <c r="AE276" i="14"/>
  <c r="AE277" i="14"/>
  <c r="AE278" i="14"/>
  <c r="AE279" i="14"/>
  <c r="AE280" i="14"/>
  <c r="AE281" i="14"/>
  <c r="AE282" i="14"/>
  <c r="AE283" i="14"/>
  <c r="AE284" i="14"/>
  <c r="AE285" i="14"/>
  <c r="AE286" i="14"/>
  <c r="AE287" i="14"/>
  <c r="AE288" i="14"/>
  <c r="AE289" i="14"/>
  <c r="AE290" i="14"/>
  <c r="AE291" i="14"/>
  <c r="AE292" i="14"/>
  <c r="AE293" i="14"/>
  <c r="AE294" i="14"/>
  <c r="AE295" i="14"/>
  <c r="AE296" i="14"/>
  <c r="AE297" i="14"/>
  <c r="AE298" i="14"/>
  <c r="AE299" i="14"/>
  <c r="AE300" i="14"/>
  <c r="AE301" i="14"/>
  <c r="AE302" i="14"/>
  <c r="AE303" i="14"/>
  <c r="AE304" i="14"/>
  <c r="AE305" i="14"/>
  <c r="AE306" i="14"/>
  <c r="AE307" i="14"/>
  <c r="AE308" i="14"/>
  <c r="AE309" i="14"/>
  <c r="AE310" i="14"/>
  <c r="AE311" i="14"/>
  <c r="AE312" i="14"/>
  <c r="AD312" i="14"/>
  <c r="AD311" i="14"/>
  <c r="AD310" i="14"/>
  <c r="AD309" i="14"/>
  <c r="AD308" i="14"/>
  <c r="AD307" i="14"/>
  <c r="AD306" i="14"/>
  <c r="AD305" i="14"/>
  <c r="AD304" i="14"/>
  <c r="AD303" i="14"/>
  <c r="AD302" i="14"/>
  <c r="AD301" i="14"/>
  <c r="AD300" i="14"/>
  <c r="AD299" i="14"/>
  <c r="AD298" i="14"/>
  <c r="AD297" i="14"/>
  <c r="AD296" i="14"/>
  <c r="AD295" i="14"/>
  <c r="AD294" i="14"/>
  <c r="AD293" i="14"/>
  <c r="AD292" i="14"/>
  <c r="AD291" i="14"/>
  <c r="AD290" i="14"/>
  <c r="AD289" i="14"/>
  <c r="AD288" i="14"/>
  <c r="AD287" i="14"/>
  <c r="AD286" i="14"/>
  <c r="AD285" i="14"/>
  <c r="AD284" i="14"/>
  <c r="AD283" i="14"/>
  <c r="AD282" i="14"/>
  <c r="AD281" i="14"/>
  <c r="AD280" i="14"/>
  <c r="AD279" i="14"/>
  <c r="AD278" i="14"/>
  <c r="AD277" i="14"/>
  <c r="AD276" i="14"/>
  <c r="AD275" i="14"/>
  <c r="AD274" i="14"/>
  <c r="AD273" i="14"/>
  <c r="AD272" i="14"/>
  <c r="AD271" i="14"/>
  <c r="AD270" i="14"/>
  <c r="AD269" i="14"/>
  <c r="AD268" i="14"/>
  <c r="AD267" i="14"/>
  <c r="AD266" i="14"/>
  <c r="AD265" i="14"/>
  <c r="AD264" i="14"/>
  <c r="AD263" i="14"/>
  <c r="AD262" i="14"/>
  <c r="AD261" i="14"/>
  <c r="AD260" i="14"/>
  <c r="AD259" i="14"/>
  <c r="AD258" i="14"/>
  <c r="AD257" i="14"/>
  <c r="AD256" i="14"/>
  <c r="AD255" i="14"/>
  <c r="AD254" i="14"/>
  <c r="AD253" i="14"/>
  <c r="AD252" i="14"/>
  <c r="AD251" i="14"/>
  <c r="AD250" i="14"/>
  <c r="AD249" i="14"/>
  <c r="AD248" i="14"/>
  <c r="AD247" i="14"/>
  <c r="AD246" i="14"/>
  <c r="AD245" i="14"/>
  <c r="AD244" i="14"/>
  <c r="AD243" i="14"/>
  <c r="AD242" i="14"/>
  <c r="AD241" i="14"/>
  <c r="AD240" i="14"/>
  <c r="AD239" i="14"/>
  <c r="AD238" i="14"/>
  <c r="AD237" i="14"/>
  <c r="AD236" i="14"/>
  <c r="AD235" i="14"/>
  <c r="AD234" i="14"/>
  <c r="AD233" i="14"/>
  <c r="AD232" i="14"/>
  <c r="AD231" i="14"/>
  <c r="AD230" i="14"/>
  <c r="AD229" i="14"/>
  <c r="AD228" i="14"/>
  <c r="AD227" i="14"/>
  <c r="AD226" i="14"/>
  <c r="AD225" i="14"/>
  <c r="AD224" i="14"/>
  <c r="AD223" i="14"/>
  <c r="AD222" i="14"/>
  <c r="AD221" i="14"/>
  <c r="AD220" i="14"/>
  <c r="AD219" i="14"/>
  <c r="AD218" i="14"/>
  <c r="AD217" i="14"/>
  <c r="AD216" i="14"/>
  <c r="AD215" i="14"/>
  <c r="AD214" i="14"/>
  <c r="AD213" i="14"/>
  <c r="AD212" i="14"/>
  <c r="AD211" i="14"/>
  <c r="AD210" i="14"/>
  <c r="AD209" i="14"/>
  <c r="AD208" i="14"/>
  <c r="AD207" i="14"/>
  <c r="AD206" i="14"/>
  <c r="AD205" i="14"/>
  <c r="AD204" i="14"/>
  <c r="AD203" i="14"/>
  <c r="AD202" i="14"/>
  <c r="AD201" i="14"/>
  <c r="AD200" i="14"/>
  <c r="AD199" i="14"/>
  <c r="AD198" i="14"/>
  <c r="AD197" i="14"/>
  <c r="AD196" i="14"/>
  <c r="AD195" i="14"/>
  <c r="AD194" i="14"/>
  <c r="AD193" i="14"/>
  <c r="AD192" i="14"/>
  <c r="AD191" i="14"/>
  <c r="AD190" i="14"/>
  <c r="AD189" i="14"/>
  <c r="AD188" i="14"/>
  <c r="AD187" i="14"/>
  <c r="AD186" i="14"/>
  <c r="AD185" i="14"/>
  <c r="AD184" i="14"/>
  <c r="AD183" i="14"/>
  <c r="AD182" i="14"/>
  <c r="AD181" i="14"/>
  <c r="AD180" i="14"/>
  <c r="AD179" i="14"/>
  <c r="AD178" i="14"/>
  <c r="AD177" i="14"/>
  <c r="AD176" i="14"/>
  <c r="AD175" i="14"/>
  <c r="AD174" i="14"/>
  <c r="AD173" i="14"/>
  <c r="AD172" i="14"/>
  <c r="AD171" i="14"/>
  <c r="AD170" i="14"/>
  <c r="AD169" i="14"/>
  <c r="AD168" i="14"/>
  <c r="AD167" i="14"/>
  <c r="AD166" i="14"/>
  <c r="AD165" i="14"/>
  <c r="AD164" i="14"/>
  <c r="AD163" i="14"/>
  <c r="AD162" i="14"/>
  <c r="AD161" i="14"/>
  <c r="AD160" i="14"/>
  <c r="AD159" i="14"/>
  <c r="AD158" i="14"/>
  <c r="AD157" i="14"/>
  <c r="AD156" i="14"/>
  <c r="AD155" i="14"/>
  <c r="AD154" i="14"/>
  <c r="AD153" i="14"/>
  <c r="AD152" i="14"/>
  <c r="AD151" i="14"/>
  <c r="AD150" i="14"/>
  <c r="AD149" i="14"/>
  <c r="AD148" i="14"/>
  <c r="AD147" i="14"/>
  <c r="AD146" i="14"/>
  <c r="AD145" i="14"/>
  <c r="AD144" i="14"/>
  <c r="AD143" i="14"/>
  <c r="AD142" i="14"/>
  <c r="AD141" i="14"/>
  <c r="AD140" i="14"/>
  <c r="AD139" i="14"/>
  <c r="AD138" i="14"/>
  <c r="AD137" i="14"/>
  <c r="AD136" i="14"/>
  <c r="AD135" i="14"/>
  <c r="AD134" i="14"/>
  <c r="AD133" i="14"/>
  <c r="AD132" i="14"/>
  <c r="AD131" i="14"/>
  <c r="AD130" i="14"/>
  <c r="AD129" i="14"/>
  <c r="AD128" i="14"/>
  <c r="AD127" i="14"/>
  <c r="AD126" i="14"/>
  <c r="AD125" i="14"/>
  <c r="AD124" i="14"/>
  <c r="AD123" i="14"/>
  <c r="AD122" i="14"/>
  <c r="AD121" i="14"/>
  <c r="AD120" i="14"/>
  <c r="AD119" i="14"/>
  <c r="AD118" i="14"/>
  <c r="AD117" i="14"/>
  <c r="AD116" i="14"/>
  <c r="AD115" i="14"/>
  <c r="AD114" i="14"/>
  <c r="AD113" i="14"/>
  <c r="AD112" i="14"/>
  <c r="AD111" i="14"/>
  <c r="AD110" i="14"/>
  <c r="AD109" i="14"/>
  <c r="AD108" i="14"/>
  <c r="AD107" i="14"/>
  <c r="AD106" i="14"/>
  <c r="AD105" i="14"/>
  <c r="AD104" i="14"/>
  <c r="AD103" i="14"/>
  <c r="AD102" i="14"/>
  <c r="AD101" i="14"/>
  <c r="AD100" i="14"/>
  <c r="AD99" i="14"/>
  <c r="AD98" i="14"/>
  <c r="AD97" i="14"/>
  <c r="AD96" i="14"/>
  <c r="AD95" i="14"/>
  <c r="AD94" i="14"/>
  <c r="AD93" i="14"/>
  <c r="AD92" i="14"/>
  <c r="AD91" i="14"/>
  <c r="AD90" i="14"/>
  <c r="AD89" i="14"/>
  <c r="AD88" i="14"/>
  <c r="AD87" i="14"/>
  <c r="AD86" i="14"/>
  <c r="AD85" i="14"/>
  <c r="AD84" i="14"/>
  <c r="AD83" i="14"/>
  <c r="AD82" i="14"/>
  <c r="AD81" i="14"/>
  <c r="AD80" i="14"/>
  <c r="AD79" i="14"/>
  <c r="AD78" i="14"/>
  <c r="AD77" i="14"/>
  <c r="AD76" i="14"/>
  <c r="AD75" i="14"/>
  <c r="AD74" i="14"/>
  <c r="AD73" i="14"/>
  <c r="AD72" i="14"/>
  <c r="AD71" i="14"/>
  <c r="AD70" i="14"/>
  <c r="AD69" i="14"/>
  <c r="AD68" i="14"/>
  <c r="AD67" i="14"/>
  <c r="AD66" i="14"/>
  <c r="AD65" i="14"/>
  <c r="AD64" i="14"/>
  <c r="AD63" i="14"/>
  <c r="AD62" i="14"/>
  <c r="AD61" i="14"/>
  <c r="AD60" i="14"/>
  <c r="AD59" i="14"/>
  <c r="AD58" i="14"/>
  <c r="AD57" i="14"/>
  <c r="AD56" i="14"/>
  <c r="AD55" i="14"/>
  <c r="AD54" i="14"/>
  <c r="AD53" i="14"/>
  <c r="AD52" i="14"/>
  <c r="AD51" i="14"/>
  <c r="AD50" i="14"/>
  <c r="AD49" i="14"/>
  <c r="AD48" i="14"/>
  <c r="AD47" i="14"/>
  <c r="AD46" i="14"/>
  <c r="AD45" i="14"/>
  <c r="AD44" i="14"/>
  <c r="AD43" i="14"/>
  <c r="AD42" i="14"/>
  <c r="AD41" i="14"/>
  <c r="AD40" i="14"/>
  <c r="AD39" i="14"/>
  <c r="AD38" i="14"/>
  <c r="AD37" i="14"/>
  <c r="AD36" i="14"/>
  <c r="AD35" i="14"/>
  <c r="AD34" i="14"/>
  <c r="AD33" i="14"/>
  <c r="AD32" i="14"/>
  <c r="AD31" i="14"/>
  <c r="AD30" i="14"/>
  <c r="AD29" i="14"/>
  <c r="AD28" i="14"/>
  <c r="AD27" i="14"/>
  <c r="AD26" i="14"/>
  <c r="AD25" i="14"/>
  <c r="AD24" i="14"/>
  <c r="AD23" i="14"/>
  <c r="AD22" i="14"/>
  <c r="AD21" i="14"/>
  <c r="AD20" i="14"/>
  <c r="AD19" i="14"/>
  <c r="AD18" i="14"/>
  <c r="AD17" i="14"/>
  <c r="AD16" i="14"/>
  <c r="AD15" i="14"/>
  <c r="AD14" i="14"/>
  <c r="AD13" i="14"/>
  <c r="U6" i="14"/>
  <c r="S6" i="17" l="1"/>
  <c r="U6" i="17"/>
  <c r="N312" i="14" l="1"/>
  <c r="N311" i="14"/>
  <c r="N310" i="14"/>
  <c r="N309" i="14"/>
  <c r="N308" i="14"/>
  <c r="N307" i="14"/>
  <c r="N306" i="14"/>
  <c r="N305" i="14"/>
  <c r="N304" i="14"/>
  <c r="N303" i="14"/>
  <c r="N302" i="14"/>
  <c r="N301" i="14"/>
  <c r="N300" i="14"/>
  <c r="N299" i="14"/>
  <c r="N298" i="14"/>
  <c r="N297" i="14"/>
  <c r="N296" i="14"/>
  <c r="N295" i="14"/>
  <c r="N294" i="14"/>
  <c r="N293" i="14"/>
  <c r="N292" i="14"/>
  <c r="N291" i="14"/>
  <c r="N290" i="14"/>
  <c r="N289" i="14"/>
  <c r="N288" i="14"/>
  <c r="N287" i="14"/>
  <c r="N286" i="14"/>
  <c r="N285" i="14"/>
  <c r="N284" i="14"/>
  <c r="N283" i="14"/>
  <c r="N282" i="14"/>
  <c r="N281" i="14"/>
  <c r="N280" i="14"/>
  <c r="N279" i="14"/>
  <c r="N278" i="14"/>
  <c r="N277" i="14"/>
  <c r="N276" i="14"/>
  <c r="N275" i="14"/>
  <c r="N274" i="14"/>
  <c r="N273" i="14"/>
  <c r="N272" i="14"/>
  <c r="N271" i="14"/>
  <c r="N270" i="14"/>
  <c r="N269" i="14"/>
  <c r="N268" i="14"/>
  <c r="N267" i="14"/>
  <c r="N266" i="14"/>
  <c r="N265" i="14"/>
  <c r="N264" i="14"/>
  <c r="N263" i="14"/>
  <c r="N262" i="14"/>
  <c r="N261" i="14"/>
  <c r="N260" i="14"/>
  <c r="N259" i="14"/>
  <c r="N258" i="14"/>
  <c r="N257" i="14"/>
  <c r="N256" i="14"/>
  <c r="N255" i="14"/>
  <c r="N254" i="14"/>
  <c r="N253" i="14"/>
  <c r="N252" i="14"/>
  <c r="N251" i="14"/>
  <c r="N250" i="14"/>
  <c r="N249" i="14"/>
  <c r="N248" i="14"/>
  <c r="N247" i="14"/>
  <c r="N246" i="14"/>
  <c r="N245" i="14"/>
  <c r="N244" i="14"/>
  <c r="N243" i="14"/>
  <c r="N242" i="14"/>
  <c r="N241" i="14"/>
  <c r="N240" i="14"/>
  <c r="N239" i="14"/>
  <c r="N238" i="14"/>
  <c r="N237" i="14"/>
  <c r="N236" i="14"/>
  <c r="N235" i="14"/>
  <c r="N234" i="14"/>
  <c r="N233" i="14"/>
  <c r="N232" i="14"/>
  <c r="N231" i="14"/>
  <c r="N230" i="14"/>
  <c r="N229" i="14"/>
  <c r="N228" i="14"/>
  <c r="N227" i="14"/>
  <c r="N226" i="14"/>
  <c r="N225" i="14"/>
  <c r="N224" i="14"/>
  <c r="N223" i="14"/>
  <c r="N222" i="14"/>
  <c r="N221" i="14"/>
  <c r="N220" i="14"/>
  <c r="N219" i="14"/>
  <c r="N218" i="14"/>
  <c r="N217" i="14"/>
  <c r="N216" i="14"/>
  <c r="N215" i="14"/>
  <c r="N214" i="14"/>
  <c r="N213" i="14"/>
  <c r="N212" i="14"/>
  <c r="N211" i="14"/>
  <c r="N210" i="14"/>
  <c r="N209" i="14"/>
  <c r="N208" i="14"/>
  <c r="N207" i="14"/>
  <c r="N206" i="14"/>
  <c r="N205" i="14"/>
  <c r="N204" i="14"/>
  <c r="N203" i="14"/>
  <c r="N202" i="14"/>
  <c r="N201" i="14"/>
  <c r="N200" i="14"/>
  <c r="N199" i="14"/>
  <c r="N198" i="14"/>
  <c r="N197" i="14"/>
  <c r="N196" i="14"/>
  <c r="N195" i="14"/>
  <c r="N194" i="14"/>
  <c r="N193" i="14"/>
  <c r="N192" i="14"/>
  <c r="N191" i="14"/>
  <c r="N190" i="14"/>
  <c r="N189" i="14"/>
  <c r="N188" i="14"/>
  <c r="N187" i="14"/>
  <c r="N186" i="14"/>
  <c r="N185" i="14"/>
  <c r="N184" i="14"/>
  <c r="N183" i="14"/>
  <c r="N182" i="14"/>
  <c r="N181" i="14"/>
  <c r="N180" i="14"/>
  <c r="N179" i="14"/>
  <c r="N178" i="14"/>
  <c r="N177" i="14"/>
  <c r="N176" i="14"/>
  <c r="N175" i="14"/>
  <c r="N174" i="14"/>
  <c r="N173" i="14"/>
  <c r="N172" i="14"/>
  <c r="N171" i="14"/>
  <c r="N170" i="14"/>
  <c r="N169" i="14"/>
  <c r="N168" i="14"/>
  <c r="N167" i="14"/>
  <c r="N166" i="14"/>
  <c r="N165" i="14"/>
  <c r="N164" i="14"/>
  <c r="N163" i="14"/>
  <c r="N162" i="14"/>
  <c r="N161" i="14"/>
  <c r="N160" i="14"/>
  <c r="N159" i="14"/>
  <c r="N158" i="14"/>
  <c r="N157" i="14"/>
  <c r="N156" i="14"/>
  <c r="N155" i="14"/>
  <c r="N154" i="14"/>
  <c r="N153" i="14"/>
  <c r="N152" i="14"/>
  <c r="N151" i="14"/>
  <c r="N150" i="14"/>
  <c r="N149" i="14"/>
  <c r="N148" i="14"/>
  <c r="N147" i="14"/>
  <c r="N146" i="14"/>
  <c r="N145" i="14"/>
  <c r="N144" i="14"/>
  <c r="N143" i="14"/>
  <c r="N142" i="14"/>
  <c r="N141" i="14"/>
  <c r="N140" i="14"/>
  <c r="N139" i="14"/>
  <c r="N138" i="14"/>
  <c r="N137" i="14"/>
  <c r="N136" i="14"/>
  <c r="N135" i="14"/>
  <c r="N134" i="14"/>
  <c r="N133" i="14"/>
  <c r="N132" i="14"/>
  <c r="N131" i="14"/>
  <c r="N130" i="14"/>
  <c r="N129" i="14"/>
  <c r="N128" i="14"/>
  <c r="N127" i="14"/>
  <c r="N126" i="14"/>
  <c r="N125" i="14"/>
  <c r="N124" i="14"/>
  <c r="N123" i="14"/>
  <c r="N122" i="14"/>
  <c r="N121" i="14"/>
  <c r="N120" i="14"/>
  <c r="N119" i="14"/>
  <c r="N118" i="14"/>
  <c r="N117" i="14"/>
  <c r="N116" i="14"/>
  <c r="N115" i="14"/>
  <c r="N114" i="14"/>
  <c r="N113" i="14"/>
  <c r="N112" i="14"/>
  <c r="N111" i="14"/>
  <c r="N110" i="14"/>
  <c r="N109" i="14"/>
  <c r="N108" i="14"/>
  <c r="N107" i="14"/>
  <c r="N106" i="14"/>
  <c r="N105" i="14"/>
  <c r="N104" i="14"/>
  <c r="N103" i="14"/>
  <c r="N102" i="14"/>
  <c r="N101" i="14"/>
  <c r="N100" i="14"/>
  <c r="N99" i="14"/>
  <c r="N98" i="14"/>
  <c r="N97" i="14"/>
  <c r="N96" i="14"/>
  <c r="N95" i="14"/>
  <c r="N94" i="14"/>
  <c r="N93" i="14"/>
  <c r="N92" i="14"/>
  <c r="N91" i="14"/>
  <c r="N90" i="14"/>
  <c r="N89" i="14"/>
  <c r="N88" i="14"/>
  <c r="N87" i="14"/>
  <c r="N86" i="14"/>
  <c r="N85" i="14"/>
  <c r="N84" i="14"/>
  <c r="N83" i="14"/>
  <c r="N82" i="14"/>
  <c r="N81" i="14"/>
  <c r="N80" i="14"/>
  <c r="N79" i="14"/>
  <c r="N78" i="14"/>
  <c r="N77" i="14"/>
  <c r="N76" i="14"/>
  <c r="N75" i="14"/>
  <c r="N74" i="14"/>
  <c r="N73" i="14"/>
  <c r="N72" i="14"/>
  <c r="N71" i="14"/>
  <c r="N70" i="14"/>
  <c r="N69" i="14"/>
  <c r="N68" i="14"/>
  <c r="N67" i="14"/>
  <c r="N66" i="14"/>
  <c r="N65" i="14"/>
  <c r="N64" i="14"/>
  <c r="N63" i="14"/>
  <c r="N62" i="14"/>
  <c r="N61" i="14"/>
  <c r="N60" i="14"/>
  <c r="N59" i="14"/>
  <c r="N58" i="14"/>
  <c r="N57" i="14"/>
  <c r="N56" i="14"/>
  <c r="N55" i="14"/>
  <c r="N54" i="14"/>
  <c r="N53" i="14"/>
  <c r="N52" i="14"/>
  <c r="N51" i="14"/>
  <c r="N50" i="14"/>
  <c r="N49" i="14"/>
  <c r="N48" i="14"/>
  <c r="N47" i="14"/>
  <c r="N46" i="14"/>
  <c r="N45" i="14"/>
  <c r="N44" i="14"/>
  <c r="N43" i="14"/>
  <c r="N42" i="14"/>
  <c r="N41" i="14"/>
  <c r="N40" i="14"/>
  <c r="N39" i="14"/>
  <c r="N38" i="14"/>
  <c r="N37" i="14"/>
  <c r="N36" i="14"/>
  <c r="N35" i="14"/>
  <c r="N34" i="14"/>
  <c r="N33" i="14"/>
  <c r="N32" i="14"/>
  <c r="N31" i="14"/>
  <c r="N30" i="14"/>
  <c r="N29" i="14"/>
  <c r="N28" i="14"/>
  <c r="N27" i="14"/>
  <c r="N26" i="14"/>
  <c r="N25" i="14"/>
  <c r="N24" i="14"/>
  <c r="N23" i="14"/>
  <c r="N22" i="14"/>
  <c r="N21" i="14"/>
  <c r="N20" i="14"/>
  <c r="N19" i="14"/>
  <c r="N18" i="14"/>
  <c r="N17" i="14"/>
  <c r="N16" i="14"/>
  <c r="N15" i="14"/>
  <c r="N14" i="14"/>
  <c r="W6" i="14" l="1"/>
  <c r="E312" i="14" l="1"/>
  <c r="D312" i="14"/>
  <c r="E311" i="14"/>
  <c r="D311" i="14"/>
  <c r="E310" i="14"/>
  <c r="D310" i="14"/>
  <c r="E309" i="14"/>
  <c r="D309" i="14"/>
  <c r="E308" i="14"/>
  <c r="D308" i="14"/>
  <c r="E307" i="14"/>
  <c r="D307" i="14"/>
  <c r="E306" i="14"/>
  <c r="D306" i="14"/>
  <c r="E305" i="14"/>
  <c r="D305" i="14"/>
  <c r="E304" i="14"/>
  <c r="D304" i="14"/>
  <c r="E303" i="14"/>
  <c r="D303" i="14"/>
  <c r="E302" i="14"/>
  <c r="D302" i="14"/>
  <c r="E301" i="14"/>
  <c r="D301" i="14"/>
  <c r="E300" i="14"/>
  <c r="D300" i="14"/>
  <c r="E299" i="14"/>
  <c r="D299" i="14"/>
  <c r="E298" i="14"/>
  <c r="D298" i="14"/>
  <c r="E297" i="14"/>
  <c r="D297" i="14"/>
  <c r="E296" i="14"/>
  <c r="D296" i="14"/>
  <c r="E295" i="14"/>
  <c r="D295" i="14"/>
  <c r="E294" i="14"/>
  <c r="D294" i="14"/>
  <c r="E293" i="14"/>
  <c r="D293" i="14"/>
  <c r="E292" i="14"/>
  <c r="D292" i="14"/>
  <c r="E291" i="14"/>
  <c r="D291" i="14"/>
  <c r="E290" i="14"/>
  <c r="D290" i="14"/>
  <c r="E289" i="14"/>
  <c r="D289" i="14"/>
  <c r="E288" i="14"/>
  <c r="D288" i="14"/>
  <c r="E287" i="14"/>
  <c r="D287" i="14"/>
  <c r="E286" i="14"/>
  <c r="D286" i="14"/>
  <c r="E285" i="14"/>
  <c r="D285" i="14"/>
  <c r="E284" i="14"/>
  <c r="D284" i="14"/>
  <c r="E283" i="14"/>
  <c r="D283" i="14"/>
  <c r="E282" i="14"/>
  <c r="D282" i="14"/>
  <c r="E281" i="14"/>
  <c r="D281" i="14"/>
  <c r="E280" i="14"/>
  <c r="D280" i="14"/>
  <c r="E279" i="14"/>
  <c r="D279" i="14"/>
  <c r="E278" i="14"/>
  <c r="D278" i="14"/>
  <c r="E277" i="14"/>
  <c r="D277" i="14"/>
  <c r="E276" i="14"/>
  <c r="D276" i="14"/>
  <c r="E275" i="14"/>
  <c r="D275" i="14"/>
  <c r="E274" i="14"/>
  <c r="D274" i="14"/>
  <c r="E273" i="14"/>
  <c r="D273" i="14"/>
  <c r="E272" i="14"/>
  <c r="D272" i="14"/>
  <c r="E271" i="14"/>
  <c r="D271" i="14"/>
  <c r="E270" i="14"/>
  <c r="D270" i="14"/>
  <c r="E269" i="14"/>
  <c r="D269" i="14"/>
  <c r="E268" i="14"/>
  <c r="D268" i="14"/>
  <c r="E267" i="14"/>
  <c r="D267" i="14"/>
  <c r="E266" i="14"/>
  <c r="D266" i="14"/>
  <c r="E265" i="14"/>
  <c r="D265" i="14"/>
  <c r="E264" i="14"/>
  <c r="D264" i="14"/>
  <c r="E263" i="14"/>
  <c r="D263" i="14"/>
  <c r="E262" i="14"/>
  <c r="D262" i="14"/>
  <c r="E261" i="14"/>
  <c r="D261" i="14"/>
  <c r="E260" i="14"/>
  <c r="D260" i="14"/>
  <c r="E259" i="14"/>
  <c r="D259" i="14"/>
  <c r="E258" i="14"/>
  <c r="D258" i="14"/>
  <c r="E257" i="14"/>
  <c r="D257" i="14"/>
  <c r="E256" i="14"/>
  <c r="D256" i="14"/>
  <c r="E255" i="14"/>
  <c r="D255" i="14"/>
  <c r="E254" i="14"/>
  <c r="D254" i="14"/>
  <c r="E253" i="14"/>
  <c r="D253" i="14"/>
  <c r="E252" i="14"/>
  <c r="D252" i="14"/>
  <c r="E251" i="14"/>
  <c r="D251" i="14"/>
  <c r="E250" i="14"/>
  <c r="D250" i="14"/>
  <c r="E249" i="14"/>
  <c r="D249" i="14"/>
  <c r="E248" i="14"/>
  <c r="D248" i="14"/>
  <c r="E247" i="14"/>
  <c r="D247" i="14"/>
  <c r="E246" i="14"/>
  <c r="D246" i="14"/>
  <c r="E245" i="14"/>
  <c r="D245" i="14"/>
  <c r="E244" i="14"/>
  <c r="D244" i="14"/>
  <c r="E243" i="14"/>
  <c r="D243" i="14"/>
  <c r="E242" i="14"/>
  <c r="D242" i="14"/>
  <c r="E241" i="14"/>
  <c r="D241" i="14"/>
  <c r="E240" i="14"/>
  <c r="D240" i="14"/>
  <c r="E239" i="14"/>
  <c r="D239" i="14"/>
  <c r="E238" i="14"/>
  <c r="D238" i="14"/>
  <c r="E237" i="14"/>
  <c r="D237" i="14"/>
  <c r="E236" i="14"/>
  <c r="D236" i="14"/>
  <c r="E235" i="14"/>
  <c r="D235" i="14"/>
  <c r="E234" i="14"/>
  <c r="D234" i="14"/>
  <c r="E233" i="14"/>
  <c r="D233" i="14"/>
  <c r="E232" i="14"/>
  <c r="D232" i="14"/>
  <c r="E231" i="14"/>
  <c r="D231" i="14"/>
  <c r="E230" i="14"/>
  <c r="D230" i="14"/>
  <c r="E229" i="14"/>
  <c r="D229" i="14"/>
  <c r="E228" i="14"/>
  <c r="D228" i="14"/>
  <c r="E227" i="14"/>
  <c r="D227" i="14"/>
  <c r="E226" i="14"/>
  <c r="D226" i="14"/>
  <c r="E225" i="14"/>
  <c r="D225" i="14"/>
  <c r="E224" i="14"/>
  <c r="D224" i="14"/>
  <c r="E223" i="14"/>
  <c r="D223" i="14"/>
  <c r="E222" i="14"/>
  <c r="D222" i="14"/>
  <c r="E221" i="14"/>
  <c r="D221" i="14"/>
  <c r="E220" i="14"/>
  <c r="D220" i="14"/>
  <c r="E219" i="14"/>
  <c r="D219" i="14"/>
  <c r="E218" i="14"/>
  <c r="D218" i="14"/>
  <c r="E217" i="14"/>
  <c r="D217" i="14"/>
  <c r="E216" i="14"/>
  <c r="D216" i="14"/>
  <c r="E215" i="14"/>
  <c r="D215" i="14"/>
  <c r="E214" i="14"/>
  <c r="D214" i="14"/>
  <c r="E213" i="14"/>
  <c r="D213" i="14"/>
  <c r="E212" i="14"/>
  <c r="D212" i="14"/>
  <c r="E211" i="14"/>
  <c r="D211" i="14"/>
  <c r="E210" i="14"/>
  <c r="D210" i="14"/>
  <c r="E209" i="14"/>
  <c r="D209" i="14"/>
  <c r="E208" i="14"/>
  <c r="D208" i="14"/>
  <c r="E207" i="14"/>
  <c r="D207" i="14"/>
  <c r="E206" i="14"/>
  <c r="D206" i="14"/>
  <c r="E205" i="14"/>
  <c r="D205" i="14"/>
  <c r="E204" i="14"/>
  <c r="D204" i="14"/>
  <c r="E203" i="14"/>
  <c r="D203" i="14"/>
  <c r="E202" i="14"/>
  <c r="D202" i="14"/>
  <c r="E201" i="14"/>
  <c r="D201" i="14"/>
  <c r="E200" i="14"/>
  <c r="D200" i="14"/>
  <c r="E199" i="14"/>
  <c r="D199" i="14"/>
  <c r="E198" i="14"/>
  <c r="D198" i="14"/>
  <c r="E197" i="14"/>
  <c r="D197" i="14"/>
  <c r="E196" i="14"/>
  <c r="D196" i="14"/>
  <c r="E195" i="14"/>
  <c r="D195" i="14"/>
  <c r="E194" i="14"/>
  <c r="D194" i="14"/>
  <c r="E193" i="14"/>
  <c r="D193" i="14"/>
  <c r="E192" i="14"/>
  <c r="D192" i="14"/>
  <c r="E191" i="14"/>
  <c r="D191" i="14"/>
  <c r="E190" i="14"/>
  <c r="D190" i="14"/>
  <c r="E189" i="14"/>
  <c r="D189" i="14"/>
  <c r="E188" i="14"/>
  <c r="D188" i="14"/>
  <c r="E187" i="14"/>
  <c r="D187" i="14"/>
  <c r="E186" i="14"/>
  <c r="D186" i="14"/>
  <c r="E185" i="14"/>
  <c r="D185" i="14"/>
  <c r="E184" i="14"/>
  <c r="D184" i="14"/>
  <c r="E183" i="14"/>
  <c r="D183" i="14"/>
  <c r="E182" i="14"/>
  <c r="D182" i="14"/>
  <c r="E181" i="14"/>
  <c r="D181" i="14"/>
  <c r="E180" i="14"/>
  <c r="D180" i="14"/>
  <c r="E179" i="14"/>
  <c r="D179" i="14"/>
  <c r="E178" i="14"/>
  <c r="D178" i="14"/>
  <c r="E177" i="14"/>
  <c r="D177" i="14"/>
  <c r="E176" i="14"/>
  <c r="D176" i="14"/>
  <c r="E175" i="14"/>
  <c r="D175" i="14"/>
  <c r="E174" i="14"/>
  <c r="D174" i="14"/>
  <c r="E173" i="14"/>
  <c r="D173" i="14"/>
  <c r="E172" i="14"/>
  <c r="D172" i="14"/>
  <c r="E171" i="14"/>
  <c r="D171" i="14"/>
  <c r="E170" i="14"/>
  <c r="D170" i="14"/>
  <c r="E169" i="14"/>
  <c r="D169" i="14"/>
  <c r="E168" i="14"/>
  <c r="D168" i="14"/>
  <c r="E167" i="14"/>
  <c r="D167" i="14"/>
  <c r="E166" i="14"/>
  <c r="D166" i="14"/>
  <c r="E165" i="14"/>
  <c r="D165" i="14"/>
  <c r="E164" i="14"/>
  <c r="D164" i="14"/>
  <c r="E163" i="14"/>
  <c r="D163" i="14"/>
  <c r="E162" i="14"/>
  <c r="D162" i="14"/>
  <c r="E161" i="14"/>
  <c r="D161" i="14"/>
  <c r="E160" i="14"/>
  <c r="D160" i="14"/>
  <c r="E159" i="14"/>
  <c r="D159" i="14"/>
  <c r="E158" i="14"/>
  <c r="D158" i="14"/>
  <c r="E157" i="14"/>
  <c r="D157" i="14"/>
  <c r="E156" i="14"/>
  <c r="D156" i="14"/>
  <c r="E155" i="14"/>
  <c r="D155" i="14"/>
  <c r="E154" i="14"/>
  <c r="D154" i="14"/>
  <c r="E153" i="14"/>
  <c r="D153" i="14"/>
  <c r="E152" i="14"/>
  <c r="D152" i="14"/>
  <c r="E151" i="14"/>
  <c r="D151" i="14"/>
  <c r="E150" i="14"/>
  <c r="D150" i="14"/>
  <c r="E149" i="14"/>
  <c r="D149" i="14"/>
  <c r="E148" i="14"/>
  <c r="D148" i="14"/>
  <c r="E147" i="14"/>
  <c r="D147" i="14"/>
  <c r="E146" i="14"/>
  <c r="D146" i="14"/>
  <c r="E145" i="14"/>
  <c r="D145" i="14"/>
  <c r="E144" i="14"/>
  <c r="D144" i="14"/>
  <c r="E143" i="14"/>
  <c r="D143" i="14"/>
  <c r="E142" i="14"/>
  <c r="D142" i="14"/>
  <c r="E141" i="14"/>
  <c r="D141" i="14"/>
  <c r="E140" i="14"/>
  <c r="D140" i="14"/>
  <c r="E139" i="14"/>
  <c r="D139" i="14"/>
  <c r="E138" i="14"/>
  <c r="D138" i="14"/>
  <c r="E137" i="14"/>
  <c r="D137" i="14"/>
  <c r="E136" i="14"/>
  <c r="D136" i="14"/>
  <c r="E135" i="14"/>
  <c r="D135" i="14"/>
  <c r="E134" i="14"/>
  <c r="D134" i="14"/>
  <c r="E133" i="14"/>
  <c r="D133" i="14"/>
  <c r="E132" i="14"/>
  <c r="D132" i="14"/>
  <c r="E131" i="14"/>
  <c r="D131" i="14"/>
  <c r="E130" i="14"/>
  <c r="D130" i="14"/>
  <c r="E129" i="14"/>
  <c r="D129" i="14"/>
  <c r="E128" i="14"/>
  <c r="D128" i="14"/>
  <c r="E127" i="14"/>
  <c r="D127" i="14"/>
  <c r="E126" i="14"/>
  <c r="D126" i="14"/>
  <c r="E125" i="14"/>
  <c r="D125" i="14"/>
  <c r="E124" i="14"/>
  <c r="D124" i="14"/>
  <c r="E123" i="14"/>
  <c r="D123" i="14"/>
  <c r="E122" i="14"/>
  <c r="D122" i="14"/>
  <c r="E121" i="14"/>
  <c r="D121" i="14"/>
  <c r="E120" i="14"/>
  <c r="D120" i="14"/>
  <c r="E119" i="14"/>
  <c r="D119" i="14"/>
  <c r="E118" i="14"/>
  <c r="D118" i="14"/>
  <c r="E117" i="14"/>
  <c r="D117" i="14"/>
  <c r="E116" i="14"/>
  <c r="D116" i="14"/>
  <c r="E115" i="14"/>
  <c r="D115" i="14"/>
  <c r="E114" i="14"/>
  <c r="D114" i="14"/>
  <c r="E113" i="14"/>
  <c r="D113" i="14"/>
  <c r="E112" i="14"/>
  <c r="D112" i="14"/>
  <c r="E111" i="14"/>
  <c r="D111" i="14"/>
  <c r="E110" i="14"/>
  <c r="D110" i="14"/>
  <c r="E109" i="14"/>
  <c r="D109" i="14"/>
  <c r="E108" i="14"/>
  <c r="D108" i="14"/>
  <c r="E107" i="14"/>
  <c r="D107" i="14"/>
  <c r="E106" i="14"/>
  <c r="D106" i="14"/>
  <c r="E105" i="14"/>
  <c r="D105" i="14"/>
  <c r="E104" i="14"/>
  <c r="D104" i="14"/>
  <c r="E103" i="14"/>
  <c r="D103" i="14"/>
  <c r="E102" i="14"/>
  <c r="D102" i="14"/>
  <c r="E101" i="14"/>
  <c r="D101" i="14"/>
  <c r="E100" i="14"/>
  <c r="D100" i="14"/>
  <c r="E99" i="14"/>
  <c r="D99" i="14"/>
  <c r="E98" i="14"/>
  <c r="D98" i="14"/>
  <c r="E97" i="14"/>
  <c r="D97" i="14"/>
  <c r="E96" i="14"/>
  <c r="D96" i="14"/>
  <c r="E95" i="14"/>
  <c r="D95" i="14"/>
  <c r="E94" i="14"/>
  <c r="D94" i="14"/>
  <c r="E93" i="14"/>
  <c r="D93" i="14"/>
  <c r="E92" i="14"/>
  <c r="D92" i="14"/>
  <c r="E91" i="14"/>
  <c r="D91" i="14"/>
  <c r="E90" i="14"/>
  <c r="D90" i="14"/>
  <c r="E89" i="14"/>
  <c r="D89" i="14"/>
  <c r="E88" i="14"/>
  <c r="D88" i="14"/>
  <c r="E87" i="14"/>
  <c r="D87" i="14"/>
  <c r="E86" i="14"/>
  <c r="D86" i="14"/>
  <c r="E85" i="14"/>
  <c r="D85" i="14"/>
  <c r="E84" i="14"/>
  <c r="D84" i="14"/>
  <c r="E83" i="14"/>
  <c r="D83" i="14"/>
  <c r="E82" i="14"/>
  <c r="D82" i="14"/>
  <c r="E81" i="14"/>
  <c r="D81" i="14"/>
  <c r="E80" i="14"/>
  <c r="D80" i="14"/>
  <c r="E79" i="14"/>
  <c r="D79" i="14"/>
  <c r="E78" i="14"/>
  <c r="D78" i="14"/>
  <c r="E77" i="14"/>
  <c r="D77" i="14"/>
  <c r="E76" i="14"/>
  <c r="D76" i="14"/>
  <c r="E75" i="14"/>
  <c r="D75" i="14"/>
  <c r="E74" i="14"/>
  <c r="D74" i="14"/>
  <c r="E73" i="14"/>
  <c r="D73" i="14"/>
  <c r="E72" i="14"/>
  <c r="D72" i="14"/>
  <c r="E71" i="14"/>
  <c r="D71" i="14"/>
  <c r="E70" i="14"/>
  <c r="D70" i="14"/>
  <c r="E69" i="14"/>
  <c r="D69" i="14"/>
  <c r="E68" i="14"/>
  <c r="D68" i="14"/>
  <c r="E67" i="14"/>
  <c r="D67" i="14"/>
  <c r="E66" i="14"/>
  <c r="D66" i="14"/>
  <c r="E65" i="14"/>
  <c r="D65" i="14"/>
  <c r="E64" i="14"/>
  <c r="D64" i="14"/>
  <c r="E63" i="14"/>
  <c r="D63" i="14"/>
  <c r="E62" i="14"/>
  <c r="D62" i="14"/>
  <c r="E61" i="14"/>
  <c r="D61" i="14"/>
  <c r="E60" i="14"/>
  <c r="D60" i="14"/>
  <c r="E59" i="14"/>
  <c r="D59" i="14"/>
  <c r="E58" i="14"/>
  <c r="D58" i="14"/>
  <c r="E57" i="14"/>
  <c r="D57" i="14"/>
  <c r="E56" i="14"/>
  <c r="D56" i="14"/>
  <c r="E55" i="14"/>
  <c r="D55" i="14"/>
  <c r="E54" i="14"/>
  <c r="D54" i="14"/>
  <c r="E53" i="14"/>
  <c r="D53" i="14"/>
  <c r="E52" i="14"/>
  <c r="D52" i="14"/>
  <c r="E51" i="14"/>
  <c r="D51" i="14"/>
  <c r="E50" i="14"/>
  <c r="D50" i="14"/>
  <c r="E49" i="14"/>
  <c r="D49" i="14"/>
  <c r="E48" i="14"/>
  <c r="D48" i="14"/>
  <c r="E47" i="14"/>
  <c r="D47" i="14"/>
  <c r="E46" i="14"/>
  <c r="D46" i="14"/>
  <c r="E45" i="14"/>
  <c r="D45" i="14"/>
  <c r="E44" i="14"/>
  <c r="D44" i="14"/>
  <c r="E43" i="14"/>
  <c r="D43" i="14"/>
  <c r="E42" i="14"/>
  <c r="D42" i="14"/>
  <c r="E41" i="14"/>
  <c r="D41" i="14"/>
  <c r="E40" i="14"/>
  <c r="D40" i="14"/>
  <c r="E39" i="14"/>
  <c r="D39" i="14"/>
  <c r="E38" i="14"/>
  <c r="D38" i="14"/>
  <c r="E37" i="14"/>
  <c r="D37" i="14"/>
  <c r="E36" i="14"/>
  <c r="D36" i="14"/>
  <c r="E35" i="14"/>
  <c r="D35" i="14"/>
  <c r="E34" i="14"/>
  <c r="D34" i="14"/>
  <c r="E33" i="14"/>
  <c r="D33" i="14"/>
  <c r="E32" i="14"/>
  <c r="D32" i="14"/>
  <c r="E31" i="14"/>
  <c r="D31" i="14"/>
  <c r="E30" i="14"/>
  <c r="D30" i="14"/>
  <c r="E29" i="14"/>
  <c r="D29" i="14"/>
  <c r="E28" i="14"/>
  <c r="D28" i="14"/>
  <c r="E27" i="14"/>
  <c r="D27" i="14"/>
  <c r="E26" i="14"/>
  <c r="D26" i="14"/>
  <c r="E25" i="14"/>
  <c r="D25" i="14"/>
  <c r="E24" i="14"/>
  <c r="D24" i="14"/>
  <c r="E23" i="14"/>
  <c r="D23" i="14"/>
  <c r="E22" i="14"/>
  <c r="D22" i="14"/>
  <c r="E21" i="14"/>
  <c r="D21" i="14"/>
  <c r="E20" i="14"/>
  <c r="D20" i="14"/>
  <c r="E19" i="14"/>
  <c r="D19" i="14"/>
  <c r="E18" i="14"/>
  <c r="D18" i="14"/>
  <c r="E17" i="14"/>
  <c r="D17" i="14"/>
  <c r="E16" i="14"/>
  <c r="D16" i="14"/>
  <c r="E15" i="14"/>
  <c r="D15" i="14"/>
  <c r="X6" i="14" l="1"/>
  <c r="T6" i="14"/>
  <c r="S6" i="14"/>
  <c r="V6" i="14"/>
  <c r="F6" i="17"/>
  <c r="T6" i="17"/>
  <c r="B6" i="17"/>
  <c r="Q14" i="17" l="1"/>
  <c r="AE52" i="17" l="1"/>
  <c r="AF52" i="17" s="1"/>
  <c r="AD52" i="17"/>
  <c r="Q52" i="17"/>
  <c r="AG52" i="17" s="1"/>
  <c r="N52" i="17"/>
  <c r="B52" i="17"/>
  <c r="AC52" i="17" s="1"/>
  <c r="A52" i="17"/>
  <c r="AE51" i="17"/>
  <c r="AF51" i="17" s="1"/>
  <c r="AD51" i="17"/>
  <c r="Q51" i="17"/>
  <c r="AG51" i="17" s="1"/>
  <c r="N51" i="17"/>
  <c r="B51" i="17"/>
  <c r="AC51" i="17" s="1"/>
  <c r="A51" i="17"/>
  <c r="AE50" i="17"/>
  <c r="AF50" i="17" s="1"/>
  <c r="AD50" i="17"/>
  <c r="Q50" i="17"/>
  <c r="AG50" i="17" s="1"/>
  <c r="N50" i="17"/>
  <c r="B50" i="17"/>
  <c r="AC50" i="17" s="1"/>
  <c r="A50" i="17"/>
  <c r="AE49" i="17"/>
  <c r="AF49" i="17" s="1"/>
  <c r="AD49" i="17"/>
  <c r="Q49" i="17"/>
  <c r="AG49" i="17" s="1"/>
  <c r="N49" i="17"/>
  <c r="B49" i="17"/>
  <c r="AC49" i="17" s="1"/>
  <c r="A49" i="17"/>
  <c r="AE48" i="17"/>
  <c r="AF48" i="17" s="1"/>
  <c r="AD48" i="17"/>
  <c r="Q48" i="17"/>
  <c r="N48" i="17"/>
  <c r="B48" i="17"/>
  <c r="AC48" i="17" s="1"/>
  <c r="A48" i="17"/>
  <c r="AE47" i="17"/>
  <c r="AF47" i="17" s="1"/>
  <c r="AD47" i="17"/>
  <c r="Q47" i="17"/>
  <c r="N47" i="17"/>
  <c r="B47" i="17"/>
  <c r="AC47" i="17" s="1"/>
  <c r="A47" i="17"/>
  <c r="AE46" i="17"/>
  <c r="AF46" i="17" s="1"/>
  <c r="AD46" i="17"/>
  <c r="Q46" i="17"/>
  <c r="AG46" i="17" s="1"/>
  <c r="N46" i="17"/>
  <c r="B46" i="17"/>
  <c r="AC46" i="17" s="1"/>
  <c r="A46" i="17"/>
  <c r="AE45" i="17"/>
  <c r="AF45" i="17" s="1"/>
  <c r="AD45" i="17"/>
  <c r="Q45" i="17"/>
  <c r="AG45" i="17" s="1"/>
  <c r="N45" i="17"/>
  <c r="B45" i="17"/>
  <c r="AC45" i="17" s="1"/>
  <c r="A45" i="17"/>
  <c r="AE44" i="17"/>
  <c r="AF44" i="17" s="1"/>
  <c r="AD44" i="17"/>
  <c r="Q44" i="17"/>
  <c r="AG44" i="17" s="1"/>
  <c r="N44" i="17"/>
  <c r="B44" i="17"/>
  <c r="AC44" i="17" s="1"/>
  <c r="A44" i="17"/>
  <c r="AE43" i="17"/>
  <c r="AF43" i="17" s="1"/>
  <c r="AD43" i="17"/>
  <c r="Q43" i="17"/>
  <c r="AG43" i="17" s="1"/>
  <c r="N43" i="17"/>
  <c r="B43" i="17"/>
  <c r="AC43" i="17" s="1"/>
  <c r="A43" i="17"/>
  <c r="AE42" i="17"/>
  <c r="AF42" i="17" s="1"/>
  <c r="AD42" i="17"/>
  <c r="Q42" i="17"/>
  <c r="N42" i="17"/>
  <c r="B42" i="17"/>
  <c r="AC42" i="17" s="1"/>
  <c r="A42" i="17"/>
  <c r="AE41" i="17"/>
  <c r="AF41" i="17" s="1"/>
  <c r="AD41" i="17"/>
  <c r="Q41" i="17"/>
  <c r="N41" i="17"/>
  <c r="B41" i="17"/>
  <c r="AC41" i="17" s="1"/>
  <c r="A41" i="17"/>
  <c r="AE40" i="17"/>
  <c r="AF40" i="17" s="1"/>
  <c r="AD40" i="17"/>
  <c r="Q40" i="17"/>
  <c r="AG40" i="17" s="1"/>
  <c r="N40" i="17"/>
  <c r="B40" i="17"/>
  <c r="AC40" i="17" s="1"/>
  <c r="A40" i="17"/>
  <c r="AE39" i="17"/>
  <c r="AF39" i="17" s="1"/>
  <c r="AD39" i="17"/>
  <c r="Q39" i="17"/>
  <c r="N39" i="17"/>
  <c r="B39" i="17"/>
  <c r="AC39" i="17" s="1"/>
  <c r="A39" i="17"/>
  <c r="AE38" i="17"/>
  <c r="AF38" i="17" s="1"/>
  <c r="AD38" i="17"/>
  <c r="Q38" i="17"/>
  <c r="AG38" i="17" s="1"/>
  <c r="N38" i="17"/>
  <c r="B38" i="17"/>
  <c r="AC38" i="17" s="1"/>
  <c r="A38" i="17"/>
  <c r="AE37" i="17"/>
  <c r="AF37" i="17" s="1"/>
  <c r="AD37" i="17"/>
  <c r="Q37" i="17"/>
  <c r="AG37" i="17" s="1"/>
  <c r="N37" i="17"/>
  <c r="B37" i="17"/>
  <c r="AC37" i="17" s="1"/>
  <c r="A37" i="17"/>
  <c r="AE36" i="17"/>
  <c r="AF36" i="17" s="1"/>
  <c r="AD36" i="17"/>
  <c r="Q36" i="17"/>
  <c r="AG36" i="17" s="1"/>
  <c r="N36" i="17"/>
  <c r="B36" i="17"/>
  <c r="AC36" i="17" s="1"/>
  <c r="A36" i="17"/>
  <c r="AE35" i="17"/>
  <c r="AF35" i="17" s="1"/>
  <c r="AD35" i="17"/>
  <c r="Q35" i="17"/>
  <c r="N35" i="17"/>
  <c r="B35" i="17"/>
  <c r="AC35" i="17" s="1"/>
  <c r="A35" i="17"/>
  <c r="AE34" i="17"/>
  <c r="AF34" i="17" s="1"/>
  <c r="AD34" i="17"/>
  <c r="Q34" i="17"/>
  <c r="AG34" i="17" s="1"/>
  <c r="N34" i="17"/>
  <c r="B34" i="17"/>
  <c r="AC34" i="17" s="1"/>
  <c r="A34" i="17"/>
  <c r="AE33" i="17"/>
  <c r="AF33" i="17" s="1"/>
  <c r="AD33" i="17"/>
  <c r="Q33" i="17"/>
  <c r="AG33" i="17" s="1"/>
  <c r="N33" i="17"/>
  <c r="B33" i="17"/>
  <c r="AC33" i="17" s="1"/>
  <c r="A33" i="17"/>
  <c r="AE32" i="17"/>
  <c r="AF32" i="17" s="1"/>
  <c r="AD32" i="17"/>
  <c r="Q32" i="17"/>
  <c r="AG32" i="17" s="1"/>
  <c r="N32" i="17"/>
  <c r="B32" i="17"/>
  <c r="AC32" i="17" s="1"/>
  <c r="A32" i="17"/>
  <c r="AE31" i="17"/>
  <c r="AF31" i="17" s="1"/>
  <c r="AD31" i="17"/>
  <c r="Q31" i="17"/>
  <c r="AG31" i="17" s="1"/>
  <c r="N31" i="17"/>
  <c r="B31" i="17"/>
  <c r="AC31" i="17" s="1"/>
  <c r="A31" i="17"/>
  <c r="AE30" i="17"/>
  <c r="AF30" i="17" s="1"/>
  <c r="AD30" i="17"/>
  <c r="Q30" i="17"/>
  <c r="AG30" i="17" s="1"/>
  <c r="N30" i="17"/>
  <c r="B30" i="17"/>
  <c r="AC30" i="17" s="1"/>
  <c r="A30" i="17"/>
  <c r="AE29" i="17"/>
  <c r="AF29" i="17" s="1"/>
  <c r="AD29" i="17"/>
  <c r="Q29" i="17"/>
  <c r="AG29" i="17" s="1"/>
  <c r="N29" i="17"/>
  <c r="B29" i="17"/>
  <c r="AC29" i="17" s="1"/>
  <c r="A29" i="17"/>
  <c r="AE28" i="17"/>
  <c r="AF28" i="17" s="1"/>
  <c r="AD28" i="17"/>
  <c r="Q28" i="17"/>
  <c r="AG28" i="17" s="1"/>
  <c r="N28" i="17"/>
  <c r="B28" i="17"/>
  <c r="AC28" i="17" s="1"/>
  <c r="A28" i="17"/>
  <c r="AE27" i="17"/>
  <c r="AF27" i="17" s="1"/>
  <c r="AD27" i="17"/>
  <c r="Q27" i="17"/>
  <c r="AG27" i="17" s="1"/>
  <c r="N27" i="17"/>
  <c r="B27" i="17"/>
  <c r="AC27" i="17" s="1"/>
  <c r="A27" i="17"/>
  <c r="AE26" i="17"/>
  <c r="AF26" i="17" s="1"/>
  <c r="AD26" i="17"/>
  <c r="Q26" i="17"/>
  <c r="AG26" i="17" s="1"/>
  <c r="N26" i="17"/>
  <c r="B26" i="17"/>
  <c r="AC26" i="17" s="1"/>
  <c r="A26" i="17"/>
  <c r="AE25" i="17"/>
  <c r="AF25" i="17" s="1"/>
  <c r="AD25" i="17"/>
  <c r="Q25" i="17"/>
  <c r="AG25" i="17" s="1"/>
  <c r="N25" i="17"/>
  <c r="B25" i="17"/>
  <c r="AC25" i="17" s="1"/>
  <c r="A25" i="17"/>
  <c r="AE24" i="17"/>
  <c r="AF24" i="17" s="1"/>
  <c r="AD24" i="17"/>
  <c r="Q24" i="17"/>
  <c r="AG24" i="17" s="1"/>
  <c r="N24" i="17"/>
  <c r="B24" i="17"/>
  <c r="AC24" i="17" s="1"/>
  <c r="A24" i="17"/>
  <c r="AE23" i="17"/>
  <c r="AF23" i="17" s="1"/>
  <c r="AD23" i="17"/>
  <c r="Q23" i="17"/>
  <c r="AG23" i="17" s="1"/>
  <c r="N23" i="17"/>
  <c r="B23" i="17"/>
  <c r="AC23" i="17" s="1"/>
  <c r="A23" i="17"/>
  <c r="AE22" i="17"/>
  <c r="AF22" i="17" s="1"/>
  <c r="AD22" i="17"/>
  <c r="Q22" i="17"/>
  <c r="AG22" i="17" s="1"/>
  <c r="N22" i="17"/>
  <c r="B22" i="17"/>
  <c r="AC22" i="17" s="1"/>
  <c r="A22" i="17"/>
  <c r="AE21" i="17"/>
  <c r="AF21" i="17" s="1"/>
  <c r="AD21" i="17"/>
  <c r="Q21" i="17"/>
  <c r="AG21" i="17" s="1"/>
  <c r="N21" i="17"/>
  <c r="B21" i="17"/>
  <c r="AC21" i="17" s="1"/>
  <c r="A21" i="17"/>
  <c r="AE20" i="17"/>
  <c r="AD20" i="17"/>
  <c r="Q20" i="17"/>
  <c r="AG20" i="17" s="1"/>
  <c r="N20" i="17"/>
  <c r="B20" i="17"/>
  <c r="AC20" i="17" s="1"/>
  <c r="A20" i="17"/>
  <c r="AE19" i="17"/>
  <c r="AF19" i="17" s="1"/>
  <c r="AD19" i="17"/>
  <c r="Q19" i="17"/>
  <c r="N19" i="17"/>
  <c r="B19" i="17"/>
  <c r="AC19" i="17" s="1"/>
  <c r="A19" i="17"/>
  <c r="AE18" i="17"/>
  <c r="AF18" i="17" s="1"/>
  <c r="AD18" i="17"/>
  <c r="Q18" i="17"/>
  <c r="AG18" i="17" s="1"/>
  <c r="N18" i="17"/>
  <c r="B18" i="17"/>
  <c r="AC18" i="17" s="1"/>
  <c r="A18" i="17"/>
  <c r="AE17" i="17"/>
  <c r="AD17" i="17"/>
  <c r="Q17" i="17"/>
  <c r="AG17" i="17" s="1"/>
  <c r="N17" i="17"/>
  <c r="B17" i="17"/>
  <c r="AC17" i="17" s="1"/>
  <c r="A17" i="17"/>
  <c r="AE16" i="17"/>
  <c r="AD16" i="17"/>
  <c r="Q16" i="17"/>
  <c r="AG16" i="17" s="1"/>
  <c r="N16" i="17"/>
  <c r="B16" i="17"/>
  <c r="AC16" i="17" s="1"/>
  <c r="A16" i="17"/>
  <c r="AE15" i="17"/>
  <c r="AD15" i="17"/>
  <c r="Q15" i="17"/>
  <c r="AG15" i="17" s="1"/>
  <c r="N15" i="17"/>
  <c r="B15" i="17"/>
  <c r="AC15" i="17" s="1"/>
  <c r="A15" i="17"/>
  <c r="AE14" i="17"/>
  <c r="AF14" i="17" s="1"/>
  <c r="AD14" i="17"/>
  <c r="AG14" i="17"/>
  <c r="N14" i="17"/>
  <c r="B14" i="17"/>
  <c r="AC14" i="17" s="1"/>
  <c r="A14" i="17"/>
  <c r="AE13" i="17"/>
  <c r="AD13" i="17"/>
  <c r="Q13" i="17"/>
  <c r="N13" i="17"/>
  <c r="B13" i="17"/>
  <c r="AC13" i="17" s="1"/>
  <c r="A13" i="17"/>
  <c r="Q12" i="17"/>
  <c r="N12" i="17"/>
  <c r="Y6" i="17"/>
  <c r="X6" i="17"/>
  <c r="W6" i="17"/>
  <c r="V6" i="17"/>
  <c r="R6" i="17"/>
  <c r="Q6" i="17"/>
  <c r="P6" i="17"/>
  <c r="O6" i="17"/>
  <c r="N6" i="17"/>
  <c r="M6" i="17"/>
  <c r="L6" i="17"/>
  <c r="K6" i="17"/>
  <c r="J6" i="17"/>
  <c r="I6" i="17"/>
  <c r="H6" i="17"/>
  <c r="G6" i="17"/>
  <c r="E6" i="17"/>
  <c r="D6" i="17"/>
  <c r="C6" i="17"/>
  <c r="AA4" i="17"/>
  <c r="AF16" i="17" l="1"/>
  <c r="AF15" i="17"/>
  <c r="AF17" i="17"/>
  <c r="AF13" i="17"/>
  <c r="AF20" i="17"/>
  <c r="D13" i="17"/>
  <c r="E13" i="17"/>
  <c r="D17" i="17"/>
  <c r="E17" i="17"/>
  <c r="D21" i="17"/>
  <c r="E21" i="17"/>
  <c r="D25" i="17"/>
  <c r="E25" i="17"/>
  <c r="D29" i="17"/>
  <c r="E29" i="17"/>
  <c r="D33" i="17"/>
  <c r="E33" i="17"/>
  <c r="D37" i="17"/>
  <c r="E37" i="17"/>
  <c r="D49" i="17"/>
  <c r="E49" i="17"/>
  <c r="E16" i="17"/>
  <c r="D16" i="17"/>
  <c r="E20" i="17"/>
  <c r="D20" i="17"/>
  <c r="E24" i="17"/>
  <c r="D24" i="17"/>
  <c r="E28" i="17"/>
  <c r="D28" i="17"/>
  <c r="E32" i="17"/>
  <c r="D32" i="17"/>
  <c r="D41" i="17"/>
  <c r="E41" i="17"/>
  <c r="E36" i="17"/>
  <c r="D36" i="17"/>
  <c r="E40" i="17"/>
  <c r="D40" i="17"/>
  <c r="E44" i="17"/>
  <c r="D44" i="17"/>
  <c r="E48" i="17"/>
  <c r="D48" i="17"/>
  <c r="E52" i="17"/>
  <c r="D52" i="17"/>
  <c r="E15" i="17"/>
  <c r="D15" i="17"/>
  <c r="E19" i="17"/>
  <c r="D19" i="17"/>
  <c r="E23" i="17"/>
  <c r="D23" i="17"/>
  <c r="E27" i="17"/>
  <c r="D27" i="17"/>
  <c r="E31" i="17"/>
  <c r="D31" i="17"/>
  <c r="E35" i="17"/>
  <c r="D35" i="17"/>
  <c r="E39" i="17"/>
  <c r="D39" i="17"/>
  <c r="E43" i="17"/>
  <c r="D43" i="17"/>
  <c r="E47" i="17"/>
  <c r="D47" i="17"/>
  <c r="E51" i="17"/>
  <c r="D51" i="17"/>
  <c r="D14" i="17"/>
  <c r="E14" i="17"/>
  <c r="D18" i="17"/>
  <c r="E18" i="17"/>
  <c r="D22" i="17"/>
  <c r="E22" i="17"/>
  <c r="D26" i="17"/>
  <c r="E26" i="17"/>
  <c r="D30" i="17"/>
  <c r="E30" i="17"/>
  <c r="D45" i="17"/>
  <c r="E45" i="17"/>
  <c r="D34" i="17"/>
  <c r="E34" i="17"/>
  <c r="D38" i="17"/>
  <c r="E38" i="17"/>
  <c r="D42" i="17"/>
  <c r="E42" i="17"/>
  <c r="D46" i="17"/>
  <c r="E46" i="17"/>
  <c r="D50" i="17"/>
  <c r="E50" i="17"/>
  <c r="AG39" i="17"/>
  <c r="AG35" i="17"/>
  <c r="AG41" i="17"/>
  <c r="AG47" i="17"/>
  <c r="AG13" i="17"/>
  <c r="AG19" i="17"/>
  <c r="AG42" i="17"/>
  <c r="AG48" i="17"/>
  <c r="AD54" i="17"/>
  <c r="AG54" i="17" l="1"/>
  <c r="AC54" i="17"/>
  <c r="AG13" i="14" l="1"/>
  <c r="AE13" i="14" l="1"/>
  <c r="AF13" i="14" s="1"/>
  <c r="AD314" i="14" l="1"/>
  <c r="N13" i="14" l="1"/>
  <c r="AC13" i="14"/>
  <c r="D13" i="14" l="1"/>
  <c r="E13" i="14"/>
  <c r="B14" i="14"/>
  <c r="B15" i="14"/>
  <c r="B16" i="14"/>
  <c r="B17" i="14"/>
  <c r="B18" i="14"/>
  <c r="B19" i="14"/>
  <c r="B20" i="14"/>
  <c r="B21" i="14"/>
  <c r="B22" i="14"/>
  <c r="B23" i="14"/>
  <c r="B24" i="14"/>
  <c r="B25" i="14"/>
  <c r="B26" i="14"/>
  <c r="B27" i="14"/>
  <c r="B28" i="14"/>
  <c r="B29" i="14"/>
  <c r="B30" i="14"/>
  <c r="B31" i="14"/>
  <c r="B32" i="14"/>
  <c r="B33" i="14"/>
  <c r="B34" i="14"/>
  <c r="B35" i="14"/>
  <c r="B36" i="14"/>
  <c r="B37" i="14"/>
  <c r="B38" i="14"/>
  <c r="B39" i="14"/>
  <c r="B40" i="14"/>
  <c r="B41" i="14"/>
  <c r="B42" i="14"/>
  <c r="B43" i="14"/>
  <c r="B44" i="14"/>
  <c r="B45" i="14"/>
  <c r="B46" i="14"/>
  <c r="B47" i="14"/>
  <c r="B48" i="14"/>
  <c r="B49" i="14"/>
  <c r="B50" i="14"/>
  <c r="B51" i="14"/>
  <c r="B52" i="14"/>
  <c r="B53" i="14"/>
  <c r="B54" i="14"/>
  <c r="B55" i="14"/>
  <c r="B56" i="14"/>
  <c r="B57" i="14"/>
  <c r="B58" i="14"/>
  <c r="B59" i="14"/>
  <c r="B60" i="14"/>
  <c r="B61" i="14"/>
  <c r="B62" i="14"/>
  <c r="B63" i="14"/>
  <c r="B64" i="14"/>
  <c r="B65" i="14"/>
  <c r="B66" i="14"/>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AC14" i="14" l="1"/>
  <c r="AC314" i="14" s="1"/>
  <c r="E14" i="14"/>
  <c r="D14" i="14"/>
  <c r="G4" i="14"/>
  <c r="E3" i="15" s="1"/>
  <c r="AA4" i="14"/>
  <c r="C3" i="15" l="1"/>
  <c r="B3" i="15"/>
  <c r="F3" i="15" l="1"/>
  <c r="D3" i="15"/>
  <c r="AG16" i="14" l="1"/>
  <c r="AG15" i="14"/>
  <c r="AG14" i="14"/>
  <c r="AG36" i="14" l="1"/>
  <c r="AG60" i="14"/>
  <c r="AG90" i="14"/>
  <c r="AG108" i="14"/>
  <c r="AG132" i="14"/>
  <c r="AG174" i="14"/>
  <c r="AG19" i="14"/>
  <c r="AG31" i="14"/>
  <c r="AG49" i="14"/>
  <c r="AG61" i="14"/>
  <c r="AG79" i="14"/>
  <c r="AG97" i="14"/>
  <c r="AG121" i="14"/>
  <c r="AG26" i="14"/>
  <c r="AG32" i="14"/>
  <c r="AG44" i="14"/>
  <c r="AG50" i="14"/>
  <c r="AG62" i="14"/>
  <c r="AG74" i="14"/>
  <c r="AG86" i="14"/>
  <c r="AG21" i="14"/>
  <c r="AG27" i="14"/>
  <c r="AG33" i="14"/>
  <c r="AG39" i="14"/>
  <c r="AG45" i="14"/>
  <c r="AG51" i="14"/>
  <c r="AG57" i="14"/>
  <c r="AG63" i="14"/>
  <c r="AG69" i="14"/>
  <c r="AG75" i="14"/>
  <c r="AG81" i="14"/>
  <c r="AG87" i="14"/>
  <c r="AG93" i="14"/>
  <c r="AG99" i="14"/>
  <c r="AG105" i="14"/>
  <c r="AG111" i="14"/>
  <c r="AG117" i="14"/>
  <c r="AG123" i="14"/>
  <c r="AG129" i="14"/>
  <c r="AG135" i="14"/>
  <c r="AG141" i="14"/>
  <c r="AG147" i="14"/>
  <c r="AG153" i="14"/>
  <c r="AG159" i="14"/>
  <c r="AG165" i="14"/>
  <c r="AG171" i="14"/>
  <c r="AG177" i="14"/>
  <c r="AG183" i="14"/>
  <c r="AG189" i="14"/>
  <c r="AG195" i="14"/>
  <c r="AG201" i="14"/>
  <c r="AG207" i="14"/>
  <c r="AG213" i="14"/>
  <c r="AG219" i="14"/>
  <c r="AG225" i="14"/>
  <c r="AG231" i="14"/>
  <c r="AG237" i="14"/>
  <c r="AG243" i="14"/>
  <c r="AG249" i="14"/>
  <c r="AG255" i="14"/>
  <c r="AG261" i="14"/>
  <c r="AG267" i="14"/>
  <c r="AG273" i="14"/>
  <c r="AG279" i="14"/>
  <c r="AG285" i="14"/>
  <c r="AG291" i="14"/>
  <c r="AG297" i="14"/>
  <c r="AG303" i="14"/>
  <c r="AG309" i="14"/>
  <c r="AG22" i="14"/>
  <c r="AG28" i="14"/>
  <c r="AG34" i="14"/>
  <c r="AG40" i="14"/>
  <c r="AG46" i="14"/>
  <c r="AG52" i="14"/>
  <c r="AG58" i="14"/>
  <c r="AG64" i="14"/>
  <c r="AG70" i="14"/>
  <c r="AG76" i="14"/>
  <c r="AG82" i="14"/>
  <c r="AG88" i="14"/>
  <c r="AG94" i="14"/>
  <c r="AG100" i="14"/>
  <c r="AG106" i="14"/>
  <c r="AG112" i="14"/>
  <c r="AG118" i="14"/>
  <c r="AG124" i="14"/>
  <c r="AG130" i="14"/>
  <c r="AG136" i="14"/>
  <c r="AG142" i="14"/>
  <c r="AG148" i="14"/>
  <c r="AG154" i="14"/>
  <c r="AG160" i="14"/>
  <c r="AG166" i="14"/>
  <c r="AG172" i="14"/>
  <c r="AG178" i="14"/>
  <c r="AG184" i="14"/>
  <c r="AG190" i="14"/>
  <c r="AG196" i="14"/>
  <c r="AG202" i="14"/>
  <c r="AG208" i="14"/>
  <c r="AG214" i="14"/>
  <c r="AG220" i="14"/>
  <c r="AG226" i="14"/>
  <c r="AG232" i="14"/>
  <c r="AG238" i="14"/>
  <c r="AG244" i="14"/>
  <c r="AG250" i="14"/>
  <c r="AG256" i="14"/>
  <c r="AG262" i="14"/>
  <c r="AG268" i="14"/>
  <c r="AG274" i="14"/>
  <c r="AG280" i="14"/>
  <c r="AG286" i="14"/>
  <c r="AG292" i="14"/>
  <c r="AG298" i="14"/>
  <c r="AG304" i="14"/>
  <c r="AG310" i="14"/>
  <c r="AG42" i="14"/>
  <c r="AG17" i="14"/>
  <c r="AG23" i="14"/>
  <c r="AG29" i="14"/>
  <c r="AG35" i="14"/>
  <c r="AG41" i="14"/>
  <c r="AG47" i="14"/>
  <c r="AG53" i="14"/>
  <c r="AG59" i="14"/>
  <c r="AG65" i="14"/>
  <c r="AG71" i="14"/>
  <c r="AG77" i="14"/>
  <c r="AG83" i="14"/>
  <c r="AG89" i="14"/>
  <c r="AG95" i="14"/>
  <c r="AG101" i="14"/>
  <c r="AG107" i="14"/>
  <c r="AG113" i="14"/>
  <c r="AG119" i="14"/>
  <c r="AG125" i="14"/>
  <c r="AG131" i="14"/>
  <c r="AG137" i="14"/>
  <c r="AG143" i="14"/>
  <c r="AG149" i="14"/>
  <c r="AG155" i="14"/>
  <c r="AG161" i="14"/>
  <c r="AG167" i="14"/>
  <c r="AG173" i="14"/>
  <c r="AG179" i="14"/>
  <c r="AG185" i="14"/>
  <c r="AG191" i="14"/>
  <c r="AG197" i="14"/>
  <c r="AG203" i="14"/>
  <c r="AG209" i="14"/>
  <c r="AG215" i="14"/>
  <c r="AG221" i="14"/>
  <c r="AG227" i="14"/>
  <c r="AG233" i="14"/>
  <c r="AG239" i="14"/>
  <c r="AG245" i="14"/>
  <c r="AG251" i="14"/>
  <c r="AG257" i="14"/>
  <c r="AG263" i="14"/>
  <c r="AG269" i="14"/>
  <c r="AG275" i="14"/>
  <c r="AG281" i="14"/>
  <c r="AG287" i="14"/>
  <c r="AG293" i="14"/>
  <c r="AG299" i="14"/>
  <c r="AG305" i="14"/>
  <c r="AG311" i="14"/>
  <c r="AG30" i="14"/>
  <c r="AG78" i="14"/>
  <c r="AG120" i="14"/>
  <c r="AG144" i="14"/>
  <c r="AG156" i="14"/>
  <c r="AG162" i="14"/>
  <c r="AG180" i="14"/>
  <c r="AG192" i="14"/>
  <c r="AG198" i="14"/>
  <c r="AG204" i="14"/>
  <c r="AG210" i="14"/>
  <c r="AG216" i="14"/>
  <c r="AG222" i="14"/>
  <c r="AG228" i="14"/>
  <c r="AG234" i="14"/>
  <c r="AG240" i="14"/>
  <c r="AG246" i="14"/>
  <c r="AG252" i="14"/>
  <c r="AG258" i="14"/>
  <c r="AG264" i="14"/>
  <c r="AG270" i="14"/>
  <c r="AG276" i="14"/>
  <c r="AG282" i="14"/>
  <c r="AG288" i="14"/>
  <c r="AG294" i="14"/>
  <c r="AG300" i="14"/>
  <c r="AG306" i="14"/>
  <c r="AG312" i="14"/>
  <c r="AG18" i="14"/>
  <c r="AG48" i="14"/>
  <c r="AG66" i="14"/>
  <c r="AG84" i="14"/>
  <c r="AG102" i="14"/>
  <c r="AG126" i="14"/>
  <c r="AG150" i="14"/>
  <c r="AG168" i="14"/>
  <c r="AG43" i="14"/>
  <c r="AG67" i="14"/>
  <c r="AG85" i="14"/>
  <c r="AG103" i="14"/>
  <c r="AG115" i="14"/>
  <c r="AG133" i="14"/>
  <c r="AG139" i="14"/>
  <c r="AG145" i="14"/>
  <c r="AG151" i="14"/>
  <c r="AG157" i="14"/>
  <c r="AG163" i="14"/>
  <c r="AG169" i="14"/>
  <c r="AG175" i="14"/>
  <c r="AG181" i="14"/>
  <c r="AG187" i="14"/>
  <c r="AG193" i="14"/>
  <c r="AG199" i="14"/>
  <c r="AG205" i="14"/>
  <c r="AG211" i="14"/>
  <c r="AG217" i="14"/>
  <c r="AG223" i="14"/>
  <c r="AG229" i="14"/>
  <c r="AG235" i="14"/>
  <c r="AG241" i="14"/>
  <c r="AG247" i="14"/>
  <c r="AG253" i="14"/>
  <c r="AG259" i="14"/>
  <c r="AG265" i="14"/>
  <c r="AG271" i="14"/>
  <c r="AG277" i="14"/>
  <c r="AG283" i="14"/>
  <c r="AG289" i="14"/>
  <c r="AG295" i="14"/>
  <c r="AG301" i="14"/>
  <c r="AG307" i="14"/>
  <c r="AG24" i="14"/>
  <c r="AG54" i="14"/>
  <c r="AG72" i="14"/>
  <c r="AG96" i="14"/>
  <c r="AG114" i="14"/>
  <c r="AG138" i="14"/>
  <c r="AG186" i="14"/>
  <c r="AG25" i="14"/>
  <c r="AG37" i="14"/>
  <c r="AG55" i="14"/>
  <c r="AG73" i="14"/>
  <c r="AG91" i="14"/>
  <c r="AG109" i="14"/>
  <c r="AG127" i="14"/>
  <c r="AG20" i="14"/>
  <c r="AG38" i="14"/>
  <c r="AG56" i="14"/>
  <c r="AG68" i="14"/>
  <c r="AG80" i="14"/>
  <c r="AG92" i="14"/>
  <c r="AG98" i="14"/>
  <c r="AG104" i="14"/>
  <c r="AG110" i="14"/>
  <c r="AG116" i="14"/>
  <c r="AG122" i="14"/>
  <c r="AG128" i="14"/>
  <c r="AG134" i="14"/>
  <c r="AG140" i="14"/>
  <c r="AG146" i="14"/>
  <c r="AG152" i="14"/>
  <c r="AG158" i="14"/>
  <c r="AG164" i="14"/>
  <c r="AG170" i="14"/>
  <c r="AG176" i="14"/>
  <c r="AG182" i="14"/>
  <c r="AG188" i="14"/>
  <c r="AG194" i="14"/>
  <c r="AG200" i="14"/>
  <c r="AG206" i="14"/>
  <c r="AG212" i="14"/>
  <c r="AG218" i="14"/>
  <c r="AG224" i="14"/>
  <c r="AG230" i="14"/>
  <c r="AG236" i="14"/>
  <c r="AG242" i="14"/>
  <c r="AG248" i="14"/>
  <c r="AG254" i="14"/>
  <c r="AG260" i="14"/>
  <c r="AG266" i="14"/>
  <c r="AG272" i="14"/>
  <c r="AG278" i="14"/>
  <c r="AG284" i="14"/>
  <c r="AG290" i="14"/>
  <c r="AG296" i="14"/>
  <c r="AG302" i="14"/>
  <c r="AG308" i="14"/>
  <c r="AG314" i="14" l="1"/>
  <c r="A312" i="14"/>
  <c r="A311" i="14"/>
  <c r="A310" i="14"/>
  <c r="A309" i="14"/>
  <c r="A308" i="14"/>
  <c r="A307" i="14"/>
  <c r="A306" i="14"/>
  <c r="A305" i="14"/>
  <c r="A304" i="14"/>
  <c r="A303" i="14"/>
  <c r="A302" i="14"/>
  <c r="A301" i="14"/>
  <c r="A300" i="14"/>
  <c r="A299" i="14"/>
  <c r="A298" i="14"/>
  <c r="A297" i="14"/>
  <c r="A296" i="14"/>
  <c r="A295" i="14"/>
  <c r="A294" i="14"/>
  <c r="A293" i="14"/>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149" i="14"/>
  <c r="A148" i="14"/>
  <c r="A147" i="14"/>
  <c r="A146" i="14"/>
  <c r="A145" i="14"/>
  <c r="A144" i="14"/>
  <c r="A143" i="14"/>
  <c r="A142" i="14"/>
  <c r="A141" i="14"/>
  <c r="A140" i="14"/>
  <c r="A139" i="14"/>
  <c r="A138" i="14"/>
  <c r="A137" i="14"/>
  <c r="A136" i="14"/>
  <c r="A135" i="14"/>
  <c r="A134" i="14"/>
  <c r="A133" i="14"/>
  <c r="A132" i="14"/>
  <c r="A131" i="14"/>
  <c r="A130" i="14"/>
  <c r="A129" i="14"/>
  <c r="A128" i="14"/>
  <c r="A127" i="14"/>
  <c r="A126" i="14"/>
  <c r="A125" i="14"/>
  <c r="A124" i="14"/>
  <c r="A123" i="14"/>
  <c r="A122" i="14"/>
  <c r="A121" i="14"/>
  <c r="A120" i="14"/>
  <c r="A119" i="14"/>
  <c r="A118" i="14"/>
  <c r="A117" i="14"/>
  <c r="A116" i="14"/>
  <c r="A115" i="14"/>
  <c r="A114" i="14"/>
  <c r="A113" i="14"/>
  <c r="A112" i="14" l="1"/>
  <c r="A111" i="14"/>
  <c r="A110" i="14"/>
  <c r="A109" i="14"/>
  <c r="A108" i="14"/>
  <c r="A107" i="14"/>
  <c r="A106" i="14"/>
  <c r="A105" i="14"/>
  <c r="A104" i="14"/>
  <c r="A103" i="14"/>
  <c r="A102" i="14"/>
  <c r="A101" i="14"/>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N12" i="14" l="1"/>
  <c r="AF54" i="17" l="1"/>
  <c r="AF314" i="14"/>
</calcChain>
</file>

<file path=xl/sharedStrings.xml><?xml version="1.0" encoding="utf-8"?>
<sst xmlns="http://schemas.openxmlformats.org/spreadsheetml/2006/main" count="369" uniqueCount="163">
  <si>
    <t>備考</t>
    <rPh sb="0" eb="2">
      <t>ビコウ</t>
    </rPh>
    <phoneticPr fontId="18"/>
  </si>
  <si>
    <t>型番</t>
    <rPh sb="0" eb="2">
      <t>カタバン</t>
    </rPh>
    <phoneticPr fontId="18"/>
  </si>
  <si>
    <t>単位</t>
    <rPh sb="0" eb="2">
      <t>タンイ</t>
    </rPh>
    <phoneticPr fontId="18"/>
  </si>
  <si>
    <t>確認結果</t>
    <rPh sb="0" eb="2">
      <t>カクニン</t>
    </rPh>
    <rPh sb="2" eb="4">
      <t>ケッカ</t>
    </rPh>
    <phoneticPr fontId="18"/>
  </si>
  <si>
    <t>aaaa-bbbb</t>
    <phoneticPr fontId="18"/>
  </si>
  <si>
    <t>s</t>
    <phoneticPr fontId="18"/>
  </si>
  <si>
    <t>工作機械</t>
  </si>
  <si>
    <t>生産性指標</t>
    <rPh sb="0" eb="3">
      <t>セイサンセイ</t>
    </rPh>
    <rPh sb="3" eb="5">
      <t>シヒョウ</t>
    </rPh>
    <phoneticPr fontId="18"/>
  </si>
  <si>
    <t>詳細</t>
    <rPh sb="0" eb="2">
      <t>ショウサイ</t>
    </rPh>
    <phoneticPr fontId="18"/>
  </si>
  <si>
    <t>(例)</t>
    <phoneticPr fontId="18"/>
  </si>
  <si>
    <t>あり</t>
    <phoneticPr fontId="18"/>
  </si>
  <si>
    <t>SII HP
公表項目</t>
    <rPh sb="7" eb="9">
      <t>コウヒョウ</t>
    </rPh>
    <rPh sb="9" eb="11">
      <t>コウモク</t>
    </rPh>
    <phoneticPr fontId="18"/>
  </si>
  <si>
    <t>公表</t>
    <rPh sb="0" eb="2">
      <t>コウヒョウ</t>
    </rPh>
    <phoneticPr fontId="18"/>
  </si>
  <si>
    <t>非公表</t>
    <rPh sb="0" eb="1">
      <t>ヒ</t>
    </rPh>
    <rPh sb="1" eb="3">
      <t>コウヒョウ</t>
    </rPh>
    <phoneticPr fontId="18"/>
  </si>
  <si>
    <t>No.</t>
    <phoneticPr fontId="18"/>
  </si>
  <si>
    <t>必須</t>
    <rPh sb="0" eb="2">
      <t>ヒッス</t>
    </rPh>
    <phoneticPr fontId="18"/>
  </si>
  <si>
    <t>任意</t>
    <rPh sb="0" eb="2">
      <t>ニンイ</t>
    </rPh>
    <phoneticPr fontId="18"/>
  </si>
  <si>
    <t>工業会確認用</t>
    <phoneticPr fontId="18"/>
  </si>
  <si>
    <t>未入力：</t>
    <rPh sb="0" eb="3">
      <t>ミニュウリョク</t>
    </rPh>
    <phoneticPr fontId="18"/>
  </si>
  <si>
    <t>重複：</t>
    <rPh sb="0" eb="2">
      <t>チョウフク</t>
    </rPh>
    <phoneticPr fontId="18"/>
  </si>
  <si>
    <t>エラー表示欄</t>
    <rPh sb="3" eb="5">
      <t>ヒョウジ</t>
    </rPh>
    <rPh sb="5" eb="6">
      <t>ラン</t>
    </rPh>
    <phoneticPr fontId="18"/>
  </si>
  <si>
    <t>未入力
判定</t>
    <rPh sb="0" eb="3">
      <t>ミニュウリョク</t>
    </rPh>
    <rPh sb="4" eb="6">
      <t>ハンテイ</t>
    </rPh>
    <phoneticPr fontId="18"/>
  </si>
  <si>
    <t>重複
判定</t>
    <rPh sb="0" eb="2">
      <t>チョウフク</t>
    </rPh>
    <rPh sb="3" eb="5">
      <t>ハンテイ</t>
    </rPh>
    <phoneticPr fontId="18"/>
  </si>
  <si>
    <t>年平均
向上率判定</t>
    <rPh sb="0" eb="3">
      <t>ネンヘイキン</t>
    </rPh>
    <rPh sb="4" eb="6">
      <t>コウジョウ</t>
    </rPh>
    <rPh sb="6" eb="7">
      <t>リツ</t>
    </rPh>
    <rPh sb="7" eb="9">
      <t>ハンテイ</t>
    </rPh>
    <phoneticPr fontId="18"/>
  </si>
  <si>
    <t>項番</t>
    <rPh sb="0" eb="2">
      <t>コウバン</t>
    </rPh>
    <phoneticPr fontId="18"/>
  </si>
  <si>
    <t>自動表示</t>
    <rPh sb="0" eb="2">
      <t>ジドウ</t>
    </rPh>
    <rPh sb="2" eb="4">
      <t>ヒョウジ</t>
    </rPh>
    <phoneticPr fontId="18"/>
  </si>
  <si>
    <t>OK数</t>
    <rPh sb="2" eb="3">
      <t>スウ</t>
    </rPh>
    <phoneticPr fontId="18"/>
  </si>
  <si>
    <t>OK</t>
    <phoneticPr fontId="18"/>
  </si>
  <si>
    <t>メーカー</t>
    <phoneticPr fontId="18"/>
  </si>
  <si>
    <t>設備種別</t>
    <rPh sb="0" eb="2">
      <t>セツビ</t>
    </rPh>
    <rPh sb="2" eb="4">
      <t>シュベツ</t>
    </rPh>
    <phoneticPr fontId="18"/>
  </si>
  <si>
    <t>ファイル名</t>
    <rPh sb="4" eb="5">
      <t>メイ</t>
    </rPh>
    <phoneticPr fontId="18"/>
  </si>
  <si>
    <t>送信日</t>
    <rPh sb="0" eb="2">
      <t>ソウシン</t>
    </rPh>
    <phoneticPr fontId="18"/>
  </si>
  <si>
    <t>型番数</t>
    <rPh sb="0" eb="2">
      <t>カタバン</t>
    </rPh>
    <rPh sb="2" eb="3">
      <t>スウ</t>
    </rPh>
    <phoneticPr fontId="18"/>
  </si>
  <si>
    <t>加工時間</t>
    <rPh sb="0" eb="2">
      <t>カコウ</t>
    </rPh>
    <rPh sb="2" eb="4">
      <t>ジカン</t>
    </rPh>
    <phoneticPr fontId="18"/>
  </si>
  <si>
    <t>生産効率</t>
    <phoneticPr fontId="18"/>
  </si>
  <si>
    <t>■製品型番登録申請メールテンプレート</t>
    <rPh sb="1" eb="3">
      <t>セイヒン</t>
    </rPh>
    <rPh sb="3" eb="5">
      <t>カタバン</t>
    </rPh>
    <rPh sb="5" eb="7">
      <t>トウロク</t>
    </rPh>
    <rPh sb="7" eb="9">
      <t>シンセイ</t>
    </rPh>
    <phoneticPr fontId="18"/>
  </si>
  <si>
    <t>件名</t>
    <rPh sb="0" eb="2">
      <t>ケンメイ</t>
    </rPh>
    <phoneticPr fontId="18"/>
  </si>
  <si>
    <t>製造事業者名</t>
    <rPh sb="0" eb="2">
      <t>セイゾウ</t>
    </rPh>
    <rPh sb="2" eb="4">
      <t>ジギョウ</t>
    </rPh>
    <rPh sb="4" eb="5">
      <t>シャ</t>
    </rPh>
    <rPh sb="5" eb="6">
      <t>メイ</t>
    </rPh>
    <phoneticPr fontId="18"/>
  </si>
  <si>
    <t>一代前モデル生産性指標</t>
    <rPh sb="0" eb="3">
      <t>イチダイマエ</t>
    </rPh>
    <rPh sb="6" eb="9">
      <t>セイサンセイ</t>
    </rPh>
    <rPh sb="9" eb="11">
      <t>シヒョウ</t>
    </rPh>
    <phoneticPr fontId="18"/>
  </si>
  <si>
    <t>登録製品型番生産性指標</t>
    <rPh sb="0" eb="2">
      <t>トウロク</t>
    </rPh>
    <rPh sb="2" eb="4">
      <t>セイヒン</t>
    </rPh>
    <rPh sb="4" eb="6">
      <t>カタバン</t>
    </rPh>
    <rPh sb="6" eb="9">
      <t>セイサンセイ</t>
    </rPh>
    <rPh sb="9" eb="11">
      <t>シヒョウ</t>
    </rPh>
    <phoneticPr fontId="18"/>
  </si>
  <si>
    <t>製品名</t>
    <phoneticPr fontId="18"/>
  </si>
  <si>
    <t>宛先</t>
    <rPh sb="0" eb="2">
      <t>アテサキ</t>
    </rPh>
    <phoneticPr fontId="18"/>
  </si>
  <si>
    <t xml:space="preserve">
メール本文</t>
    <rPh sb="4" eb="6">
      <t>ホンブン</t>
    </rPh>
    <phoneticPr fontId="18"/>
  </si>
  <si>
    <r>
      <t xml:space="preserve">製造事業者名
(フリガナ)
</t>
    </r>
    <r>
      <rPr>
        <b/>
        <sz val="14"/>
        <color rgb="FFFF0000"/>
        <rFont val="Meiryo UI"/>
        <family val="3"/>
        <charset val="128"/>
      </rPr>
      <t>※法人格は不要です</t>
    </r>
    <rPh sb="0" eb="2">
      <t>セイゾウ</t>
    </rPh>
    <rPh sb="2" eb="4">
      <t>ジギョウ</t>
    </rPh>
    <rPh sb="4" eb="5">
      <t>シャ</t>
    </rPh>
    <rPh sb="5" eb="6">
      <t>メイ</t>
    </rPh>
    <rPh sb="15" eb="17">
      <t>ホウジン</t>
    </rPh>
    <rPh sb="17" eb="18">
      <t>カク</t>
    </rPh>
    <rPh sb="19" eb="21">
      <t>フヨウ</t>
    </rPh>
    <phoneticPr fontId="18"/>
  </si>
  <si>
    <t>申請年月日</t>
    <phoneticPr fontId="18"/>
  </si>
  <si>
    <t>申請製品数</t>
    <phoneticPr fontId="18"/>
  </si>
  <si>
    <t>入力要否</t>
    <rPh sb="0" eb="2">
      <t>ニュウリョク</t>
    </rPh>
    <rPh sb="2" eb="4">
      <t>ヨウヒ</t>
    </rPh>
    <phoneticPr fontId="18"/>
  </si>
  <si>
    <t>生産性指標の
年平均向上率：</t>
    <rPh sb="0" eb="3">
      <t>セイサンセイ</t>
    </rPh>
    <rPh sb="3" eb="5">
      <t>シヒョウ</t>
    </rPh>
    <rPh sb="7" eb="10">
      <t>ネンヘイキン</t>
    </rPh>
    <rPh sb="10" eb="12">
      <t>コウジョウ</t>
    </rPh>
    <rPh sb="12" eb="13">
      <t>リツ</t>
    </rPh>
    <phoneticPr fontId="18"/>
  </si>
  <si>
    <t>非公表</t>
    <rPh sb="0" eb="3">
      <t>ヒコウヒョウ</t>
    </rPh>
    <phoneticPr fontId="18"/>
  </si>
  <si>
    <t>ワイルドカードの内訳一覧</t>
    <rPh sb="8" eb="10">
      <t>ウチワケ</t>
    </rPh>
    <rPh sb="10" eb="12">
      <t>イチラン</t>
    </rPh>
    <phoneticPr fontId="18"/>
  </si>
  <si>
    <t>非公表</t>
    <rPh sb="0" eb="3">
      <t>ヒコウヒョウ</t>
    </rPh>
    <phoneticPr fontId="18"/>
  </si>
  <si>
    <t>対象外</t>
    <rPh sb="0" eb="3">
      <t>タイショウガイ</t>
    </rPh>
    <phoneticPr fontId="18"/>
  </si>
  <si>
    <t>事務局
備考欄</t>
    <rPh sb="0" eb="3">
      <t>ジムキョク</t>
    </rPh>
    <rPh sb="4" eb="7">
      <t>ビコウラン</t>
    </rPh>
    <phoneticPr fontId="18"/>
  </si>
  <si>
    <t>非公表</t>
    <rPh sb="0" eb="3">
      <t>ヒコウヒョウ</t>
    </rPh>
    <phoneticPr fontId="7"/>
  </si>
  <si>
    <t>任意</t>
    <rPh sb="0" eb="2">
      <t>ニンイ</t>
    </rPh>
    <phoneticPr fontId="7"/>
  </si>
  <si>
    <t>非公表</t>
    <rPh sb="0" eb="3">
      <t>ヒコウヒョウ</t>
    </rPh>
    <phoneticPr fontId="18"/>
  </si>
  <si>
    <t>ワイルドカード
未入力判定</t>
    <phoneticPr fontId="18"/>
  </si>
  <si>
    <t>s</t>
  </si>
  <si>
    <t>2010</t>
    <phoneticPr fontId="18"/>
  </si>
  <si>
    <t>2018</t>
  </si>
  <si>
    <t>あり</t>
  </si>
  <si>
    <t>生産効率</t>
  </si>
  <si>
    <t>2010</t>
  </si>
  <si>
    <t>aaaaa</t>
    <phoneticPr fontId="18"/>
  </si>
  <si>
    <t>bbbb</t>
    <phoneticPr fontId="18"/>
  </si>
  <si>
    <t>cccc</t>
    <phoneticPr fontId="18"/>
  </si>
  <si>
    <t>生産量</t>
  </si>
  <si>
    <t>AAA-1</t>
    <phoneticPr fontId="18"/>
  </si>
  <si>
    <t>早送り速度</t>
  </si>
  <si>
    <t>エネルギー効率</t>
  </si>
  <si>
    <t>mm/min</t>
  </si>
  <si>
    <t>なし</t>
  </si>
  <si>
    <t>aaa-bbbb</t>
    <phoneticPr fontId="18"/>
  </si>
  <si>
    <t>サイクルタイム</t>
  </si>
  <si>
    <t>abc■</t>
    <phoneticPr fontId="18"/>
  </si>
  <si>
    <t>個</t>
  </si>
  <si>
    <t>DEF■</t>
    <phoneticPr fontId="18"/>
  </si>
  <si>
    <t>aaaa-bbbb■</t>
    <phoneticPr fontId="18"/>
  </si>
  <si>
    <t>未入力項目があります。
ご確認のうえ未入力の項目に入力してください。</t>
    <rPh sb="0" eb="3">
      <t>ミニュウリョク</t>
    </rPh>
    <rPh sb="3" eb="5">
      <t>コウモク</t>
    </rPh>
    <rPh sb="13" eb="15">
      <t>カクニン</t>
    </rPh>
    <rPh sb="18" eb="19">
      <t>ミ</t>
    </rPh>
    <rPh sb="19" eb="21">
      <t>ニュウリョク</t>
    </rPh>
    <rPh sb="22" eb="24">
      <t>コウモク</t>
    </rPh>
    <rPh sb="25" eb="27">
      <t>ニュウリョク</t>
    </rPh>
    <phoneticPr fontId="18"/>
  </si>
  <si>
    <t>型番が重複しています。
ご確認のうえ、型番が重複しないよう修正してください。</t>
    <rPh sb="0" eb="2">
      <t>カタバン</t>
    </rPh>
    <rPh sb="3" eb="5">
      <t>ジュウフク</t>
    </rPh>
    <rPh sb="13" eb="15">
      <t>カクニン</t>
    </rPh>
    <rPh sb="19" eb="21">
      <t>カタバン</t>
    </rPh>
    <rPh sb="22" eb="24">
      <t>チョウフク</t>
    </rPh>
    <rPh sb="29" eb="31">
      <t>シュウセイ</t>
    </rPh>
    <phoneticPr fontId="18"/>
  </si>
  <si>
    <t>年平均向上率が1％未満です。
向上率が1%未満のものは申請できませんのでご確認ください。</t>
    <phoneticPr fontId="18"/>
  </si>
  <si>
    <t>生産設備における補助対象設備の基準は、下表の通りとする。</t>
    <phoneticPr fontId="18"/>
  </si>
  <si>
    <t>＜年平均１％以上について＞</t>
  </si>
  <si>
    <t>（例）登録製品型番販売開始年：２０１８年、同一製造事業者内の一代前モデル販売開始年：２０１５年生産性の向上に</t>
    <phoneticPr fontId="18"/>
  </si>
  <si>
    <t>※指標として「生産効率」を選択する場合は、同一生産量を製造した際にエネルギー使用量が削減されていること。</t>
  </si>
  <si>
    <t>製造事業者名
(フリガナ)</t>
    <rPh sb="0" eb="2">
      <t>セイゾウ</t>
    </rPh>
    <rPh sb="2" eb="4">
      <t>ジギョウ</t>
    </rPh>
    <rPh sb="4" eb="5">
      <t>シャ</t>
    </rPh>
    <rPh sb="5" eb="6">
      <t>メイ</t>
    </rPh>
    <phoneticPr fontId="18"/>
  </si>
  <si>
    <t>種別</t>
    <rPh sb="0" eb="2">
      <t>シュベツ</t>
    </rPh>
    <phoneticPr fontId="18"/>
  </si>
  <si>
    <t>設備区分</t>
    <rPh sb="0" eb="2">
      <t>セツビ</t>
    </rPh>
    <rPh sb="2" eb="4">
      <t>クブン</t>
    </rPh>
    <phoneticPr fontId="18"/>
  </si>
  <si>
    <t>生産性向上要件
証明書発行実績</t>
    <rPh sb="0" eb="3">
      <t>セイサンセイ</t>
    </rPh>
    <rPh sb="3" eb="5">
      <t>コウジョウ</t>
    </rPh>
    <rPh sb="5" eb="7">
      <t>ヨウケン</t>
    </rPh>
    <rPh sb="8" eb="11">
      <t>ショウメイショ</t>
    </rPh>
    <rPh sb="11" eb="13">
      <t>ハッコウ</t>
    </rPh>
    <rPh sb="13" eb="15">
      <t>ジッセキ</t>
    </rPh>
    <phoneticPr fontId="18"/>
  </si>
  <si>
    <t>○○○株式会社</t>
    <rPh sb="3" eb="7">
      <t>カブシキガイシャ</t>
    </rPh>
    <phoneticPr fontId="18"/>
  </si>
  <si>
    <t>マルマルマル</t>
    <phoneticPr fontId="18"/>
  </si>
  <si>
    <t>指標</t>
    <rPh sb="0" eb="2">
      <t>シヒョウ</t>
    </rPh>
    <phoneticPr fontId="18"/>
  </si>
  <si>
    <t>年平均向上率が1％未満です。
向上率が1%未満のものは申請できませんのでご確認ください。</t>
    <rPh sb="15" eb="18">
      <t>コウジョウリツ</t>
    </rPh>
    <phoneticPr fontId="18"/>
  </si>
  <si>
    <t>最終更新日</t>
    <rPh sb="0" eb="2">
      <t>サイシュウ</t>
    </rPh>
    <rPh sb="2" eb="5">
      <t>コウシンビ</t>
    </rPh>
    <phoneticPr fontId="18"/>
  </si>
  <si>
    <t>Ver.</t>
    <phoneticPr fontId="18"/>
  </si>
  <si>
    <t>○○○株式会社</t>
    <phoneticPr fontId="18"/>
  </si>
  <si>
    <t>マルマルマル</t>
    <phoneticPr fontId="18"/>
  </si>
  <si>
    <t>○○○株式会社</t>
  </si>
  <si>
    <t>マルマルマル</t>
  </si>
  <si>
    <t>一代前モデル
販売開始年
(西暦年)</t>
    <rPh sb="0" eb="3">
      <t>イチダイマエ</t>
    </rPh>
    <rPh sb="7" eb="9">
      <t>ハンバイ</t>
    </rPh>
    <rPh sb="9" eb="11">
      <t>カイシ</t>
    </rPh>
    <rPh sb="11" eb="12">
      <t>ネン</t>
    </rPh>
    <rPh sb="14" eb="16">
      <t>セイレキ</t>
    </rPh>
    <rPh sb="16" eb="17">
      <t>ネン</t>
    </rPh>
    <phoneticPr fontId="18"/>
  </si>
  <si>
    <t>登録製品型番
販売開始年
(西暦年)</t>
    <rPh sb="0" eb="2">
      <t>トウロク</t>
    </rPh>
    <rPh sb="2" eb="4">
      <t>セイヒン</t>
    </rPh>
    <rPh sb="4" eb="6">
      <t>カタバン</t>
    </rPh>
    <rPh sb="7" eb="9">
      <t>ハンバイ</t>
    </rPh>
    <rPh sb="9" eb="11">
      <t>カイシ</t>
    </rPh>
    <rPh sb="11" eb="12">
      <t>ネン</t>
    </rPh>
    <rPh sb="16" eb="17">
      <t>ネン</t>
    </rPh>
    <phoneticPr fontId="18"/>
  </si>
  <si>
    <t>生産性指標の
年平均向上率
(％)</t>
    <rPh sb="0" eb="3">
      <t>セイサンセイ</t>
    </rPh>
    <rPh sb="3" eb="5">
      <t>シヒョウ</t>
    </rPh>
    <rPh sb="7" eb="10">
      <t>ネンヘイキン</t>
    </rPh>
    <rPh sb="10" eb="12">
      <t>コウジョウ</t>
    </rPh>
    <rPh sb="12" eb="13">
      <t>リツ</t>
    </rPh>
    <phoneticPr fontId="18"/>
  </si>
  <si>
    <t>希望小売価格
(千円)</t>
    <phoneticPr fontId="18"/>
  </si>
  <si>
    <t>必須(条件有)</t>
    <rPh sb="0" eb="2">
      <t>ヒッス</t>
    </rPh>
    <rPh sb="3" eb="5">
      <t>ジョウケン</t>
    </rPh>
    <rPh sb="5" eb="6">
      <t>アリ</t>
    </rPh>
    <phoneticPr fontId="18"/>
  </si>
  <si>
    <t>-FL(●●仕様),-GK(〇〇タイプ)</t>
    <phoneticPr fontId="6"/>
  </si>
  <si>
    <t>資するものの指標は３(２０１８－２０１５)％以上(年平均１％以上のため)向上している必要がある。</t>
    <phoneticPr fontId="18"/>
  </si>
  <si>
    <t>st-kataban@sii.or.jp</t>
    <phoneticPr fontId="18"/>
  </si>
  <si>
    <t>性能区分</t>
    <rPh sb="0" eb="4">
      <t>セイノウクブン</t>
    </rPh>
    <phoneticPr fontId="18"/>
  </si>
  <si>
    <t>歯切り盤</t>
    <rPh sb="0" eb="2">
      <t>ハギ</t>
    </rPh>
    <rPh sb="3" eb="4">
      <t>バン</t>
    </rPh>
    <phoneticPr fontId="18"/>
  </si>
  <si>
    <t>ホブ盤</t>
    <rPh sb="2" eb="3">
      <t>バン</t>
    </rPh>
    <phoneticPr fontId="18"/>
  </si>
  <si>
    <t>歯車形削り盤</t>
    <rPh sb="0" eb="4">
      <t>ハグルマカタチケズ</t>
    </rPh>
    <rPh sb="5" eb="6">
      <t>バン</t>
    </rPh>
    <phoneticPr fontId="18"/>
  </si>
  <si>
    <t>歯車研削盤</t>
    <rPh sb="0" eb="5">
      <t>ハグルマケンサクバン</t>
    </rPh>
    <phoneticPr fontId="18"/>
  </si>
  <si>
    <r>
      <t xml:space="preserve">数値
</t>
    </r>
    <r>
      <rPr>
        <sz val="14"/>
        <color rgb="FFFF0000"/>
        <rFont val="Meiryo UI"/>
        <family val="3"/>
        <charset val="128"/>
      </rPr>
      <t>※小数点第三位まで入力</t>
    </r>
    <rPh sb="0" eb="2">
      <t>スウチ</t>
    </rPh>
    <rPh sb="3" eb="14">
      <t>コメショウスウテンダイサンイマデニュウリョク</t>
    </rPh>
    <phoneticPr fontId="18"/>
  </si>
  <si>
    <r>
      <t xml:space="preserve">数値
</t>
    </r>
    <r>
      <rPr>
        <sz val="14"/>
        <color rgb="FFFF0000"/>
        <rFont val="Meiryo UI"/>
        <family val="3"/>
        <charset val="128"/>
      </rPr>
      <t>※小数点第三位まで入力</t>
    </r>
    <rPh sb="0" eb="2">
      <t>スウチシスウ</t>
    </rPh>
    <rPh sb="3" eb="14">
      <t>コメショウスウテンダイサンイマデニュウリョク</t>
    </rPh>
    <phoneticPr fontId="18"/>
  </si>
  <si>
    <t>-FL(●●仕様),-GK(〇〇タイプ)</t>
    <phoneticPr fontId="18"/>
  </si>
  <si>
    <t>項目</t>
    <rPh sb="0" eb="2">
      <t>コウモク</t>
    </rPh>
    <phoneticPr fontId="18"/>
  </si>
  <si>
    <t>内容</t>
    <rPh sb="0" eb="2">
      <t>ナイヨウ</t>
    </rPh>
    <phoneticPr fontId="18"/>
  </si>
  <si>
    <t>2012年以降に販売が開始されたモデルであること。
(最新モデルである必要はないが、中古品は対象外である。)</t>
    <rPh sb="4" eb="5">
      <t>ネン</t>
    </rPh>
    <rPh sb="5" eb="7">
      <t>イコウ</t>
    </rPh>
    <rPh sb="8" eb="10">
      <t>ハンバイ</t>
    </rPh>
    <rPh sb="11" eb="13">
      <t>カイシ</t>
    </rPh>
    <rPh sb="27" eb="29">
      <t>サイシン</t>
    </rPh>
    <rPh sb="35" eb="37">
      <t>ヒツヨウ</t>
    </rPh>
    <rPh sb="42" eb="45">
      <t>チュウコヒン</t>
    </rPh>
    <rPh sb="46" eb="49">
      <t>タイショウガイ</t>
    </rPh>
    <phoneticPr fontId="18"/>
  </si>
  <si>
    <t>生産性の向上に資するものの指標(エネルギー効率、生産効率※)が同一の製造事業者における一代前モデルと比較して年平均1%以上向上している設備であること。</t>
    <rPh sb="0" eb="3">
      <t>セイサンセイ</t>
    </rPh>
    <rPh sb="4" eb="6">
      <t>コウジョウ</t>
    </rPh>
    <rPh sb="7" eb="8">
      <t>シ</t>
    </rPh>
    <rPh sb="13" eb="15">
      <t>シヒョウ</t>
    </rPh>
    <rPh sb="21" eb="23">
      <t>コウリツ</t>
    </rPh>
    <rPh sb="24" eb="28">
      <t>セイサンコウリツ</t>
    </rPh>
    <rPh sb="31" eb="33">
      <t>ドウイツ</t>
    </rPh>
    <rPh sb="34" eb="39">
      <t>セイゾウジギョウシャ</t>
    </rPh>
    <rPh sb="43" eb="46">
      <t>イチダイマエ</t>
    </rPh>
    <rPh sb="50" eb="52">
      <t>ヒカク</t>
    </rPh>
    <rPh sb="54" eb="57">
      <t>ネンヘイキン</t>
    </rPh>
    <rPh sb="59" eb="61">
      <t>イジョウ</t>
    </rPh>
    <rPh sb="61" eb="63">
      <t>コウジョウ</t>
    </rPh>
    <rPh sb="67" eb="69">
      <t>セツビ</t>
    </rPh>
    <phoneticPr fontId="18"/>
  </si>
  <si>
    <t>種別</t>
    <phoneticPr fontId="18"/>
  </si>
  <si>
    <t>性能区分1</t>
    <rPh sb="0" eb="2">
      <t>セイノウ</t>
    </rPh>
    <rPh sb="2" eb="4">
      <t>クブン</t>
    </rPh>
    <phoneticPr fontId="18"/>
  </si>
  <si>
    <t>生産性指標</t>
    <phoneticPr fontId="18"/>
  </si>
  <si>
    <t>登録製品型番販売開始年(西暦年)</t>
    <rPh sb="0" eb="2">
      <t>トウロク</t>
    </rPh>
    <rPh sb="2" eb="4">
      <t>セイヒン</t>
    </rPh>
    <rPh sb="4" eb="6">
      <t>カタバン</t>
    </rPh>
    <rPh sb="6" eb="8">
      <t>ハンバイ</t>
    </rPh>
    <rPh sb="8" eb="10">
      <t>カイシ</t>
    </rPh>
    <rPh sb="10" eb="11">
      <t>ネン</t>
    </rPh>
    <rPh sb="12" eb="15">
      <t>セイレキネン</t>
    </rPh>
    <phoneticPr fontId="18"/>
  </si>
  <si>
    <t>性能証明書発行実績</t>
    <phoneticPr fontId="18"/>
  </si>
  <si>
    <t>能力値(単位)</t>
    <rPh sb="0" eb="3">
      <t>ノウリョクチ</t>
    </rPh>
    <rPh sb="4" eb="6">
      <t>タンイ</t>
    </rPh>
    <phoneticPr fontId="18"/>
  </si>
  <si>
    <t>油圧ユニット</t>
    <rPh sb="0" eb="2">
      <t>ユアツ</t>
    </rPh>
    <phoneticPr fontId="18"/>
  </si>
  <si>
    <t>プルダウン項目</t>
    <rPh sb="5" eb="7">
      <t>コウモク</t>
    </rPh>
    <phoneticPr fontId="18"/>
  </si>
  <si>
    <t>プルダウン項目</t>
  </si>
  <si>
    <t>歯車加工機</t>
    <rPh sb="0" eb="2">
      <t>ハグルマ</t>
    </rPh>
    <rPh sb="2" eb="5">
      <t>カコウキ</t>
    </rPh>
    <phoneticPr fontId="18"/>
  </si>
  <si>
    <t>インバータ方式</t>
    <rPh sb="5" eb="7">
      <t>ホウシキ</t>
    </rPh>
    <phoneticPr fontId="18"/>
  </si>
  <si>
    <t>なし</t>
    <phoneticPr fontId="18"/>
  </si>
  <si>
    <t>mm</t>
    <phoneticPr fontId="18"/>
  </si>
  <si>
    <t>アキュムレータ仕様</t>
    <rPh sb="7" eb="9">
      <t>シヨウ</t>
    </rPh>
    <phoneticPr fontId="18"/>
  </si>
  <si>
    <t>歯車形削り盤</t>
    <rPh sb="0" eb="2">
      <t>ハグルマ</t>
    </rPh>
    <rPh sb="2" eb="4">
      <t>カタケズ</t>
    </rPh>
    <rPh sb="5" eb="6">
      <t>バン</t>
    </rPh>
    <phoneticPr fontId="1"/>
  </si>
  <si>
    <t>油圧使用なし</t>
    <rPh sb="0" eb="2">
      <t>ユアツ</t>
    </rPh>
    <rPh sb="2" eb="4">
      <t>シヨウ</t>
    </rPh>
    <phoneticPr fontId="18"/>
  </si>
  <si>
    <t>【製品型番登録】令和4年度 省エネ事業 申請書類の提出 (製造事業者名)</t>
    <phoneticPr fontId="18"/>
  </si>
  <si>
    <t>1.0</t>
    <phoneticPr fontId="18"/>
  </si>
  <si>
    <t>工作機械 (歯車加工機)</t>
    <rPh sb="0" eb="2">
      <t>コウサク</t>
    </rPh>
    <rPh sb="2" eb="4">
      <t>キカイ</t>
    </rPh>
    <rPh sb="6" eb="11">
      <t>ハグルマカコウキ</t>
    </rPh>
    <phoneticPr fontId="18"/>
  </si>
  <si>
    <t>かさ歯車歯切り盤</t>
  </si>
  <si>
    <t>min-1</t>
    <phoneticPr fontId="18"/>
  </si>
  <si>
    <t>油圧ユニット</t>
    <phoneticPr fontId="18"/>
  </si>
  <si>
    <t>↓ISID連携データのみ</t>
    <rPh sb="5" eb="7">
      <t>レンケイ</t>
    </rPh>
    <phoneticPr fontId="18"/>
  </si>
  <si>
    <t>ホブ盤</t>
  </si>
  <si>
    <t>ラック歯切り盤</t>
  </si>
  <si>
    <t>歯車研削盤</t>
  </si>
  <si>
    <t>歯車仕上げ盤</t>
  </si>
  <si>
    <t>歯車面取り盤</t>
  </si>
  <si>
    <t>油圧ユニット</t>
  </si>
  <si>
    <r>
      <t xml:space="preserve">能力値
ワーク最大径(mm)
</t>
    </r>
    <r>
      <rPr>
        <sz val="14"/>
        <color rgb="FFFF0000"/>
        <rFont val="Meiryo UI"/>
        <family val="3"/>
        <charset val="128"/>
      </rPr>
      <t>※整数で
入力</t>
    </r>
    <rPh sb="0" eb="3">
      <t>ノウリョクチ</t>
    </rPh>
    <rPh sb="16" eb="18">
      <t>セイスウ</t>
    </rPh>
    <rPh sb="20" eb="22">
      <t>ニュウリョク</t>
    </rPh>
    <phoneticPr fontId="18"/>
  </si>
  <si>
    <t>NC歯切り盤Xシリーズ</t>
    <rPh sb="2" eb="4">
      <t>ハギ</t>
    </rPh>
    <rPh sb="5" eb="6">
      <t>バン</t>
    </rPh>
    <phoneticPr fontId="18"/>
  </si>
  <si>
    <t>AAA歯切り盤</t>
    <rPh sb="3" eb="5">
      <t>ハギ</t>
    </rPh>
    <rPh sb="6" eb="7">
      <t>バン</t>
    </rPh>
    <phoneticPr fontId="18"/>
  </si>
  <si>
    <t>ABC歯切り盤</t>
    <rPh sb="3" eb="5">
      <t>ハギ</t>
    </rPh>
    <rPh sb="6" eb="7">
      <t>バン</t>
    </rPh>
    <phoneticPr fontId="18"/>
  </si>
  <si>
    <t>DEF歯切り盤</t>
    <rPh sb="3" eb="5">
      <t>ハギ</t>
    </rPh>
    <rPh sb="6" eb="7">
      <t>バン</t>
    </rPh>
    <phoneticPr fontId="18"/>
  </si>
  <si>
    <t>NCホブ盤Xシリーズ</t>
    <phoneticPr fontId="18"/>
  </si>
  <si>
    <t>NC歯車形削り盤Xシリーズ</t>
    <rPh sb="2" eb="4">
      <t>ハグルマ</t>
    </rPh>
    <rPh sb="4" eb="6">
      <t>カタケズ</t>
    </rPh>
    <phoneticPr fontId="18"/>
  </si>
  <si>
    <t>NC歯車研削盤Xシリーズ</t>
    <rPh sb="2" eb="4">
      <t>ハグルマ</t>
    </rPh>
    <rPh sb="4" eb="6">
      <t>ケンサク</t>
    </rPh>
    <phoneticPr fontId="18"/>
  </si>
  <si>
    <t>NC歯車仕上げ盤Xシリーズ</t>
    <rPh sb="2" eb="4">
      <t>ハグルマ</t>
    </rPh>
    <rPh sb="4" eb="6">
      <t>シア</t>
    </rPh>
    <phoneticPr fontId="18"/>
  </si>
  <si>
    <r>
      <t xml:space="preserve">能力値
といし最大回転速度
(min-1)
</t>
    </r>
    <r>
      <rPr>
        <sz val="14"/>
        <color rgb="FFFF0000"/>
        <rFont val="Meiryo UI"/>
        <family val="3"/>
        <charset val="128"/>
      </rPr>
      <t>※整数で
入力</t>
    </r>
    <rPh sb="0" eb="3">
      <t>ノウリョクチ</t>
    </rPh>
    <rPh sb="7" eb="9">
      <t>サイダイ</t>
    </rPh>
    <rPh sb="9" eb="11">
      <t>カイテン</t>
    </rPh>
    <rPh sb="11" eb="13">
      <t>ソクド</t>
    </rPh>
    <rPh sb="23" eb="25">
      <t>セイスウ</t>
    </rPh>
    <rPh sb="27" eb="29">
      <t>ニュウリョク</t>
    </rPh>
    <phoneticPr fontId="18"/>
  </si>
  <si>
    <t>歯車シェービング盤</t>
    <phoneticPr fontId="18"/>
  </si>
  <si>
    <t>歯車ばり取り盤</t>
    <phoneticPr fontId="18"/>
  </si>
  <si>
    <r>
      <rPr>
        <sz val="12"/>
        <color rgb="FF000000"/>
        <rFont val="Calibri"/>
        <family val="2"/>
      </rPr>
      <t xml:space="preserve">
</t>
    </r>
    <r>
      <rPr>
        <sz val="12"/>
        <color rgb="FF000000"/>
        <rFont val="游ゴシック"/>
        <family val="2"/>
        <charset val="128"/>
      </rPr>
      <t>一般社団法人環境共創イニシアチブ</t>
    </r>
    <r>
      <rPr>
        <sz val="12"/>
        <color rgb="FF000000"/>
        <rFont val="Calibri"/>
        <family val="2"/>
      </rPr>
      <t xml:space="preserve">
</t>
    </r>
    <r>
      <rPr>
        <sz val="12"/>
        <color rgb="FF000000"/>
        <rFont val="游ゴシック"/>
        <family val="2"/>
        <charset val="128"/>
      </rPr>
      <t>事業第１部</t>
    </r>
    <r>
      <rPr>
        <sz val="12"/>
        <color rgb="FF000000"/>
        <rFont val="Calibri"/>
        <family val="2"/>
      </rPr>
      <t xml:space="preserve"> </t>
    </r>
    <r>
      <rPr>
        <sz val="12"/>
        <color rgb="FF000000"/>
        <rFont val="游ゴシック"/>
        <family val="2"/>
        <charset val="128"/>
      </rPr>
      <t>製品型番登録担当</t>
    </r>
    <r>
      <rPr>
        <sz val="12"/>
        <color rgb="FF000000"/>
        <rFont val="Calibri"/>
        <family val="2"/>
      </rPr>
      <t xml:space="preserve">  </t>
    </r>
    <r>
      <rPr>
        <sz val="12"/>
        <color rgb="FF000000"/>
        <rFont val="游ゴシック"/>
        <family val="2"/>
        <charset val="128"/>
      </rPr>
      <t>宛</t>
    </r>
    <r>
      <rPr>
        <sz val="12"/>
        <color rgb="FF000000"/>
        <rFont val="Calibri"/>
        <family val="2"/>
      </rPr>
      <t xml:space="preserve">
</t>
    </r>
    <r>
      <rPr>
        <sz val="12"/>
        <color rgb="FF000000"/>
        <rFont val="游ゴシック"/>
        <family val="2"/>
        <charset val="128"/>
      </rPr>
      <t>令和</t>
    </r>
    <r>
      <rPr>
        <sz val="12"/>
        <color rgb="FF000000"/>
        <rFont val="Calibri"/>
        <family val="2"/>
      </rPr>
      <t>4</t>
    </r>
    <r>
      <rPr>
        <sz val="12"/>
        <color rgb="FF000000"/>
        <rFont val="游ゴシック"/>
        <family val="2"/>
        <charset val="128"/>
      </rPr>
      <t>年度　先進的省エネルギー投資促進支援事業での、</t>
    </r>
    <r>
      <rPr>
        <sz val="12"/>
        <color rgb="FF000000"/>
        <rFont val="Calibri"/>
        <family val="2"/>
      </rPr>
      <t xml:space="preserve">
</t>
    </r>
    <r>
      <rPr>
        <sz val="12"/>
        <color rgb="FF000000"/>
        <rFont val="游ゴシック"/>
        <family val="2"/>
        <charset val="128"/>
      </rPr>
      <t>（Ｃ）指定設備導入事業における（ｃ）指定設備に係る製品型番登録を申請いたします。</t>
    </r>
    <r>
      <rPr>
        <sz val="12"/>
        <rFont val="Calibri"/>
        <family val="3"/>
      </rPr>
      <t xml:space="preserve">
</t>
    </r>
    <r>
      <rPr>
        <sz val="12"/>
        <color rgb="FF000000"/>
        <rFont val="Calibri"/>
        <family val="2"/>
      </rPr>
      <t xml:space="preserve">
</t>
    </r>
    <r>
      <rPr>
        <sz val="12"/>
        <color rgb="FF000000"/>
        <rFont val="游ゴシック"/>
        <family val="2"/>
        <charset val="128"/>
      </rPr>
      <t>以下のファイルを送付いたします。</t>
    </r>
    <r>
      <rPr>
        <sz val="12"/>
        <color rgb="FF000000"/>
        <rFont val="Calibri"/>
        <family val="2"/>
      </rPr>
      <t xml:space="preserve">
</t>
    </r>
    <r>
      <rPr>
        <sz val="12"/>
        <color rgb="FF000000"/>
        <rFont val="游ゴシック"/>
        <family val="2"/>
        <charset val="128"/>
      </rPr>
      <t>・補助対象設備登録申請書</t>
    </r>
    <r>
      <rPr>
        <sz val="12"/>
        <color rgb="FF000000"/>
        <rFont val="Calibri"/>
        <family val="2"/>
      </rPr>
      <t xml:space="preserve">
</t>
    </r>
    <r>
      <rPr>
        <sz val="12"/>
        <color rgb="FF000000"/>
        <rFont val="游ゴシック"/>
        <family val="2"/>
        <charset val="128"/>
      </rPr>
      <t>・製品型番リスト</t>
    </r>
    <r>
      <rPr>
        <sz val="12"/>
        <color rgb="FF000000"/>
        <rFont val="Calibri"/>
        <family val="2"/>
      </rPr>
      <t xml:space="preserve">
</t>
    </r>
    <r>
      <rPr>
        <sz val="12"/>
        <color rgb="FF000000"/>
        <rFont val="游ゴシック"/>
        <family val="2"/>
        <charset val="128"/>
      </rPr>
      <t>・製品カタログ</t>
    </r>
    <r>
      <rPr>
        <sz val="12"/>
        <color rgb="FF000000"/>
        <rFont val="Calibri"/>
        <family val="2"/>
      </rPr>
      <t>(</t>
    </r>
    <r>
      <rPr>
        <sz val="12"/>
        <color rgb="FF000000"/>
        <rFont val="游ゴシック"/>
        <family val="2"/>
        <charset val="128"/>
      </rPr>
      <t>仕様書等</t>
    </r>
    <r>
      <rPr>
        <sz val="12"/>
        <color rgb="FF000000"/>
        <rFont val="Calibri"/>
        <family val="2"/>
      </rPr>
      <t xml:space="preserve">)
</t>
    </r>
    <r>
      <rPr>
        <sz val="12"/>
        <color rgb="FF000000"/>
        <rFont val="游ゴシック"/>
        <family val="2"/>
        <charset val="128"/>
      </rPr>
      <t>・商業登記簿謄本</t>
    </r>
    <r>
      <rPr>
        <sz val="12"/>
        <color rgb="FF000000"/>
        <rFont val="Calibri"/>
        <family val="2"/>
      </rPr>
      <t xml:space="preserve">
----------------------------------------------------------------------------------------------------------------
</t>
    </r>
    <r>
      <rPr>
        <sz val="12"/>
        <color rgb="FF000000"/>
        <rFont val="Yu Gothic"/>
        <family val="2"/>
        <charset val="128"/>
      </rPr>
      <t>製造事業者名</t>
    </r>
    <r>
      <rPr>
        <sz val="12"/>
        <color rgb="FF000000"/>
        <rFont val="游ゴシック"/>
        <family val="2"/>
        <charset val="128"/>
      </rPr>
      <t>：</t>
    </r>
    <r>
      <rPr>
        <sz val="12"/>
        <color rgb="FF000000"/>
        <rFont val="Calibri"/>
        <family val="2"/>
      </rPr>
      <t xml:space="preserve">
</t>
    </r>
    <r>
      <rPr>
        <sz val="12"/>
        <color rgb="FF000000"/>
        <rFont val="游ゴシック"/>
        <family val="2"/>
        <charset val="128"/>
      </rPr>
      <t>担当者：</t>
    </r>
    <r>
      <rPr>
        <sz val="12"/>
        <color rgb="FF000000"/>
        <rFont val="Calibri"/>
        <family val="2"/>
      </rPr>
      <t xml:space="preserve">
</t>
    </r>
    <r>
      <rPr>
        <sz val="12"/>
        <color rgb="FF000000"/>
        <rFont val="游ゴシック"/>
        <family val="2"/>
        <charset val="128"/>
      </rPr>
      <t>電話番号：</t>
    </r>
    <r>
      <rPr>
        <sz val="12"/>
        <color rgb="FF000000"/>
        <rFont val="Calibri"/>
        <family val="2"/>
      </rPr>
      <t xml:space="preserve">
</t>
    </r>
    <r>
      <rPr>
        <sz val="12"/>
        <color rgb="FF000000"/>
        <rFont val="游ゴシック"/>
        <family val="2"/>
        <charset val="128"/>
      </rPr>
      <t>メールアドレス：</t>
    </r>
    <r>
      <rPr>
        <sz val="12"/>
        <color rgb="FF000000"/>
        <rFont val="Calibri"/>
        <family val="2"/>
      </rPr>
      <t xml:space="preserve">
</t>
    </r>
    <r>
      <rPr>
        <sz val="12"/>
        <color rgb="FF000000"/>
        <rFont val="Calibri"/>
        <family val="2"/>
        <charset val="128"/>
      </rPr>
      <t>----------------------------------------------------------------------------------------------------------------</t>
    </r>
    <rPh sb="147" eb="149">
      <t>セイヒン</t>
    </rPh>
    <rPh sb="154" eb="157">
      <t>シヨウショ</t>
    </rPh>
    <rPh sb="157" eb="158">
      <t>トウ</t>
    </rPh>
    <phoneticPr fontId="18"/>
  </si>
  <si>
    <r>
      <t xml:space="preserve">【製品型番登録申請についてのお願い】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52" eb="154">
      <t>カクニン</t>
    </rPh>
    <phoneticPr fontId="18"/>
  </si>
  <si>
    <r>
      <t>【製品型番登録申請についてのお願い】
・製品型番登録要領をよくご確認いただいたうえで、製品型番登録申請を行ってください。
・エラー表示欄の各項目でエラー表示がないことをご確認のうえ、本リストを提出してください。
・</t>
    </r>
    <r>
      <rPr>
        <b/>
        <sz val="16"/>
        <color rgb="FFFF0000"/>
        <rFont val="Meiryo UI"/>
        <family val="3"/>
        <charset val="128"/>
      </rPr>
      <t>製品名、型番、および能力値については、カタログ(仕様書等)の記載と一致していることを確認してください。</t>
    </r>
    <r>
      <rPr>
        <b/>
        <sz val="14"/>
        <color theme="1"/>
        <rFont val="Meiryo UI"/>
        <family val="3"/>
        <charset val="128"/>
      </rPr>
      <t xml:space="preserve">
・本ファイル内「基準値」シートを参照いただき、基準値を満たす型番の入力をお願いいたします。
※基準値を満たしていない場合は行が赤く表示されます。</t>
    </r>
    <rPh sb="120" eb="123">
      <t>ノウリョクチ</t>
    </rPh>
    <rPh sb="137" eb="138">
      <t>トウ</t>
    </rPh>
    <rPh sb="152" eb="154">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</si>
</sst>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Red]\(0.0\)"/>
    <numFmt numFmtId="177" formatCode="0;\-0;;@"/>
    <numFmt numFmtId="178" formatCode="#,##0.0_ "/>
    <numFmt numFmtId="179" formatCode="0_);[Red]\(0\)"/>
  </numFmts>
  <fonts count="75">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10"/>
      <color theme="1"/>
      <name val="ＭＳ Ｐゴシック"/>
      <family val="2"/>
      <charset val="128"/>
      <scheme val="minor"/>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u/>
      <sz val="9"/>
      <color indexed="12"/>
      <name val="ＭＳ Ｐゴシック"/>
      <family val="3"/>
      <charset val="128"/>
    </font>
    <font>
      <u/>
      <sz val="12"/>
      <color theme="10"/>
      <name val="ＭＳ Ｐゴシック"/>
      <family val="2"/>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2"/>
      <color theme="1"/>
      <name val="ＭＳ Ｐゴシック"/>
      <family val="2"/>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2"/>
      <scheme val="minor"/>
    </font>
    <font>
      <sz val="11"/>
      <color rgb="FF006100"/>
      <name val="ＭＳ Ｐゴシック"/>
      <family val="3"/>
      <charset val="128"/>
      <scheme val="minor"/>
    </font>
    <font>
      <sz val="8"/>
      <color theme="1"/>
      <name val="Meiryo UI"/>
      <family val="3"/>
      <charset val="128"/>
    </font>
    <font>
      <b/>
      <sz val="10"/>
      <color theme="1"/>
      <name val="Meiryo UI"/>
      <family val="3"/>
      <charset val="128"/>
    </font>
    <font>
      <sz val="10"/>
      <color theme="1"/>
      <name val="Meiryo UI"/>
      <family val="3"/>
      <charset val="128"/>
    </font>
    <font>
      <b/>
      <sz val="20"/>
      <name val="Meiryo UI"/>
      <family val="3"/>
      <charset val="128"/>
    </font>
    <font>
      <b/>
      <sz val="20"/>
      <color theme="0"/>
      <name val="Meiryo UI"/>
      <family val="3"/>
      <charset val="128"/>
    </font>
    <font>
      <b/>
      <sz val="20"/>
      <color theme="1"/>
      <name val="Meiryo UI"/>
      <family val="3"/>
      <charset val="128"/>
    </font>
    <font>
      <sz val="20"/>
      <color theme="1"/>
      <name val="Meiryo UI"/>
      <family val="3"/>
      <charset val="128"/>
    </font>
    <font>
      <u/>
      <sz val="11"/>
      <color theme="10"/>
      <name val="ＭＳ Ｐゴシック"/>
      <family val="2"/>
      <charset val="128"/>
      <scheme val="minor"/>
    </font>
    <font>
      <sz val="12"/>
      <color rgb="FF000000"/>
      <name val="Calibri"/>
      <family val="2"/>
      <charset val="128"/>
    </font>
    <font>
      <b/>
      <sz val="14"/>
      <color theme="1"/>
      <name val="Meiryo UI"/>
      <family val="3"/>
      <charset val="128"/>
    </font>
    <font>
      <sz val="14"/>
      <color theme="1"/>
      <name val="Meiryo UI"/>
      <family val="3"/>
      <charset val="128"/>
    </font>
    <font>
      <sz val="14"/>
      <name val="Meiryo UI"/>
      <family val="3"/>
      <charset val="128"/>
    </font>
    <font>
      <sz val="14"/>
      <color theme="1"/>
      <name val="ＭＳ Ｐゴシック"/>
      <family val="2"/>
      <charset val="128"/>
      <scheme val="minor"/>
    </font>
    <font>
      <sz val="12"/>
      <color rgb="FF000000"/>
      <name val="游ゴシック"/>
      <family val="2"/>
      <charset val="128"/>
    </font>
    <font>
      <sz val="12"/>
      <color rgb="FF000000"/>
      <name val="Calibri"/>
      <family val="2"/>
    </font>
    <font>
      <sz val="12"/>
      <color rgb="FF000000"/>
      <name val="Yu Gothic"/>
      <family val="2"/>
      <charset val="128"/>
    </font>
    <font>
      <b/>
      <sz val="14"/>
      <name val="Meiryo UI"/>
      <family val="3"/>
      <charset val="128"/>
    </font>
    <font>
      <b/>
      <sz val="14"/>
      <color rgb="FFFF0000"/>
      <name val="Meiryo UI"/>
      <family val="3"/>
      <charset val="128"/>
    </font>
    <font>
      <b/>
      <sz val="14"/>
      <color theme="0"/>
      <name val="Meiryo UI"/>
      <family val="3"/>
      <charset val="128"/>
    </font>
    <font>
      <sz val="12"/>
      <color rgb="FF000000"/>
      <name val="Meiryo UI"/>
      <family val="3"/>
      <charset val="128"/>
    </font>
    <font>
      <sz val="12"/>
      <color theme="1"/>
      <name val="Meiryo UI"/>
      <family val="3"/>
      <charset val="128"/>
    </font>
    <font>
      <sz val="12"/>
      <color rgb="FF000000"/>
      <name val="ＭＳ Ｐ明朝"/>
      <family val="1"/>
      <charset val="128"/>
    </font>
    <font>
      <u/>
      <sz val="12"/>
      <color rgb="FFFF0000"/>
      <name val="ＭＳ Ｐ明朝"/>
      <family val="1"/>
      <charset val="128"/>
    </font>
    <font>
      <sz val="12"/>
      <color theme="1"/>
      <name val="Wingdings"/>
      <charset val="2"/>
    </font>
    <font>
      <sz val="14"/>
      <color rgb="FFFF0000"/>
      <name val="Meiryo UI"/>
      <family val="3"/>
      <charset val="128"/>
    </font>
    <font>
      <sz val="11"/>
      <color rgb="FF000000"/>
      <name val="ＭＳ Ｐ明朝"/>
      <family val="1"/>
      <charset val="128"/>
    </font>
    <font>
      <sz val="11"/>
      <color theme="1"/>
      <name val="ＭＳ Ｐ明朝"/>
      <family val="1"/>
      <charset val="128"/>
    </font>
    <font>
      <sz val="10"/>
      <name val="ＭＳ Ｐゴシック"/>
      <family val="3"/>
      <charset val="128"/>
      <scheme val="minor"/>
    </font>
    <font>
      <b/>
      <sz val="10"/>
      <name val="ＭＳ Ｐゴシック"/>
      <family val="3"/>
      <charset val="128"/>
      <scheme val="minor"/>
    </font>
    <font>
      <sz val="10"/>
      <color rgb="FFFF0000"/>
      <name val="ＭＳ Ｐゴシック"/>
      <family val="3"/>
      <charset val="128"/>
      <scheme val="minor"/>
    </font>
    <font>
      <sz val="10"/>
      <color theme="1"/>
      <name val="ＭＳ Ｐゴシック"/>
      <family val="3"/>
      <charset val="128"/>
      <scheme val="minor"/>
    </font>
    <font>
      <sz val="12"/>
      <name val="Calibri"/>
      <family val="3"/>
    </font>
    <font>
      <b/>
      <sz val="16"/>
      <color rgb="FFFF0000"/>
      <name val="Meiryo UI"/>
      <family val="3"/>
      <charset val="128"/>
    </font>
  </fonts>
  <fills count="4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2" tint="-9.9978637043366805E-2"/>
        <bgColor indexed="64"/>
      </patternFill>
    </fill>
  </fills>
  <borders count="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style="thin">
        <color auto="1"/>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auto="1"/>
      </left>
      <right/>
      <top style="thin">
        <color auto="1"/>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top style="medium">
        <color auto="1"/>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bottom style="thin">
        <color indexed="64"/>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8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0" fontId="20" fillId="0" borderId="0">
      <alignment vertical="center"/>
    </xf>
    <xf numFmtId="0" fontId="21" fillId="10" borderId="0" applyNumberFormat="0" applyBorder="0" applyAlignment="0" applyProtection="0">
      <alignment vertical="center"/>
    </xf>
    <xf numFmtId="0" fontId="21" fillId="14" borderId="0" applyNumberFormat="0" applyBorder="0" applyAlignment="0" applyProtection="0">
      <alignment vertical="center"/>
    </xf>
    <xf numFmtId="0" fontId="21" fillId="18" borderId="0" applyNumberFormat="0" applyBorder="0" applyAlignment="0" applyProtection="0">
      <alignment vertical="center"/>
    </xf>
    <xf numFmtId="0" fontId="21" fillId="22" borderId="0" applyNumberFormat="0" applyBorder="0" applyAlignment="0" applyProtection="0">
      <alignment vertical="center"/>
    </xf>
    <xf numFmtId="0" fontId="21" fillId="26" borderId="0" applyNumberFormat="0" applyBorder="0" applyAlignment="0" applyProtection="0">
      <alignment vertical="center"/>
    </xf>
    <xf numFmtId="0" fontId="21" fillId="30" borderId="0" applyNumberFormat="0" applyBorder="0" applyAlignment="0" applyProtection="0">
      <alignment vertical="center"/>
    </xf>
    <xf numFmtId="0" fontId="21" fillId="11" borderId="0" applyNumberFormat="0" applyBorder="0" applyAlignment="0" applyProtection="0">
      <alignment vertical="center"/>
    </xf>
    <xf numFmtId="0" fontId="21" fillId="15" borderId="0" applyNumberFormat="0" applyBorder="0" applyAlignment="0" applyProtection="0">
      <alignment vertical="center"/>
    </xf>
    <xf numFmtId="0" fontId="21" fillId="19" borderId="0" applyNumberFormat="0" applyBorder="0" applyAlignment="0" applyProtection="0">
      <alignment vertical="center"/>
    </xf>
    <xf numFmtId="0" fontId="21" fillId="23" borderId="0" applyNumberFormat="0" applyBorder="0" applyAlignment="0" applyProtection="0">
      <alignment vertical="center"/>
    </xf>
    <xf numFmtId="0" fontId="21" fillId="27" borderId="0" applyNumberFormat="0" applyBorder="0" applyAlignment="0" applyProtection="0">
      <alignment vertical="center"/>
    </xf>
    <xf numFmtId="0" fontId="21" fillId="31"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2" fillId="20" borderId="0" applyNumberFormat="0" applyBorder="0" applyAlignment="0" applyProtection="0">
      <alignment vertical="center"/>
    </xf>
    <xf numFmtId="0" fontId="22" fillId="24" borderId="0" applyNumberFormat="0" applyBorder="0" applyAlignment="0" applyProtection="0">
      <alignment vertical="center"/>
    </xf>
    <xf numFmtId="0" fontId="22" fillId="28" borderId="0" applyNumberFormat="0" applyBorder="0" applyAlignment="0" applyProtection="0">
      <alignment vertical="center"/>
    </xf>
    <xf numFmtId="0" fontId="22" fillId="32" borderId="0" applyNumberFormat="0" applyBorder="0" applyAlignment="0" applyProtection="0">
      <alignment vertical="center"/>
    </xf>
    <xf numFmtId="0" fontId="22" fillId="9" borderId="0" applyNumberFormat="0" applyBorder="0" applyAlignment="0" applyProtection="0">
      <alignment vertical="center"/>
    </xf>
    <xf numFmtId="0" fontId="22" fillId="13" borderId="0" applyNumberFormat="0" applyBorder="0" applyAlignment="0" applyProtection="0">
      <alignment vertical="center"/>
    </xf>
    <xf numFmtId="0" fontId="22" fillId="17" borderId="0" applyNumberFormat="0" applyBorder="0" applyAlignment="0" applyProtection="0">
      <alignment vertical="center"/>
    </xf>
    <xf numFmtId="0" fontId="22" fillId="21" borderId="0" applyNumberFormat="0" applyBorder="0" applyAlignment="0" applyProtection="0">
      <alignment vertical="center"/>
    </xf>
    <xf numFmtId="0" fontId="22" fillId="25" borderId="0" applyNumberFormat="0" applyBorder="0" applyAlignment="0" applyProtection="0">
      <alignment vertical="center"/>
    </xf>
    <xf numFmtId="0" fontId="22" fillId="29" borderId="0" applyNumberFormat="0" applyBorder="0" applyAlignment="0" applyProtection="0">
      <alignment vertical="center"/>
    </xf>
    <xf numFmtId="0" fontId="23" fillId="0" borderId="0" applyNumberFormat="0" applyFill="0" applyBorder="0" applyAlignment="0" applyProtection="0">
      <alignment vertical="center"/>
    </xf>
    <xf numFmtId="0" fontId="24" fillId="7" borderId="7" applyNumberFormat="0" applyAlignment="0" applyProtection="0">
      <alignment vertical="center"/>
    </xf>
    <xf numFmtId="0" fontId="25" fillId="4" borderId="0" applyNumberFormat="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center"/>
    </xf>
    <xf numFmtId="0" fontId="21" fillId="8" borderId="8" applyNumberFormat="0" applyFont="0" applyAlignment="0" applyProtection="0">
      <alignment vertical="center"/>
    </xf>
    <xf numFmtId="0" fontId="28" fillId="0" borderId="6" applyNumberFormat="0" applyFill="0" applyAlignment="0" applyProtection="0">
      <alignment vertical="center"/>
    </xf>
    <xf numFmtId="0" fontId="29" fillId="3" borderId="0" applyNumberFormat="0" applyBorder="0" applyAlignment="0" applyProtection="0">
      <alignment vertical="center"/>
    </xf>
    <xf numFmtId="0" fontId="30" fillId="6" borderId="4" applyNumberFormat="0" applyAlignment="0" applyProtection="0">
      <alignment vertical="center"/>
    </xf>
    <xf numFmtId="0" fontId="31" fillId="0" borderId="0" applyNumberFormat="0" applyFill="0" applyBorder="0" applyAlignment="0" applyProtection="0">
      <alignment vertical="center"/>
    </xf>
    <xf numFmtId="38" fontId="32"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3" fillId="0" borderId="1" applyNumberFormat="0" applyFill="0" applyAlignment="0" applyProtection="0">
      <alignment vertical="center"/>
    </xf>
    <xf numFmtId="0" fontId="34" fillId="0" borderId="2" applyNumberFormat="0" applyFill="0" applyAlignment="0" applyProtection="0">
      <alignment vertical="center"/>
    </xf>
    <xf numFmtId="0" fontId="35" fillId="0" borderId="3" applyNumberFormat="0" applyFill="0" applyAlignment="0" applyProtection="0">
      <alignment vertical="center"/>
    </xf>
    <xf numFmtId="0" fontId="35" fillId="0" borderId="0" applyNumberFormat="0" applyFill="0" applyBorder="0" applyAlignment="0" applyProtection="0">
      <alignment vertical="center"/>
    </xf>
    <xf numFmtId="0" fontId="36" fillId="0" borderId="9" applyNumberFormat="0" applyFill="0" applyAlignment="0" applyProtection="0">
      <alignment vertical="center"/>
    </xf>
    <xf numFmtId="0" fontId="37" fillId="6" borderId="5" applyNumberFormat="0" applyAlignment="0" applyProtection="0">
      <alignment vertical="center"/>
    </xf>
    <xf numFmtId="0" fontId="38" fillId="0" borderId="0" applyNumberFormat="0" applyFill="0" applyBorder="0" applyAlignment="0" applyProtection="0">
      <alignment vertical="center"/>
    </xf>
    <xf numFmtId="6" fontId="19" fillId="0" borderId="0" applyFont="0" applyFill="0" applyBorder="0" applyAlignment="0" applyProtection="0"/>
    <xf numFmtId="0" fontId="39" fillId="5" borderId="4"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1" fillId="0" borderId="0">
      <alignment vertical="center"/>
    </xf>
    <xf numFmtId="0" fontId="1" fillId="0" borderId="0">
      <alignment vertical="center"/>
    </xf>
    <xf numFmtId="0" fontId="40" fillId="0" borderId="0"/>
    <xf numFmtId="0" fontId="2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1" fillId="2" borderId="0" applyNumberFormat="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cellStyleXfs>
  <cellXfs count="259">
    <xf numFmtId="0" fontId="0" fillId="0" borderId="0" xfId="0">
      <alignment vertical="center"/>
    </xf>
    <xf numFmtId="0" fontId="0" fillId="0" borderId="10" xfId="0" applyFill="1" applyBorder="1" applyAlignment="1">
      <alignment horizontal="center" vertical="center"/>
    </xf>
    <xf numFmtId="0" fontId="0" fillId="0" borderId="10" xfId="0" applyBorder="1" applyAlignment="1">
      <alignment horizontal="center" vertical="center"/>
    </xf>
    <xf numFmtId="14" fontId="0" fillId="0" borderId="10" xfId="0" applyNumberFormat="1" applyBorder="1" applyAlignment="1">
      <alignment horizontal="center" vertical="center"/>
    </xf>
    <xf numFmtId="0" fontId="52" fillId="45" borderId="27" xfId="169" applyFont="1" applyFill="1" applyBorder="1" applyAlignment="1" applyProtection="1">
      <alignment horizontal="center" vertical="center"/>
    </xf>
    <xf numFmtId="0" fontId="52" fillId="39" borderId="28" xfId="169" applyFont="1" applyFill="1" applyBorder="1" applyAlignment="1" applyProtection="1">
      <alignment horizontal="center" vertical="center"/>
    </xf>
    <xf numFmtId="0" fontId="52" fillId="39" borderId="33" xfId="169" applyFont="1" applyFill="1" applyBorder="1" applyAlignment="1" applyProtection="1">
      <alignment horizontal="center" vertical="center"/>
    </xf>
    <xf numFmtId="0" fontId="52" fillId="45" borderId="29" xfId="169" applyFont="1" applyFill="1" applyBorder="1" applyAlignment="1" applyProtection="1">
      <alignment horizontal="center" vertical="center" wrapText="1"/>
    </xf>
    <xf numFmtId="0" fontId="52" fillId="39" borderId="10" xfId="169" applyFont="1" applyFill="1" applyBorder="1" applyAlignment="1" applyProtection="1">
      <alignment horizontal="center" vertical="center"/>
    </xf>
    <xf numFmtId="0" fontId="52" fillId="39" borderId="11" xfId="169" applyFont="1" applyFill="1" applyBorder="1" applyAlignment="1" applyProtection="1">
      <alignment horizontal="center" vertical="center"/>
    </xf>
    <xf numFmtId="0" fontId="52" fillId="45" borderId="31" xfId="169" applyFont="1" applyFill="1" applyBorder="1" applyAlignment="1" applyProtection="1">
      <alignment horizontal="center" vertical="center"/>
    </xf>
    <xf numFmtId="0" fontId="53" fillId="34" borderId="32" xfId="169" applyFont="1" applyFill="1" applyBorder="1" applyAlignment="1" applyProtection="1">
      <alignment horizontal="center" vertical="center"/>
    </xf>
    <xf numFmtId="0" fontId="53" fillId="35" borderId="32" xfId="169" applyFont="1" applyFill="1" applyBorder="1" applyAlignment="1" applyProtection="1">
      <alignment horizontal="center" vertical="center"/>
    </xf>
    <xf numFmtId="0" fontId="53" fillId="39" borderId="10" xfId="0" applyFont="1" applyFill="1" applyBorder="1" applyAlignment="1" applyProtection="1">
      <alignment horizontal="center" vertical="center" wrapText="1"/>
    </xf>
    <xf numFmtId="0" fontId="53" fillId="39" borderId="10" xfId="0" applyFont="1" applyFill="1" applyBorder="1" applyAlignment="1" applyProtection="1">
      <alignment horizontal="center" vertical="center"/>
    </xf>
    <xf numFmtId="0" fontId="53" fillId="39" borderId="11" xfId="0" applyFont="1" applyFill="1" applyBorder="1" applyAlignment="1" applyProtection="1">
      <alignment horizontal="center" vertical="center" wrapText="1"/>
    </xf>
    <xf numFmtId="0" fontId="52" fillId="44" borderId="29" xfId="169" applyFont="1" applyFill="1" applyBorder="1" applyAlignment="1" applyProtection="1">
      <alignment horizontal="center" vertical="center" shrinkToFit="1"/>
    </xf>
    <xf numFmtId="0" fontId="52" fillId="44" borderId="10" xfId="169" applyFont="1" applyFill="1" applyBorder="1" applyAlignment="1" applyProtection="1">
      <alignment horizontal="center" vertical="center" shrinkToFit="1"/>
    </xf>
    <xf numFmtId="0" fontId="52" fillId="44" borderId="10" xfId="102" applyNumberFormat="1" applyFont="1" applyFill="1" applyBorder="1" applyAlignment="1" applyProtection="1">
      <alignment horizontal="center" vertical="center" shrinkToFit="1"/>
    </xf>
    <xf numFmtId="49" fontId="52" fillId="44" borderId="10" xfId="102" applyNumberFormat="1" applyFont="1" applyFill="1" applyBorder="1" applyAlignment="1" applyProtection="1">
      <alignment horizontal="center" vertical="center" shrinkToFit="1"/>
    </xf>
    <xf numFmtId="0" fontId="52" fillId="44" borderId="11" xfId="102" applyNumberFormat="1" applyFont="1" applyFill="1" applyBorder="1" applyAlignment="1" applyProtection="1">
      <alignment horizontal="center" vertical="center" shrinkToFit="1"/>
    </xf>
    <xf numFmtId="49" fontId="52" fillId="44" borderId="11" xfId="102" applyNumberFormat="1" applyFont="1" applyFill="1" applyBorder="1" applyAlignment="1" applyProtection="1">
      <alignment horizontal="center" vertical="center" shrinkToFit="1"/>
    </xf>
    <xf numFmtId="177" fontId="53" fillId="33" borderId="10" xfId="102" applyNumberFormat="1" applyFont="1" applyFill="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protection locked="0"/>
    </xf>
    <xf numFmtId="0" fontId="53" fillId="33" borderId="10" xfId="102" applyNumberFormat="1" applyFont="1" applyFill="1" applyBorder="1" applyAlignment="1" applyProtection="1">
      <alignment horizontal="center" vertical="center" shrinkToFit="1"/>
    </xf>
    <xf numFmtId="176" fontId="53" fillId="33" borderId="10" xfId="177"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protection locked="0"/>
    </xf>
    <xf numFmtId="177" fontId="53" fillId="33" borderId="39" xfId="102" applyNumberFormat="1" applyFont="1" applyFill="1" applyBorder="1" applyAlignment="1" applyProtection="1">
      <alignment horizontal="center" vertical="center" shrinkToFit="1"/>
    </xf>
    <xf numFmtId="49" fontId="53" fillId="0" borderId="39" xfId="102" applyNumberFormat="1" applyFont="1" applyFill="1" applyBorder="1" applyAlignment="1" applyProtection="1">
      <alignment horizontal="center" vertical="center" shrinkToFit="1"/>
      <protection locked="0"/>
    </xf>
    <xf numFmtId="0" fontId="53" fillId="33" borderId="39" xfId="102" applyNumberFormat="1" applyFont="1" applyFill="1" applyBorder="1" applyAlignment="1" applyProtection="1">
      <alignment horizontal="center" vertical="center" shrinkToFit="1"/>
    </xf>
    <xf numFmtId="49" fontId="52" fillId="0" borderId="46" xfId="102" applyNumberFormat="1" applyFont="1" applyFill="1" applyBorder="1" applyAlignment="1" applyProtection="1">
      <alignment horizontal="center" vertical="center" shrinkToFit="1"/>
      <protection locked="0"/>
    </xf>
    <xf numFmtId="14" fontId="47" fillId="45" borderId="10" xfId="170" applyNumberFormat="1" applyFont="1" applyFill="1" applyBorder="1" applyAlignment="1" applyProtection="1">
      <alignment horizontal="center" vertical="center"/>
      <protection locked="0"/>
    </xf>
    <xf numFmtId="0" fontId="51" fillId="41" borderId="29" xfId="170" applyFont="1" applyFill="1" applyBorder="1" applyAlignment="1" applyProtection="1">
      <alignment horizontal="center" vertical="center"/>
    </xf>
    <xf numFmtId="0" fontId="47" fillId="39" borderId="10" xfId="170" applyFont="1" applyFill="1" applyBorder="1" applyAlignment="1" applyProtection="1">
      <alignment horizontal="center" vertical="center"/>
    </xf>
    <xf numFmtId="0" fontId="51" fillId="41" borderId="35" xfId="169" applyFont="1" applyFill="1" applyBorder="1" applyAlignment="1" applyProtection="1">
      <alignment horizontal="center" vertical="center" wrapText="1"/>
    </xf>
    <xf numFmtId="0" fontId="53" fillId="33" borderId="10" xfId="169" applyFont="1" applyFill="1" applyBorder="1" applyAlignment="1" applyProtection="1">
      <alignment horizontal="center" vertical="center" shrinkToFit="1"/>
    </xf>
    <xf numFmtId="0" fontId="53" fillId="33" borderId="39" xfId="169" applyFont="1" applyFill="1" applyBorder="1" applyAlignment="1" applyProtection="1">
      <alignment horizontal="center" vertical="center" shrinkToFit="1"/>
    </xf>
    <xf numFmtId="0" fontId="42" fillId="0" borderId="0" xfId="169" applyFont="1" applyProtection="1">
      <alignment vertical="center"/>
      <protection locked="0"/>
    </xf>
    <xf numFmtId="0" fontId="43" fillId="0" borderId="0" xfId="169" applyFont="1" applyAlignment="1" applyProtection="1">
      <alignment horizontal="center" vertical="center"/>
      <protection locked="0"/>
    </xf>
    <xf numFmtId="0" fontId="52" fillId="0" borderId="12" xfId="171" applyFont="1" applyBorder="1" applyAlignment="1" applyProtection="1">
      <alignment horizontal="center" vertical="center" shrinkToFit="1"/>
      <protection locked="0"/>
    </xf>
    <xf numFmtId="0" fontId="52" fillId="0" borderId="30" xfId="171" applyFont="1" applyBorder="1" applyAlignment="1" applyProtection="1">
      <alignment horizontal="left" vertical="center" shrinkToFit="1"/>
      <protection locked="0"/>
    </xf>
    <xf numFmtId="0" fontId="44" fillId="0" borderId="0" xfId="0" applyFont="1" applyProtection="1">
      <alignment vertical="center"/>
      <protection locked="0"/>
    </xf>
    <xf numFmtId="0" fontId="44" fillId="0" borderId="0" xfId="169" applyFont="1" applyAlignment="1" applyProtection="1">
      <alignment horizontal="center" vertical="center"/>
      <protection locked="0"/>
    </xf>
    <xf numFmtId="0" fontId="52" fillId="0" borderId="43" xfId="171" applyFont="1" applyBorder="1" applyAlignment="1" applyProtection="1">
      <alignment horizontal="center" vertical="center" shrinkToFit="1"/>
      <protection locked="0"/>
    </xf>
    <xf numFmtId="0" fontId="52" fillId="0" borderId="36" xfId="171" applyFont="1" applyBorder="1" applyAlignment="1" applyProtection="1">
      <alignment horizontal="left" vertical="center" shrinkToFit="1"/>
      <protection locked="0"/>
    </xf>
    <xf numFmtId="0" fontId="42" fillId="0" borderId="0" xfId="169" applyFont="1" applyAlignment="1" applyProtection="1">
      <alignment horizontal="center" vertical="center"/>
      <protection locked="0"/>
    </xf>
    <xf numFmtId="0" fontId="42" fillId="0" borderId="0" xfId="169" applyFont="1" applyAlignment="1" applyProtection="1">
      <alignment horizontal="right" vertical="center"/>
      <protection locked="0"/>
    </xf>
    <xf numFmtId="49" fontId="42" fillId="0" borderId="0" xfId="169" applyNumberFormat="1" applyFont="1" applyAlignment="1" applyProtection="1">
      <alignment horizontal="right" vertical="center"/>
      <protection locked="0"/>
    </xf>
    <xf numFmtId="0" fontId="52" fillId="44" borderId="12" xfId="171" applyFont="1" applyFill="1" applyBorder="1" applyAlignment="1" applyProtection="1">
      <alignment horizontal="center" vertical="center" shrinkToFit="1"/>
    </xf>
    <xf numFmtId="0" fontId="52" fillId="44" borderId="30" xfId="171" applyFont="1" applyFill="1" applyBorder="1" applyAlignment="1" applyProtection="1">
      <alignment horizontal="left" vertical="center" shrinkToFit="1"/>
    </xf>
    <xf numFmtId="0" fontId="44" fillId="0" borderId="0" xfId="169" applyFont="1" applyAlignment="1" applyProtection="1">
      <alignment vertical="center"/>
    </xf>
    <xf numFmtId="0" fontId="44" fillId="42" borderId="0" xfId="0" applyFont="1" applyFill="1" applyAlignment="1" applyProtection="1">
      <alignment horizontal="center" vertical="center" wrapText="1"/>
    </xf>
    <xf numFmtId="0" fontId="44" fillId="42" borderId="0" xfId="169" applyFont="1" applyFill="1" applyAlignment="1" applyProtection="1">
      <alignment horizontal="center" vertical="center" wrapText="1"/>
    </xf>
    <xf numFmtId="0" fontId="47" fillId="0" borderId="0" xfId="170" applyFont="1" applyFill="1" applyBorder="1" applyAlignment="1" applyProtection="1">
      <alignment horizontal="center" vertical="center"/>
    </xf>
    <xf numFmtId="178" fontId="52" fillId="33" borderId="55" xfId="102" applyNumberFormat="1" applyFont="1" applyFill="1" applyBorder="1" applyAlignment="1" applyProtection="1">
      <alignment horizontal="center" vertical="center" shrinkToFit="1"/>
    </xf>
    <xf numFmtId="0" fontId="53" fillId="33" borderId="32" xfId="169" applyFont="1" applyFill="1" applyBorder="1" applyAlignment="1" applyProtection="1">
      <alignment horizontal="center" vertical="center"/>
    </xf>
    <xf numFmtId="0" fontId="52" fillId="33" borderId="10" xfId="169" applyFont="1" applyFill="1" applyBorder="1" applyAlignment="1" applyProtection="1">
      <alignment horizontal="center" vertical="center" shrinkToFit="1"/>
    </xf>
    <xf numFmtId="0" fontId="52" fillId="33" borderId="10" xfId="102" applyNumberFormat="1" applyFont="1" applyFill="1" applyBorder="1" applyAlignment="1" applyProtection="1">
      <alignment horizontal="center" vertical="center" shrinkToFit="1"/>
    </xf>
    <xf numFmtId="176" fontId="52" fillId="33" borderId="10" xfId="177" applyNumberFormat="1" applyFont="1" applyFill="1" applyBorder="1" applyAlignment="1" applyProtection="1">
      <alignment horizontal="center" vertical="center" shrinkToFit="1"/>
    </xf>
    <xf numFmtId="49" fontId="52" fillId="33" borderId="10" xfId="102" applyNumberFormat="1" applyFont="1" applyFill="1" applyBorder="1" applyAlignment="1" applyProtection="1">
      <alignment horizontal="center" vertical="center" shrinkToFit="1"/>
    </xf>
    <xf numFmtId="0" fontId="52" fillId="38" borderId="28" xfId="169" applyFont="1" applyFill="1" applyBorder="1" applyAlignment="1" applyProtection="1">
      <alignment horizontal="center" vertical="center"/>
    </xf>
    <xf numFmtId="0" fontId="52" fillId="38" borderId="10" xfId="169" applyFont="1" applyFill="1" applyBorder="1" applyAlignment="1" applyProtection="1">
      <alignment horizontal="center" vertical="center"/>
    </xf>
    <xf numFmtId="179" fontId="53" fillId="0" borderId="10" xfId="102" applyNumberFormat="1" applyFont="1" applyFill="1" applyBorder="1" applyAlignment="1" applyProtection="1">
      <alignment horizontal="center" vertical="center" shrinkToFit="1"/>
      <protection locked="0"/>
    </xf>
    <xf numFmtId="179" fontId="53" fillId="0" borderId="39" xfId="102" applyNumberFormat="1" applyFont="1" applyFill="1" applyBorder="1" applyAlignment="1" applyProtection="1">
      <alignment horizontal="center" vertical="center" shrinkToFit="1"/>
      <protection locked="0"/>
    </xf>
    <xf numFmtId="0" fontId="44" fillId="0" borderId="0" xfId="169" applyFont="1" applyProtection="1">
      <alignment vertical="center"/>
      <protection locked="0"/>
    </xf>
    <xf numFmtId="0" fontId="44" fillId="0" borderId="0" xfId="169" applyFont="1">
      <alignment vertical="center"/>
    </xf>
    <xf numFmtId="0" fontId="44" fillId="42" borderId="0" xfId="0" applyFont="1" applyFill="1" applyAlignment="1">
      <alignment horizontal="center" vertical="center" wrapText="1"/>
    </xf>
    <xf numFmtId="0" fontId="44" fillId="42" borderId="0" xfId="169" applyFont="1" applyFill="1" applyAlignment="1">
      <alignment horizontal="center" vertical="center" wrapText="1"/>
    </xf>
    <xf numFmtId="0" fontId="61" fillId="0" borderId="0" xfId="0" applyFont="1">
      <alignment vertical="center"/>
    </xf>
    <xf numFmtId="0" fontId="62" fillId="0" borderId="0" xfId="169" applyFont="1">
      <alignment vertical="center"/>
    </xf>
    <xf numFmtId="0" fontId="63" fillId="0" borderId="0" xfId="169" applyFont="1" applyAlignment="1">
      <alignment horizontal="center" vertical="center" wrapText="1" readingOrder="1"/>
    </xf>
    <xf numFmtId="0" fontId="61" fillId="0" borderId="0" xfId="0" applyFont="1" applyAlignment="1">
      <alignment horizontal="left" vertical="center" readingOrder="1"/>
    </xf>
    <xf numFmtId="0" fontId="64" fillId="0" borderId="0" xfId="0" applyFont="1" applyAlignment="1">
      <alignment horizontal="left" vertical="center" readingOrder="1"/>
    </xf>
    <xf numFmtId="0" fontId="65" fillId="0" borderId="0" xfId="0" applyFont="1" applyAlignment="1">
      <alignment horizontal="left" vertical="center" indent="1" readingOrder="1"/>
    </xf>
    <xf numFmtId="0" fontId="42" fillId="0" borderId="0" xfId="169" applyFont="1" applyProtection="1">
      <alignment vertical="center"/>
    </xf>
    <xf numFmtId="0" fontId="45" fillId="0" borderId="0" xfId="170" applyFont="1" applyAlignment="1" applyProtection="1">
      <alignment horizontal="center" vertical="center"/>
    </xf>
    <xf numFmtId="0" fontId="58" fillId="0" borderId="11" xfId="170" applyFont="1" applyBorder="1" applyAlignment="1" applyProtection="1">
      <alignment horizontal="center" vertical="center" wrapText="1" shrinkToFit="1"/>
    </xf>
    <xf numFmtId="0" fontId="58" fillId="0" borderId="0" xfId="170" applyFont="1" applyAlignment="1" applyProtection="1">
      <alignment horizontal="left" vertical="center" shrinkToFit="1"/>
    </xf>
    <xf numFmtId="0" fontId="47" fillId="35" borderId="10" xfId="170" applyFont="1" applyFill="1" applyBorder="1" applyAlignment="1" applyProtection="1">
      <alignment horizontal="center" vertical="center"/>
    </xf>
    <xf numFmtId="14" fontId="47" fillId="35" borderId="10" xfId="169" applyNumberFormat="1" applyFont="1" applyFill="1" applyBorder="1" applyAlignment="1" applyProtection="1">
      <alignment horizontal="center" vertical="center"/>
    </xf>
    <xf numFmtId="14" fontId="47" fillId="0" borderId="0" xfId="170" applyNumberFormat="1" applyFont="1" applyAlignment="1" applyProtection="1">
      <alignment horizontal="center" vertical="center"/>
    </xf>
    <xf numFmtId="0" fontId="47" fillId="0" borderId="0" xfId="170" applyFont="1" applyAlignment="1" applyProtection="1">
      <alignment horizontal="center" vertical="center"/>
    </xf>
    <xf numFmtId="0" fontId="47" fillId="37" borderId="40" xfId="169" applyFont="1" applyFill="1" applyBorder="1" applyProtection="1">
      <alignment vertical="center"/>
    </xf>
    <xf numFmtId="0" fontId="48" fillId="37" borderId="42" xfId="169" applyFont="1" applyFill="1" applyBorder="1" applyAlignment="1" applyProtection="1">
      <alignment horizontal="center" vertical="center"/>
    </xf>
    <xf numFmtId="0" fontId="43" fillId="0" borderId="49" xfId="169" applyFont="1" applyBorder="1" applyProtection="1">
      <alignment vertical="center"/>
    </xf>
    <xf numFmtId="0" fontId="43" fillId="0" borderId="0" xfId="169" applyFont="1" applyProtection="1">
      <alignment vertical="center"/>
    </xf>
    <xf numFmtId="0" fontId="43" fillId="0" borderId="0" xfId="169" applyFont="1" applyAlignment="1" applyProtection="1">
      <alignment horizontal="center" vertical="center"/>
    </xf>
    <xf numFmtId="0" fontId="52" fillId="39" borderId="54" xfId="169" applyFont="1" applyFill="1" applyBorder="1" applyAlignment="1" applyProtection="1">
      <alignment horizontal="center" vertical="center"/>
    </xf>
    <xf numFmtId="0" fontId="52" fillId="39" borderId="55" xfId="169" applyFont="1" applyFill="1" applyBorder="1" applyAlignment="1" applyProtection="1">
      <alignment horizontal="center" vertical="center"/>
    </xf>
    <xf numFmtId="0" fontId="52" fillId="46" borderId="56" xfId="169" applyFont="1" applyFill="1" applyBorder="1" applyAlignment="1" applyProtection="1">
      <alignment horizontal="center" vertical="center"/>
    </xf>
    <xf numFmtId="0" fontId="52" fillId="36" borderId="12" xfId="171" applyFont="1" applyFill="1" applyBorder="1" applyAlignment="1" applyProtection="1">
      <alignment horizontal="center" vertical="center"/>
    </xf>
    <xf numFmtId="0" fontId="52" fillId="36" borderId="30" xfId="171" applyFont="1" applyFill="1" applyBorder="1" applyAlignment="1" applyProtection="1">
      <alignment horizontal="center" vertical="center"/>
    </xf>
    <xf numFmtId="0" fontId="53" fillId="0" borderId="29" xfId="169" applyFont="1" applyBorder="1" applyAlignment="1" applyProtection="1">
      <alignment horizontal="center" vertical="center" shrinkToFit="1"/>
    </xf>
    <xf numFmtId="0" fontId="53" fillId="0" borderId="10" xfId="169" applyFont="1" applyBorder="1" applyAlignment="1" applyProtection="1">
      <alignment horizontal="center" vertical="center" shrinkToFit="1"/>
    </xf>
    <xf numFmtId="49" fontId="53" fillId="0" borderId="10" xfId="102" applyNumberFormat="1" applyFont="1" applyFill="1" applyBorder="1" applyAlignment="1" applyProtection="1">
      <alignment horizontal="center" vertical="center" shrinkToFit="1"/>
    </xf>
    <xf numFmtId="49" fontId="52" fillId="0" borderId="11" xfId="102" applyNumberFormat="1" applyFont="1" applyFill="1" applyBorder="1" applyAlignment="1" applyProtection="1">
      <alignment horizontal="center" vertical="center" shrinkToFit="1"/>
    </xf>
    <xf numFmtId="178" fontId="53" fillId="33" borderId="55" xfId="102" applyNumberFormat="1" applyFont="1" applyFill="1" applyBorder="1" applyAlignment="1" applyProtection="1">
      <alignment horizontal="center" vertical="center" shrinkToFit="1"/>
    </xf>
    <xf numFmtId="0" fontId="52" fillId="0" borderId="12" xfId="171" applyFont="1" applyBorder="1" applyAlignment="1" applyProtection="1">
      <alignment horizontal="center" vertical="center" shrinkToFit="1"/>
    </xf>
    <xf numFmtId="0" fontId="52" fillId="0" borderId="30" xfId="171" applyFont="1" applyBorder="1" applyAlignment="1" applyProtection="1">
      <alignment horizontal="left" vertical="center" shrinkToFit="1"/>
    </xf>
    <xf numFmtId="0" fontId="53" fillId="0" borderId="35" xfId="169" applyFont="1" applyBorder="1" applyAlignment="1" applyProtection="1">
      <alignment horizontal="center" vertical="center" shrinkToFit="1"/>
    </xf>
    <xf numFmtId="178" fontId="53" fillId="33" borderId="56" xfId="102" applyNumberFormat="1" applyFont="1" applyFill="1" applyBorder="1" applyAlignment="1" applyProtection="1">
      <alignment horizontal="center" vertical="center" shrinkToFit="1"/>
    </xf>
    <xf numFmtId="0" fontId="42" fillId="0" borderId="0" xfId="169" applyFont="1" applyAlignment="1" applyProtection="1">
      <alignment vertical="center"/>
    </xf>
    <xf numFmtId="0" fontId="45" fillId="0" borderId="0" xfId="170" applyFont="1" applyFill="1" applyBorder="1" applyAlignment="1" applyProtection="1">
      <alignment horizontal="center" vertical="center"/>
    </xf>
    <xf numFmtId="0" fontId="43" fillId="0" borderId="49" xfId="169" applyFont="1" applyFill="1" applyBorder="1" applyAlignment="1" applyProtection="1">
      <alignment vertical="center"/>
    </xf>
    <xf numFmtId="0" fontId="43" fillId="0" borderId="0" xfId="169" applyFont="1" applyFill="1" applyBorder="1" applyAlignment="1" applyProtection="1">
      <alignment vertical="center"/>
    </xf>
    <xf numFmtId="0" fontId="43" fillId="0" borderId="0" xfId="169" applyFont="1" applyBorder="1" applyAlignment="1" applyProtection="1">
      <alignment horizontal="center" vertical="center"/>
    </xf>
    <xf numFmtId="0" fontId="44" fillId="0" borderId="0" xfId="169" applyFont="1" applyAlignment="1" applyProtection="1">
      <alignment horizontal="center" vertical="center"/>
    </xf>
    <xf numFmtId="0" fontId="42" fillId="0" borderId="0" xfId="169" applyFont="1" applyAlignment="1" applyProtection="1">
      <alignment horizontal="center" vertical="center"/>
    </xf>
    <xf numFmtId="49" fontId="42" fillId="0" borderId="0" xfId="169" applyNumberFormat="1" applyFont="1" applyAlignment="1" applyProtection="1">
      <alignment horizontal="right" vertical="center"/>
    </xf>
    <xf numFmtId="0" fontId="48" fillId="0" borderId="0" xfId="169" applyFont="1" applyAlignment="1">
      <alignment horizontal="center" vertical="center"/>
    </xf>
    <xf numFmtId="14" fontId="48" fillId="0" borderId="0" xfId="169" applyNumberFormat="1" applyFont="1" applyAlignment="1">
      <alignment horizontal="center" vertical="center"/>
    </xf>
    <xf numFmtId="14" fontId="48" fillId="0" borderId="0" xfId="169" applyNumberFormat="1" applyFont="1" applyAlignment="1">
      <alignment horizontal="right" vertical="center"/>
    </xf>
    <xf numFmtId="49" fontId="48" fillId="0" borderId="0" xfId="169" applyNumberFormat="1" applyFont="1" applyAlignment="1">
      <alignment horizontal="left" vertical="center"/>
    </xf>
    <xf numFmtId="0" fontId="44" fillId="0" borderId="0" xfId="0" applyFont="1" applyAlignment="1" applyProtection="1">
      <alignment horizontal="center" vertical="center"/>
    </xf>
    <xf numFmtId="0" fontId="52" fillId="0" borderId="10" xfId="169" applyFont="1" applyFill="1" applyBorder="1" applyAlignment="1" applyProtection="1">
      <alignment horizontal="center" vertical="center" shrinkToFit="1"/>
      <protection locked="0"/>
    </xf>
    <xf numFmtId="0" fontId="52" fillId="0" borderId="39" xfId="169" applyFont="1" applyFill="1" applyBorder="1" applyAlignment="1" applyProtection="1">
      <alignment horizontal="center" vertical="center" shrinkToFit="1"/>
      <protection locked="0"/>
    </xf>
    <xf numFmtId="49" fontId="52" fillId="0" borderId="10" xfId="102" applyNumberFormat="1" applyFont="1" applyFill="1" applyBorder="1" applyAlignment="1" applyProtection="1">
      <alignment horizontal="center" vertical="center" shrinkToFit="1"/>
      <protection locked="0"/>
    </xf>
    <xf numFmtId="0" fontId="47" fillId="37" borderId="40" xfId="169" applyFont="1" applyFill="1" applyBorder="1" applyAlignment="1" applyProtection="1">
      <alignment horizontal="center" vertical="center"/>
    </xf>
    <xf numFmtId="0" fontId="42" fillId="0" borderId="0" xfId="169" applyFont="1" applyFill="1" applyAlignment="1" applyProtection="1">
      <alignment vertical="center"/>
    </xf>
    <xf numFmtId="0" fontId="53" fillId="0" borderId="10" xfId="102" applyNumberFormat="1" applyFont="1" applyFill="1" applyBorder="1" applyAlignment="1" applyProtection="1">
      <alignment horizontal="center" vertical="center" shrinkToFit="1"/>
      <protection locked="0"/>
    </xf>
    <xf numFmtId="0" fontId="53" fillId="0" borderId="39" xfId="102" applyNumberFormat="1" applyFont="1" applyFill="1" applyBorder="1" applyAlignment="1" applyProtection="1">
      <alignment horizontal="center" vertical="center" shrinkToFit="1"/>
      <protection locked="0"/>
    </xf>
    <xf numFmtId="0" fontId="53" fillId="0" borderId="11" xfId="178" applyNumberFormat="1" applyFont="1" applyBorder="1" applyAlignment="1" applyProtection="1">
      <alignment horizontal="center" vertical="center" shrinkToFit="1"/>
      <protection locked="0"/>
    </xf>
    <xf numFmtId="0" fontId="53" fillId="0" borderId="46" xfId="178" applyNumberFormat="1" applyFont="1" applyBorder="1" applyAlignment="1" applyProtection="1">
      <alignment horizontal="center" vertical="center" shrinkToFit="1"/>
      <protection locked="0"/>
    </xf>
    <xf numFmtId="0" fontId="42" fillId="0" borderId="0" xfId="169" applyFont="1">
      <alignment vertical="center"/>
    </xf>
    <xf numFmtId="0" fontId="43" fillId="0" borderId="0" xfId="169" applyFont="1">
      <alignment vertical="center"/>
    </xf>
    <xf numFmtId="0" fontId="52" fillId="39" borderId="28" xfId="169" applyFont="1" applyFill="1" applyBorder="1" applyAlignment="1">
      <alignment horizontal="center" vertical="center"/>
    </xf>
    <xf numFmtId="0" fontId="52" fillId="39" borderId="10" xfId="169" applyFont="1" applyFill="1" applyBorder="1" applyAlignment="1">
      <alignment horizontal="center" vertical="center"/>
    </xf>
    <xf numFmtId="0" fontId="53" fillId="34" borderId="32" xfId="169" applyFont="1" applyFill="1" applyBorder="1" applyAlignment="1">
      <alignment horizontal="center" vertical="center"/>
    </xf>
    <xf numFmtId="49" fontId="53" fillId="0" borderId="10" xfId="102" quotePrefix="1" applyNumberFormat="1" applyFont="1" applyFill="1" applyBorder="1" applyAlignment="1" applyProtection="1">
      <alignment horizontal="center" vertical="center" shrinkToFit="1"/>
      <protection locked="0"/>
    </xf>
    <xf numFmtId="0" fontId="67" fillId="33" borderId="61" xfId="169" applyFont="1" applyFill="1" applyBorder="1" applyAlignment="1">
      <alignment horizontal="center" vertical="center" wrapText="1" readingOrder="1"/>
    </xf>
    <xf numFmtId="0" fontId="67" fillId="0" borderId="61" xfId="169" applyFont="1" applyBorder="1" applyAlignment="1">
      <alignment horizontal="center" vertical="center" wrapText="1" readingOrder="1"/>
    </xf>
    <xf numFmtId="0" fontId="68" fillId="0" borderId="61" xfId="169" applyFont="1" applyBorder="1" applyAlignment="1">
      <alignment horizontal="center" vertical="center"/>
    </xf>
    <xf numFmtId="0" fontId="52" fillId="39" borderId="62" xfId="169" applyFont="1" applyFill="1" applyBorder="1" applyAlignment="1" applyProtection="1">
      <alignment horizontal="center" vertical="center"/>
    </xf>
    <xf numFmtId="0" fontId="52" fillId="39" borderId="12" xfId="169" applyFont="1" applyFill="1" applyBorder="1" applyAlignment="1" applyProtection="1">
      <alignment horizontal="center" vertical="center"/>
    </xf>
    <xf numFmtId="0" fontId="53" fillId="35" borderId="63" xfId="169" applyFont="1" applyFill="1" applyBorder="1" applyAlignment="1" applyProtection="1">
      <alignment horizontal="center" vertical="center"/>
    </xf>
    <xf numFmtId="0" fontId="53" fillId="0" borderId="11" xfId="102" quotePrefix="1" applyNumberFormat="1" applyFont="1" applyFill="1" applyBorder="1" applyAlignment="1" applyProtection="1">
      <alignment horizontal="center" vertical="center" shrinkToFit="1"/>
      <protection locked="0"/>
    </xf>
    <xf numFmtId="0" fontId="53" fillId="0" borderId="11" xfId="102" applyNumberFormat="1" applyFont="1" applyFill="1" applyBorder="1" applyAlignment="1" applyProtection="1">
      <alignment horizontal="center" vertical="center" shrinkToFit="1"/>
      <protection locked="0"/>
    </xf>
    <xf numFmtId="0" fontId="53" fillId="0" borderId="46" xfId="102" applyNumberFormat="1" applyFont="1" applyFill="1" applyBorder="1" applyAlignment="1" applyProtection="1">
      <alignment horizontal="center" vertical="center" shrinkToFit="1"/>
      <protection locked="0"/>
    </xf>
    <xf numFmtId="0" fontId="53" fillId="0" borderId="10" xfId="102" applyNumberFormat="1" applyFont="1" applyFill="1" applyBorder="1" applyAlignment="1" applyProtection="1">
      <alignment horizontal="center" vertical="center" shrinkToFit="1"/>
    </xf>
    <xf numFmtId="0" fontId="53" fillId="0" borderId="13" xfId="178" applyNumberFormat="1" applyFont="1" applyBorder="1" applyAlignment="1" applyProtection="1">
      <alignment horizontal="center" vertical="center" shrinkToFit="1"/>
    </xf>
    <xf numFmtId="0" fontId="0" fillId="0" borderId="0" xfId="0" applyFill="1">
      <alignment vertical="center"/>
    </xf>
    <xf numFmtId="0" fontId="69" fillId="47" borderId="64" xfId="0" applyFont="1" applyFill="1" applyBorder="1">
      <alignment vertical="center"/>
    </xf>
    <xf numFmtId="0" fontId="69" fillId="47" borderId="64" xfId="0" applyFont="1" applyFill="1" applyBorder="1" applyAlignment="1">
      <alignment vertical="center" wrapText="1"/>
    </xf>
    <xf numFmtId="49" fontId="69" fillId="47" borderId="65" xfId="43" applyNumberFormat="1" applyFont="1" applyFill="1" applyBorder="1">
      <alignment vertical="center"/>
    </xf>
    <xf numFmtId="0" fontId="69" fillId="0" borderId="11" xfId="43" applyFont="1" applyFill="1" applyBorder="1" applyAlignment="1">
      <alignment horizontal="left" vertical="center" shrinkToFit="1"/>
    </xf>
    <xf numFmtId="0" fontId="69" fillId="0" borderId="10" xfId="0" applyFont="1" applyFill="1" applyBorder="1">
      <alignment vertical="center"/>
    </xf>
    <xf numFmtId="0" fontId="69" fillId="0" borderId="50" xfId="0" applyFont="1" applyFill="1" applyBorder="1">
      <alignment vertical="center"/>
    </xf>
    <xf numFmtId="0" fontId="69" fillId="0" borderId="10" xfId="0" applyFont="1" applyFill="1" applyBorder="1" applyAlignment="1">
      <alignment horizontal="left" vertical="center"/>
    </xf>
    <xf numFmtId="0" fontId="69" fillId="0" borderId="0" xfId="0" applyFont="1" applyFill="1" applyAlignment="1">
      <alignment horizontal="left" vertical="center"/>
    </xf>
    <xf numFmtId="0" fontId="70" fillId="0" borderId="0" xfId="0" applyFont="1" applyFill="1" applyAlignment="1">
      <alignment horizontal="left" vertical="center"/>
    </xf>
    <xf numFmtId="0" fontId="69" fillId="0" borderId="0" xfId="0" applyFont="1" applyFill="1">
      <alignment vertical="center"/>
    </xf>
    <xf numFmtId="0" fontId="49" fillId="0" borderId="10" xfId="181" applyFill="1" applyBorder="1" applyAlignment="1" applyProtection="1">
      <alignment vertical="center" wrapText="1"/>
    </xf>
    <xf numFmtId="0" fontId="32" fillId="0" borderId="10" xfId="179" applyFont="1" applyFill="1" applyBorder="1">
      <alignment vertical="center"/>
    </xf>
    <xf numFmtId="0" fontId="69" fillId="46" borderId="50" xfId="0" applyFont="1" applyFill="1" applyBorder="1">
      <alignment vertical="center"/>
    </xf>
    <xf numFmtId="0" fontId="69" fillId="46" borderId="10" xfId="0" applyFont="1" applyFill="1" applyBorder="1">
      <alignment vertical="center"/>
    </xf>
    <xf numFmtId="49" fontId="52" fillId="44" borderId="10" xfId="102" quotePrefix="1" applyNumberFormat="1" applyFont="1" applyFill="1" applyBorder="1" applyAlignment="1" applyProtection="1">
      <alignment horizontal="center" vertical="center" shrinkToFit="1"/>
    </xf>
    <xf numFmtId="0" fontId="52" fillId="44" borderId="10" xfId="178" applyNumberFormat="1" applyFont="1" applyFill="1" applyBorder="1" applyAlignment="1" applyProtection="1">
      <alignment horizontal="center" vertical="center" shrinkToFit="1"/>
    </xf>
    <xf numFmtId="0" fontId="54" fillId="0" borderId="0" xfId="179" applyFont="1" applyFill="1">
      <alignment vertical="center"/>
    </xf>
    <xf numFmtId="0" fontId="1" fillId="0" borderId="0" xfId="179" applyFill="1">
      <alignment vertical="center"/>
    </xf>
    <xf numFmtId="0" fontId="1" fillId="0" borderId="20" xfId="179" applyFill="1" applyBorder="1">
      <alignment vertical="center"/>
    </xf>
    <xf numFmtId="0" fontId="71" fillId="0" borderId="0" xfId="0" applyFont="1">
      <alignment vertical="center"/>
    </xf>
    <xf numFmtId="0" fontId="72" fillId="0" borderId="0" xfId="0" applyFont="1">
      <alignment vertical="center"/>
    </xf>
    <xf numFmtId="0" fontId="69" fillId="0" borderId="11" xfId="0" applyFont="1" applyFill="1" applyBorder="1">
      <alignment vertical="center"/>
    </xf>
    <xf numFmtId="0" fontId="69" fillId="0" borderId="15" xfId="0" applyFont="1" applyFill="1" applyBorder="1">
      <alignment vertical="center"/>
    </xf>
    <xf numFmtId="0" fontId="69" fillId="0" borderId="12" xfId="0" applyFont="1" applyFill="1" applyBorder="1">
      <alignment vertical="center"/>
    </xf>
    <xf numFmtId="0" fontId="53" fillId="39" borderId="58" xfId="169" applyFont="1" applyFill="1" applyBorder="1" applyAlignment="1" applyProtection="1">
      <alignment horizontal="center" vertical="center" wrapText="1"/>
    </xf>
    <xf numFmtId="0" fontId="53" fillId="39" borderId="59" xfId="169" applyFont="1" applyFill="1" applyBorder="1" applyAlignment="1" applyProtection="1">
      <alignment horizontal="center" vertical="center" wrapText="1"/>
    </xf>
    <xf numFmtId="0" fontId="53" fillId="39" borderId="57" xfId="169" applyFont="1" applyFill="1" applyBorder="1" applyAlignment="1" applyProtection="1">
      <alignment horizontal="center" vertical="center" wrapText="1"/>
    </xf>
    <xf numFmtId="176" fontId="53" fillId="39" borderId="48" xfId="0" applyNumberFormat="1" applyFont="1" applyFill="1" applyBorder="1" applyAlignment="1" applyProtection="1">
      <alignment horizontal="center" vertical="center" wrapText="1"/>
    </xf>
    <xf numFmtId="176" fontId="53" fillId="39" borderId="22" xfId="0" applyNumberFormat="1" applyFont="1" applyFill="1" applyBorder="1" applyAlignment="1" applyProtection="1">
      <alignment horizontal="center" vertical="center"/>
    </xf>
    <xf numFmtId="176" fontId="53" fillId="39" borderId="14" xfId="0" applyNumberFormat="1" applyFont="1" applyFill="1" applyBorder="1" applyAlignment="1" applyProtection="1">
      <alignment horizontal="center" vertical="center"/>
    </xf>
    <xf numFmtId="38" fontId="53" fillId="39" borderId="48" xfId="102" applyFont="1" applyFill="1" applyBorder="1" applyAlignment="1" applyProtection="1">
      <alignment horizontal="center" vertical="center" wrapText="1"/>
    </xf>
    <xf numFmtId="38" fontId="53" fillId="39" borderId="22" xfId="102" applyFont="1" applyFill="1" applyBorder="1" applyAlignment="1" applyProtection="1">
      <alignment horizontal="center" vertical="center"/>
    </xf>
    <xf numFmtId="38" fontId="53" fillId="39" borderId="14" xfId="102" applyFont="1" applyFill="1" applyBorder="1" applyAlignment="1" applyProtection="1">
      <alignment horizontal="center" vertical="center"/>
    </xf>
    <xf numFmtId="38" fontId="53" fillId="39" borderId="38" xfId="102" applyFont="1" applyFill="1" applyBorder="1" applyAlignment="1" applyProtection="1">
      <alignment horizontal="center" vertical="center" wrapText="1"/>
    </xf>
    <xf numFmtId="38" fontId="53" fillId="39" borderId="19" xfId="102" applyFont="1" applyFill="1" applyBorder="1" applyAlignment="1" applyProtection="1">
      <alignment horizontal="center" vertical="center" wrapText="1"/>
    </xf>
    <xf numFmtId="38" fontId="53" fillId="39" borderId="21" xfId="102" applyFont="1" applyFill="1" applyBorder="1" applyAlignment="1" applyProtection="1">
      <alignment horizontal="center" vertical="center" wrapText="1"/>
    </xf>
    <xf numFmtId="0" fontId="53" fillId="39" borderId="48" xfId="169" applyFont="1" applyFill="1" applyBorder="1" applyAlignment="1" applyProtection="1">
      <alignment horizontal="center" vertical="center"/>
    </xf>
    <xf numFmtId="0" fontId="0" fillId="39" borderId="22" xfId="0" applyFill="1" applyBorder="1" applyAlignment="1" applyProtection="1">
      <alignment horizontal="center" vertical="center"/>
    </xf>
    <xf numFmtId="0" fontId="0" fillId="39" borderId="14" xfId="0" applyFill="1" applyBorder="1" applyAlignment="1" applyProtection="1">
      <alignment horizontal="center" vertical="center"/>
    </xf>
    <xf numFmtId="0" fontId="53" fillId="39" borderId="22" xfId="169" applyFont="1" applyFill="1" applyBorder="1" applyAlignment="1" applyProtection="1">
      <alignment horizontal="center" vertical="center"/>
    </xf>
    <xf numFmtId="0" fontId="53" fillId="39" borderId="14" xfId="169" applyFont="1" applyFill="1" applyBorder="1" applyAlignment="1" applyProtection="1">
      <alignment horizontal="center" vertical="center"/>
    </xf>
    <xf numFmtId="0" fontId="53" fillId="38" borderId="48" xfId="169" applyFont="1" applyFill="1" applyBorder="1" applyAlignment="1" applyProtection="1">
      <alignment horizontal="center" vertical="center" wrapText="1"/>
    </xf>
    <xf numFmtId="0" fontId="0" fillId="38" borderId="22" xfId="0" applyFill="1" applyBorder="1" applyAlignment="1" applyProtection="1">
      <alignment horizontal="center" vertical="center"/>
    </xf>
    <xf numFmtId="0" fontId="0" fillId="38" borderId="14" xfId="0" applyFill="1" applyBorder="1" applyAlignment="1" applyProtection="1">
      <alignment horizontal="center" vertical="center"/>
    </xf>
    <xf numFmtId="0" fontId="53" fillId="38" borderId="22" xfId="169" applyFont="1" applyFill="1" applyBorder="1" applyAlignment="1" applyProtection="1">
      <alignment horizontal="center" vertical="center"/>
    </xf>
    <xf numFmtId="0" fontId="53" fillId="38" borderId="14" xfId="169" applyFont="1" applyFill="1" applyBorder="1" applyAlignment="1" applyProtection="1">
      <alignment horizontal="center" vertical="center"/>
    </xf>
    <xf numFmtId="0" fontId="52" fillId="39" borderId="48" xfId="169" applyFont="1" applyFill="1" applyBorder="1" applyAlignment="1" applyProtection="1">
      <alignment horizontal="center" vertical="center" wrapText="1"/>
    </xf>
    <xf numFmtId="0" fontId="52" fillId="39" borderId="22" xfId="169" applyFont="1" applyFill="1" applyBorder="1" applyAlignment="1" applyProtection="1">
      <alignment horizontal="center" vertical="center" wrapText="1"/>
    </xf>
    <xf numFmtId="0" fontId="52" fillId="39" borderId="14" xfId="169" applyFont="1" applyFill="1" applyBorder="1" applyAlignment="1" applyProtection="1">
      <alignment horizontal="center" vertical="center" wrapText="1"/>
    </xf>
    <xf numFmtId="0" fontId="53" fillId="39" borderId="38" xfId="0" applyFont="1" applyFill="1" applyBorder="1" applyAlignment="1" applyProtection="1">
      <alignment horizontal="center" vertical="center" wrapText="1"/>
    </xf>
    <xf numFmtId="0" fontId="53" fillId="39" borderId="19" xfId="0" applyFont="1" applyFill="1" applyBorder="1" applyAlignment="1" applyProtection="1">
      <alignment horizontal="center" vertical="center"/>
    </xf>
    <xf numFmtId="0" fontId="53" fillId="39" borderId="14" xfId="0" applyFont="1" applyFill="1" applyBorder="1" applyAlignment="1" applyProtection="1">
      <alignment horizontal="center" vertical="center"/>
    </xf>
    <xf numFmtId="0" fontId="51" fillId="0" borderId="16" xfId="170" applyFont="1" applyBorder="1" applyAlignment="1">
      <alignment horizontal="left" vertical="top" wrapText="1"/>
    </xf>
    <xf numFmtId="0" fontId="51" fillId="0" borderId="17" xfId="170" applyFont="1" applyBorder="1" applyAlignment="1">
      <alignment horizontal="left" vertical="top" wrapText="1"/>
    </xf>
    <xf numFmtId="0" fontId="51" fillId="0" borderId="15" xfId="170" applyFont="1" applyBorder="1" applyAlignment="1">
      <alignment horizontal="left" vertical="top" wrapText="1"/>
    </xf>
    <xf numFmtId="0" fontId="51" fillId="0" borderId="18" xfId="170" applyFont="1" applyBorder="1" applyAlignment="1">
      <alignment horizontal="left" vertical="top" wrapText="1"/>
    </xf>
    <xf numFmtId="0" fontId="51" fillId="0" borderId="20" xfId="170" applyFont="1" applyBorder="1" applyAlignment="1">
      <alignment horizontal="left" vertical="top" wrapText="1"/>
    </xf>
    <xf numFmtId="0" fontId="51" fillId="0" borderId="21" xfId="170" applyFont="1" applyBorder="1" applyAlignment="1">
      <alignment horizontal="left" vertical="top" wrapText="1"/>
    </xf>
    <xf numFmtId="0" fontId="60" fillId="0" borderId="11" xfId="169" applyFont="1" applyBorder="1" applyAlignment="1" applyProtection="1">
      <alignment horizontal="center" vertical="center" wrapText="1"/>
    </xf>
    <xf numFmtId="0" fontId="60" fillId="0" borderId="13" xfId="169" applyFont="1" applyBorder="1" applyAlignment="1" applyProtection="1">
      <alignment horizontal="center" vertical="center" wrapText="1"/>
    </xf>
    <xf numFmtId="0" fontId="60" fillId="0" borderId="52" xfId="169" applyFont="1" applyBorder="1" applyAlignment="1" applyProtection="1">
      <alignment horizontal="center" vertical="center" wrapText="1"/>
    </xf>
    <xf numFmtId="0" fontId="60" fillId="0" borderId="46" xfId="169" applyFont="1" applyBorder="1" applyAlignment="1" applyProtection="1">
      <alignment horizontal="center" vertical="center" wrapText="1"/>
    </xf>
    <xf numFmtId="0" fontId="60" fillId="0" borderId="49" xfId="169" applyFont="1" applyBorder="1" applyAlignment="1" applyProtection="1">
      <alignment horizontal="center" vertical="center" wrapText="1"/>
    </xf>
    <xf numFmtId="0" fontId="60" fillId="0" borderId="53" xfId="169" applyFont="1" applyBorder="1" applyAlignment="1" applyProtection="1">
      <alignment horizontal="center" vertical="center" wrapText="1"/>
    </xf>
    <xf numFmtId="0" fontId="51" fillId="37" borderId="24" xfId="169" applyFont="1" applyFill="1" applyBorder="1" applyAlignment="1" applyProtection="1">
      <alignment horizontal="center" vertical="center"/>
    </xf>
    <xf numFmtId="0" fontId="51" fillId="37" borderId="25" xfId="169" applyFont="1" applyFill="1" applyBorder="1" applyAlignment="1" applyProtection="1">
      <alignment horizontal="center" vertical="center"/>
    </xf>
    <xf numFmtId="0" fontId="51" fillId="37" borderId="0" xfId="169" applyFont="1" applyFill="1" applyAlignment="1" applyProtection="1">
      <alignment horizontal="center" vertical="center"/>
    </xf>
    <xf numFmtId="0" fontId="51" fillId="37" borderId="26" xfId="169" applyFont="1" applyFill="1" applyBorder="1" applyAlignment="1" applyProtection="1">
      <alignment horizontal="center" vertical="center"/>
    </xf>
    <xf numFmtId="0" fontId="51" fillId="37" borderId="20" xfId="169" applyFont="1" applyFill="1" applyBorder="1" applyAlignment="1" applyProtection="1">
      <alignment horizontal="center" vertical="center"/>
    </xf>
    <xf numFmtId="0" fontId="51" fillId="37" borderId="34" xfId="169" applyFont="1" applyFill="1" applyBorder="1" applyAlignment="1" applyProtection="1">
      <alignment horizontal="center" vertical="center"/>
    </xf>
    <xf numFmtId="0" fontId="53" fillId="0" borderId="47" xfId="169" applyFont="1" applyBorder="1" applyAlignment="1" applyProtection="1">
      <alignment horizontal="center" vertical="center"/>
    </xf>
    <xf numFmtId="0" fontId="53" fillId="0" borderId="44" xfId="169" applyFont="1" applyBorder="1" applyAlignment="1" applyProtection="1">
      <alignment horizontal="center" vertical="center"/>
    </xf>
    <xf numFmtId="0" fontId="53" fillId="0" borderId="45" xfId="169" applyFont="1" applyBorder="1" applyAlignment="1" applyProtection="1">
      <alignment horizontal="center" vertical="center"/>
    </xf>
    <xf numFmtId="0" fontId="53" fillId="38" borderId="48" xfId="169" applyFont="1" applyFill="1" applyBorder="1" applyAlignment="1" applyProtection="1">
      <alignment horizontal="center" vertical="center"/>
    </xf>
    <xf numFmtId="0" fontId="53" fillId="39" borderId="48" xfId="169" applyFont="1" applyFill="1" applyBorder="1" applyAlignment="1" applyProtection="1">
      <alignment horizontal="center" vertical="center" wrapText="1"/>
    </xf>
    <xf numFmtId="0" fontId="53" fillId="39" borderId="37" xfId="0" applyFont="1" applyFill="1" applyBorder="1" applyAlignment="1" applyProtection="1">
      <alignment horizontal="center" vertical="center"/>
    </xf>
    <xf numFmtId="0" fontId="53" fillId="39" borderId="24" xfId="0" applyFont="1" applyFill="1" applyBorder="1" applyAlignment="1" applyProtection="1">
      <alignment horizontal="center" vertical="center"/>
    </xf>
    <xf numFmtId="0" fontId="53" fillId="39" borderId="18" xfId="0" applyFont="1" applyFill="1" applyBorder="1" applyAlignment="1" applyProtection="1">
      <alignment horizontal="center" vertical="center"/>
    </xf>
    <xf numFmtId="0" fontId="53" fillId="39" borderId="20" xfId="0" applyFont="1" applyFill="1" applyBorder="1" applyAlignment="1" applyProtection="1">
      <alignment horizontal="center" vertical="center"/>
    </xf>
    <xf numFmtId="0" fontId="53" fillId="39" borderId="38" xfId="0" applyFont="1" applyFill="1" applyBorder="1" applyAlignment="1" applyProtection="1">
      <alignment horizontal="center" vertical="center"/>
    </xf>
    <xf numFmtId="0" fontId="53" fillId="39" borderId="21" xfId="0" applyFont="1" applyFill="1" applyBorder="1" applyAlignment="1" applyProtection="1">
      <alignment horizontal="center" vertical="center"/>
    </xf>
    <xf numFmtId="0" fontId="45" fillId="40" borderId="11" xfId="170" applyFont="1" applyFill="1" applyBorder="1" applyAlignment="1" applyProtection="1">
      <alignment horizontal="center" vertical="center"/>
    </xf>
    <xf numFmtId="0" fontId="45" fillId="40" borderId="13" xfId="170" applyFont="1" applyFill="1" applyBorder="1" applyAlignment="1" applyProtection="1">
      <alignment horizontal="center" vertical="center"/>
    </xf>
    <xf numFmtId="0" fontId="45" fillId="40" borderId="12" xfId="170" applyFont="1" applyFill="1" applyBorder="1" applyAlignment="1" applyProtection="1">
      <alignment horizontal="center" vertical="center"/>
    </xf>
    <xf numFmtId="0" fontId="46" fillId="43" borderId="51" xfId="170" applyFont="1" applyFill="1" applyBorder="1" applyAlignment="1" applyProtection="1">
      <alignment horizontal="center" vertical="center"/>
    </xf>
    <xf numFmtId="0" fontId="46" fillId="43" borderId="24" xfId="170" applyFont="1" applyFill="1" applyBorder="1" applyAlignment="1" applyProtection="1">
      <alignment horizontal="center" vertical="center"/>
    </xf>
    <xf numFmtId="0" fontId="46" fillId="43" borderId="25" xfId="170" applyFont="1" applyFill="1" applyBorder="1" applyAlignment="1" applyProtection="1">
      <alignment horizontal="center" vertical="center"/>
    </xf>
    <xf numFmtId="0" fontId="58" fillId="0" borderId="11" xfId="170" applyFont="1" applyBorder="1" applyAlignment="1" applyProtection="1">
      <alignment horizontal="center" vertical="center"/>
    </xf>
    <xf numFmtId="0" fontId="58" fillId="0" borderId="41" xfId="170" applyFont="1" applyBorder="1" applyAlignment="1" applyProtection="1">
      <alignment horizontal="center" vertical="center"/>
    </xf>
    <xf numFmtId="0" fontId="58" fillId="0" borderId="60" xfId="169" applyFont="1" applyBorder="1" applyAlignment="1" applyProtection="1">
      <alignment horizontal="left" vertical="center" shrinkToFit="1"/>
    </xf>
    <xf numFmtId="0" fontId="58" fillId="0" borderId="21" xfId="169" applyFont="1" applyBorder="1" applyAlignment="1" applyProtection="1">
      <alignment horizontal="left" vertical="center" shrinkToFit="1"/>
    </xf>
    <xf numFmtId="0" fontId="58" fillId="0" borderId="23" xfId="169" applyFont="1" applyBorder="1" applyAlignment="1" applyProtection="1">
      <alignment horizontal="center" vertical="center" shrinkToFit="1"/>
    </xf>
    <xf numFmtId="0" fontId="58" fillId="0" borderId="12" xfId="169" applyFont="1" applyBorder="1" applyAlignment="1" applyProtection="1">
      <alignment horizontal="center" vertical="center" shrinkToFit="1"/>
    </xf>
    <xf numFmtId="0" fontId="58" fillId="45" borderId="23" xfId="170" applyFont="1" applyFill="1" applyBorder="1" applyAlignment="1" applyProtection="1">
      <alignment horizontal="left" vertical="center" shrinkToFit="1"/>
      <protection locked="0"/>
    </xf>
    <xf numFmtId="0" fontId="58" fillId="45" borderId="12" xfId="170" applyFont="1" applyFill="1" applyBorder="1" applyAlignment="1" applyProtection="1">
      <alignment horizontal="left" vertical="center" shrinkToFit="1"/>
      <protection locked="0"/>
    </xf>
    <xf numFmtId="0" fontId="58" fillId="0" borderId="23" xfId="170" applyFont="1" applyBorder="1" applyAlignment="1" applyProtection="1">
      <alignment horizontal="center" vertical="center" shrinkToFit="1"/>
      <protection locked="0"/>
    </xf>
    <xf numFmtId="0" fontId="58" fillId="0" borderId="12" xfId="170" applyFont="1" applyBorder="1" applyAlignment="1" applyProtection="1">
      <alignment horizontal="center" vertical="center" shrinkToFit="1"/>
      <protection locked="0"/>
    </xf>
    <xf numFmtId="0" fontId="60" fillId="0" borderId="11" xfId="169" applyFont="1" applyFill="1" applyBorder="1" applyAlignment="1" applyProtection="1">
      <alignment horizontal="center" vertical="center" wrapText="1"/>
    </xf>
    <xf numFmtId="0" fontId="60" fillId="0" borderId="13" xfId="169" applyFont="1" applyFill="1" applyBorder="1" applyAlignment="1" applyProtection="1">
      <alignment horizontal="center" vertical="center" wrapText="1"/>
    </xf>
    <xf numFmtId="0" fontId="60" fillId="0" borderId="52" xfId="169" applyFont="1" applyFill="1" applyBorder="1" applyAlignment="1" applyProtection="1">
      <alignment horizontal="center" vertical="center" wrapText="1"/>
    </xf>
    <xf numFmtId="0" fontId="60" fillId="0" borderId="46" xfId="169" applyFont="1" applyFill="1" applyBorder="1" applyAlignment="1" applyProtection="1">
      <alignment horizontal="center" vertical="center" wrapText="1"/>
    </xf>
    <xf numFmtId="0" fontId="60" fillId="0" borderId="49" xfId="169" applyFont="1" applyFill="1" applyBorder="1" applyAlignment="1" applyProtection="1">
      <alignment horizontal="center" vertical="center" wrapText="1"/>
    </xf>
    <xf numFmtId="0" fontId="60" fillId="0" borderId="53" xfId="169" applyFont="1" applyFill="1" applyBorder="1" applyAlignment="1" applyProtection="1">
      <alignment horizontal="center" vertical="center" wrapText="1"/>
    </xf>
    <xf numFmtId="0" fontId="53" fillId="39" borderId="48" xfId="169" applyFont="1" applyFill="1" applyBorder="1" applyAlignment="1">
      <alignment horizontal="center" vertical="center"/>
    </xf>
    <xf numFmtId="0" fontId="0" fillId="39" borderId="22" xfId="0" applyFill="1" applyBorder="1" applyAlignment="1">
      <alignment horizontal="center" vertical="center"/>
    </xf>
    <xf numFmtId="0" fontId="0" fillId="39" borderId="14" xfId="0" applyFill="1" applyBorder="1" applyAlignment="1">
      <alignment horizontal="center" vertical="center"/>
    </xf>
    <xf numFmtId="0" fontId="51" fillId="37" borderId="0" xfId="169" applyFont="1" applyFill="1" applyBorder="1" applyAlignment="1" applyProtection="1">
      <alignment horizontal="center" vertical="center"/>
    </xf>
    <xf numFmtId="38" fontId="53" fillId="39" borderId="22" xfId="102" applyFont="1" applyFill="1" applyBorder="1" applyAlignment="1" applyProtection="1">
      <alignment horizontal="center" vertical="center" wrapText="1"/>
    </xf>
    <xf numFmtId="38" fontId="53" fillId="39" borderId="14" xfId="102" applyFont="1" applyFill="1" applyBorder="1" applyAlignment="1" applyProtection="1">
      <alignment horizontal="center" vertical="center" wrapText="1"/>
    </xf>
    <xf numFmtId="0" fontId="67" fillId="33" borderId="61" xfId="169" applyFont="1" applyFill="1" applyBorder="1" applyAlignment="1">
      <alignment horizontal="center" vertical="center" wrapText="1" readingOrder="1"/>
    </xf>
    <xf numFmtId="0" fontId="67" fillId="0" borderId="61" xfId="169" applyFont="1" applyBorder="1" applyAlignment="1">
      <alignment horizontal="left" vertical="center" wrapText="1" readingOrder="1"/>
    </xf>
    <xf numFmtId="0" fontId="68" fillId="0" borderId="61" xfId="169" applyFont="1" applyBorder="1" applyAlignment="1">
      <alignment vertical="center" wrapText="1"/>
    </xf>
    <xf numFmtId="0" fontId="32" fillId="0" borderId="50" xfId="179" applyFont="1" applyFill="1" applyBorder="1" applyAlignment="1">
      <alignment horizontal="left" vertical="top" wrapText="1"/>
    </xf>
    <xf numFmtId="0" fontId="32" fillId="0" borderId="22" xfId="179" applyFont="1" applyFill="1" applyBorder="1" applyAlignment="1">
      <alignment horizontal="left" vertical="top" wrapText="1"/>
    </xf>
    <xf numFmtId="0" fontId="32" fillId="0" borderId="14" xfId="179" applyFont="1" applyFill="1" applyBorder="1" applyAlignment="1">
      <alignment horizontal="left" vertical="top" wrapText="1"/>
    </xf>
    <xf numFmtId="0" fontId="50" fillId="0" borderId="50" xfId="179" applyFont="1" applyFill="1" applyBorder="1" applyAlignment="1">
      <alignment vertical="top" wrapText="1"/>
    </xf>
    <xf numFmtId="0" fontId="50" fillId="0" borderId="22" xfId="179" applyFont="1" applyFill="1" applyBorder="1" applyAlignment="1">
      <alignment vertical="top" wrapText="1"/>
    </xf>
    <xf numFmtId="0" fontId="50" fillId="0" borderId="14" xfId="179" applyFont="1" applyFill="1" applyBorder="1" applyAlignment="1">
      <alignment vertical="top" wrapText="1"/>
    </xf>
  </cellXfs>
  <cellStyles count="182">
    <cellStyle name="20% - アクセント 1" xfId="19" builtinId="30" customBuiltin="1"/>
    <cellStyle name="20% - アクセント 1 2" xfId="44" xr:uid="{00000000-0005-0000-0000-000001000000}"/>
    <cellStyle name="20% - アクセント 2" xfId="23" builtinId="34" customBuiltin="1"/>
    <cellStyle name="20% - アクセント 2 2" xfId="45" xr:uid="{00000000-0005-0000-0000-000003000000}"/>
    <cellStyle name="20% - アクセント 3" xfId="27" builtinId="38" customBuiltin="1"/>
    <cellStyle name="20% - アクセント 3 2" xfId="46" xr:uid="{00000000-0005-0000-0000-000005000000}"/>
    <cellStyle name="20% - アクセント 4" xfId="31" builtinId="42" customBuiltin="1"/>
    <cellStyle name="20% - アクセント 4 2" xfId="47" xr:uid="{00000000-0005-0000-0000-000007000000}"/>
    <cellStyle name="20% - アクセント 5" xfId="35" builtinId="46" customBuiltin="1"/>
    <cellStyle name="20% - アクセント 5 2" xfId="48" xr:uid="{00000000-0005-0000-0000-000009000000}"/>
    <cellStyle name="20% - アクセント 6" xfId="39" builtinId="50" customBuiltin="1"/>
    <cellStyle name="20% - アクセント 6 2" xfId="49" xr:uid="{00000000-0005-0000-0000-00000B000000}"/>
    <cellStyle name="40% - アクセント 1" xfId="20" builtinId="31" customBuiltin="1"/>
    <cellStyle name="40% - アクセント 1 2" xfId="50" xr:uid="{00000000-0005-0000-0000-00000D000000}"/>
    <cellStyle name="40% - アクセント 2" xfId="24" builtinId="35" customBuiltin="1"/>
    <cellStyle name="40% - アクセント 2 2" xfId="51" xr:uid="{00000000-0005-0000-0000-00000F000000}"/>
    <cellStyle name="40% - アクセント 3" xfId="28" builtinId="39" customBuiltin="1"/>
    <cellStyle name="40% - アクセント 3 2" xfId="52" xr:uid="{00000000-0005-0000-0000-000011000000}"/>
    <cellStyle name="40% - アクセント 4" xfId="32" builtinId="43" customBuiltin="1"/>
    <cellStyle name="40% - アクセント 4 2" xfId="53" xr:uid="{00000000-0005-0000-0000-000013000000}"/>
    <cellStyle name="40% - アクセント 5" xfId="36" builtinId="47" customBuiltin="1"/>
    <cellStyle name="40% - アクセント 5 2" xfId="54" xr:uid="{00000000-0005-0000-0000-000015000000}"/>
    <cellStyle name="40% - アクセント 6" xfId="40" builtinId="51" customBuiltin="1"/>
    <cellStyle name="40% - アクセント 6 2" xfId="55" xr:uid="{00000000-0005-0000-0000-000017000000}"/>
    <cellStyle name="60% - アクセント 1" xfId="21" builtinId="32" customBuiltin="1"/>
    <cellStyle name="60% - アクセント 1 2" xfId="56" xr:uid="{00000000-0005-0000-0000-000019000000}"/>
    <cellStyle name="60% - アクセント 2" xfId="25" builtinId="36" customBuiltin="1"/>
    <cellStyle name="60% - アクセント 2 2" xfId="57" xr:uid="{00000000-0005-0000-0000-00001B000000}"/>
    <cellStyle name="60% - アクセント 3" xfId="29" builtinId="40" customBuiltin="1"/>
    <cellStyle name="60% - アクセント 3 2" xfId="58" xr:uid="{00000000-0005-0000-0000-00001D000000}"/>
    <cellStyle name="60% - アクセント 4" xfId="33" builtinId="44" customBuiltin="1"/>
    <cellStyle name="60% - アクセント 4 2" xfId="59" xr:uid="{00000000-0005-0000-0000-00001F000000}"/>
    <cellStyle name="60% - アクセント 5" xfId="37" builtinId="48" customBuiltin="1"/>
    <cellStyle name="60% - アクセント 5 2" xfId="60" xr:uid="{00000000-0005-0000-0000-000021000000}"/>
    <cellStyle name="60% - アクセント 6" xfId="41" builtinId="52" customBuiltin="1"/>
    <cellStyle name="60% - アクセント 6 2" xfId="61" xr:uid="{00000000-0005-0000-0000-000023000000}"/>
    <cellStyle name="アクセント 1" xfId="18" builtinId="29" customBuiltin="1"/>
    <cellStyle name="アクセント 1 2" xfId="62" xr:uid="{00000000-0005-0000-0000-000025000000}"/>
    <cellStyle name="アクセント 2" xfId="22" builtinId="33" customBuiltin="1"/>
    <cellStyle name="アクセント 2 2" xfId="63" xr:uid="{00000000-0005-0000-0000-000027000000}"/>
    <cellStyle name="アクセント 3" xfId="26" builtinId="37" customBuiltin="1"/>
    <cellStyle name="アクセント 3 2" xfId="64" xr:uid="{00000000-0005-0000-0000-000029000000}"/>
    <cellStyle name="アクセント 4" xfId="30" builtinId="41" customBuiltin="1"/>
    <cellStyle name="アクセント 4 2" xfId="65" xr:uid="{00000000-0005-0000-0000-00002B000000}"/>
    <cellStyle name="アクセント 5" xfId="34" builtinId="45" customBuiltin="1"/>
    <cellStyle name="アクセント 5 2" xfId="66" xr:uid="{00000000-0005-0000-0000-00002D000000}"/>
    <cellStyle name="アクセント 6" xfId="38" builtinId="49" customBuiltin="1"/>
    <cellStyle name="アクセント 6 2" xfId="67" xr:uid="{00000000-0005-0000-0000-00002F000000}"/>
    <cellStyle name="タイトル" xfId="1" builtinId="15" customBuiltin="1"/>
    <cellStyle name="タイトル 2" xfId="68" xr:uid="{00000000-0005-0000-0000-000031000000}"/>
    <cellStyle name="チェック セル" xfId="13" builtinId="23" customBuiltin="1"/>
    <cellStyle name="チェック セル 2" xfId="69" xr:uid="{00000000-0005-0000-0000-000033000000}"/>
    <cellStyle name="どちらでもない" xfId="8" builtinId="28" customBuiltin="1"/>
    <cellStyle name="どちらでもない 2" xfId="70" xr:uid="{00000000-0005-0000-0000-000035000000}"/>
    <cellStyle name="パーセント" xfId="177" builtinId="5"/>
    <cellStyle name="パーセント 2" xfId="71" xr:uid="{00000000-0005-0000-0000-000036000000}"/>
    <cellStyle name="パーセント 2 2" xfId="72" xr:uid="{00000000-0005-0000-0000-000037000000}"/>
    <cellStyle name="パーセント 2 2 2" xfId="73" xr:uid="{00000000-0005-0000-0000-000038000000}"/>
    <cellStyle name="パーセント 2 2 2 2" xfId="74" xr:uid="{00000000-0005-0000-0000-000039000000}"/>
    <cellStyle name="パーセント 2 2 2 3" xfId="75" xr:uid="{00000000-0005-0000-0000-00003A000000}"/>
    <cellStyle name="パーセント 2 2 3" xfId="76" xr:uid="{00000000-0005-0000-0000-00003B000000}"/>
    <cellStyle name="パーセント 2 2 3 2" xfId="77" xr:uid="{00000000-0005-0000-0000-00003C000000}"/>
    <cellStyle name="パーセント 2 2 3 3" xfId="78" xr:uid="{00000000-0005-0000-0000-00003D000000}"/>
    <cellStyle name="パーセント 2 2 4" xfId="79" xr:uid="{00000000-0005-0000-0000-00003E000000}"/>
    <cellStyle name="パーセント 2 2 4 2" xfId="80" xr:uid="{00000000-0005-0000-0000-00003F000000}"/>
    <cellStyle name="パーセント 2 2 4 3" xfId="81" xr:uid="{00000000-0005-0000-0000-000040000000}"/>
    <cellStyle name="パーセント 2 2 5" xfId="82" xr:uid="{00000000-0005-0000-0000-000041000000}"/>
    <cellStyle name="パーセント 2 2 6" xfId="83" xr:uid="{00000000-0005-0000-0000-000042000000}"/>
    <cellStyle name="パーセント 2 3" xfId="84" xr:uid="{00000000-0005-0000-0000-000043000000}"/>
    <cellStyle name="パーセント 2 3 2" xfId="85" xr:uid="{00000000-0005-0000-0000-000044000000}"/>
    <cellStyle name="パーセント 2 3 3" xfId="86" xr:uid="{00000000-0005-0000-0000-000045000000}"/>
    <cellStyle name="パーセント 2 4" xfId="87" xr:uid="{00000000-0005-0000-0000-000046000000}"/>
    <cellStyle name="パーセント 2 4 2" xfId="88" xr:uid="{00000000-0005-0000-0000-000047000000}"/>
    <cellStyle name="パーセント 2 4 3" xfId="89" xr:uid="{00000000-0005-0000-0000-000048000000}"/>
    <cellStyle name="パーセント 2 5" xfId="90" xr:uid="{00000000-0005-0000-0000-000049000000}"/>
    <cellStyle name="パーセント 2 5 2" xfId="91" xr:uid="{00000000-0005-0000-0000-00004A000000}"/>
    <cellStyle name="パーセント 2 5 3" xfId="92" xr:uid="{00000000-0005-0000-0000-00004B000000}"/>
    <cellStyle name="パーセント 2 6" xfId="93" xr:uid="{00000000-0005-0000-0000-00004C000000}"/>
    <cellStyle name="パーセント 2 7" xfId="94" xr:uid="{00000000-0005-0000-0000-00004D000000}"/>
    <cellStyle name="ハイパーリンク" xfId="181" builtinId="8"/>
    <cellStyle name="ハイパーリンク 2" xfId="95" xr:uid="{00000000-0005-0000-0000-00004F000000}"/>
    <cellStyle name="ハイパーリンク 3" xfId="96" xr:uid="{00000000-0005-0000-0000-000050000000}"/>
    <cellStyle name="ハイパーリンク 3 2" xfId="180" xr:uid="{7AA4319D-A648-404C-9273-F6A247743560}"/>
    <cellStyle name="メモ" xfId="15" builtinId="10" customBuiltin="1"/>
    <cellStyle name="メモ 2" xfId="97" xr:uid="{00000000-0005-0000-0000-000052000000}"/>
    <cellStyle name="リンク セル" xfId="12" builtinId="24" customBuiltin="1"/>
    <cellStyle name="リンク セル 2" xfId="98" xr:uid="{00000000-0005-0000-0000-000054000000}"/>
    <cellStyle name="悪い" xfId="7" builtinId="27" customBuiltin="1"/>
    <cellStyle name="悪い 2" xfId="99" xr:uid="{00000000-0005-0000-0000-000056000000}"/>
    <cellStyle name="計算" xfId="11" builtinId="22" customBuiltin="1"/>
    <cellStyle name="計算 2" xfId="100" xr:uid="{00000000-0005-0000-0000-000058000000}"/>
    <cellStyle name="警告文" xfId="14" builtinId="11" customBuiltin="1"/>
    <cellStyle name="警告文 2" xfId="101" xr:uid="{00000000-0005-0000-0000-00005A000000}"/>
    <cellStyle name="桁区切り" xfId="178" builtinId="6"/>
    <cellStyle name="桁区切り 2" xfId="102" xr:uid="{00000000-0005-0000-0000-00005C000000}"/>
    <cellStyle name="桁区切り 2 2" xfId="103" xr:uid="{00000000-0005-0000-0000-00005D000000}"/>
    <cellStyle name="桁区切り 3" xfId="104" xr:uid="{00000000-0005-0000-0000-00005E000000}"/>
    <cellStyle name="桁区切り 4" xfId="105" xr:uid="{00000000-0005-0000-0000-00005F000000}"/>
    <cellStyle name="桁区切り 5" xfId="106" xr:uid="{00000000-0005-0000-0000-000060000000}"/>
    <cellStyle name="桁区切り 5 2" xfId="107" xr:uid="{00000000-0005-0000-0000-000061000000}"/>
    <cellStyle name="桁区切り 6" xfId="108" xr:uid="{00000000-0005-0000-0000-000062000000}"/>
    <cellStyle name="桁区切り 6 2" xfId="109" xr:uid="{00000000-0005-0000-0000-000063000000}"/>
    <cellStyle name="見出し 1" xfId="2" builtinId="16" customBuiltin="1"/>
    <cellStyle name="見出し 1 2" xfId="110" xr:uid="{00000000-0005-0000-0000-000065000000}"/>
    <cellStyle name="見出し 2" xfId="3" builtinId="17" customBuiltin="1"/>
    <cellStyle name="見出し 2 2" xfId="111" xr:uid="{00000000-0005-0000-0000-000067000000}"/>
    <cellStyle name="見出し 3" xfId="4" builtinId="18" customBuiltin="1"/>
    <cellStyle name="見出し 3 2" xfId="112" xr:uid="{00000000-0005-0000-0000-000069000000}"/>
    <cellStyle name="見出し 4" xfId="5" builtinId="19" customBuiltin="1"/>
    <cellStyle name="見出し 4 2" xfId="113" xr:uid="{00000000-0005-0000-0000-00006B000000}"/>
    <cellStyle name="集計" xfId="17" builtinId="25" customBuiltin="1"/>
    <cellStyle name="集計 2" xfId="114" xr:uid="{00000000-0005-0000-0000-00006D000000}"/>
    <cellStyle name="出力" xfId="10" builtinId="21" customBuiltin="1"/>
    <cellStyle name="出力 2" xfId="115" xr:uid="{00000000-0005-0000-0000-00006F000000}"/>
    <cellStyle name="説明文" xfId="16" builtinId="53" customBuiltin="1"/>
    <cellStyle name="説明文 2" xfId="116" xr:uid="{00000000-0005-0000-0000-000071000000}"/>
    <cellStyle name="通貨 2" xfId="117" xr:uid="{00000000-0005-0000-0000-000072000000}"/>
    <cellStyle name="入力" xfId="9" builtinId="20" customBuiltin="1"/>
    <cellStyle name="入力 2" xfId="118" xr:uid="{00000000-0005-0000-0000-000074000000}"/>
    <cellStyle name="標準" xfId="0" builtinId="0"/>
    <cellStyle name="標準 2" xfId="43" xr:uid="{00000000-0005-0000-0000-000076000000}"/>
    <cellStyle name="標準 2 2" xfId="42" xr:uid="{00000000-0005-0000-0000-000077000000}"/>
    <cellStyle name="標準 2 2 2" xfId="119" xr:uid="{00000000-0005-0000-0000-000078000000}"/>
    <cellStyle name="標準 2 2 2 2" xfId="120" xr:uid="{00000000-0005-0000-0000-000079000000}"/>
    <cellStyle name="標準 2 2 2 2 2" xfId="121" xr:uid="{00000000-0005-0000-0000-00007A000000}"/>
    <cellStyle name="標準 2 2 2 2 3" xfId="122" xr:uid="{00000000-0005-0000-0000-00007B000000}"/>
    <cellStyle name="標準 2 2 2 3" xfId="123" xr:uid="{00000000-0005-0000-0000-00007C000000}"/>
    <cellStyle name="標準 2 2 2 3 2" xfId="124" xr:uid="{00000000-0005-0000-0000-00007D000000}"/>
    <cellStyle name="標準 2 2 2 3 3" xfId="125" xr:uid="{00000000-0005-0000-0000-00007E000000}"/>
    <cellStyle name="標準 2 2 2 4" xfId="126" xr:uid="{00000000-0005-0000-0000-00007F000000}"/>
    <cellStyle name="標準 2 2 2 4 2" xfId="127" xr:uid="{00000000-0005-0000-0000-000080000000}"/>
    <cellStyle name="標準 2 2 2 4 3" xfId="128" xr:uid="{00000000-0005-0000-0000-000081000000}"/>
    <cellStyle name="標準 2 2 2 5" xfId="129" xr:uid="{00000000-0005-0000-0000-000082000000}"/>
    <cellStyle name="標準 2 2 2 6" xfId="130" xr:uid="{00000000-0005-0000-0000-000083000000}"/>
    <cellStyle name="標準 2 2 3" xfId="131" xr:uid="{00000000-0005-0000-0000-000084000000}"/>
    <cellStyle name="標準 2 2 3 2" xfId="132" xr:uid="{00000000-0005-0000-0000-000085000000}"/>
    <cellStyle name="標準 2 2 3 3" xfId="133" xr:uid="{00000000-0005-0000-0000-000086000000}"/>
    <cellStyle name="標準 2 2 4" xfId="134" xr:uid="{00000000-0005-0000-0000-000087000000}"/>
    <cellStyle name="標準 2 2 4 2" xfId="135" xr:uid="{00000000-0005-0000-0000-000088000000}"/>
    <cellStyle name="標準 2 2 4 3" xfId="136" xr:uid="{00000000-0005-0000-0000-000089000000}"/>
    <cellStyle name="標準 2 2 5" xfId="137" xr:uid="{00000000-0005-0000-0000-00008A000000}"/>
    <cellStyle name="標準 2 2 5 2" xfId="138" xr:uid="{00000000-0005-0000-0000-00008B000000}"/>
    <cellStyle name="標準 2 2 5 3" xfId="139" xr:uid="{00000000-0005-0000-0000-00008C000000}"/>
    <cellStyle name="標準 2 2 5 4" xfId="140" xr:uid="{00000000-0005-0000-0000-00008D000000}"/>
    <cellStyle name="標準 2 2 6" xfId="141" xr:uid="{00000000-0005-0000-0000-00008E000000}"/>
    <cellStyle name="標準 2 2 7" xfId="142" xr:uid="{00000000-0005-0000-0000-00008F000000}"/>
    <cellStyle name="標準 2 3" xfId="143" xr:uid="{00000000-0005-0000-0000-000090000000}"/>
    <cellStyle name="標準 2 4" xfId="144" xr:uid="{00000000-0005-0000-0000-000091000000}"/>
    <cellStyle name="標準 3" xfId="145" xr:uid="{00000000-0005-0000-0000-000092000000}"/>
    <cellStyle name="標準 3 2" xfId="146" xr:uid="{00000000-0005-0000-0000-000093000000}"/>
    <cellStyle name="標準 3 2 2" xfId="147" xr:uid="{00000000-0005-0000-0000-000094000000}"/>
    <cellStyle name="標準 3 2 2 2" xfId="148" xr:uid="{00000000-0005-0000-0000-000095000000}"/>
    <cellStyle name="標準 3 2 2 3" xfId="149" xr:uid="{00000000-0005-0000-0000-000096000000}"/>
    <cellStyle name="標準 3 2 3" xfId="150" xr:uid="{00000000-0005-0000-0000-000097000000}"/>
    <cellStyle name="標準 3 2 3 2" xfId="151" xr:uid="{00000000-0005-0000-0000-000098000000}"/>
    <cellStyle name="標準 3 2 3 3" xfId="152" xr:uid="{00000000-0005-0000-0000-000099000000}"/>
    <cellStyle name="標準 3 2 4" xfId="153" xr:uid="{00000000-0005-0000-0000-00009A000000}"/>
    <cellStyle name="標準 3 2 4 2" xfId="154" xr:uid="{00000000-0005-0000-0000-00009B000000}"/>
    <cellStyle name="標準 3 2 4 3" xfId="155" xr:uid="{00000000-0005-0000-0000-00009C000000}"/>
    <cellStyle name="標準 3 2 5" xfId="156" xr:uid="{00000000-0005-0000-0000-00009D000000}"/>
    <cellStyle name="標準 3 2 6" xfId="157" xr:uid="{00000000-0005-0000-0000-00009E000000}"/>
    <cellStyle name="標準 3 3" xfId="158" xr:uid="{00000000-0005-0000-0000-00009F000000}"/>
    <cellStyle name="標準 3 3 2" xfId="159" xr:uid="{00000000-0005-0000-0000-0000A0000000}"/>
    <cellStyle name="標準 3 3 3" xfId="160" xr:uid="{00000000-0005-0000-0000-0000A1000000}"/>
    <cellStyle name="標準 3 4" xfId="161" xr:uid="{00000000-0005-0000-0000-0000A2000000}"/>
    <cellStyle name="標準 3 4 2" xfId="162" xr:uid="{00000000-0005-0000-0000-0000A3000000}"/>
    <cellStyle name="標準 3 4 3" xfId="163" xr:uid="{00000000-0005-0000-0000-0000A4000000}"/>
    <cellStyle name="標準 3 5" xfId="164" xr:uid="{00000000-0005-0000-0000-0000A5000000}"/>
    <cellStyle name="標準 3 5 2" xfId="165" xr:uid="{00000000-0005-0000-0000-0000A6000000}"/>
    <cellStyle name="標準 3 5 3" xfId="166" xr:uid="{00000000-0005-0000-0000-0000A7000000}"/>
    <cellStyle name="標準 3 6" xfId="167" xr:uid="{00000000-0005-0000-0000-0000A8000000}"/>
    <cellStyle name="標準 3 7" xfId="168" xr:uid="{00000000-0005-0000-0000-0000A9000000}"/>
    <cellStyle name="標準 4" xfId="169" xr:uid="{00000000-0005-0000-0000-0000AA000000}"/>
    <cellStyle name="標準 4 2" xfId="170" xr:uid="{00000000-0005-0000-0000-0000AB000000}"/>
    <cellStyle name="標準 5" xfId="171" xr:uid="{00000000-0005-0000-0000-0000AC000000}"/>
    <cellStyle name="標準 6" xfId="172" xr:uid="{00000000-0005-0000-0000-0000AD000000}"/>
    <cellStyle name="標準 6 2" xfId="173" xr:uid="{00000000-0005-0000-0000-0000AE000000}"/>
    <cellStyle name="標準 7" xfId="174" xr:uid="{00000000-0005-0000-0000-0000AF000000}"/>
    <cellStyle name="標準 7 2" xfId="175" xr:uid="{00000000-0005-0000-0000-0000B0000000}"/>
    <cellStyle name="標準 8" xfId="179" xr:uid="{5391E1B1-234F-468B-B259-E307CD56516B}"/>
    <cellStyle name="良い" xfId="6" builtinId="26" customBuiltin="1"/>
    <cellStyle name="良い 2" xfId="176" xr:uid="{00000000-0005-0000-0000-0000B2000000}"/>
  </cellStyles>
  <dxfs count="46">
    <dxf>
      <fill>
        <patternFill>
          <bgColor theme="0" tint="-0.14996795556505021"/>
        </patternFill>
      </fill>
    </dxf>
    <dxf>
      <fill>
        <patternFill>
          <bgColor theme="0" tint="-0.14996795556505021"/>
        </patternFill>
      </fill>
    </dxf>
    <dxf>
      <fill>
        <patternFill>
          <bgColor rgb="FFFF00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patternType="none">
          <bgColor auto="1"/>
        </patternFill>
      </fill>
    </dxf>
    <dxf>
      <fill>
        <patternFill>
          <bgColor rgb="FFFFC000"/>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theme="0" tint="-0.14996795556505021"/>
        </patternFill>
      </fill>
    </dxf>
    <dxf>
      <fill>
        <patternFill>
          <bgColor theme="0" tint="-0.14996795556505021"/>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C000"/>
        </patternFill>
      </fill>
    </dxf>
    <dxf>
      <fill>
        <patternFill>
          <bgColor rgb="FFFFFF00"/>
        </patternFill>
      </fill>
    </dxf>
    <dxf>
      <fill>
        <patternFill patternType="none">
          <bgColor auto="1"/>
        </patternFill>
      </fill>
    </dxf>
    <dxf>
      <font>
        <color theme="0"/>
      </font>
      <fill>
        <patternFill patternType="solid">
          <bgColor theme="0"/>
        </patternFill>
      </fill>
    </dxf>
    <dxf>
      <fill>
        <patternFill>
          <bgColor theme="0" tint="-0.14996795556505021"/>
        </patternFill>
      </fill>
    </dxf>
    <dxf>
      <fill>
        <patternFill>
          <bgColor rgb="FFFFFF00"/>
        </patternFill>
      </fill>
    </dxf>
    <dxf>
      <font>
        <b/>
        <i val="0"/>
        <color rgb="FFFF0000"/>
      </font>
      <fill>
        <patternFill>
          <bgColor rgb="FFFFFF00"/>
        </patternFill>
      </fill>
    </dxf>
    <dxf>
      <fill>
        <patternFill>
          <bgColor rgb="FFFF0000"/>
        </patternFill>
      </fill>
    </dxf>
    <dxf>
      <fill>
        <patternFill>
          <bgColor rgb="FFFF0000"/>
        </patternFill>
      </fill>
    </dxf>
  </dxfs>
  <tableStyles count="0" defaultTableStyle="TableStyleMedium2" defaultPivotStyle="PivotStyleLight16"/>
  <colors>
    <mruColors>
      <color rgb="FFFF6699"/>
      <color rgb="FFFFFFCC"/>
      <color rgb="FFCCFFCC"/>
      <color rgb="FF99FFCC"/>
      <color rgb="FF99FF99"/>
      <color rgb="FFFFFF99"/>
      <color rgb="FFCCFF99"/>
      <color rgb="FF66FF66"/>
      <color rgb="FFFFC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17</xdr:col>
      <xdr:colOff>502227</xdr:colOff>
      <xdr:row>2</xdr:row>
      <xdr:rowOff>51955</xdr:rowOff>
    </xdr:from>
    <xdr:to>
      <xdr:col>22</xdr:col>
      <xdr:colOff>378691</xdr:colOff>
      <xdr:row>3</xdr:row>
      <xdr:rowOff>1192254</xdr:rowOff>
    </xdr:to>
    <xdr:grpSp>
      <xdr:nvGrpSpPr>
        <xdr:cNvPr id="2" name="グループ化 1">
          <a:extLst>
            <a:ext uri="{FF2B5EF4-FFF2-40B4-BE49-F238E27FC236}">
              <a16:creationId xmlns:a16="http://schemas.microsoft.com/office/drawing/2014/main" id="{7FBDA082-C9DE-44D4-9945-7DD1B9B5ADDD}"/>
            </a:ext>
          </a:extLst>
        </xdr:cNvPr>
        <xdr:cNvGrpSpPr/>
      </xdr:nvGrpSpPr>
      <xdr:grpSpPr>
        <a:xfrm>
          <a:off x="30708311" y="2075007"/>
          <a:ext cx="7527925" cy="2664299"/>
          <a:chOff x="24658307" y="547688"/>
          <a:chExt cx="6520933" cy="2663598"/>
        </a:xfrm>
      </xdr:grpSpPr>
      <xdr:sp macro="" textlink="">
        <xdr:nvSpPr>
          <xdr:cNvPr id="3" name="正方形/長方形 2">
            <a:extLst>
              <a:ext uri="{FF2B5EF4-FFF2-40B4-BE49-F238E27FC236}">
                <a16:creationId xmlns:a16="http://schemas.microsoft.com/office/drawing/2014/main" id="{F579C0D8-5571-413F-8870-BAE3CDD0B0F6}"/>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4" name="グループ化 3">
            <a:extLst>
              <a:ext uri="{FF2B5EF4-FFF2-40B4-BE49-F238E27FC236}">
                <a16:creationId xmlns:a16="http://schemas.microsoft.com/office/drawing/2014/main" id="{A416EA33-D895-4067-B393-39E386F38E99}"/>
              </a:ext>
            </a:extLst>
          </xdr:cNvPr>
          <xdr:cNvGrpSpPr/>
        </xdr:nvGrpSpPr>
        <xdr:grpSpPr>
          <a:xfrm>
            <a:off x="25431461" y="849725"/>
            <a:ext cx="5261417" cy="514041"/>
            <a:chOff x="20809325" y="530440"/>
            <a:chExt cx="2464144" cy="313765"/>
          </a:xfrm>
        </xdr:grpSpPr>
        <xdr:sp macro="" textlink="">
          <xdr:nvSpPr>
            <xdr:cNvPr id="13" name="正方形/長方形 12">
              <a:extLst>
                <a:ext uri="{FF2B5EF4-FFF2-40B4-BE49-F238E27FC236}">
                  <a16:creationId xmlns:a16="http://schemas.microsoft.com/office/drawing/2014/main" id="{63C801A6-B763-4199-9F04-06A8F31E58C8}"/>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4" name="正方形/長方形 13">
              <a:extLst>
                <a:ext uri="{FF2B5EF4-FFF2-40B4-BE49-F238E27FC236}">
                  <a16:creationId xmlns:a16="http://schemas.microsoft.com/office/drawing/2014/main" id="{762B313A-E862-46B4-B146-67FD358D4EBD}"/>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15" name="直線コネクタ 14">
              <a:extLst>
                <a:ext uri="{FF2B5EF4-FFF2-40B4-BE49-F238E27FC236}">
                  <a16:creationId xmlns:a16="http://schemas.microsoft.com/office/drawing/2014/main" id="{18B94D1D-57AA-41E8-80B6-1C6BB5892731}"/>
                </a:ext>
              </a:extLst>
            </xdr:cNvPr>
            <xdr:cNvCxnSpPr>
              <a:stCxn id="13" idx="3"/>
              <a:endCxn id="14"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5" name="グループ化 4">
            <a:extLst>
              <a:ext uri="{FF2B5EF4-FFF2-40B4-BE49-F238E27FC236}">
                <a16:creationId xmlns:a16="http://schemas.microsoft.com/office/drawing/2014/main" id="{02B14E57-378C-4E0E-812A-652C802AD12D}"/>
              </a:ext>
            </a:extLst>
          </xdr:cNvPr>
          <xdr:cNvGrpSpPr/>
        </xdr:nvGrpSpPr>
        <xdr:grpSpPr>
          <a:xfrm>
            <a:off x="25407431" y="1584070"/>
            <a:ext cx="5285443" cy="514041"/>
            <a:chOff x="20809325" y="530440"/>
            <a:chExt cx="2475245" cy="313765"/>
          </a:xfrm>
        </xdr:grpSpPr>
        <xdr:sp macro="" textlink="">
          <xdr:nvSpPr>
            <xdr:cNvPr id="10" name="正方形/長方形 9">
              <a:extLst>
                <a:ext uri="{FF2B5EF4-FFF2-40B4-BE49-F238E27FC236}">
                  <a16:creationId xmlns:a16="http://schemas.microsoft.com/office/drawing/2014/main" id="{6DFA40EB-0056-4C87-AA57-289E3E066143}"/>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11" name="正方形/長方形 10">
              <a:extLst>
                <a:ext uri="{FF2B5EF4-FFF2-40B4-BE49-F238E27FC236}">
                  <a16:creationId xmlns:a16="http://schemas.microsoft.com/office/drawing/2014/main" id="{CB2D8106-2B62-4429-A37A-57DB8F6F2E1A}"/>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12" name="直線コネクタ 11">
              <a:extLst>
                <a:ext uri="{FF2B5EF4-FFF2-40B4-BE49-F238E27FC236}">
                  <a16:creationId xmlns:a16="http://schemas.microsoft.com/office/drawing/2014/main" id="{E95167C2-DAE0-42B8-B45B-5D5B62EA59D7}"/>
                </a:ext>
              </a:extLst>
            </xdr:cNvPr>
            <xdr:cNvCxnSpPr>
              <a:stCxn id="10" idx="3"/>
              <a:endCxn id="11"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6" name="グループ化 5">
            <a:extLst>
              <a:ext uri="{FF2B5EF4-FFF2-40B4-BE49-F238E27FC236}">
                <a16:creationId xmlns:a16="http://schemas.microsoft.com/office/drawing/2014/main" id="{3324AE68-C217-4F7D-BAB1-393A28CC16F2}"/>
              </a:ext>
            </a:extLst>
          </xdr:cNvPr>
          <xdr:cNvGrpSpPr/>
        </xdr:nvGrpSpPr>
        <xdr:grpSpPr>
          <a:xfrm>
            <a:off x="25407436" y="2326559"/>
            <a:ext cx="5278161" cy="513770"/>
            <a:chOff x="20809325" y="534306"/>
            <a:chExt cx="2471885" cy="315946"/>
          </a:xfrm>
        </xdr:grpSpPr>
        <xdr:sp macro="" textlink="">
          <xdr:nvSpPr>
            <xdr:cNvPr id="7" name="正方形/長方形 6">
              <a:extLst>
                <a:ext uri="{FF2B5EF4-FFF2-40B4-BE49-F238E27FC236}">
                  <a16:creationId xmlns:a16="http://schemas.microsoft.com/office/drawing/2014/main" id="{28E7FD91-79EF-4F71-BE63-DFECBBEDD9B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8" name="正方形/長方形 7">
              <a:extLst>
                <a:ext uri="{FF2B5EF4-FFF2-40B4-BE49-F238E27FC236}">
                  <a16:creationId xmlns:a16="http://schemas.microsoft.com/office/drawing/2014/main" id="{64578B7E-7EDB-4D8F-9ACC-5D2D00A37181}"/>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9" name="直線コネクタ 8">
              <a:extLst>
                <a:ext uri="{FF2B5EF4-FFF2-40B4-BE49-F238E27FC236}">
                  <a16:creationId xmlns:a16="http://schemas.microsoft.com/office/drawing/2014/main" id="{FA16079C-A720-4A86-8CA1-37BCCCA23B6E}"/>
                </a:ext>
              </a:extLst>
            </xdr:cNvPr>
            <xdr:cNvCxnSpPr>
              <a:stCxn id="7" idx="3"/>
              <a:endCxn id="8"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6</xdr:col>
      <xdr:colOff>1562089</xdr:colOff>
      <xdr:row>0</xdr:row>
      <xdr:rowOff>363682</xdr:rowOff>
    </xdr:from>
    <xdr:to>
      <xdr:col>8</xdr:col>
      <xdr:colOff>522134</xdr:colOff>
      <xdr:row>1</xdr:row>
      <xdr:rowOff>1382280</xdr:rowOff>
    </xdr:to>
    <xdr:sp macro="" textlink="">
      <xdr:nvSpPr>
        <xdr:cNvPr id="17" name="吹き出し: 角を丸めた四角形 16">
          <a:extLst>
            <a:ext uri="{FF2B5EF4-FFF2-40B4-BE49-F238E27FC236}">
              <a16:creationId xmlns:a16="http://schemas.microsoft.com/office/drawing/2014/main" id="{0916CAB0-4D2C-4EE4-8943-6C276914CC19}"/>
            </a:ext>
          </a:extLst>
        </xdr:cNvPr>
        <xdr:cNvSpPr/>
      </xdr:nvSpPr>
      <xdr:spPr>
        <a:xfrm>
          <a:off x="13560125" y="363682"/>
          <a:ext cx="3906118" cy="1517362"/>
        </a:xfrm>
        <a:prstGeom prst="wedgeRoundRectCallout">
          <a:avLst>
            <a:gd name="adj1" fmla="val -67897"/>
            <a:gd name="adj2" fmla="val -2518"/>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　製造事業者名</a:t>
          </a:r>
          <a:r>
            <a:rPr kumimoji="1" lang="en-US" altLang="ja-JP" sz="1600" b="1" u="none">
              <a:solidFill>
                <a:srgbClr val="000000"/>
              </a:solidFill>
              <a:latin typeface="+mn-ea"/>
              <a:ea typeface="+mn-ea"/>
            </a:rPr>
            <a:t>(</a:t>
          </a:r>
          <a:r>
            <a:rPr kumimoji="1" lang="ja-JP" altLang="en-US" sz="1600" b="1" u="none">
              <a:solidFill>
                <a:srgbClr val="000000"/>
              </a:solidFill>
              <a:latin typeface="+mn-ea"/>
              <a:ea typeface="+mn-ea"/>
            </a:rPr>
            <a:t>フリガナ</a:t>
          </a:r>
          <a:r>
            <a:rPr kumimoji="1" lang="en-US" altLang="ja-JP" sz="1600" b="1" u="none">
              <a:solidFill>
                <a:srgbClr val="000000"/>
              </a:solidFill>
              <a:latin typeface="+mn-ea"/>
              <a:ea typeface="+mn-ea"/>
            </a:rPr>
            <a:t>)】</a:t>
          </a:r>
        </a:p>
        <a:p>
          <a:pPr algn="l"/>
          <a:r>
            <a:rPr kumimoji="1" lang="ja-JP" altLang="en-US" sz="1600" b="0" u="none">
              <a:solidFill>
                <a:srgbClr val="000000"/>
              </a:solidFill>
              <a:latin typeface="+mn-ea"/>
              <a:ea typeface="+mn-ea"/>
            </a:rPr>
            <a:t>　　事業者名（フリガナ）を入力してください　</a:t>
          </a:r>
        </a:p>
        <a:p>
          <a:pPr algn="l"/>
          <a:r>
            <a:rPr kumimoji="1" lang="ja-JP" altLang="en-US" sz="1600" b="0" u="none">
              <a:solidFill>
                <a:srgbClr val="000000"/>
              </a:solidFill>
              <a:latin typeface="+mn-ea"/>
              <a:ea typeface="+mn-ea"/>
            </a:rPr>
            <a:t>　　・全角カタカナで入力</a:t>
          </a:r>
        </a:p>
        <a:p>
          <a:pPr algn="l"/>
          <a:r>
            <a:rPr kumimoji="1" lang="ja-JP" altLang="en-US" sz="1600" b="0" u="none">
              <a:solidFill>
                <a:srgbClr val="FF0000"/>
              </a:solidFill>
              <a:latin typeface="+mn-ea"/>
              <a:ea typeface="+mn-ea"/>
            </a:rPr>
            <a:t>　　・法人格は省略</a:t>
          </a:r>
          <a:endParaRPr kumimoji="1" lang="en-US" altLang="ja-JP" sz="1600" b="0" u="none">
            <a:solidFill>
              <a:srgbClr val="000000"/>
            </a:solidFill>
            <a:latin typeface="+mn-ea"/>
            <a:ea typeface="+mn-ea"/>
          </a:endParaRPr>
        </a:p>
      </xdr:txBody>
    </xdr:sp>
    <xdr:clientData/>
  </xdr:twoCellAnchor>
  <xdr:twoCellAnchor editAs="oneCell">
    <xdr:from>
      <xdr:col>13</xdr:col>
      <xdr:colOff>69272</xdr:colOff>
      <xdr:row>1</xdr:row>
      <xdr:rowOff>17320</xdr:rowOff>
    </xdr:from>
    <xdr:to>
      <xdr:col>13</xdr:col>
      <xdr:colOff>659388</xdr:colOff>
      <xdr:row>3</xdr:row>
      <xdr:rowOff>1360057</xdr:rowOff>
    </xdr:to>
    <xdr:sp macro="" textlink="">
      <xdr:nvSpPr>
        <xdr:cNvPr id="18" name="右中かっこ 17">
          <a:extLst>
            <a:ext uri="{FF2B5EF4-FFF2-40B4-BE49-F238E27FC236}">
              <a16:creationId xmlns:a16="http://schemas.microsoft.com/office/drawing/2014/main" id="{71CCF8AB-1FD9-4957-8A2E-39A9ADE79886}"/>
            </a:ext>
          </a:extLst>
        </xdr:cNvPr>
        <xdr:cNvSpPr/>
      </xdr:nvSpPr>
      <xdr:spPr>
        <a:xfrm>
          <a:off x="27053597" y="522145"/>
          <a:ext cx="590116" cy="4130387"/>
        </a:xfrm>
        <a:prstGeom prst="rightBrace">
          <a:avLst>
            <a:gd name="adj1" fmla="val 45299"/>
            <a:gd name="adj2" fmla="val 47793"/>
          </a:avLst>
        </a:prstGeom>
        <a:ln w="444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2024323</xdr:colOff>
      <xdr:row>20</xdr:row>
      <xdr:rowOff>330952</xdr:rowOff>
    </xdr:from>
    <xdr:to>
      <xdr:col>3</xdr:col>
      <xdr:colOff>771655</xdr:colOff>
      <xdr:row>23</xdr:row>
      <xdr:rowOff>219844</xdr:rowOff>
    </xdr:to>
    <xdr:sp macro="" textlink="">
      <xdr:nvSpPr>
        <xdr:cNvPr id="21" name="吹き出し: 角を丸めた四角形 20">
          <a:extLst>
            <a:ext uri="{FF2B5EF4-FFF2-40B4-BE49-F238E27FC236}">
              <a16:creationId xmlns:a16="http://schemas.microsoft.com/office/drawing/2014/main" id="{73E8DFF5-8EA3-4D9F-BEF0-41C207496339}"/>
            </a:ext>
          </a:extLst>
        </xdr:cNvPr>
        <xdr:cNvSpPr/>
      </xdr:nvSpPr>
      <xdr:spPr>
        <a:xfrm>
          <a:off x="2952578" y="13243388"/>
          <a:ext cx="3978000" cy="1218929"/>
        </a:xfrm>
        <a:prstGeom prst="wedgeRoundRectCallout">
          <a:avLst>
            <a:gd name="adj1" fmla="val -8391"/>
            <a:gd name="adj2" fmla="val -741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①種別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①種別を選択してください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a:solidFill>
              <a:srgbClr val="000000"/>
            </a:solidFill>
            <a:latin typeface="+mn-ea"/>
            <a:ea typeface="+mn-ea"/>
          </a:endParaRPr>
        </a:p>
      </xdr:txBody>
    </xdr:sp>
    <xdr:clientData/>
  </xdr:twoCellAnchor>
  <xdr:twoCellAnchor editAs="oneCell">
    <xdr:from>
      <xdr:col>6</xdr:col>
      <xdr:colOff>15153</xdr:colOff>
      <xdr:row>20</xdr:row>
      <xdr:rowOff>17323</xdr:rowOff>
    </xdr:from>
    <xdr:to>
      <xdr:col>7</xdr:col>
      <xdr:colOff>2121771</xdr:colOff>
      <xdr:row>22</xdr:row>
      <xdr:rowOff>3</xdr:rowOff>
    </xdr:to>
    <xdr:sp macro="" textlink="">
      <xdr:nvSpPr>
        <xdr:cNvPr id="23" name="右中かっこ 22">
          <a:extLst>
            <a:ext uri="{FF2B5EF4-FFF2-40B4-BE49-F238E27FC236}">
              <a16:creationId xmlns:a16="http://schemas.microsoft.com/office/drawing/2014/main" id="{86353C62-B55F-4465-8194-F83D9DFC60EB}"/>
            </a:ext>
          </a:extLst>
        </xdr:cNvPr>
        <xdr:cNvSpPr/>
      </xdr:nvSpPr>
      <xdr:spPr>
        <a:xfrm rot="5400000">
          <a:off x="10730623" y="10118308"/>
          <a:ext cx="848589" cy="4995984"/>
        </a:xfrm>
        <a:prstGeom prst="rightBrace">
          <a:avLst>
            <a:gd name="adj1" fmla="val 53633"/>
            <a:gd name="adj2" fmla="val 53791"/>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8</xdr:col>
      <xdr:colOff>34636</xdr:colOff>
      <xdr:row>20</xdr:row>
      <xdr:rowOff>17321</xdr:rowOff>
    </xdr:from>
    <xdr:to>
      <xdr:col>10</xdr:col>
      <xdr:colOff>28286</xdr:colOff>
      <xdr:row>22</xdr:row>
      <xdr:rowOff>0</xdr:rowOff>
    </xdr:to>
    <xdr:sp macro="" textlink="">
      <xdr:nvSpPr>
        <xdr:cNvPr id="27" name="右中かっこ 26">
          <a:extLst>
            <a:ext uri="{FF2B5EF4-FFF2-40B4-BE49-F238E27FC236}">
              <a16:creationId xmlns:a16="http://schemas.microsoft.com/office/drawing/2014/main" id="{EA64FD7B-A8D6-4882-95AD-6D4FCA27AB00}"/>
            </a:ext>
          </a:extLst>
        </xdr:cNvPr>
        <xdr:cNvSpPr/>
      </xdr:nvSpPr>
      <xdr:spPr>
        <a:xfrm rot="5400000">
          <a:off x="17032433" y="8858251"/>
          <a:ext cx="848588" cy="7516091"/>
        </a:xfrm>
        <a:prstGeom prst="rightBrace">
          <a:avLst>
            <a:gd name="adj1" fmla="val 53633"/>
            <a:gd name="adj2" fmla="val 51445"/>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7</xdr:col>
      <xdr:colOff>2147443</xdr:colOff>
      <xdr:row>23</xdr:row>
      <xdr:rowOff>17319</xdr:rowOff>
    </xdr:from>
    <xdr:to>
      <xdr:col>9</xdr:col>
      <xdr:colOff>792814</xdr:colOff>
      <xdr:row>30</xdr:row>
      <xdr:rowOff>162214</xdr:rowOff>
    </xdr:to>
    <xdr:sp macro="" textlink="">
      <xdr:nvSpPr>
        <xdr:cNvPr id="28" name="吹き出し: 角を丸めた四角形 27">
          <a:extLst>
            <a:ext uri="{FF2B5EF4-FFF2-40B4-BE49-F238E27FC236}">
              <a16:creationId xmlns:a16="http://schemas.microsoft.com/office/drawing/2014/main" id="{E8F4D347-8483-4DE5-8963-BA5DAD05ADE2}"/>
            </a:ext>
          </a:extLst>
        </xdr:cNvPr>
        <xdr:cNvSpPr/>
      </xdr:nvSpPr>
      <xdr:spPr>
        <a:xfrm>
          <a:off x="17054934" y="14065828"/>
          <a:ext cx="2704753" cy="3144981"/>
        </a:xfrm>
        <a:prstGeom prst="wedgeRoundRectCallout">
          <a:avLst>
            <a:gd name="adj1" fmla="val 13013"/>
            <a:gd name="adj2" fmla="val -6131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生産性指標　⑤指標　⑥詳細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⑤生産性指標を選択してください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⑥生産性指標の詳細を入力してください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詳細を入力</a:t>
          </a:r>
          <a:endParaRPr kumimoji="1" lang="en-US" altLang="ja-JP" sz="1600" b="0" u="none">
            <a:solidFill>
              <a:srgbClr val="000000"/>
            </a:solidFill>
            <a:latin typeface="+mn-ea"/>
            <a:ea typeface="+mn-ea"/>
          </a:endParaRPr>
        </a:p>
      </xdr:txBody>
    </xdr:sp>
    <xdr:clientData/>
  </xdr:twoCellAnchor>
  <xdr:twoCellAnchor editAs="oneCell">
    <xdr:from>
      <xdr:col>10</xdr:col>
      <xdr:colOff>17319</xdr:colOff>
      <xdr:row>20</xdr:row>
      <xdr:rowOff>17322</xdr:rowOff>
    </xdr:from>
    <xdr:to>
      <xdr:col>11</xdr:col>
      <xdr:colOff>935903</xdr:colOff>
      <xdr:row>22</xdr:row>
      <xdr:rowOff>5</xdr:rowOff>
    </xdr:to>
    <xdr:sp macro="" textlink="">
      <xdr:nvSpPr>
        <xdr:cNvPr id="29" name="右中かっこ 28">
          <a:extLst>
            <a:ext uri="{FF2B5EF4-FFF2-40B4-BE49-F238E27FC236}">
              <a16:creationId xmlns:a16="http://schemas.microsoft.com/office/drawing/2014/main" id="{24E27C18-1CB1-4E5F-9F7C-7ACCF46B8199}"/>
            </a:ext>
          </a:extLst>
        </xdr:cNvPr>
        <xdr:cNvSpPr/>
      </xdr:nvSpPr>
      <xdr:spPr>
        <a:xfrm rot="5400000">
          <a:off x="22305818" y="11018698"/>
          <a:ext cx="839933" cy="3030681"/>
        </a:xfrm>
        <a:prstGeom prst="rightBrace">
          <a:avLst>
            <a:gd name="adj1" fmla="val 53633"/>
            <a:gd name="adj2" fmla="val 53547"/>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14</xdr:col>
      <xdr:colOff>13605</xdr:colOff>
      <xdr:row>20</xdr:row>
      <xdr:rowOff>13607</xdr:rowOff>
    </xdr:from>
    <xdr:to>
      <xdr:col>15</xdr:col>
      <xdr:colOff>1116568</xdr:colOff>
      <xdr:row>21</xdr:row>
      <xdr:rowOff>220559</xdr:rowOff>
    </xdr:to>
    <xdr:sp macro="" textlink="">
      <xdr:nvSpPr>
        <xdr:cNvPr id="31" name="右中かっこ 30">
          <a:extLst>
            <a:ext uri="{FF2B5EF4-FFF2-40B4-BE49-F238E27FC236}">
              <a16:creationId xmlns:a16="http://schemas.microsoft.com/office/drawing/2014/main" id="{DF623900-7C0E-495D-A8EA-0EACE4C01E1C}"/>
            </a:ext>
          </a:extLst>
        </xdr:cNvPr>
        <xdr:cNvSpPr/>
      </xdr:nvSpPr>
      <xdr:spPr>
        <a:xfrm rot="5400000">
          <a:off x="28015683" y="11186493"/>
          <a:ext cx="642381" cy="2680609"/>
        </a:xfrm>
        <a:prstGeom prst="rightBrace">
          <a:avLst>
            <a:gd name="adj1" fmla="val 53633"/>
            <a:gd name="adj2" fmla="val 25966"/>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190500</xdr:colOff>
      <xdr:row>24</xdr:row>
      <xdr:rowOff>0</xdr:rowOff>
    </xdr:from>
    <xdr:to>
      <xdr:col>4</xdr:col>
      <xdr:colOff>713846</xdr:colOff>
      <xdr:row>31</xdr:row>
      <xdr:rowOff>294409</xdr:rowOff>
    </xdr:to>
    <xdr:sp macro="" textlink="">
      <xdr:nvSpPr>
        <xdr:cNvPr id="38" name="正方形/長方形 37">
          <a:extLst>
            <a:ext uri="{FF2B5EF4-FFF2-40B4-BE49-F238E27FC236}">
              <a16:creationId xmlns:a16="http://schemas.microsoft.com/office/drawing/2014/main" id="{A268DAD5-AE01-4403-8432-5CDDCC459CAC}"/>
            </a:ext>
          </a:extLst>
        </xdr:cNvPr>
        <xdr:cNvSpPr/>
      </xdr:nvSpPr>
      <xdr:spPr>
        <a:xfrm>
          <a:off x="1108364" y="13906500"/>
          <a:ext cx="6428846" cy="3325091"/>
        </a:xfrm>
        <a:prstGeom prst="rect">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◆製品型番リスト　入力ルール◆</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1">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・製品名、型番、数値はカタログ（仕様書等）の記載と一致させること</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・数値の入力欄においては単位記号は入れないこと</a:t>
          </a:r>
        </a:p>
        <a:p>
          <a:pPr algn="l"/>
          <a:endParaRPr kumimoji="1" lang="en-US" altLang="ja-JP" sz="1600" b="0" u="sng">
            <a:solidFill>
              <a:srgbClr val="FF0000"/>
            </a:solidFill>
            <a:latin typeface="+mn-ea"/>
            <a:ea typeface="+mn-ea"/>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r>
            <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全角入力について</a:t>
          </a:r>
          <a:endParaRPr kumimoji="1" lang="en-US" altLang="ja-JP" sz="1600" b="0" u="sng">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英数字、記号</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スラッシュ、</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ハイフン等</a:t>
          </a:r>
          <a:r>
            <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a:t>
          </a:r>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半角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rPr>
            <a:t>　　漢字、片仮名、平仮名　→　全角</a:t>
          </a:r>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endParaRPr kumimoji="1" lang="en-US" altLang="ja-JP" sz="1600" b="0">
            <a:solidFill>
              <a:srgbClr val="FF0000"/>
            </a:solidFill>
            <a:latin typeface="ＭＳ Ｐゴシック" panose="020B0600070205080204" pitchFamily="50" charset="-128"/>
            <a:ea typeface="ＭＳ Ｐゴシック" panose="020B0600070205080204" pitchFamily="50" charset="-128"/>
            <a:cs typeface="Meiryo UI" panose="020B0604030504040204" pitchFamily="50" charset="-128"/>
          </a:endParaRPr>
        </a:p>
        <a:p>
          <a:pPr algn="l"/>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　・生産性指標の年平均向上率が</a:t>
          </a:r>
          <a:r>
            <a:rPr kumimoji="1" lang="en-US" altLang="ja-JP" sz="1600" b="0" u="sng">
              <a:solidFill>
                <a:srgbClr val="FF0000"/>
              </a:solidFill>
              <a:latin typeface="ＭＳ Ｐゴシック" panose="020B0600070205080204" pitchFamily="50" charset="-128"/>
              <a:ea typeface="+mn-ea"/>
              <a:cs typeface="Meiryo UI" panose="020B0604030504040204" pitchFamily="50" charset="-128"/>
            </a:rPr>
            <a:t>1</a:t>
          </a:r>
          <a:r>
            <a:rPr kumimoji="1" lang="ja-JP" altLang="en-US" sz="1600" b="0" u="sng">
              <a:solidFill>
                <a:srgbClr val="FF0000"/>
              </a:solidFill>
              <a:latin typeface="ＭＳ Ｐゴシック" panose="020B0600070205080204" pitchFamily="50" charset="-128"/>
              <a:ea typeface="+mn-ea"/>
              <a:cs typeface="Meiryo UI" panose="020B0604030504040204" pitchFamily="50" charset="-128"/>
            </a:rPr>
            <a:t>％以上であること</a:t>
          </a:r>
        </a:p>
      </xdr:txBody>
    </xdr:sp>
    <xdr:clientData/>
  </xdr:twoCellAnchor>
  <xdr:twoCellAnchor editAs="oneCell">
    <xdr:from>
      <xdr:col>5</xdr:col>
      <xdr:colOff>1510156</xdr:colOff>
      <xdr:row>23</xdr:row>
      <xdr:rowOff>32556</xdr:rowOff>
    </xdr:from>
    <xdr:to>
      <xdr:col>7</xdr:col>
      <xdr:colOff>1933286</xdr:colOff>
      <xdr:row>30</xdr:row>
      <xdr:rowOff>355488</xdr:rowOff>
    </xdr:to>
    <xdr:sp macro="" textlink="">
      <xdr:nvSpPr>
        <xdr:cNvPr id="39" name="吹き出し: 角を丸めた四角形 38">
          <a:extLst>
            <a:ext uri="{FF2B5EF4-FFF2-40B4-BE49-F238E27FC236}">
              <a16:creationId xmlns:a16="http://schemas.microsoft.com/office/drawing/2014/main" id="{C5A9481F-8415-4E8D-9F60-42000438C09D}"/>
            </a:ext>
          </a:extLst>
        </xdr:cNvPr>
        <xdr:cNvSpPr/>
      </xdr:nvSpPr>
      <xdr:spPr>
        <a:xfrm>
          <a:off x="11762520" y="14081065"/>
          <a:ext cx="5084607" cy="3323018"/>
        </a:xfrm>
        <a:prstGeom prst="wedgeRoundRectCallout">
          <a:avLst>
            <a:gd name="adj1" fmla="val 4557"/>
            <a:gd name="adj2" fmla="val -6197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③製品名　④型番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③製品名を入力してください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ja-JP" altLang="en-US" sz="1600" b="0">
              <a:solidFill>
                <a:srgbClr val="000000"/>
              </a:solidFill>
              <a:latin typeface="ＭＳ Ｐゴシック" panose="020B0600070205080204" pitchFamily="50" charset="-128"/>
              <a:ea typeface="ＭＳ Ｐゴシック" panose="020B0600070205080204" pitchFamily="50" charset="-128"/>
            </a:rPr>
            <a:t>カタログ（仕様書等）に記載の製品名を入力</a:t>
          </a:r>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④型番を入力してください</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カタログ（仕様書等）に記載の型番を入力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ワイルドカード「■」を用いる場合、</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ワイルドカードの内訳一覧に、枝番の情報を入力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en-US" altLang="ja-JP" sz="1600" b="1" u="none" baseline="0">
              <a:solidFill>
                <a:srgbClr val="0000CC"/>
              </a:solidFill>
              <a:latin typeface="ＭＳ Ｐゴシック" panose="020B0600070205080204" pitchFamily="50" charset="-128"/>
              <a:ea typeface="ＭＳ Ｐゴシック" panose="020B0600070205080204" pitchFamily="50" charset="-128"/>
            </a:rPr>
            <a:t> </a:t>
          </a:r>
          <a:endParaRPr kumimoji="1" lang="en-US" altLang="ja-JP" sz="1600" b="1" u="sng">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5</xdr:col>
      <xdr:colOff>1577010</xdr:colOff>
      <xdr:row>31</xdr:row>
      <xdr:rowOff>41564</xdr:rowOff>
    </xdr:from>
    <xdr:to>
      <xdr:col>7</xdr:col>
      <xdr:colOff>2293505</xdr:colOff>
      <xdr:row>35</xdr:row>
      <xdr:rowOff>182014</xdr:rowOff>
    </xdr:to>
    <xdr:sp macro="" textlink="">
      <xdr:nvSpPr>
        <xdr:cNvPr id="41" name="四角形: 角を丸くする 40">
          <a:extLst>
            <a:ext uri="{FF2B5EF4-FFF2-40B4-BE49-F238E27FC236}">
              <a16:creationId xmlns:a16="http://schemas.microsoft.com/office/drawing/2014/main" id="{B95A015A-3037-4503-B9FF-5C2A9A108BB4}"/>
            </a:ext>
          </a:extLst>
        </xdr:cNvPr>
        <xdr:cNvSpPr/>
      </xdr:nvSpPr>
      <xdr:spPr>
        <a:xfrm>
          <a:off x="11829374" y="17526000"/>
          <a:ext cx="5377972" cy="1858414"/>
        </a:xfrm>
        <a:prstGeom prst="roundRect">
          <a:avLst>
            <a:gd name="adj" fmla="val 5872"/>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a:solidFill>
                <a:srgbClr val="FF0000"/>
              </a:solidFill>
              <a:effectLst/>
              <a:latin typeface="ＭＳ Ｐゴシック" panose="020B0600070205080204" pitchFamily="50" charset="-128"/>
              <a:ea typeface="ＭＳ Ｐゴシック" panose="020B0600070205080204" pitchFamily="50" charset="-128"/>
              <a:cs typeface="+mn-cs"/>
            </a:rPr>
            <a:t>◆型番の重複について◆</a:t>
          </a:r>
          <a:endParaRPr kumimoji="1" lang="en-US" altLang="ja-JP" sz="1600" b="1" u="sng">
            <a:solidFill>
              <a:srgbClr val="FF0000"/>
            </a:solidFill>
            <a:effectLst/>
            <a:latin typeface="ＭＳ Ｐゴシック" panose="020B0600070205080204" pitchFamily="50" charset="-128"/>
            <a:ea typeface="ＭＳ Ｐゴシック" panose="020B0600070205080204" pitchFamily="50" charset="-128"/>
            <a:cs typeface="+mn-cs"/>
          </a:endParaRPr>
        </a:p>
        <a:p>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登録型番</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が</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重複している場合は、</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ja-JP" sz="1600" b="0">
              <a:solidFill>
                <a:srgbClr val="FF0000"/>
              </a:solidFill>
              <a:effectLst/>
              <a:latin typeface="ＭＳ Ｐゴシック" panose="020B0600070205080204" pitchFamily="50" charset="-128"/>
              <a:ea typeface="ＭＳ Ｐゴシック" panose="020B0600070205080204" pitchFamily="50" charset="-128"/>
              <a:cs typeface="+mn-cs"/>
            </a:rPr>
            <a:t>オレンジ色</a:t>
          </a:r>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に着色される</a:t>
          </a:r>
          <a:endParaRPr kumimoji="1" lang="en-US" altLang="ja-JP" sz="1600" b="0">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en-US" sz="1600" b="0">
              <a:solidFill>
                <a:srgbClr val="FF0000"/>
              </a:solidFill>
              <a:effectLst/>
              <a:latin typeface="ＭＳ Ｐゴシック" panose="020B0600070205080204" pitchFamily="50" charset="-128"/>
              <a:ea typeface="ＭＳ Ｐゴシック" panose="020B0600070205080204" pitchFamily="50" charset="-128"/>
              <a:cs typeface="+mn-cs"/>
            </a:rPr>
            <a:t>　</a:t>
          </a:r>
          <a:r>
            <a:rPr kumimoji="1" lang="ja-JP" altLang="en-US" sz="1600" b="0" u="sng">
              <a:solidFill>
                <a:srgbClr val="FF0000"/>
              </a:solidFill>
              <a:effectLst/>
              <a:latin typeface="ＭＳ Ｐゴシック" panose="020B0600070205080204" pitchFamily="50" charset="-128"/>
              <a:ea typeface="+mn-ea"/>
              <a:cs typeface="+mn-cs"/>
            </a:rPr>
            <a:t>→　一意の型番であることを確認のうえ、入力すること</a:t>
          </a:r>
        </a:p>
        <a:p>
          <a:r>
            <a:rPr kumimoji="1" lang="ja-JP" altLang="en-US" sz="1600" b="1">
              <a:solidFill>
                <a:srgbClr val="FF0000"/>
              </a:solidFill>
              <a:effectLst/>
              <a:latin typeface="ＭＳ Ｐゴシック" panose="020B0600070205080204" pitchFamily="50" charset="-128"/>
              <a:ea typeface="ＭＳ Ｐゴシック" panose="020B0600070205080204" pitchFamily="50" charset="-128"/>
              <a:cs typeface="+mn-cs"/>
            </a:rPr>
            <a:t>　</a:t>
          </a:r>
          <a:endParaRPr kumimoji="1" lang="en-US" altLang="ja-JP" sz="1600" b="1" u="sng" baseline="0">
            <a:solidFill>
              <a:srgbClr val="FF0000"/>
            </a:solidFill>
            <a:effectLst/>
            <a:latin typeface="ＭＳ Ｐゴシック" panose="020B0600070205080204" pitchFamily="50" charset="-128"/>
            <a:ea typeface="ＭＳ Ｐゴシック" panose="020B0600070205080204" pitchFamily="50" charset="-128"/>
            <a:cs typeface="+mn-cs"/>
          </a:endParaRPr>
        </a:p>
        <a:p>
          <a:pPr algn="l"/>
          <a:endParaRPr kumimoji="1" lang="ja-JP" altLang="en-US" sz="11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1158152</xdr:colOff>
      <xdr:row>23</xdr:row>
      <xdr:rowOff>76943</xdr:rowOff>
    </xdr:from>
    <xdr:to>
      <xdr:col>15</xdr:col>
      <xdr:colOff>362528</xdr:colOff>
      <xdr:row>30</xdr:row>
      <xdr:rowOff>7505</xdr:rowOff>
    </xdr:to>
    <xdr:sp macro="" textlink="">
      <xdr:nvSpPr>
        <xdr:cNvPr id="44" name="吹き出し: 角を丸めた四角形 43">
          <a:extLst>
            <a:ext uri="{FF2B5EF4-FFF2-40B4-BE49-F238E27FC236}">
              <a16:creationId xmlns:a16="http://schemas.microsoft.com/office/drawing/2014/main" id="{3D1BCF08-4AD8-46ED-B286-6684FFB52DEA}"/>
            </a:ext>
          </a:extLst>
        </xdr:cNvPr>
        <xdr:cNvSpPr/>
      </xdr:nvSpPr>
      <xdr:spPr>
        <a:xfrm>
          <a:off x="23879607" y="14125452"/>
          <a:ext cx="3219884" cy="2943348"/>
        </a:xfrm>
        <a:prstGeom prst="wedgeRoundRectCallout">
          <a:avLst>
            <a:gd name="adj1" fmla="val -53392"/>
            <a:gd name="adj2" fmla="val -10128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登録製品型番生産性指標　</a:t>
          </a:r>
          <a:r>
            <a:rPr kumimoji="1" lang="ja-JP" altLang="en-US" sz="1600" b="1">
              <a:solidFill>
                <a:srgbClr val="000000"/>
              </a:solidFill>
              <a:latin typeface="+mn-ea"/>
              <a:ea typeface="+mn-ea"/>
            </a:rPr>
            <a:t>⑨数値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⑨登録製品型番生産指標の数値を入力してください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a:t>
          </a:r>
          <a:r>
            <a:rPr kumimoji="1" lang="ja-JP" altLang="en-US" sz="1600" b="0" u="none">
              <a:solidFill>
                <a:srgbClr val="000000"/>
              </a:solidFill>
              <a:latin typeface="+mn-ea"/>
              <a:ea typeface="+mn-ea"/>
            </a:rPr>
            <a:t>生産性指標の単位は</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自動表示</a:t>
          </a:r>
          <a:endParaRPr kumimoji="1" lang="en-US" altLang="ja-JP" sz="1600" b="1" u="sng">
            <a:solidFill>
              <a:srgbClr val="000000"/>
            </a:solidFill>
            <a:latin typeface="+mn-ea"/>
            <a:ea typeface="+mn-ea"/>
          </a:endParaRPr>
        </a:p>
      </xdr:txBody>
    </xdr:sp>
    <xdr:clientData/>
  </xdr:twoCellAnchor>
  <xdr:twoCellAnchor editAs="oneCell">
    <xdr:from>
      <xdr:col>13</xdr:col>
      <xdr:colOff>1055256</xdr:colOff>
      <xdr:row>1</xdr:row>
      <xdr:rowOff>346363</xdr:rowOff>
    </xdr:from>
    <xdr:to>
      <xdr:col>17</xdr:col>
      <xdr:colOff>505114</xdr:colOff>
      <xdr:row>2</xdr:row>
      <xdr:rowOff>563468</xdr:rowOff>
    </xdr:to>
    <xdr:sp macro="" textlink="">
      <xdr:nvSpPr>
        <xdr:cNvPr id="45" name="吹き出し: 角を丸めた四角形 44">
          <a:extLst>
            <a:ext uri="{FF2B5EF4-FFF2-40B4-BE49-F238E27FC236}">
              <a16:creationId xmlns:a16="http://schemas.microsoft.com/office/drawing/2014/main" id="{3AF8390A-F789-4131-ACB3-45446BC3C9F3}"/>
            </a:ext>
          </a:extLst>
        </xdr:cNvPr>
        <xdr:cNvSpPr/>
      </xdr:nvSpPr>
      <xdr:spPr>
        <a:xfrm>
          <a:off x="25203729" y="845127"/>
          <a:ext cx="4555835" cy="1741105"/>
        </a:xfrm>
        <a:prstGeom prst="wedgeRoundRectCallout">
          <a:avLst>
            <a:gd name="adj1" fmla="val -57143"/>
            <a:gd name="adj2" fmla="val 50779"/>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エラー表示欄　</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p>
        <a:p>
          <a:pPr algn="ctr"/>
          <a:endParaRPr kumimoji="1" lang="en-US" altLang="ja-JP" sz="1600" b="1">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入力内容に不備があった場合表示されます</a:t>
          </a:r>
          <a:endParaRPr kumimoji="1" lang="en-US" altLang="ja-JP" sz="1600" b="1" u="sng">
            <a:solidFill>
              <a:srgbClr val="FF0000"/>
            </a:solidFill>
            <a:latin typeface="ＭＳ Ｐゴシック" panose="020B0600070205080204" pitchFamily="50" charset="-128"/>
            <a:ea typeface="ＭＳ Ｐゴシック" panose="020B0600070205080204" pitchFamily="50" charset="-128"/>
          </a:endParaRPr>
        </a:p>
        <a:p>
          <a:pPr algn="ct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a:p>
          <a:pPr algn="ctr"/>
          <a:r>
            <a:rPr kumimoji="1" lang="ja-JP" altLang="en-US" sz="1600" b="0" u="none">
              <a:solidFill>
                <a:srgbClr val="FF0000"/>
              </a:solidFill>
              <a:latin typeface="ＭＳ Ｐゴシック" panose="020B0600070205080204" pitchFamily="50" charset="-128"/>
              <a:ea typeface="ＭＳ Ｐゴシック" panose="020B0600070205080204" pitchFamily="50" charset="-128"/>
            </a:rPr>
            <a:t>表示された場合は内容に従い修正してください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13</xdr:col>
      <xdr:colOff>806450</xdr:colOff>
      <xdr:row>2</xdr:row>
      <xdr:rowOff>1115869</xdr:rowOff>
    </xdr:from>
    <xdr:to>
      <xdr:col>17</xdr:col>
      <xdr:colOff>277091</xdr:colOff>
      <xdr:row>3</xdr:row>
      <xdr:rowOff>1333500</xdr:rowOff>
    </xdr:to>
    <xdr:sp macro="" textlink="">
      <xdr:nvSpPr>
        <xdr:cNvPr id="46" name="吹き出し: 角を丸めた四角形 45">
          <a:extLst>
            <a:ext uri="{FF2B5EF4-FFF2-40B4-BE49-F238E27FC236}">
              <a16:creationId xmlns:a16="http://schemas.microsoft.com/office/drawing/2014/main" id="{BE67B991-4B08-4DCE-BEA8-DCEA80390D4D}"/>
            </a:ext>
          </a:extLst>
        </xdr:cNvPr>
        <xdr:cNvSpPr/>
      </xdr:nvSpPr>
      <xdr:spPr>
        <a:xfrm>
          <a:off x="24954923" y="3138633"/>
          <a:ext cx="4582968" cy="1741631"/>
        </a:xfrm>
        <a:prstGeom prst="wedgeRoundRectCallout">
          <a:avLst>
            <a:gd name="adj1" fmla="val 60750"/>
            <a:gd name="adj2" fmla="val -34337"/>
            <a:gd name="adj3" fmla="val 16667"/>
          </a:avLst>
        </a:prstGeom>
        <a:solidFill>
          <a:schemeClr val="bg1"/>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latin typeface="ＭＳ Ｐゴシック" panose="020B0600070205080204" pitchFamily="50" charset="-128"/>
              <a:ea typeface="ＭＳ Ｐゴシック" panose="020B0600070205080204" pitchFamily="50" charset="-128"/>
            </a:rPr>
            <a:t>セルが着色された場合、情報が誤って入力されている可能性があります</a:t>
          </a:r>
        </a:p>
        <a:p>
          <a:pPr algn="l"/>
          <a:endParaRPr kumimoji="1" lang="ja-JP" altLang="en-US" sz="1600" b="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600" b="0">
              <a:solidFill>
                <a:srgbClr val="FF0000"/>
              </a:solidFill>
              <a:latin typeface="ＭＳ Ｐゴシック" panose="020B0600070205080204" pitchFamily="50" charset="-128"/>
              <a:ea typeface="ＭＳ Ｐゴシック" panose="020B0600070205080204" pitchFamily="50" charset="-128"/>
            </a:rPr>
            <a:t>凡例の内容に従い、入力内容を確認し、修正してください</a:t>
          </a:r>
          <a:endParaRPr kumimoji="1" lang="en-US" altLang="ja-JP" sz="1600" b="0" u="none">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12</xdr:col>
      <xdr:colOff>1267451</xdr:colOff>
      <xdr:row>31</xdr:row>
      <xdr:rowOff>35165</xdr:rowOff>
    </xdr:from>
    <xdr:to>
      <xdr:col>17</xdr:col>
      <xdr:colOff>783527</xdr:colOff>
      <xdr:row>36</xdr:row>
      <xdr:rowOff>391796</xdr:rowOff>
    </xdr:to>
    <xdr:sp macro="" textlink="">
      <xdr:nvSpPr>
        <xdr:cNvPr id="47" name="吹き出し: 角を丸めた四角形 46">
          <a:extLst>
            <a:ext uri="{FF2B5EF4-FFF2-40B4-BE49-F238E27FC236}">
              <a16:creationId xmlns:a16="http://schemas.microsoft.com/office/drawing/2014/main" id="{2E8411F5-4063-48FE-A1D8-EB682AD45C23}"/>
            </a:ext>
          </a:extLst>
        </xdr:cNvPr>
        <xdr:cNvSpPr/>
      </xdr:nvSpPr>
      <xdr:spPr>
        <a:xfrm>
          <a:off x="23988906" y="17519601"/>
          <a:ext cx="6205512" cy="2497736"/>
        </a:xfrm>
        <a:prstGeom prst="wedgeRoundRectCallout">
          <a:avLst>
            <a:gd name="adj1" fmla="val 479"/>
            <a:gd name="adj2" fmla="val -21028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⑩</a:t>
          </a:r>
          <a:r>
            <a:rPr kumimoji="1" lang="ja-JP" altLang="en-US" sz="1600" b="1">
              <a:solidFill>
                <a:srgbClr val="000000"/>
              </a:solidFill>
              <a:latin typeface="+mn-ea"/>
              <a:ea typeface="+mn-ea"/>
            </a:rPr>
            <a:t>一代前モデル販売開始年　</a:t>
          </a:r>
          <a:r>
            <a:rPr kumimoji="1" lang="ja-JP" altLang="en-US" sz="1600" b="1" baseline="0">
              <a:solidFill>
                <a:srgbClr val="000000"/>
              </a:solidFill>
              <a:latin typeface="+mn-ea"/>
              <a:ea typeface="+mn-ea"/>
            </a:rPr>
            <a:t>⑪</a:t>
          </a:r>
          <a:r>
            <a:rPr kumimoji="1" lang="ja-JP" altLang="en-US" sz="1600" b="1">
              <a:solidFill>
                <a:srgbClr val="000000"/>
              </a:solidFill>
              <a:latin typeface="+mn-ea"/>
              <a:ea typeface="+mn-ea"/>
            </a:rPr>
            <a:t>登録製品型番販売開始年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⑩一代前モデル販売開始年を入力してください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西暦で入力</a:t>
          </a:r>
          <a:endParaRPr kumimoji="1" lang="en-US" altLang="ja-JP" sz="1600" b="0" u="none">
            <a:solidFill>
              <a:srgbClr val="000000"/>
            </a:solidFill>
            <a:latin typeface="+mn-ea"/>
            <a:ea typeface="+mn-ea"/>
          </a:endParaRPr>
        </a:p>
        <a:p>
          <a:pPr algn="l"/>
          <a:r>
            <a:rPr kumimoji="1" lang="ja-JP" altLang="en-US" sz="1600" b="1" u="none">
              <a:solidFill>
                <a:srgbClr val="FF0000"/>
              </a:solidFill>
              <a:latin typeface="+mn-ea"/>
              <a:ea typeface="+mn-ea"/>
            </a:rPr>
            <a:t>　一代前モデルがない場合は、「</a:t>
          </a:r>
          <a:r>
            <a:rPr kumimoji="1" lang="en-US" altLang="ja-JP" sz="1600" b="1" u="none">
              <a:solidFill>
                <a:srgbClr val="FF0000"/>
              </a:solidFill>
              <a:latin typeface="+mn-ea"/>
              <a:ea typeface="+mn-ea"/>
            </a:rPr>
            <a:t>1900</a:t>
          </a:r>
          <a:r>
            <a:rPr kumimoji="1" lang="ja-JP" altLang="en-US" sz="1600" b="1" u="none">
              <a:solidFill>
                <a:srgbClr val="FF0000"/>
              </a:solidFill>
              <a:latin typeface="+mn-ea"/>
              <a:ea typeface="+mn-ea"/>
            </a:rPr>
            <a:t>」と入力してください。</a:t>
          </a:r>
          <a:endParaRPr kumimoji="1" lang="en-US" altLang="ja-JP" sz="1600" b="1" u="none">
            <a:solidFill>
              <a:srgbClr val="FF0000"/>
            </a:solidFill>
            <a:latin typeface="+mn-ea"/>
            <a:ea typeface="+mn-ea"/>
          </a:endParaRP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⑪登録製品型番販売開始年を入力してください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西暦をプルダウンで選択</a:t>
          </a:r>
          <a:endParaRPr kumimoji="1" lang="en-US" altLang="ja-JP" sz="1600" b="1" u="sng">
            <a:solidFill>
              <a:srgbClr val="000000"/>
            </a:solidFill>
            <a:latin typeface="+mn-ea"/>
            <a:ea typeface="+mn-ea"/>
          </a:endParaRPr>
        </a:p>
      </xdr:txBody>
    </xdr:sp>
    <xdr:clientData/>
  </xdr:twoCellAnchor>
  <xdr:twoCellAnchor editAs="oneCell">
    <xdr:from>
      <xdr:col>21</xdr:col>
      <xdr:colOff>1122219</xdr:colOff>
      <xdr:row>21</xdr:row>
      <xdr:rowOff>295706</xdr:rowOff>
    </xdr:from>
    <xdr:to>
      <xdr:col>22</xdr:col>
      <xdr:colOff>2493818</xdr:colOff>
      <xdr:row>26</xdr:row>
      <xdr:rowOff>374072</xdr:rowOff>
    </xdr:to>
    <xdr:sp macro="" textlink="">
      <xdr:nvSpPr>
        <xdr:cNvPr id="49" name="吹き出し: 角を丸めた四角形 48">
          <a:extLst>
            <a:ext uri="{FF2B5EF4-FFF2-40B4-BE49-F238E27FC236}">
              <a16:creationId xmlns:a16="http://schemas.microsoft.com/office/drawing/2014/main" id="{AA1C834D-AB70-4C5A-80C7-21DBE62CDBD3}"/>
            </a:ext>
          </a:extLst>
        </xdr:cNvPr>
        <xdr:cNvSpPr/>
      </xdr:nvSpPr>
      <xdr:spPr>
        <a:xfrm>
          <a:off x="36132655" y="13485233"/>
          <a:ext cx="3103418" cy="2225821"/>
        </a:xfrm>
        <a:prstGeom prst="wedgeRoundRectCallout">
          <a:avLst>
            <a:gd name="adj1" fmla="val -43730"/>
            <a:gd name="adj2" fmla="val -8393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⑯希望小売価格（千円）</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⑯希望小売価格（千円）を入力してください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単位に注意して入力</a:t>
          </a:r>
          <a:endParaRPr kumimoji="1" lang="en-US" altLang="ja-JP" sz="1600" b="0" u="none">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0" u="none">
              <a:solidFill>
                <a:srgbClr val="000000"/>
              </a:solidFill>
              <a:latin typeface="ＭＳ Ｐゴシック" panose="020B0600070205080204" pitchFamily="50" charset="-128"/>
              <a:ea typeface="ＭＳ Ｐゴシック" panose="020B0600070205080204" pitchFamily="50" charset="-128"/>
            </a:rPr>
            <a:t>※</a:t>
          </a:r>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任意項目</a:t>
          </a:r>
        </a:p>
      </xdr:txBody>
    </xdr:sp>
    <xdr:clientData/>
  </xdr:twoCellAnchor>
  <xdr:twoCellAnchor editAs="oneCell">
    <xdr:from>
      <xdr:col>22</xdr:col>
      <xdr:colOff>2337</xdr:colOff>
      <xdr:row>28</xdr:row>
      <xdr:rowOff>78945</xdr:rowOff>
    </xdr:from>
    <xdr:to>
      <xdr:col>23</xdr:col>
      <xdr:colOff>2105891</xdr:colOff>
      <xdr:row>45</xdr:row>
      <xdr:rowOff>381000</xdr:rowOff>
    </xdr:to>
    <xdr:sp macro="" textlink="">
      <xdr:nvSpPr>
        <xdr:cNvPr id="51" name="吹き出し: 角を丸めた四角形 50">
          <a:extLst>
            <a:ext uri="{FF2B5EF4-FFF2-40B4-BE49-F238E27FC236}">
              <a16:creationId xmlns:a16="http://schemas.microsoft.com/office/drawing/2014/main" id="{D81C7B6C-E924-46A3-AEF0-C806699195E7}"/>
            </a:ext>
          </a:extLst>
        </xdr:cNvPr>
        <xdr:cNvSpPr/>
      </xdr:nvSpPr>
      <xdr:spPr>
        <a:xfrm>
          <a:off x="36744592" y="16274909"/>
          <a:ext cx="6952644" cy="7603400"/>
        </a:xfrm>
        <a:prstGeom prst="wedgeRoundRectCallout">
          <a:avLst>
            <a:gd name="adj1" fmla="val 2463"/>
            <a:gd name="adj2" fmla="val -9562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ＭＳ Ｐゴシック" panose="020B0600070205080204" pitchFamily="50" charset="-128"/>
              <a:ea typeface="ＭＳ Ｐゴシック" panose="020B0600070205080204" pitchFamily="50" charset="-128"/>
            </a:rPr>
            <a:t>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r>
            <a:rPr kumimoji="1" lang="ja-JP" altLang="en-US" sz="1600" b="1">
              <a:solidFill>
                <a:srgbClr val="000000"/>
              </a:solidFill>
              <a:latin typeface="ＭＳ Ｐゴシック" panose="020B0600070205080204" pitchFamily="50" charset="-128"/>
              <a:ea typeface="ＭＳ Ｐゴシック" panose="020B0600070205080204" pitchFamily="50" charset="-128"/>
            </a:rPr>
            <a:t>　⑰ワイルドカードの内訳一覧　</a:t>
          </a:r>
          <a:r>
            <a:rPr kumimoji="1" lang="en-US" altLang="ja-JP" sz="1600" b="1">
              <a:solidFill>
                <a:srgbClr val="000000"/>
              </a:solidFill>
              <a:latin typeface="ＭＳ Ｐゴシック" panose="020B0600070205080204" pitchFamily="50" charset="-128"/>
              <a:ea typeface="ＭＳ Ｐゴシック" panose="020B0600070205080204" pitchFamily="50" charset="-128"/>
            </a:rPr>
            <a:t>】</a:t>
          </a:r>
          <a:endParaRPr kumimoji="1" lang="en-US" altLang="ja-JP" sz="1600">
            <a:solidFill>
              <a:srgbClr val="000000"/>
            </a:solidFill>
            <a:latin typeface="ＭＳ Ｐゴシック" panose="020B0600070205080204" pitchFamily="50" charset="-128"/>
            <a:ea typeface="ＭＳ Ｐゴシック" panose="020B0600070205080204" pitchFamily="50" charset="-128"/>
          </a:endParaRPr>
        </a:p>
        <a:p>
          <a:pPr algn="l"/>
          <a:r>
            <a:rPr kumimoji="1" lang="ja-JP" altLang="en-US" sz="1600" b="1" u="sng">
              <a:solidFill>
                <a:srgbClr val="000000"/>
              </a:solidFill>
              <a:latin typeface="ＭＳ Ｐゴシック" panose="020B0600070205080204" pitchFamily="50" charset="-128"/>
              <a:ea typeface="ＭＳ Ｐゴシック" panose="020B0600070205080204" pitchFamily="50" charset="-128"/>
            </a:rPr>
            <a:t>⑰（ワイルドカードを用いた場合）ワイルドカードの内訳一覧を入力してください</a:t>
          </a:r>
        </a:p>
        <a:p>
          <a:pPr algn="l"/>
          <a:r>
            <a:rPr kumimoji="1" lang="ja-JP" altLang="en-US" sz="1600" b="0" u="none">
              <a:solidFill>
                <a:srgbClr val="000000"/>
              </a:solidFill>
              <a:latin typeface="ＭＳ Ｐゴシック" panose="020B0600070205080204" pitchFamily="50" charset="-128"/>
              <a:ea typeface="ＭＳ Ｐゴシック" panose="020B0600070205080204" pitchFamily="50" charset="-128"/>
            </a:rPr>
            <a:t>　カタログ（仕様書等）に記載の型番を入力、入力方法は以下を参照</a:t>
          </a:r>
        </a:p>
        <a:p>
          <a:pPr algn="l"/>
          <a:endParaRPr kumimoji="1" lang="en-US" altLang="ja-JP" sz="1600" b="1">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22</xdr:col>
      <xdr:colOff>163040</xdr:colOff>
      <xdr:row>32</xdr:row>
      <xdr:rowOff>8643</xdr:rowOff>
    </xdr:from>
    <xdr:to>
      <xdr:col>23</xdr:col>
      <xdr:colOff>1945126</xdr:colOff>
      <xdr:row>43</xdr:row>
      <xdr:rowOff>389680</xdr:rowOff>
    </xdr:to>
    <xdr:sp macro="" textlink="">
      <xdr:nvSpPr>
        <xdr:cNvPr id="52" name="四角形: 角を丸くする 51">
          <a:extLst>
            <a:ext uri="{FF2B5EF4-FFF2-40B4-BE49-F238E27FC236}">
              <a16:creationId xmlns:a16="http://schemas.microsoft.com/office/drawing/2014/main" id="{33F991A9-53A8-4533-BD6B-3736A039BFFD}"/>
            </a:ext>
          </a:extLst>
        </xdr:cNvPr>
        <xdr:cNvSpPr/>
      </xdr:nvSpPr>
      <xdr:spPr>
        <a:xfrm>
          <a:off x="36905295" y="17922570"/>
          <a:ext cx="6631176" cy="5105437"/>
        </a:xfrm>
        <a:prstGeom prst="roundRect">
          <a:avLst>
            <a:gd name="adj" fmla="val 2715"/>
          </a:avLst>
        </a:prstGeom>
        <a:solidFill>
          <a:sysClr val="window" lastClr="FFFFFF"/>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u="sng" baseline="0">
              <a:solidFill>
                <a:srgbClr val="FF0000"/>
              </a:solidFill>
              <a:effectLst/>
              <a:latin typeface="ＭＳ ゴシック" panose="020B0609070205080204" pitchFamily="49" charset="-128"/>
              <a:ea typeface="ＭＳ ゴシック" panose="020B0609070205080204" pitchFamily="49" charset="-128"/>
              <a:cs typeface="+mn-cs"/>
            </a:rPr>
            <a:t>◆ワイルドカードの内訳一覧　入力方法について◆</a:t>
          </a:r>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1" u="sng" baseline="0">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t>　型番に「■」を入力した場合、該当する枝番、枝番の意味する仕様・内容等を「ワイルドカードの内訳一覧」にカンマ区切りで入力してください</a:t>
          </a:r>
          <a:br>
            <a:rPr kumimoji="1" lang="ja-JP" altLang="en-US" sz="1600" b="1" u="none">
              <a:solidFill>
                <a:srgbClr val="FF0000"/>
              </a:solidFill>
              <a:effectLst/>
              <a:latin typeface="ＭＳ ゴシック" panose="020B0609070205080204" pitchFamily="49" charset="-128"/>
              <a:ea typeface="ＭＳ ゴシック" panose="020B0609070205080204" pitchFamily="49" charset="-128"/>
              <a:cs typeface="+mn-cs"/>
            </a:rPr>
          </a:br>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■に含まれる可能性のある枝番をすべて入力してください。ただし、能力や性能値が異なる場合は別の型番として入力してください</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入力例</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カタログ記載型番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XYZ-123FL</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XYZ-123GK</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性能値・能力値が確定する代表型番部分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XYZ-123</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r>
            <a:rPr kumimoji="1" lang="ja-JP" altLang="ja-JP" sz="1600" b="0">
              <a:solidFill>
                <a:srgbClr val="FF0000"/>
              </a:solidFill>
              <a:effectLst/>
              <a:latin typeface="ＭＳ ゴシック" panose="020B0609070205080204" pitchFamily="49" charset="-128"/>
              <a:ea typeface="ＭＳ ゴシック" panose="020B0609070205080204" pitchFamily="49" charset="-128"/>
              <a:cs typeface="+mn-cs"/>
            </a:rPr>
            <a:t>　性能値・能力値に影響のない枝番部分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-FL(</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●●仕様</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p>
        <a:p>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-GK(</a:t>
          </a:r>
          <a:r>
            <a:rPr kumimoji="1" lang="ja-JP" altLang="en-US" sz="1600" b="0">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1" lang="en-US" altLang="ja-JP" sz="1600" b="0">
              <a:solidFill>
                <a:srgbClr val="FF0000"/>
              </a:solidFill>
              <a:effectLst/>
              <a:latin typeface="ＭＳ ゴシック" panose="020B0609070205080204" pitchFamily="49" charset="-128"/>
              <a:ea typeface="ＭＳ ゴシック" panose="020B0609070205080204" pitchFamily="49" charset="-128"/>
              <a:cs typeface="+mn-cs"/>
            </a:rPr>
            <a:t>)</a:t>
          </a:r>
          <a:endParaRPr lang="ja-JP" altLang="ja-JP" sz="1600">
            <a:solidFill>
              <a:srgbClr val="FF0000"/>
            </a:solidFill>
            <a:effectLst/>
            <a:latin typeface="ＭＳ ゴシック" panose="020B0609070205080204" pitchFamily="49" charset="-128"/>
            <a:ea typeface="ＭＳ ゴシック" panose="020B0609070205080204" pitchFamily="49" charset="-128"/>
          </a:endParaRPr>
        </a:p>
        <a:p>
          <a:pPr algn="l"/>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⇒リストに入力する型番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XYZ-123■</a:t>
          </a:r>
          <a:endParaRPr kumimoji="0"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0"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⇒内訳一覧に入力する枝番　：</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-FL(</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●●仕様</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),-GK(</a:t>
          </a:r>
          <a:r>
            <a:rPr kumimoji="0"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〇〇タイプ</a:t>
          </a:r>
          <a:r>
            <a:rPr kumimoji="0"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endParaRPr kumimoji="1" lang="en-US" altLang="ja-JP" sz="1600" b="0" u="none">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枝番が</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2</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文字以上あっても、黒四角は</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1</a:t>
          </a:r>
          <a:r>
            <a:rPr kumimoji="1" lang="ja-JP" altLang="ja-JP" sz="1600" b="1" u="sng">
              <a:solidFill>
                <a:srgbClr val="FF0000"/>
              </a:solidFill>
              <a:effectLst/>
              <a:latin typeface="ＭＳ ゴシック" panose="020B0609070205080204" pitchFamily="49" charset="-128"/>
              <a:ea typeface="ＭＳ ゴシック" panose="020B0609070205080204" pitchFamily="49" charset="-128"/>
              <a:cs typeface="+mn-cs"/>
            </a:rPr>
            <a:t>文字</a:t>
          </a:r>
          <a:endPar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endParaRPr>
        </a:p>
        <a:p>
          <a:r>
            <a:rPr kumimoji="1" lang="ja-JP" altLang="en-US" sz="1600" b="0" u="none">
              <a:solidFill>
                <a:srgbClr val="FF0000"/>
              </a:solidFill>
              <a:effectLst/>
              <a:latin typeface="ＭＳ ゴシック" panose="020B0609070205080204" pitchFamily="49" charset="-128"/>
              <a:ea typeface="ＭＳ ゴシック" panose="020B0609070205080204" pitchFamily="49" charset="-128"/>
              <a:cs typeface="+mn-cs"/>
            </a:rPr>
            <a:t>　　　</a:t>
          </a:r>
          <a:r>
            <a:rPr kumimoji="1" lang="en-US" altLang="ja-JP" sz="1600" b="1" u="sng">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600" b="1" u="sng">
              <a:solidFill>
                <a:srgbClr val="FF0000"/>
              </a:solidFill>
              <a:effectLst/>
              <a:latin typeface="ＭＳ ゴシック" panose="020B0609070205080204" pitchFamily="49" charset="-128"/>
              <a:ea typeface="ＭＳ ゴシック" panose="020B0609070205080204" pitchFamily="49" charset="-128"/>
              <a:cs typeface="+mn-cs"/>
            </a:rPr>
            <a:t>　枝番と枝番の示す仕様はカンマ区切で入力</a:t>
          </a:r>
          <a:endParaRPr lang="ja-JP" altLang="ja-JP" sz="1600" b="1">
            <a:solidFill>
              <a:srgbClr val="FF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rgbClr val="FF0000"/>
            </a:solidFill>
          </a:endParaRPr>
        </a:p>
      </xdr:txBody>
    </xdr:sp>
    <xdr:clientData/>
  </xdr:twoCellAnchor>
  <xdr:twoCellAnchor editAs="oneCell">
    <xdr:from>
      <xdr:col>23</xdr:col>
      <xdr:colOff>1191177</xdr:colOff>
      <xdr:row>21</xdr:row>
      <xdr:rowOff>111991</xdr:rowOff>
    </xdr:from>
    <xdr:to>
      <xdr:col>24</xdr:col>
      <xdr:colOff>207819</xdr:colOff>
      <xdr:row>25</xdr:row>
      <xdr:rowOff>207818</xdr:rowOff>
    </xdr:to>
    <xdr:sp macro="" textlink="">
      <xdr:nvSpPr>
        <xdr:cNvPr id="53" name="吹き出し: 角を丸めた四角形 52">
          <a:extLst>
            <a:ext uri="{FF2B5EF4-FFF2-40B4-BE49-F238E27FC236}">
              <a16:creationId xmlns:a16="http://schemas.microsoft.com/office/drawing/2014/main" id="{D7C3E2A6-9590-4527-8783-197AC4132130}"/>
            </a:ext>
          </a:extLst>
        </xdr:cNvPr>
        <xdr:cNvSpPr/>
      </xdr:nvSpPr>
      <xdr:spPr>
        <a:xfrm>
          <a:off x="42782522" y="13301518"/>
          <a:ext cx="3865733" cy="1813791"/>
        </a:xfrm>
        <a:prstGeom prst="wedgeRoundRectCallout">
          <a:avLst>
            <a:gd name="adj1" fmla="val 12281"/>
            <a:gd name="adj2" fmla="val -7550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⑱備考　</a:t>
          </a:r>
          <a:r>
            <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1"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⑱備考を入力してください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必要に応じて</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40</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文字以内で入力</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　</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rPr>
            <a:t>任意項目</a:t>
          </a:r>
          <a:endPar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ＭＳ Ｐゴシック" panose="020B0600070205080204" pitchFamily="50" charset="-128"/>
            <a:cs typeface="+mn-cs"/>
          </a:endParaRPr>
        </a:p>
        <a:p>
          <a:pPr algn="l"/>
          <a:endParaRPr kumimoji="1" lang="en-US" altLang="ja-JP" sz="1600" b="0">
            <a:solidFill>
              <a:srgbClr val="000000"/>
            </a:solidFill>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16</xdr:col>
      <xdr:colOff>819870</xdr:colOff>
      <xdr:row>22</xdr:row>
      <xdr:rowOff>169719</xdr:rowOff>
    </xdr:from>
    <xdr:to>
      <xdr:col>19</xdr:col>
      <xdr:colOff>124689</xdr:colOff>
      <xdr:row>27</xdr:row>
      <xdr:rowOff>69272</xdr:rowOff>
    </xdr:to>
    <xdr:sp macro="" textlink="">
      <xdr:nvSpPr>
        <xdr:cNvPr id="40" name="吹き出し: 角を丸めた四角形 39">
          <a:extLst>
            <a:ext uri="{FF2B5EF4-FFF2-40B4-BE49-F238E27FC236}">
              <a16:creationId xmlns:a16="http://schemas.microsoft.com/office/drawing/2014/main" id="{2E446762-7072-4AF8-8AC9-CCC9465B0B78}"/>
            </a:ext>
          </a:extLst>
        </xdr:cNvPr>
        <xdr:cNvSpPr/>
      </xdr:nvSpPr>
      <xdr:spPr>
        <a:xfrm>
          <a:off x="28584379" y="13788737"/>
          <a:ext cx="3461184" cy="2047008"/>
        </a:xfrm>
        <a:prstGeom prst="wedgeRoundRectCallout">
          <a:avLst>
            <a:gd name="adj1" fmla="val -9481"/>
            <a:gd name="adj2" fmla="val -98156"/>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⑫</a:t>
          </a:r>
          <a:r>
            <a:rPr kumimoji="1" lang="ja-JP" altLang="en-US" sz="1600" b="1" baseline="0">
              <a:solidFill>
                <a:srgbClr val="000000"/>
              </a:solidFill>
              <a:latin typeface="+mn-ea"/>
              <a:ea typeface="+mn-ea"/>
            </a:rPr>
            <a:t>生産性向上要件証明書発行実績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⑫生産性向上要件証明書発行実績の有無を選択してください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twoCellAnchor editAs="oneCell">
    <xdr:from>
      <xdr:col>9</xdr:col>
      <xdr:colOff>914398</xdr:colOff>
      <xdr:row>23</xdr:row>
      <xdr:rowOff>362856</xdr:rowOff>
    </xdr:from>
    <xdr:to>
      <xdr:col>12</xdr:col>
      <xdr:colOff>886111</xdr:colOff>
      <xdr:row>35</xdr:row>
      <xdr:rowOff>398318</xdr:rowOff>
    </xdr:to>
    <xdr:sp macro="" textlink="">
      <xdr:nvSpPr>
        <xdr:cNvPr id="42" name="吹き出し: 角を丸めた四角形 41">
          <a:extLst>
            <a:ext uri="{FF2B5EF4-FFF2-40B4-BE49-F238E27FC236}">
              <a16:creationId xmlns:a16="http://schemas.microsoft.com/office/drawing/2014/main" id="{7F0CACC2-9C89-43FA-8E4A-904E895067CD}"/>
            </a:ext>
          </a:extLst>
        </xdr:cNvPr>
        <xdr:cNvSpPr/>
      </xdr:nvSpPr>
      <xdr:spPr>
        <a:xfrm>
          <a:off x="19881271" y="14411365"/>
          <a:ext cx="3893127" cy="5189353"/>
        </a:xfrm>
        <a:prstGeom prst="wedgeRoundRectCallout">
          <a:avLst>
            <a:gd name="adj1" fmla="val -10818"/>
            <a:gd name="adj2" fmla="val -6312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baseline="0">
              <a:solidFill>
                <a:srgbClr val="000000"/>
              </a:solidFill>
              <a:latin typeface="+mn-ea"/>
              <a:ea typeface="+mn-ea"/>
            </a:rPr>
            <a:t> </a:t>
          </a:r>
          <a:r>
            <a:rPr kumimoji="1" lang="ja-JP" altLang="en-US" sz="1600" b="1">
              <a:solidFill>
                <a:srgbClr val="000000"/>
              </a:solidFill>
              <a:latin typeface="+mn-ea"/>
              <a:ea typeface="+mn-ea"/>
            </a:rPr>
            <a:t>一代前モデル生産性指標　⑦数値　⑧単位　</a:t>
          </a:r>
          <a:r>
            <a:rPr kumimoji="1" lang="en-US" altLang="ja-JP" sz="1600" b="1">
              <a:solidFill>
                <a:srgbClr val="000000"/>
              </a:solidFill>
              <a:latin typeface="+mn-ea"/>
              <a:ea typeface="+mn-ea"/>
            </a:rPr>
            <a:t>】</a:t>
          </a:r>
          <a:endParaRPr kumimoji="1" lang="en-US" altLang="ja-JP" sz="1600">
            <a:solidFill>
              <a:srgbClr val="000000"/>
            </a:solidFill>
            <a:latin typeface="+mn-ea"/>
            <a:ea typeface="+mn-ea"/>
          </a:endParaRPr>
        </a:p>
        <a:p>
          <a:pPr algn="l"/>
          <a:r>
            <a:rPr kumimoji="1" lang="ja-JP" altLang="en-US" sz="1600" b="0" u="none">
              <a:solidFill>
                <a:srgbClr val="000000"/>
              </a:solidFill>
              <a:latin typeface="+mn-ea"/>
              <a:ea typeface="+mn-ea"/>
            </a:rPr>
            <a:t>一代前モデル生産性指標の</a:t>
          </a:r>
          <a:r>
            <a:rPr kumimoji="1" lang="ja-JP" altLang="en-US" sz="1600" b="1" u="none">
              <a:solidFill>
                <a:srgbClr val="000000"/>
              </a:solidFill>
              <a:latin typeface="+mn-ea"/>
              <a:ea typeface="+mn-ea"/>
            </a:rPr>
            <a:t>　</a:t>
          </a:r>
          <a:endParaRPr kumimoji="1" lang="en-US" altLang="ja-JP" sz="1600" b="1" u="none">
            <a:solidFill>
              <a:srgbClr val="000000"/>
            </a:solidFill>
            <a:latin typeface="+mn-ea"/>
            <a:ea typeface="+mn-ea"/>
          </a:endParaRPr>
        </a:p>
        <a:p>
          <a:pPr algn="l"/>
          <a:endParaRPr kumimoji="1" lang="en-US" altLang="ja-JP" sz="1600" b="1" u="none">
            <a:solidFill>
              <a:srgbClr val="000000"/>
            </a:solidFill>
            <a:latin typeface="+mn-ea"/>
            <a:ea typeface="+mn-ea"/>
          </a:endParaRPr>
        </a:p>
        <a:p>
          <a:pPr algn="l"/>
          <a:r>
            <a:rPr kumimoji="1" lang="ja-JP" altLang="en-US" sz="1600" b="1" u="sng">
              <a:solidFill>
                <a:srgbClr val="000000"/>
              </a:solidFill>
              <a:latin typeface="+mn-ea"/>
              <a:ea typeface="+mn-ea"/>
            </a:rPr>
            <a:t>⑦数値を入力してください</a:t>
          </a:r>
          <a:endParaRPr kumimoji="1" lang="en-US" altLang="ja-JP" sz="1600" b="0" u="sng">
            <a:solidFill>
              <a:srgbClr val="000000"/>
            </a:solidFill>
            <a:latin typeface="+mn-ea"/>
            <a:ea typeface="+mn-ea"/>
          </a:endParaRPr>
        </a:p>
        <a:p>
          <a:pPr algn="l"/>
          <a:r>
            <a:rPr kumimoji="1" lang="ja-JP" altLang="en-US" sz="1600" b="0">
              <a:solidFill>
                <a:srgbClr val="000000"/>
              </a:solidFill>
              <a:latin typeface="+mn-ea"/>
              <a:ea typeface="+mn-ea"/>
            </a:rPr>
            <a:t>　小数点第三位まで入力</a:t>
          </a:r>
          <a:endParaRPr kumimoji="1" lang="en-US" altLang="ja-JP" sz="1600" b="0">
            <a:solidFill>
              <a:srgbClr val="000000"/>
            </a:solidFill>
            <a:latin typeface="+mn-ea"/>
            <a:ea typeface="+mn-ea"/>
          </a:endParaRPr>
        </a:p>
        <a:p>
          <a:pPr algn="l"/>
          <a:r>
            <a:rPr kumimoji="1" lang="ja-JP" altLang="en-US" sz="1600" b="1">
              <a:solidFill>
                <a:srgbClr val="FF0000"/>
              </a:solidFill>
              <a:latin typeface="+mn-ea"/>
              <a:ea typeface="+mn-ea"/>
            </a:rPr>
            <a:t>　一代前モデルがない場合は、</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「空白」のままにしてください。</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「エラー表示欄」の「未入力」の</a:t>
          </a:r>
          <a:endParaRPr kumimoji="1" lang="en-US" altLang="ja-JP" sz="1600" b="1">
            <a:solidFill>
              <a:srgbClr val="FF0000"/>
            </a:solidFill>
            <a:latin typeface="+mn-ea"/>
            <a:ea typeface="+mn-ea"/>
          </a:endParaRPr>
        </a:p>
        <a:p>
          <a:pPr algn="l"/>
          <a:r>
            <a:rPr kumimoji="1" lang="ja-JP" altLang="en-US" sz="1600" b="1">
              <a:solidFill>
                <a:srgbClr val="FF0000"/>
              </a:solidFill>
              <a:latin typeface="+mn-ea"/>
              <a:ea typeface="+mn-ea"/>
            </a:rPr>
            <a:t>　警告は出ます。</a:t>
          </a:r>
          <a:endParaRPr kumimoji="1" lang="en-US" altLang="ja-JP" sz="1600" b="1">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意図的に未入力とした箇所以外に</a:t>
          </a:r>
          <a:endParaRPr kumimoji="1" lang="en-US" altLang="ja-JP" sz="1600" b="1" u="sng">
            <a:solidFill>
              <a:srgbClr val="FF0000"/>
            </a:solidFill>
            <a:latin typeface="+mn-ea"/>
            <a:ea typeface="+mn-ea"/>
          </a:endParaRPr>
        </a:p>
        <a:p>
          <a:pPr algn="l"/>
          <a:r>
            <a:rPr kumimoji="1" lang="ja-JP" altLang="en-US" sz="1600" b="1" u="none">
              <a:solidFill>
                <a:srgbClr val="FF0000"/>
              </a:solidFill>
              <a:latin typeface="+mn-ea"/>
              <a:ea typeface="+mn-ea"/>
            </a:rPr>
            <a:t>　</a:t>
          </a:r>
          <a:r>
            <a:rPr kumimoji="1" lang="ja-JP" altLang="en-US" sz="1600" b="1" u="sng">
              <a:solidFill>
                <a:srgbClr val="FF0000"/>
              </a:solidFill>
              <a:latin typeface="+mn-ea"/>
              <a:ea typeface="+mn-ea"/>
            </a:rPr>
            <a:t>モレがないことをご確認ください。</a:t>
          </a:r>
        </a:p>
        <a:p>
          <a:pPr algn="l"/>
          <a:endParaRPr kumimoji="1" lang="en-US" altLang="ja-JP" sz="1600" b="0">
            <a:solidFill>
              <a:srgbClr val="000000"/>
            </a:solidFill>
            <a:latin typeface="+mn-ea"/>
            <a:ea typeface="+mn-ea"/>
          </a:endParaRPr>
        </a:p>
        <a:p>
          <a:pPr algn="l"/>
          <a:r>
            <a:rPr kumimoji="1" lang="ja-JP" altLang="en-US" sz="1600" b="1" u="sng">
              <a:solidFill>
                <a:srgbClr val="000000"/>
              </a:solidFill>
              <a:latin typeface="+mn-ea"/>
              <a:ea typeface="+mn-ea"/>
            </a:rPr>
            <a:t>⑧単位を入力してください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生産性指標の単位を入力</a:t>
          </a:r>
          <a:endParaRPr kumimoji="1" lang="en-US" altLang="ja-JP" sz="1600" b="0" u="none">
            <a:solidFill>
              <a:srgbClr val="000000"/>
            </a:solidFill>
            <a:latin typeface="+mn-ea"/>
            <a:ea typeface="+mn-ea"/>
          </a:endParaRPr>
        </a:p>
        <a:p>
          <a:pPr algn="l"/>
          <a:r>
            <a:rPr kumimoji="1" lang="ja-JP" altLang="en-US" sz="1600" b="1" u="none">
              <a:solidFill>
                <a:srgbClr val="FF0000"/>
              </a:solidFill>
              <a:effectLst/>
              <a:latin typeface="+mn-lt"/>
              <a:ea typeface="+mn-ea"/>
              <a:cs typeface="+mn-cs"/>
            </a:rPr>
            <a:t>　</a:t>
          </a:r>
          <a:r>
            <a:rPr kumimoji="1" lang="ja-JP" altLang="ja-JP" sz="1600" b="1" u="sng">
              <a:solidFill>
                <a:srgbClr val="FF0000"/>
              </a:solidFill>
              <a:effectLst/>
              <a:latin typeface="+mn-lt"/>
              <a:ea typeface="+mn-ea"/>
              <a:cs typeface="+mn-cs"/>
            </a:rPr>
            <a:t>一代前モデルがない場合</a:t>
          </a:r>
          <a:r>
            <a:rPr kumimoji="1" lang="ja-JP" altLang="en-US" sz="1600" b="1" u="sng">
              <a:solidFill>
                <a:srgbClr val="FF0000"/>
              </a:solidFill>
              <a:effectLst/>
              <a:latin typeface="+mn-ea"/>
              <a:ea typeface="+mn-ea"/>
              <a:cs typeface="+mn-cs"/>
            </a:rPr>
            <a:t>も、</a:t>
          </a:r>
          <a:endParaRPr kumimoji="1" lang="en-US" altLang="ja-JP" sz="1600" b="1" u="sng">
            <a:solidFill>
              <a:srgbClr val="FF0000"/>
            </a:solidFill>
            <a:effectLst/>
            <a:latin typeface="+mn-ea"/>
            <a:ea typeface="+mn-ea"/>
            <a:cs typeface="+mn-cs"/>
          </a:endParaRPr>
        </a:p>
        <a:p>
          <a:pPr algn="l"/>
          <a:r>
            <a:rPr kumimoji="1" lang="ja-JP" altLang="en-US" sz="1600" b="1" u="none">
              <a:solidFill>
                <a:srgbClr val="FF0000"/>
              </a:solidFill>
              <a:effectLst/>
              <a:latin typeface="+mn-ea"/>
              <a:ea typeface="+mn-ea"/>
              <a:cs typeface="+mn-cs"/>
            </a:rPr>
            <a:t>　</a:t>
          </a:r>
          <a:r>
            <a:rPr kumimoji="1" lang="ja-JP" altLang="en-US" sz="1600" b="1" u="sng">
              <a:solidFill>
                <a:srgbClr val="FF0000"/>
              </a:solidFill>
              <a:effectLst/>
              <a:latin typeface="+mn-ea"/>
              <a:ea typeface="+mn-ea"/>
              <a:cs typeface="+mn-cs"/>
            </a:rPr>
            <a:t>単位を入力してください。</a:t>
          </a:r>
          <a:endParaRPr kumimoji="1" lang="en-US" altLang="ja-JP" sz="1600" b="0" u="sng">
            <a:solidFill>
              <a:srgbClr val="000000"/>
            </a:solidFill>
            <a:latin typeface="+mn-ea"/>
            <a:ea typeface="+mn-ea"/>
          </a:endParaRPr>
        </a:p>
        <a:p>
          <a:pPr algn="l"/>
          <a:r>
            <a:rPr kumimoji="1" lang="ja-JP" altLang="en-US" sz="1600" b="0" u="none">
              <a:solidFill>
                <a:srgbClr val="000000"/>
              </a:solidFill>
              <a:latin typeface="+mn-ea"/>
              <a:ea typeface="+mn-ea"/>
            </a:rPr>
            <a:t>　</a:t>
          </a:r>
          <a:endParaRPr kumimoji="1" lang="en-US" altLang="ja-JP" sz="1600" b="1" u="sng">
            <a:solidFill>
              <a:srgbClr val="000000"/>
            </a:solidFill>
            <a:latin typeface="+mn-ea"/>
            <a:ea typeface="+mn-ea"/>
          </a:endParaRPr>
        </a:p>
      </xdr:txBody>
    </xdr:sp>
    <xdr:clientData/>
  </xdr:twoCellAnchor>
  <xdr:twoCellAnchor editAs="oneCell">
    <xdr:from>
      <xdr:col>6</xdr:col>
      <xdr:colOff>1791133</xdr:colOff>
      <xdr:row>3</xdr:row>
      <xdr:rowOff>1229591</xdr:rowOff>
    </xdr:from>
    <xdr:to>
      <xdr:col>8</xdr:col>
      <xdr:colOff>159904</xdr:colOff>
      <xdr:row>5</xdr:row>
      <xdr:rowOff>28287</xdr:rowOff>
    </xdr:to>
    <xdr:sp macro="" textlink="">
      <xdr:nvSpPr>
        <xdr:cNvPr id="50" name="吹き出し: 角を丸めた四角形 49">
          <a:extLst>
            <a:ext uri="{FF2B5EF4-FFF2-40B4-BE49-F238E27FC236}">
              <a16:creationId xmlns:a16="http://schemas.microsoft.com/office/drawing/2014/main" id="{7A727C9A-7A45-4D8D-9AA9-B1F868265E08}"/>
            </a:ext>
          </a:extLst>
        </xdr:cNvPr>
        <xdr:cNvSpPr/>
      </xdr:nvSpPr>
      <xdr:spPr>
        <a:xfrm>
          <a:off x="14107824" y="4776355"/>
          <a:ext cx="3321194" cy="1478973"/>
        </a:xfrm>
        <a:prstGeom prst="wedgeRoundRectCallout">
          <a:avLst>
            <a:gd name="adj1" fmla="val -38862"/>
            <a:gd name="adj2" fmla="val -174342"/>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none">
              <a:solidFill>
                <a:sysClr val="windowText" lastClr="000000"/>
              </a:solidFill>
              <a:latin typeface="+mn-ea"/>
              <a:ea typeface="+mn-ea"/>
            </a:rPr>
            <a:t>　</a:t>
          </a:r>
          <a:r>
            <a:rPr kumimoji="1" lang="en-US" altLang="ja-JP" sz="1600" b="1" u="none">
              <a:solidFill>
                <a:sysClr val="windowText" lastClr="000000"/>
              </a:solidFill>
              <a:latin typeface="+mn-ea"/>
              <a:ea typeface="+mn-ea"/>
            </a:rPr>
            <a:t>【</a:t>
          </a:r>
          <a:r>
            <a:rPr kumimoji="1" lang="ja-JP" altLang="en-US" sz="1600" b="1" u="none">
              <a:solidFill>
                <a:sysClr val="windowText" lastClr="000000"/>
              </a:solidFill>
              <a:latin typeface="+mn-ea"/>
              <a:ea typeface="+mn-ea"/>
            </a:rPr>
            <a:t>　申請年月日　</a:t>
          </a:r>
          <a:r>
            <a:rPr kumimoji="1" lang="en-US" altLang="ja-JP" sz="1600" b="1" u="none">
              <a:solidFill>
                <a:sysClr val="windowText" lastClr="000000"/>
              </a:solidFill>
              <a:latin typeface="+mn-ea"/>
              <a:ea typeface="+mn-ea"/>
            </a:rPr>
            <a:t>】</a:t>
          </a:r>
        </a:p>
        <a:p>
          <a:pPr algn="l"/>
          <a:r>
            <a:rPr kumimoji="1" lang="ja-JP" altLang="en-US" sz="1600" b="0" u="none">
              <a:solidFill>
                <a:sysClr val="windowText" lastClr="000000"/>
              </a:solidFill>
              <a:latin typeface="+mn-ea"/>
              <a:ea typeface="+mn-ea"/>
            </a:rPr>
            <a:t>　　</a:t>
          </a:r>
          <a:r>
            <a:rPr kumimoji="1" lang="en-US" altLang="ja-JP" sz="1600" b="0" u="none">
              <a:solidFill>
                <a:sysClr val="windowText" lastClr="000000"/>
              </a:solidFill>
              <a:latin typeface="+mn-ea"/>
              <a:ea typeface="+mn-ea"/>
            </a:rPr>
            <a:t>SII</a:t>
          </a:r>
          <a:r>
            <a:rPr kumimoji="1" lang="ja-JP" altLang="en-US" sz="1600" b="0" u="none">
              <a:solidFill>
                <a:sysClr val="windowText" lastClr="000000"/>
              </a:solidFill>
              <a:latin typeface="+mn-ea"/>
              <a:ea typeface="+mn-ea"/>
            </a:rPr>
            <a:t>へメール申請を行った日付を入力してください</a:t>
          </a:r>
        </a:p>
        <a:p>
          <a:pPr algn="l"/>
          <a:r>
            <a:rPr kumimoji="1" lang="ja-JP" altLang="en-US" sz="1600" b="0" u="none">
              <a:solidFill>
                <a:sysClr val="windowText" lastClr="000000"/>
              </a:solidFill>
              <a:latin typeface="+mn-ea"/>
              <a:ea typeface="+mn-ea"/>
            </a:rPr>
            <a:t>　　入力例）　</a:t>
          </a:r>
          <a:r>
            <a:rPr kumimoji="1" lang="en-US" altLang="ja-JP" sz="1600" b="0" u="none">
              <a:solidFill>
                <a:sysClr val="windowText" lastClr="000000"/>
              </a:solidFill>
              <a:latin typeface="+mn-ea"/>
              <a:ea typeface="+mn-ea"/>
            </a:rPr>
            <a:t>2022/4/28</a:t>
          </a:r>
          <a:endParaRPr kumimoji="1" lang="en-US" altLang="ja-JP" sz="1600" b="0" u="none">
            <a:solidFill>
              <a:srgbClr val="000000"/>
            </a:solidFill>
            <a:latin typeface="+mn-ea"/>
            <a:ea typeface="+mn-ea"/>
          </a:endParaRPr>
        </a:p>
      </xdr:txBody>
    </xdr:sp>
    <xdr:clientData/>
  </xdr:twoCellAnchor>
  <xdr:twoCellAnchor editAs="oneCell">
    <xdr:from>
      <xdr:col>3</xdr:col>
      <xdr:colOff>1217015</xdr:colOff>
      <xdr:row>1</xdr:row>
      <xdr:rowOff>1372466</xdr:rowOff>
    </xdr:from>
    <xdr:to>
      <xdr:col>4</xdr:col>
      <xdr:colOff>2292639</xdr:colOff>
      <xdr:row>2</xdr:row>
      <xdr:rowOff>1372467</xdr:rowOff>
    </xdr:to>
    <xdr:sp macro="" textlink="">
      <xdr:nvSpPr>
        <xdr:cNvPr id="54" name="吹き出し: 角を丸めた四角形 53">
          <a:extLst>
            <a:ext uri="{FF2B5EF4-FFF2-40B4-BE49-F238E27FC236}">
              <a16:creationId xmlns:a16="http://schemas.microsoft.com/office/drawing/2014/main" id="{88A31771-8252-4786-9501-CD1D36E0AF83}"/>
            </a:ext>
          </a:extLst>
        </xdr:cNvPr>
        <xdr:cNvSpPr/>
      </xdr:nvSpPr>
      <xdr:spPr>
        <a:xfrm>
          <a:off x="7364970" y="1874693"/>
          <a:ext cx="3697019" cy="1524001"/>
        </a:xfrm>
        <a:prstGeom prst="wedgeRoundRectCallout">
          <a:avLst>
            <a:gd name="adj1" fmla="val -36078"/>
            <a:gd name="adj2" fmla="val -75245"/>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製造事業者名　</a:t>
          </a:r>
          <a:r>
            <a:rPr kumimoji="1" lang="en-US" altLang="ja-JP" sz="1600" b="1">
              <a:solidFill>
                <a:srgbClr val="000000"/>
              </a:solidFill>
              <a:latin typeface="+mn-ea"/>
              <a:ea typeface="+mn-ea"/>
            </a:rPr>
            <a:t>】</a:t>
          </a:r>
          <a:endParaRPr kumimoji="1" lang="en-US" altLang="ja-JP" sz="1600" b="0">
            <a:solidFill>
              <a:srgbClr val="000000"/>
            </a:solidFill>
            <a:latin typeface="+mn-ea"/>
            <a:ea typeface="+mn-ea"/>
          </a:endParaRPr>
        </a:p>
        <a:p>
          <a:pPr algn="l"/>
          <a:r>
            <a:rPr kumimoji="1" lang="ja-JP" altLang="en-US" sz="1600" b="0" u="none">
              <a:solidFill>
                <a:srgbClr val="000000"/>
              </a:solidFill>
              <a:latin typeface="+mn-ea"/>
              <a:ea typeface="+mn-ea"/>
            </a:rPr>
            <a:t>　　事業者名を入力してください</a:t>
          </a:r>
          <a:endParaRPr kumimoji="1" lang="en-US" altLang="ja-JP" sz="1600" b="0" u="none">
            <a:solidFill>
              <a:srgbClr val="000000"/>
            </a:solidFill>
            <a:latin typeface="+mn-ea"/>
            <a:ea typeface="+mn-ea"/>
          </a:endParaRPr>
        </a:p>
        <a:p>
          <a:pPr algn="l"/>
          <a:r>
            <a:rPr kumimoji="1" lang="ja-JP" altLang="en-US" sz="1600" b="0" u="none">
              <a:solidFill>
                <a:srgbClr val="000000"/>
              </a:solidFill>
              <a:latin typeface="+mn-ea"/>
              <a:ea typeface="+mn-ea"/>
            </a:rPr>
            <a:t>　　・</a:t>
          </a:r>
          <a:r>
            <a:rPr kumimoji="1" lang="en-US" altLang="ja-JP" sz="1600" b="0" u="none">
              <a:solidFill>
                <a:srgbClr val="000000"/>
              </a:solidFill>
              <a:latin typeface="+mn-ea"/>
              <a:ea typeface="+mn-ea"/>
            </a:rPr>
            <a:t>40</a:t>
          </a:r>
          <a:r>
            <a:rPr kumimoji="1" lang="ja-JP" altLang="en-US" sz="1600" b="0" u="none">
              <a:solidFill>
                <a:srgbClr val="000000"/>
              </a:solidFill>
              <a:latin typeface="+mn-ea"/>
              <a:ea typeface="+mn-ea"/>
            </a:rPr>
            <a:t>字以内</a:t>
          </a:r>
          <a:endParaRPr kumimoji="1" lang="en-US" altLang="ja-JP" sz="1600" b="0" u="none">
            <a:solidFill>
              <a:srgbClr val="000000"/>
            </a:solidFill>
            <a:latin typeface="+mn-ea"/>
            <a:ea typeface="+mn-ea"/>
          </a:endParaRPr>
        </a:p>
        <a:p>
          <a:pPr algn="l"/>
          <a:r>
            <a:rPr kumimoji="1" lang="ja-JP" altLang="en-US" sz="1600" b="0" u="none">
              <a:solidFill>
                <a:srgbClr val="FF0000"/>
              </a:solidFill>
              <a:latin typeface="+mn-ea"/>
              <a:ea typeface="+mn-ea"/>
            </a:rPr>
            <a:t>　　・法人格は省略せずに入力</a:t>
          </a:r>
          <a:endParaRPr kumimoji="1" lang="en-US" altLang="ja-JP" sz="1600" b="0" u="none">
            <a:solidFill>
              <a:srgbClr val="000000"/>
            </a:solidFill>
            <a:latin typeface="+mn-ea"/>
            <a:ea typeface="+mn-ea"/>
          </a:endParaRPr>
        </a:p>
      </xdr:txBody>
    </xdr:sp>
    <xdr:clientData/>
  </xdr:twoCellAnchor>
  <xdr:twoCellAnchor editAs="oneCell">
    <xdr:from>
      <xdr:col>0</xdr:col>
      <xdr:colOff>34636</xdr:colOff>
      <xdr:row>4</xdr:row>
      <xdr:rowOff>51954</xdr:rowOff>
    </xdr:from>
    <xdr:to>
      <xdr:col>5</xdr:col>
      <xdr:colOff>0</xdr:colOff>
      <xdr:row>4</xdr:row>
      <xdr:rowOff>1086097</xdr:rowOff>
    </xdr:to>
    <xdr:sp macro="" textlink="">
      <xdr:nvSpPr>
        <xdr:cNvPr id="55" name="正方形/長方形 54">
          <a:extLst>
            <a:ext uri="{FF2B5EF4-FFF2-40B4-BE49-F238E27FC236}">
              <a16:creationId xmlns:a16="http://schemas.microsoft.com/office/drawing/2014/main" id="{CC6883E8-BDEE-42B0-A7E2-739FF935D75A}"/>
            </a:ext>
          </a:extLst>
        </xdr:cNvPr>
        <xdr:cNvSpPr/>
      </xdr:nvSpPr>
      <xdr:spPr>
        <a:xfrm>
          <a:off x="34636" y="5126181"/>
          <a:ext cx="860713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twoCellAnchor editAs="oneCell">
    <xdr:from>
      <xdr:col>4</xdr:col>
      <xdr:colOff>1260764</xdr:colOff>
      <xdr:row>21</xdr:row>
      <xdr:rowOff>360220</xdr:rowOff>
    </xdr:from>
    <xdr:to>
      <xdr:col>5</xdr:col>
      <xdr:colOff>1316181</xdr:colOff>
      <xdr:row>26</xdr:row>
      <xdr:rowOff>152400</xdr:rowOff>
    </xdr:to>
    <xdr:sp macro="" textlink="">
      <xdr:nvSpPr>
        <xdr:cNvPr id="43" name="吹き出し: 角を丸めた四角形 42">
          <a:extLst>
            <a:ext uri="{FF2B5EF4-FFF2-40B4-BE49-F238E27FC236}">
              <a16:creationId xmlns:a16="http://schemas.microsoft.com/office/drawing/2014/main" id="{4CFC50AF-4F60-42D0-9740-301266BC2669}"/>
            </a:ext>
          </a:extLst>
        </xdr:cNvPr>
        <xdr:cNvSpPr/>
      </xdr:nvSpPr>
      <xdr:spPr>
        <a:xfrm>
          <a:off x="9157855" y="13549747"/>
          <a:ext cx="2410690" cy="1939635"/>
        </a:xfrm>
        <a:prstGeom prst="wedgeRoundRectCallout">
          <a:avLst>
            <a:gd name="adj1" fmla="val 31991"/>
            <a:gd name="adj2" fmla="val -87850"/>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②性能区分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②性能区分を選択してください</a:t>
          </a:r>
          <a:endParaRPr kumimoji="1" lang="en-US" altLang="ja-JP" sz="1600" b="1" u="sng">
            <a:solidFill>
              <a:srgbClr val="000000"/>
            </a:solidFill>
            <a:latin typeface="+mn-ea"/>
            <a:ea typeface="+mn-ea"/>
          </a:endParaRPr>
        </a:p>
        <a:p>
          <a:pPr algn="l"/>
          <a:r>
            <a:rPr kumimoji="1" lang="ja-JP" altLang="en-US" sz="1600" b="1">
              <a:solidFill>
                <a:srgbClr val="000000"/>
              </a:solidFill>
              <a:latin typeface="+mn-ea"/>
              <a:ea typeface="+mn-ea"/>
            </a:rPr>
            <a:t>　</a:t>
          </a:r>
          <a:r>
            <a:rPr kumimoji="1" lang="ja-JP" altLang="en-US" sz="1600" b="0">
              <a:solidFill>
                <a:srgbClr val="000000"/>
              </a:solidFill>
              <a:latin typeface="+mn-ea"/>
              <a:ea typeface="+mn-ea"/>
            </a:rPr>
            <a:t>プルダウンで選択</a:t>
          </a:r>
          <a:endParaRPr kumimoji="1" lang="en-US" altLang="ja-JP" sz="1600" b="0">
            <a:solidFill>
              <a:srgbClr val="000000"/>
            </a:solidFill>
            <a:latin typeface="+mn-ea"/>
            <a:ea typeface="+mn-ea"/>
          </a:endParaRPr>
        </a:p>
        <a:p>
          <a:pPr algn="l"/>
          <a:endParaRPr kumimoji="1" lang="en-US" altLang="ja-JP" sz="1600" b="0">
            <a:solidFill>
              <a:srgbClr val="000000"/>
            </a:solidFill>
            <a:latin typeface="+mn-ea"/>
            <a:ea typeface="+mn-ea"/>
          </a:endParaRPr>
        </a:p>
      </xdr:txBody>
    </xdr:sp>
    <xdr:clientData/>
  </xdr:twoCellAnchor>
  <xdr:twoCellAnchor editAs="oneCell">
    <xdr:from>
      <xdr:col>18</xdr:col>
      <xdr:colOff>-1</xdr:colOff>
      <xdr:row>20</xdr:row>
      <xdr:rowOff>0</xdr:rowOff>
    </xdr:from>
    <xdr:to>
      <xdr:col>19</xdr:col>
      <xdr:colOff>1571913</xdr:colOff>
      <xdr:row>21</xdr:row>
      <xdr:rowOff>412174</xdr:rowOff>
    </xdr:to>
    <xdr:sp macro="" textlink="">
      <xdr:nvSpPr>
        <xdr:cNvPr id="56" name="右中かっこ 55">
          <a:extLst>
            <a:ext uri="{FF2B5EF4-FFF2-40B4-BE49-F238E27FC236}">
              <a16:creationId xmlns:a16="http://schemas.microsoft.com/office/drawing/2014/main" id="{05066EC0-BA43-4132-9310-625FFCCFAA36}"/>
            </a:ext>
          </a:extLst>
        </xdr:cNvPr>
        <xdr:cNvSpPr/>
      </xdr:nvSpPr>
      <xdr:spPr>
        <a:xfrm rot="5400000">
          <a:off x="31700930" y="11816196"/>
          <a:ext cx="841665" cy="2729346"/>
        </a:xfrm>
        <a:prstGeom prst="rightBrace">
          <a:avLst>
            <a:gd name="adj1" fmla="val 53633"/>
            <a:gd name="adj2" fmla="val 25653"/>
          </a:avLst>
        </a:prstGeom>
        <a:ln w="444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17</xdr:col>
      <xdr:colOff>1108367</xdr:colOff>
      <xdr:row>28</xdr:row>
      <xdr:rowOff>180108</xdr:rowOff>
    </xdr:from>
    <xdr:to>
      <xdr:col>20</xdr:col>
      <xdr:colOff>540330</xdr:colOff>
      <xdr:row>36</xdr:row>
      <xdr:rowOff>332509</xdr:rowOff>
    </xdr:to>
    <xdr:sp macro="" textlink="">
      <xdr:nvSpPr>
        <xdr:cNvPr id="57" name="吹き出し: 角を丸めた四角形 56">
          <a:extLst>
            <a:ext uri="{FF2B5EF4-FFF2-40B4-BE49-F238E27FC236}">
              <a16:creationId xmlns:a16="http://schemas.microsoft.com/office/drawing/2014/main" id="{2B8D41C1-134B-47D7-931A-9F93929045E2}"/>
            </a:ext>
          </a:extLst>
        </xdr:cNvPr>
        <xdr:cNvSpPr/>
      </xdr:nvSpPr>
      <xdr:spPr>
        <a:xfrm>
          <a:off x="31276640" y="16551563"/>
          <a:ext cx="3761508" cy="3662219"/>
        </a:xfrm>
        <a:prstGeom prst="wedgeRoundRectCallout">
          <a:avLst>
            <a:gd name="adj1" fmla="val 15187"/>
            <a:gd name="adj2" fmla="val -126604"/>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能力値　⑬ワーク最大径</a:t>
          </a:r>
          <a:r>
            <a:rPr kumimoji="1" lang="en-US" altLang="ja-JP" sz="1600" b="1">
              <a:solidFill>
                <a:srgbClr val="000000"/>
              </a:solidFill>
              <a:latin typeface="+mn-ea"/>
              <a:ea typeface="+mn-ea"/>
            </a:rPr>
            <a:t>(mm)</a:t>
          </a:r>
          <a:r>
            <a:rPr kumimoji="1" lang="ja-JP" altLang="en-US" sz="1600" b="1">
              <a:solidFill>
                <a:srgbClr val="000000"/>
              </a:solidFill>
              <a:latin typeface="+mn-ea"/>
              <a:ea typeface="+mn-ea"/>
            </a:rPr>
            <a:t>　⑭といし最大回転速度</a:t>
          </a:r>
          <a:r>
            <a:rPr kumimoji="1" lang="en-US" altLang="ja-JP" sz="1600" b="1">
              <a:solidFill>
                <a:srgbClr val="000000"/>
              </a:solidFill>
              <a:latin typeface="+mn-ea"/>
              <a:ea typeface="+mn-ea"/>
            </a:rPr>
            <a:t>(min-1)</a:t>
          </a:r>
          <a:r>
            <a:rPr kumimoji="1" lang="ja-JP" altLang="en-US" sz="1600" b="1" baseline="0">
              <a:solidFill>
                <a:srgbClr val="000000"/>
              </a:solidFill>
              <a:latin typeface="+mn-ea"/>
              <a:ea typeface="+mn-ea"/>
            </a:rPr>
            <a:t>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⑬ワーク最大径を入力してください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単位：</a:t>
          </a:r>
          <a:r>
            <a:rPr kumimoji="1" lang="en-US" altLang="ja-JP" sz="1600" b="0" u="none">
              <a:solidFill>
                <a:srgbClr val="000000"/>
              </a:solidFill>
              <a:latin typeface="+mn-ea"/>
              <a:ea typeface="+mn-ea"/>
            </a:rPr>
            <a:t>mm</a:t>
          </a:r>
        </a:p>
        <a:p>
          <a:pPr algn="l"/>
          <a:r>
            <a:rPr kumimoji="1" lang="ja-JP" altLang="en-US" sz="1600" b="0" u="none">
              <a:solidFill>
                <a:srgbClr val="000000"/>
              </a:solidFill>
              <a:latin typeface="+mn-ea"/>
              <a:ea typeface="+mn-ea"/>
            </a:rPr>
            <a:t>　</a:t>
          </a:r>
          <a:r>
            <a:rPr kumimoji="1" lang="en-US" altLang="ja-JP" sz="1600" b="1" u="none">
              <a:solidFill>
                <a:srgbClr val="FF0000"/>
              </a:solidFill>
              <a:latin typeface="+mn-ea"/>
              <a:ea typeface="+mn-ea"/>
            </a:rPr>
            <a:t>※</a:t>
          </a:r>
          <a:r>
            <a:rPr kumimoji="1" lang="ja-JP" altLang="en-US" sz="1600" b="1" u="none">
              <a:solidFill>
                <a:srgbClr val="FF0000"/>
              </a:solidFill>
              <a:latin typeface="+mn-ea"/>
              <a:ea typeface="+mn-ea"/>
            </a:rPr>
            <a:t>性能区分が歯車研削盤</a:t>
          </a:r>
          <a:r>
            <a:rPr kumimoji="1" lang="ja-JP" altLang="en-US" sz="1600" b="1" u="sng">
              <a:solidFill>
                <a:srgbClr val="FF0000"/>
              </a:solidFill>
              <a:latin typeface="+mn-ea"/>
              <a:ea typeface="+mn-ea"/>
            </a:rPr>
            <a:t>以外</a:t>
          </a:r>
          <a:endParaRPr kumimoji="1" lang="en-US" altLang="ja-JP" sz="1600" b="1" u="sng">
            <a:solidFill>
              <a:srgbClr val="FF0000"/>
            </a:solidFill>
            <a:latin typeface="+mn-ea"/>
            <a:ea typeface="+mn-ea"/>
          </a:endParaRPr>
        </a:p>
        <a:p>
          <a:pPr algn="l"/>
          <a:endParaRPr kumimoji="1" lang="en-US" altLang="ja-JP" sz="1600" b="0" u="none">
            <a:solidFill>
              <a:srgbClr val="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⑭といし最大回転速度を入力してください</a:t>
          </a:r>
          <a:endParaRPr kumimoji="1" lang="en-US" altLang="ja-JP" sz="1600" b="1" i="0" u="sng" strike="noStrike" kern="0" cap="none" spc="0" normalizeH="0" baseline="0" noProof="0">
            <a:ln>
              <a:noFill/>
            </a:ln>
            <a:solidFill>
              <a:srgbClr val="000000"/>
            </a:solidFill>
            <a:effectLst/>
            <a:uLnTx/>
            <a:uFillTx/>
            <a:latin typeface="ＭＳ Ｐゴシック" panose="020B0600070205080204" pitchFamily="50" charset="-128"/>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単位：</a:t>
          </a:r>
          <a:r>
            <a:rPr kumimoji="1" lang="en-US" altLang="ja-JP"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min-1</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rgbClr val="000000"/>
              </a:solidFill>
              <a:effectLst/>
              <a:uLnTx/>
              <a:uFillTx/>
              <a:latin typeface="ＭＳ Ｐゴシック" panose="020B0600070205080204" pitchFamily="50" charset="-128"/>
              <a:ea typeface="+mn-ea"/>
              <a:cs typeface="+mn-cs"/>
            </a:rPr>
            <a:t>　</a:t>
          </a:r>
          <a:r>
            <a:rPr kumimoji="1" lang="en-US" altLang="ja-JP"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性能区分が歯車研削盤のみ</a:t>
          </a:r>
          <a:endParaRPr kumimoji="1" lang="en-US" altLang="ja-JP" sz="1600" b="1" i="0" u="sng" strike="noStrike" kern="0" cap="none" spc="0" normalizeH="0" baseline="0" noProof="0">
            <a:ln>
              <a:noFill/>
            </a:ln>
            <a:solidFill>
              <a:srgbClr val="FF0000"/>
            </a:solidFill>
            <a:effectLst/>
            <a:uLnTx/>
            <a:uFillTx/>
            <a:latin typeface="ＭＳ Ｐゴシック" panose="020B0600070205080204" pitchFamily="50" charset="-128"/>
            <a:ea typeface="+mn-ea"/>
            <a:cs typeface="+mn-cs"/>
          </a:endParaRPr>
        </a:p>
        <a:p>
          <a:pPr algn="l"/>
          <a:endParaRPr kumimoji="1" lang="en-US" altLang="ja-JP" sz="1600" b="1" u="sng">
            <a:solidFill>
              <a:srgbClr val="000000"/>
            </a:solidFill>
            <a:latin typeface="+mn-ea"/>
            <a:ea typeface="+mn-ea"/>
          </a:endParaRPr>
        </a:p>
      </xdr:txBody>
    </xdr:sp>
    <xdr:clientData/>
  </xdr:twoCellAnchor>
  <xdr:twoCellAnchor editAs="oneCell">
    <xdr:from>
      <xdr:col>19</xdr:col>
      <xdr:colOff>1484888</xdr:colOff>
      <xdr:row>23</xdr:row>
      <xdr:rowOff>100446</xdr:rowOff>
    </xdr:from>
    <xdr:to>
      <xdr:col>21</xdr:col>
      <xdr:colOff>1018887</xdr:colOff>
      <xdr:row>28</xdr:row>
      <xdr:rowOff>-1</xdr:rowOff>
    </xdr:to>
    <xdr:sp macro="" textlink="">
      <xdr:nvSpPr>
        <xdr:cNvPr id="59" name="吹き出し: 角を丸めた四角形 58">
          <a:extLst>
            <a:ext uri="{FF2B5EF4-FFF2-40B4-BE49-F238E27FC236}">
              <a16:creationId xmlns:a16="http://schemas.microsoft.com/office/drawing/2014/main" id="{0D552B87-7A43-4E67-B0CD-2DCE5114D4E4}"/>
            </a:ext>
          </a:extLst>
        </xdr:cNvPr>
        <xdr:cNvSpPr/>
      </xdr:nvSpPr>
      <xdr:spPr>
        <a:xfrm>
          <a:off x="33405761" y="14148955"/>
          <a:ext cx="2629912" cy="2047008"/>
        </a:xfrm>
        <a:prstGeom prst="wedgeRoundRectCallout">
          <a:avLst>
            <a:gd name="adj1" fmla="val -17910"/>
            <a:gd name="adj2" fmla="val -113723"/>
            <a:gd name="adj3" fmla="val 16667"/>
          </a:avLst>
        </a:prstGeom>
        <a:solidFill>
          <a:srgbClr val="FFFFCC"/>
        </a:solidFill>
        <a:ln w="349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0000"/>
              </a:solidFill>
              <a:latin typeface="+mn-ea"/>
              <a:ea typeface="+mn-ea"/>
            </a:rPr>
            <a:t>　</a:t>
          </a:r>
          <a:r>
            <a:rPr kumimoji="1" lang="en-US" altLang="ja-JP" sz="1600" b="1">
              <a:solidFill>
                <a:srgbClr val="000000"/>
              </a:solidFill>
              <a:latin typeface="+mn-ea"/>
              <a:ea typeface="+mn-ea"/>
            </a:rPr>
            <a:t>【</a:t>
          </a:r>
          <a:r>
            <a:rPr kumimoji="1" lang="ja-JP" altLang="en-US" sz="1600" b="1">
              <a:solidFill>
                <a:srgbClr val="000000"/>
              </a:solidFill>
              <a:latin typeface="+mn-ea"/>
              <a:ea typeface="+mn-ea"/>
            </a:rPr>
            <a:t>　⑮</a:t>
          </a:r>
          <a:r>
            <a:rPr kumimoji="1" lang="ja-JP" altLang="en-US" sz="1600" b="1" baseline="0">
              <a:solidFill>
                <a:srgbClr val="000000"/>
              </a:solidFill>
              <a:latin typeface="+mn-ea"/>
              <a:ea typeface="+mn-ea"/>
            </a:rPr>
            <a:t>油圧ユニット　</a:t>
          </a:r>
          <a:r>
            <a:rPr kumimoji="1" lang="en-US" altLang="ja-JP" sz="1600" b="1">
              <a:solidFill>
                <a:srgbClr val="000000"/>
              </a:solidFill>
              <a:latin typeface="+mn-ea"/>
              <a:ea typeface="+mn-ea"/>
            </a:rPr>
            <a:t>】</a:t>
          </a:r>
        </a:p>
        <a:p>
          <a:pPr algn="l"/>
          <a:endParaRPr kumimoji="1" lang="en-US" altLang="ja-JP" sz="1600">
            <a:solidFill>
              <a:srgbClr val="000000"/>
            </a:solidFill>
            <a:latin typeface="+mn-ea"/>
            <a:ea typeface="+mn-ea"/>
          </a:endParaRPr>
        </a:p>
        <a:p>
          <a:pPr algn="l"/>
          <a:r>
            <a:rPr kumimoji="1" lang="ja-JP" altLang="en-US" sz="1600" b="1" u="sng">
              <a:solidFill>
                <a:srgbClr val="000000"/>
              </a:solidFill>
              <a:latin typeface="+mn-ea"/>
              <a:ea typeface="+mn-ea"/>
            </a:rPr>
            <a:t>⑮油圧ユニットを選択してください</a:t>
          </a:r>
          <a:endParaRPr kumimoji="1" lang="en-US" altLang="ja-JP" sz="1600" b="1" u="sng">
            <a:solidFill>
              <a:srgbClr val="000000"/>
            </a:solidFill>
            <a:latin typeface="+mn-ea"/>
            <a:ea typeface="+mn-ea"/>
          </a:endParaRPr>
        </a:p>
        <a:p>
          <a:pPr algn="l"/>
          <a:r>
            <a:rPr kumimoji="1" lang="ja-JP" altLang="en-US" sz="1600" b="0" u="none">
              <a:solidFill>
                <a:srgbClr val="000000"/>
              </a:solidFill>
              <a:latin typeface="+mn-ea"/>
              <a:ea typeface="+mn-ea"/>
            </a:rPr>
            <a:t>　プルダウンで選択</a:t>
          </a:r>
          <a:endParaRPr kumimoji="1" lang="en-US" altLang="ja-JP" sz="1600" b="0" u="none">
            <a:solidFill>
              <a:srgbClr val="000000"/>
            </a:solidFill>
            <a:latin typeface="+mn-ea"/>
            <a:ea typeface="+mn-ea"/>
          </a:endParaRPr>
        </a:p>
        <a:p>
          <a:pPr algn="l"/>
          <a:endParaRPr kumimoji="1" lang="en-US" altLang="ja-JP" sz="1600" b="1" u="sng">
            <a:solidFill>
              <a:srgbClr val="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2</xdr:row>
      <xdr:rowOff>0</xdr:rowOff>
    </xdr:from>
    <xdr:to>
      <xdr:col>19</xdr:col>
      <xdr:colOff>482889</xdr:colOff>
      <xdr:row>3</xdr:row>
      <xdr:rowOff>1153907</xdr:rowOff>
    </xdr:to>
    <xdr:grpSp>
      <xdr:nvGrpSpPr>
        <xdr:cNvPr id="16" name="グループ化 15">
          <a:extLst>
            <a:ext uri="{FF2B5EF4-FFF2-40B4-BE49-F238E27FC236}">
              <a16:creationId xmlns:a16="http://schemas.microsoft.com/office/drawing/2014/main" id="{9BAC9AE4-3758-4053-B624-E42DC4A3BCB5}"/>
            </a:ext>
          </a:extLst>
        </xdr:cNvPr>
        <xdr:cNvGrpSpPr/>
      </xdr:nvGrpSpPr>
      <xdr:grpSpPr>
        <a:xfrm>
          <a:off x="25578955" y="2026227"/>
          <a:ext cx="7447973" cy="2674732"/>
          <a:chOff x="24658307" y="547688"/>
          <a:chExt cx="6520933" cy="2663598"/>
        </a:xfrm>
      </xdr:grpSpPr>
      <xdr:sp macro="" textlink="">
        <xdr:nvSpPr>
          <xdr:cNvPr id="17" name="正方形/長方形 16">
            <a:extLst>
              <a:ext uri="{FF2B5EF4-FFF2-40B4-BE49-F238E27FC236}">
                <a16:creationId xmlns:a16="http://schemas.microsoft.com/office/drawing/2014/main" id="{4A21360D-3876-4026-8288-373CB49972C9}"/>
              </a:ext>
            </a:extLst>
          </xdr:cNvPr>
          <xdr:cNvSpPr/>
        </xdr:nvSpPr>
        <xdr:spPr>
          <a:xfrm>
            <a:off x="24658307" y="547688"/>
            <a:ext cx="6520933" cy="266359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latin typeface="Meiryo UI" panose="020B0604030504040204" pitchFamily="50" charset="-128"/>
                <a:ea typeface="Meiryo UI" panose="020B0604030504040204" pitchFamily="50" charset="-128"/>
              </a:rPr>
              <a:t>凡例：</a:t>
            </a:r>
          </a:p>
        </xdr:txBody>
      </xdr:sp>
      <xdr:grpSp>
        <xdr:nvGrpSpPr>
          <xdr:cNvPr id="18" name="グループ化 17">
            <a:extLst>
              <a:ext uri="{FF2B5EF4-FFF2-40B4-BE49-F238E27FC236}">
                <a16:creationId xmlns:a16="http://schemas.microsoft.com/office/drawing/2014/main" id="{1F1B51A0-AE7C-4D7E-96C4-8F465FF5E518}"/>
              </a:ext>
            </a:extLst>
          </xdr:cNvPr>
          <xdr:cNvGrpSpPr/>
        </xdr:nvGrpSpPr>
        <xdr:grpSpPr>
          <a:xfrm>
            <a:off x="25431461" y="849725"/>
            <a:ext cx="5261417" cy="514041"/>
            <a:chOff x="20809325" y="530440"/>
            <a:chExt cx="2464144" cy="313765"/>
          </a:xfrm>
        </xdr:grpSpPr>
        <xdr:sp macro="" textlink="">
          <xdr:nvSpPr>
            <xdr:cNvPr id="27" name="正方形/長方形 26">
              <a:extLst>
                <a:ext uri="{FF2B5EF4-FFF2-40B4-BE49-F238E27FC236}">
                  <a16:creationId xmlns:a16="http://schemas.microsoft.com/office/drawing/2014/main" id="{20EE11D4-81C5-4788-B68D-062E71F478AE}"/>
                </a:ext>
              </a:extLst>
            </xdr:cNvPr>
            <xdr:cNvSpPr/>
          </xdr:nvSpPr>
          <xdr:spPr>
            <a:xfrm>
              <a:off x="20809325" y="530440"/>
              <a:ext cx="773889" cy="3137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8" name="正方形/長方形 27">
              <a:extLst>
                <a:ext uri="{FF2B5EF4-FFF2-40B4-BE49-F238E27FC236}">
                  <a16:creationId xmlns:a16="http://schemas.microsoft.com/office/drawing/2014/main" id="{96003A66-BEB2-4140-834A-C792629196B8}"/>
                </a:ext>
              </a:extLst>
            </xdr:cNvPr>
            <xdr:cNvSpPr/>
          </xdr:nvSpPr>
          <xdr:spPr>
            <a:xfrm>
              <a:off x="21761824" y="530440"/>
              <a:ext cx="1511645" cy="313765"/>
            </a:xfrm>
            <a:prstGeom prst="rect">
              <a:avLst/>
            </a:prstGeom>
            <a:solidFill>
              <a:schemeClr val="bg1"/>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未入力箇所</a:t>
              </a:r>
            </a:p>
          </xdr:txBody>
        </xdr:sp>
        <xdr:cxnSp macro="">
          <xdr:nvCxnSpPr>
            <xdr:cNvPr id="29" name="直線コネクタ 28">
              <a:extLst>
                <a:ext uri="{FF2B5EF4-FFF2-40B4-BE49-F238E27FC236}">
                  <a16:creationId xmlns:a16="http://schemas.microsoft.com/office/drawing/2014/main" id="{27094185-C70D-4A9B-86FA-CF91D2CBEE30}"/>
                </a:ext>
              </a:extLst>
            </xdr:cNvPr>
            <xdr:cNvCxnSpPr>
              <a:stCxn id="27" idx="3"/>
              <a:endCxn id="28" idx="1"/>
            </xdr:cNvCxnSpPr>
          </xdr:nvCxnSpPr>
          <xdr:spPr>
            <a:xfrm>
              <a:off x="21583214" y="687323"/>
              <a:ext cx="178608" cy="0"/>
            </a:xfrm>
            <a:prstGeom prst="line">
              <a:avLst/>
            </a:prstGeom>
            <a:ln>
              <a:solidFill>
                <a:srgbClr val="FFFF00"/>
              </a:solidFill>
            </a:ln>
          </xdr:spPr>
          <xdr:style>
            <a:lnRef idx="1">
              <a:schemeClr val="accent1"/>
            </a:lnRef>
            <a:fillRef idx="0">
              <a:schemeClr val="accent1"/>
            </a:fillRef>
            <a:effectRef idx="0">
              <a:schemeClr val="accent1"/>
            </a:effectRef>
            <a:fontRef idx="minor">
              <a:schemeClr val="tx1"/>
            </a:fontRef>
          </xdr:style>
        </xdr:cxnSp>
      </xdr:grpSp>
      <xdr:grpSp>
        <xdr:nvGrpSpPr>
          <xdr:cNvPr id="19" name="グループ化 18">
            <a:extLst>
              <a:ext uri="{FF2B5EF4-FFF2-40B4-BE49-F238E27FC236}">
                <a16:creationId xmlns:a16="http://schemas.microsoft.com/office/drawing/2014/main" id="{4B11F659-0F5D-4A25-A72A-5C59551F0860}"/>
              </a:ext>
            </a:extLst>
          </xdr:cNvPr>
          <xdr:cNvGrpSpPr/>
        </xdr:nvGrpSpPr>
        <xdr:grpSpPr>
          <a:xfrm>
            <a:off x="25407431" y="1584070"/>
            <a:ext cx="5285443" cy="514041"/>
            <a:chOff x="20809325" y="530440"/>
            <a:chExt cx="2475245" cy="313765"/>
          </a:xfrm>
        </xdr:grpSpPr>
        <xdr:sp macro="" textlink="">
          <xdr:nvSpPr>
            <xdr:cNvPr id="24" name="正方形/長方形 23">
              <a:extLst>
                <a:ext uri="{FF2B5EF4-FFF2-40B4-BE49-F238E27FC236}">
                  <a16:creationId xmlns:a16="http://schemas.microsoft.com/office/drawing/2014/main" id="{7A11BC08-5D60-44C8-884A-7BC2E3427AD1}"/>
                </a:ext>
              </a:extLst>
            </xdr:cNvPr>
            <xdr:cNvSpPr/>
          </xdr:nvSpPr>
          <xdr:spPr>
            <a:xfrm>
              <a:off x="20809325" y="530440"/>
              <a:ext cx="773205" cy="313765"/>
            </a:xfrm>
            <a:prstGeom prst="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600">
                <a:latin typeface="Meiryo UI" panose="020B0604030504040204" pitchFamily="50" charset="-128"/>
                <a:ea typeface="Meiryo UI" panose="020B0604030504040204" pitchFamily="50" charset="-128"/>
              </a:endParaRPr>
            </a:p>
          </xdr:txBody>
        </xdr:sp>
        <xdr:sp macro="" textlink="">
          <xdr:nvSpPr>
            <xdr:cNvPr id="25" name="正方形/長方形 24">
              <a:extLst>
                <a:ext uri="{FF2B5EF4-FFF2-40B4-BE49-F238E27FC236}">
                  <a16:creationId xmlns:a16="http://schemas.microsoft.com/office/drawing/2014/main" id="{69187735-C085-4195-B510-7E679D8333D1}"/>
                </a:ext>
              </a:extLst>
            </xdr:cNvPr>
            <xdr:cNvSpPr/>
          </xdr:nvSpPr>
          <xdr:spPr>
            <a:xfrm>
              <a:off x="21761823" y="530440"/>
              <a:ext cx="1522747" cy="313765"/>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型番が重複</a:t>
              </a:r>
            </a:p>
          </xdr:txBody>
        </xdr:sp>
        <xdr:cxnSp macro="">
          <xdr:nvCxnSpPr>
            <xdr:cNvPr id="26" name="直線コネクタ 25">
              <a:extLst>
                <a:ext uri="{FF2B5EF4-FFF2-40B4-BE49-F238E27FC236}">
                  <a16:creationId xmlns:a16="http://schemas.microsoft.com/office/drawing/2014/main" id="{4565A9BB-95E4-4FB2-A0EA-6561272EF87A}"/>
                </a:ext>
              </a:extLst>
            </xdr:cNvPr>
            <xdr:cNvCxnSpPr>
              <a:stCxn id="24" idx="3"/>
              <a:endCxn id="25" idx="1"/>
            </xdr:cNvCxnSpPr>
          </xdr:nvCxnSpPr>
          <xdr:spPr>
            <a:xfrm>
              <a:off x="21582530" y="687323"/>
              <a:ext cx="179292" cy="0"/>
            </a:xfrm>
            <a:prstGeom prst="line">
              <a:avLst/>
            </a:prstGeom>
            <a:ln>
              <a:solidFill>
                <a:srgbClr val="FFC000"/>
              </a:solidFill>
            </a:ln>
          </xdr:spPr>
          <xdr:style>
            <a:lnRef idx="1">
              <a:schemeClr val="accent1"/>
            </a:lnRef>
            <a:fillRef idx="0">
              <a:schemeClr val="accent1"/>
            </a:fillRef>
            <a:effectRef idx="0">
              <a:schemeClr val="accent1"/>
            </a:effectRef>
            <a:fontRef idx="minor">
              <a:schemeClr val="tx1"/>
            </a:fontRef>
          </xdr:style>
        </xdr:cxnSp>
      </xdr:grpSp>
      <xdr:grpSp>
        <xdr:nvGrpSpPr>
          <xdr:cNvPr id="20" name="グループ化 19">
            <a:extLst>
              <a:ext uri="{FF2B5EF4-FFF2-40B4-BE49-F238E27FC236}">
                <a16:creationId xmlns:a16="http://schemas.microsoft.com/office/drawing/2014/main" id="{64B6FF2E-AEF4-44E2-818B-AB745940D2C8}"/>
              </a:ext>
            </a:extLst>
          </xdr:cNvPr>
          <xdr:cNvGrpSpPr/>
        </xdr:nvGrpSpPr>
        <xdr:grpSpPr>
          <a:xfrm>
            <a:off x="25407436" y="2326559"/>
            <a:ext cx="5278161" cy="513770"/>
            <a:chOff x="20809325" y="534306"/>
            <a:chExt cx="2471885" cy="315946"/>
          </a:xfrm>
        </xdr:grpSpPr>
        <xdr:sp macro="" textlink="">
          <xdr:nvSpPr>
            <xdr:cNvPr id="21" name="正方形/長方形 20">
              <a:extLst>
                <a:ext uri="{FF2B5EF4-FFF2-40B4-BE49-F238E27FC236}">
                  <a16:creationId xmlns:a16="http://schemas.microsoft.com/office/drawing/2014/main" id="{AA240158-C485-4225-8826-30C96FA433F2}"/>
                </a:ext>
              </a:extLst>
            </xdr:cNvPr>
            <xdr:cNvSpPr/>
          </xdr:nvSpPr>
          <xdr:spPr>
            <a:xfrm>
              <a:off x="20809325" y="536487"/>
              <a:ext cx="773205" cy="313765"/>
            </a:xfrm>
            <a:prstGeom prst="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a:latin typeface="Meiryo UI" panose="020B0604030504040204" pitchFamily="50" charset="-128"/>
                <a:ea typeface="Meiryo UI" panose="020B0604030504040204" pitchFamily="50" charset="-128"/>
              </a:endParaRPr>
            </a:p>
          </xdr:txBody>
        </xdr:sp>
        <xdr:sp macro="" textlink="">
          <xdr:nvSpPr>
            <xdr:cNvPr id="22" name="正方形/長方形 21">
              <a:extLst>
                <a:ext uri="{FF2B5EF4-FFF2-40B4-BE49-F238E27FC236}">
                  <a16:creationId xmlns:a16="http://schemas.microsoft.com/office/drawing/2014/main" id="{EF0E45CF-7763-4079-BB8A-B5079BD3A87A}"/>
                </a:ext>
              </a:extLst>
            </xdr:cNvPr>
            <xdr:cNvSpPr/>
          </xdr:nvSpPr>
          <xdr:spPr>
            <a:xfrm>
              <a:off x="21761821" y="534306"/>
              <a:ext cx="1519389" cy="31458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latin typeface="Meiryo UI" panose="020B0604030504040204" pitchFamily="50" charset="-128"/>
                  <a:ea typeface="Meiryo UI" panose="020B0604030504040204" pitchFamily="50" charset="-128"/>
                </a:rPr>
                <a:t>生産性指標の年平均向上率が</a:t>
              </a:r>
              <a:r>
                <a:rPr kumimoji="1" lang="en-US" altLang="ja-JP" sz="1400">
                  <a:solidFill>
                    <a:schemeClr val="tx1"/>
                  </a:solidFill>
                  <a:latin typeface="Meiryo UI" panose="020B0604030504040204" pitchFamily="50" charset="-128"/>
                  <a:ea typeface="Meiryo UI" panose="020B0604030504040204" pitchFamily="50" charset="-128"/>
                </a:rPr>
                <a:t>1%</a:t>
              </a:r>
              <a:r>
                <a:rPr kumimoji="1" lang="ja-JP" altLang="en-US" sz="1400">
                  <a:solidFill>
                    <a:schemeClr val="tx1"/>
                  </a:solidFill>
                  <a:latin typeface="Meiryo UI" panose="020B0604030504040204" pitchFamily="50" charset="-128"/>
                  <a:ea typeface="Meiryo UI" panose="020B0604030504040204" pitchFamily="50" charset="-128"/>
                </a:rPr>
                <a:t>未満</a:t>
              </a:r>
            </a:p>
          </xdr:txBody>
        </xdr:sp>
        <xdr:cxnSp macro="">
          <xdr:nvCxnSpPr>
            <xdr:cNvPr id="23" name="直線コネクタ 22">
              <a:extLst>
                <a:ext uri="{FF2B5EF4-FFF2-40B4-BE49-F238E27FC236}">
                  <a16:creationId xmlns:a16="http://schemas.microsoft.com/office/drawing/2014/main" id="{0A0217E1-F2FD-4E22-8943-1BEC7DBBEE49}"/>
                </a:ext>
              </a:extLst>
            </xdr:cNvPr>
            <xdr:cNvCxnSpPr>
              <a:stCxn id="21" idx="3"/>
              <a:endCxn id="22" idx="1"/>
            </xdr:cNvCxnSpPr>
          </xdr:nvCxnSpPr>
          <xdr:spPr>
            <a:xfrm flipV="1">
              <a:off x="21582530" y="691596"/>
              <a:ext cx="179292" cy="1773"/>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27</xdr:col>
      <xdr:colOff>76201</xdr:colOff>
      <xdr:row>1</xdr:row>
      <xdr:rowOff>34636</xdr:rowOff>
    </xdr:from>
    <xdr:to>
      <xdr:col>31</xdr:col>
      <xdr:colOff>595312</xdr:colOff>
      <xdr:row>2</xdr:row>
      <xdr:rowOff>400646</xdr:rowOff>
    </xdr:to>
    <xdr:sp macro="" textlink="">
      <xdr:nvSpPr>
        <xdr:cNvPr id="30" name="正方形/長方形 29">
          <a:extLst>
            <a:ext uri="{FF2B5EF4-FFF2-40B4-BE49-F238E27FC236}">
              <a16:creationId xmlns:a16="http://schemas.microsoft.com/office/drawing/2014/main" id="{B028E031-9A73-443E-94A9-3A4584C18AA0}"/>
            </a:ext>
          </a:extLst>
        </xdr:cNvPr>
        <xdr:cNvSpPr/>
      </xdr:nvSpPr>
      <xdr:spPr>
        <a:xfrm>
          <a:off x="44462701" y="534699"/>
          <a:ext cx="5924549" cy="174713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b="1"/>
            <a:t>非表示部分</a:t>
          </a:r>
        </a:p>
      </xdr:txBody>
    </xdr:sp>
    <xdr:clientData/>
  </xdr:twoCellAnchor>
  <xdr:twoCellAnchor>
    <xdr:from>
      <xdr:col>0</xdr:col>
      <xdr:colOff>51953</xdr:colOff>
      <xdr:row>4</xdr:row>
      <xdr:rowOff>34636</xdr:rowOff>
    </xdr:from>
    <xdr:to>
      <xdr:col>4</xdr:col>
      <xdr:colOff>2159000</xdr:colOff>
      <xdr:row>4</xdr:row>
      <xdr:rowOff>1068779</xdr:rowOff>
    </xdr:to>
    <xdr:sp macro="" textlink="">
      <xdr:nvSpPr>
        <xdr:cNvPr id="32" name="正方形/長方形 31">
          <a:extLst>
            <a:ext uri="{FF2B5EF4-FFF2-40B4-BE49-F238E27FC236}">
              <a16:creationId xmlns:a16="http://schemas.microsoft.com/office/drawing/2014/main" id="{B66E40E0-D2BB-48F4-AB76-1964ECA61D33}"/>
            </a:ext>
          </a:extLst>
        </xdr:cNvPr>
        <xdr:cNvSpPr/>
      </xdr:nvSpPr>
      <xdr:spPr>
        <a:xfrm>
          <a:off x="51953" y="5114636"/>
          <a:ext cx="10139797" cy="1034143"/>
        </a:xfrm>
        <a:prstGeom prst="rect">
          <a:avLst/>
        </a:prstGeom>
        <a:solidFill>
          <a:srgbClr val="FFFF00"/>
        </a:solidFill>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注意</a:t>
          </a:r>
          <a:r>
            <a:rPr kumimoji="1" lang="en-US" altLang="ja-JP" sz="1600" b="0" u="none">
              <a:solidFill>
                <a:srgbClr val="FF0000"/>
              </a:solidFill>
              <a:latin typeface="ＭＳ Ｐゴシック" panose="020B0600070205080204" pitchFamily="50" charset="-128"/>
              <a:ea typeface="+mn-ea"/>
              <a:cs typeface="Meiryo UI" panose="020B0604030504040204" pitchFamily="50" charset="-128"/>
            </a:rPr>
            <a:t>】</a:t>
          </a:r>
        </a:p>
        <a:p>
          <a:pPr algn="l"/>
          <a:r>
            <a:rPr kumimoji="1" lang="ja-JP" altLang="en-US" sz="1600" b="0" u="none">
              <a:solidFill>
                <a:srgbClr val="FF0000"/>
              </a:solidFill>
              <a:latin typeface="ＭＳ Ｐゴシック" panose="020B0600070205080204" pitchFamily="50" charset="-128"/>
              <a:ea typeface="+mn-ea"/>
              <a:cs typeface="Meiryo UI" panose="020B0604030504040204" pitchFamily="50" charset="-128"/>
            </a:rPr>
            <a:t>生産性向上要件証明書の発行実績がない製品については、製品型番リストに記載されている内容が確認できる証憑書類を合わせてご提出ください。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1157817</xdr:colOff>
      <xdr:row>2</xdr:row>
      <xdr:rowOff>32808</xdr:rowOff>
    </xdr:to>
    <xdr:sp macro="" textlink="">
      <xdr:nvSpPr>
        <xdr:cNvPr id="2" name="角丸四角形 3">
          <a:extLst>
            <a:ext uri="{FF2B5EF4-FFF2-40B4-BE49-F238E27FC236}">
              <a16:creationId xmlns:a16="http://schemas.microsoft.com/office/drawing/2014/main" id="{964C38E8-5445-4940-856D-CE140B65B7A8}"/>
            </a:ext>
          </a:extLst>
        </xdr:cNvPr>
        <xdr:cNvSpPr/>
      </xdr:nvSpPr>
      <xdr:spPr>
        <a:xfrm>
          <a:off x="28575" y="28575"/>
          <a:ext cx="4196292" cy="423333"/>
        </a:xfrm>
        <a:prstGeom prst="round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ctr"/>
          <a:r>
            <a:rPr kumimoji="1" lang="ja-JP" altLang="en-US" sz="1200" b="1"/>
            <a:t>歯車加工機／基準値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7;&#24180;&#24230;%20&#35036;&#27491;&#65288;&#29983;&#29987;&#35373;&#20633;&#30465;&#12456;&#12493;&#65289;/03&#12288;&#35506;&#38988;&#12539;&#12479;&#12473;&#12463;/&#35069;&#21697;&#22411;&#30058;&#12510;&#12473;&#12479;&#36939;&#29992;/&#35069;&#21697;&#22411;&#30058;&#12522;&#12473;&#12488;&#31649;&#29702;&#349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2411;&#30058;&#12510;&#12473;&#12479;/4.&#36914;&#25431;&#31649;&#29702;/&#22411;&#30058;&#12522;&#12473;&#12488;&#31649;&#29702;&#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ール管理表"/>
      <sheetName val="製品型番リスト管理表"/>
      <sheetName val="工業会提出用リスト"/>
      <sheetName val="不備内容管理表"/>
      <sheetName val="メーカー情報管一覧"/>
    </sheetNames>
    <sheetDataSet>
      <sheetData sheetId="0"/>
      <sheetData sheetId="1">
        <row r="5">
          <cell r="AY5" t="str">
            <v>日本工作機械工業会</v>
          </cell>
        </row>
        <row r="6">
          <cell r="AY6" t="str">
            <v>日本産業機械工業会</v>
          </cell>
        </row>
        <row r="7">
          <cell r="AY7" t="str">
            <v>日本印刷機械工業会</v>
          </cell>
        </row>
        <row r="8">
          <cell r="AY8" t="str">
            <v>日本鍛圧機械工業会</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棚卸対象メーカーID"/>
      <sheetName val="リストベース"/>
      <sheetName val="モデルチェンジ管理"/>
      <sheetName val="メーカー情報"/>
      <sheetName val="型番リスト"/>
      <sheetName val="不備内容管理表"/>
      <sheetName val="変更・削除管理"/>
      <sheetName val="サンプルチェック数算出方法"/>
      <sheetName val="MC&amp;変更用FMT作成表"/>
      <sheetName val="型番マスタ運用担当"/>
      <sheetName val="data"/>
      <sheetName val="管理伝票"/>
      <sheetName val="申CS"/>
      <sheetName val="Sheet1"/>
    </sheetNames>
    <sheetDataSet>
      <sheetData sheetId="0"/>
      <sheetData sheetId="1"/>
      <sheetData sheetId="2"/>
      <sheetData sheetId="3"/>
      <sheetData sheetId="4">
        <row r="1">
          <cell r="AQ1">
            <v>0</v>
          </cell>
        </row>
        <row r="3">
          <cell r="AQ3" t="str">
            <v>受付or審査</v>
          </cell>
        </row>
        <row r="4">
          <cell r="AQ4" t="str">
            <v>レコード無効化フラグ</v>
          </cell>
        </row>
        <row r="5">
          <cell r="AQ5">
            <v>0</v>
          </cell>
        </row>
        <row r="6">
          <cell r="AQ6" t="str">
            <v>レコード無効化フラグ</v>
          </cell>
        </row>
        <row r="7">
          <cell r="AQ7" t="str">
            <v>×</v>
          </cell>
        </row>
        <row r="8">
          <cell r="AQ8">
            <v>0</v>
          </cell>
        </row>
        <row r="9">
          <cell r="AQ9">
            <v>0</v>
          </cell>
        </row>
        <row r="10">
          <cell r="AQ10">
            <v>0</v>
          </cell>
        </row>
        <row r="11">
          <cell r="AQ11">
            <v>0</v>
          </cell>
        </row>
        <row r="12">
          <cell r="AQ12">
            <v>0</v>
          </cell>
        </row>
        <row r="13">
          <cell r="AQ13">
            <v>0</v>
          </cell>
        </row>
        <row r="14">
          <cell r="AQ14" t="str">
            <v>×</v>
          </cell>
        </row>
        <row r="15">
          <cell r="AQ15">
            <v>0</v>
          </cell>
        </row>
        <row r="16">
          <cell r="AQ16">
            <v>0</v>
          </cell>
        </row>
        <row r="17">
          <cell r="AQ17" t="str">
            <v>×</v>
          </cell>
        </row>
        <row r="18">
          <cell r="AQ18">
            <v>0</v>
          </cell>
        </row>
        <row r="19">
          <cell r="AQ19" t="str">
            <v>×</v>
          </cell>
        </row>
        <row r="20">
          <cell r="AQ20">
            <v>0</v>
          </cell>
        </row>
        <row r="21">
          <cell r="AQ21" t="str">
            <v>×</v>
          </cell>
        </row>
        <row r="22">
          <cell r="AQ22">
            <v>0</v>
          </cell>
        </row>
        <row r="23">
          <cell r="AQ23" t="str">
            <v>×</v>
          </cell>
        </row>
        <row r="24">
          <cell r="AQ24" t="str">
            <v>×</v>
          </cell>
        </row>
        <row r="25">
          <cell r="AQ25" t="str">
            <v>×</v>
          </cell>
        </row>
        <row r="26">
          <cell r="AQ26" t="str">
            <v>×</v>
          </cell>
        </row>
        <row r="27">
          <cell r="AQ27" t="str">
            <v>×</v>
          </cell>
        </row>
        <row r="28">
          <cell r="AQ28" t="str">
            <v>×</v>
          </cell>
        </row>
        <row r="29">
          <cell r="AQ29" t="str">
            <v>×</v>
          </cell>
        </row>
        <row r="30">
          <cell r="AQ30" t="str">
            <v>×</v>
          </cell>
        </row>
        <row r="31">
          <cell r="AQ31" t="str">
            <v>×</v>
          </cell>
        </row>
        <row r="32">
          <cell r="AQ32" t="str">
            <v>×</v>
          </cell>
        </row>
        <row r="33">
          <cell r="AQ33" t="str">
            <v>×</v>
          </cell>
        </row>
        <row r="34">
          <cell r="AQ34">
            <v>0</v>
          </cell>
        </row>
        <row r="35">
          <cell r="AQ35">
            <v>0</v>
          </cell>
        </row>
        <row r="36">
          <cell r="AQ36">
            <v>0</v>
          </cell>
        </row>
        <row r="37">
          <cell r="AQ37">
            <v>0</v>
          </cell>
        </row>
        <row r="38">
          <cell r="AQ38">
            <v>0</v>
          </cell>
        </row>
        <row r="39">
          <cell r="AQ39">
            <v>0</v>
          </cell>
        </row>
        <row r="40">
          <cell r="AQ40">
            <v>0</v>
          </cell>
        </row>
        <row r="41">
          <cell r="AQ41">
            <v>0</v>
          </cell>
        </row>
        <row r="42">
          <cell r="AQ42">
            <v>0</v>
          </cell>
        </row>
        <row r="43">
          <cell r="AQ43">
            <v>0</v>
          </cell>
        </row>
        <row r="44">
          <cell r="AQ44">
            <v>0</v>
          </cell>
        </row>
        <row r="45">
          <cell r="AQ45" t="str">
            <v>×</v>
          </cell>
        </row>
        <row r="46">
          <cell r="AQ46" t="str">
            <v>×</v>
          </cell>
        </row>
        <row r="47">
          <cell r="AQ47">
            <v>0</v>
          </cell>
        </row>
        <row r="48">
          <cell r="AQ48" t="str">
            <v>×</v>
          </cell>
        </row>
        <row r="49">
          <cell r="AQ49">
            <v>0</v>
          </cell>
        </row>
        <row r="50">
          <cell r="AQ50" t="str">
            <v>×</v>
          </cell>
        </row>
        <row r="51">
          <cell r="AQ51">
            <v>0</v>
          </cell>
        </row>
        <row r="52">
          <cell r="AQ52">
            <v>0</v>
          </cell>
        </row>
        <row r="53">
          <cell r="AQ53">
            <v>0</v>
          </cell>
        </row>
        <row r="54">
          <cell r="AQ54">
            <v>0</v>
          </cell>
        </row>
        <row r="55">
          <cell r="AQ55">
            <v>0</v>
          </cell>
        </row>
        <row r="56">
          <cell r="AQ56" t="str">
            <v>×</v>
          </cell>
        </row>
        <row r="57">
          <cell r="AQ57" t="str">
            <v>×</v>
          </cell>
        </row>
        <row r="58">
          <cell r="AQ58">
            <v>0</v>
          </cell>
        </row>
        <row r="59">
          <cell r="AQ59">
            <v>0</v>
          </cell>
        </row>
        <row r="60">
          <cell r="AQ60" t="str">
            <v>×</v>
          </cell>
        </row>
        <row r="61">
          <cell r="AQ61">
            <v>0</v>
          </cell>
        </row>
        <row r="62">
          <cell r="AQ62">
            <v>0</v>
          </cell>
        </row>
        <row r="63">
          <cell r="AQ63" t="str">
            <v>×</v>
          </cell>
        </row>
        <row r="64">
          <cell r="AQ64">
            <v>0</v>
          </cell>
        </row>
        <row r="65">
          <cell r="AQ65">
            <v>0</v>
          </cell>
        </row>
        <row r="66">
          <cell r="AQ66">
            <v>0</v>
          </cell>
        </row>
        <row r="67">
          <cell r="AQ67" t="str">
            <v>×</v>
          </cell>
        </row>
        <row r="68">
          <cell r="AQ68" t="str">
            <v>×</v>
          </cell>
        </row>
        <row r="69">
          <cell r="AQ69">
            <v>0</v>
          </cell>
        </row>
        <row r="70">
          <cell r="AQ70">
            <v>0</v>
          </cell>
        </row>
        <row r="71">
          <cell r="AQ71">
            <v>0</v>
          </cell>
        </row>
        <row r="72">
          <cell r="AQ72" t="str">
            <v>×</v>
          </cell>
        </row>
        <row r="73">
          <cell r="AQ73" t="str">
            <v>×</v>
          </cell>
        </row>
        <row r="74">
          <cell r="AQ74">
            <v>0</v>
          </cell>
        </row>
        <row r="75">
          <cell r="AQ75" t="str">
            <v>×</v>
          </cell>
        </row>
        <row r="76">
          <cell r="AQ76">
            <v>0</v>
          </cell>
        </row>
        <row r="77">
          <cell r="AQ77" t="str">
            <v>×</v>
          </cell>
        </row>
        <row r="78">
          <cell r="AQ78">
            <v>0</v>
          </cell>
        </row>
        <row r="79">
          <cell r="AQ79">
            <v>0</v>
          </cell>
        </row>
        <row r="80">
          <cell r="AQ80">
            <v>0</v>
          </cell>
        </row>
        <row r="81">
          <cell r="AQ81">
            <v>0</v>
          </cell>
        </row>
        <row r="82">
          <cell r="AQ82" t="str">
            <v>×</v>
          </cell>
        </row>
        <row r="83">
          <cell r="AQ83">
            <v>0</v>
          </cell>
        </row>
        <row r="84">
          <cell r="AQ84" t="str">
            <v>×</v>
          </cell>
        </row>
        <row r="85">
          <cell r="AQ85" t="str">
            <v>×</v>
          </cell>
        </row>
        <row r="86">
          <cell r="AQ86" t="str">
            <v>×</v>
          </cell>
        </row>
        <row r="87">
          <cell r="AQ87" t="str">
            <v>×</v>
          </cell>
        </row>
        <row r="88">
          <cell r="AQ88">
            <v>0</v>
          </cell>
        </row>
        <row r="89">
          <cell r="AQ89">
            <v>0</v>
          </cell>
        </row>
        <row r="90">
          <cell r="AQ90">
            <v>0</v>
          </cell>
        </row>
        <row r="91">
          <cell r="AQ91" t="str">
            <v>×</v>
          </cell>
        </row>
        <row r="92">
          <cell r="AQ92">
            <v>0</v>
          </cell>
        </row>
        <row r="93">
          <cell r="AQ93">
            <v>0</v>
          </cell>
        </row>
        <row r="94">
          <cell r="AQ94" t="str">
            <v>×</v>
          </cell>
        </row>
        <row r="95">
          <cell r="AQ95">
            <v>0</v>
          </cell>
        </row>
        <row r="96">
          <cell r="AQ96">
            <v>0</v>
          </cell>
        </row>
        <row r="97">
          <cell r="AQ97">
            <v>0</v>
          </cell>
        </row>
        <row r="98">
          <cell r="AQ98">
            <v>0</v>
          </cell>
        </row>
        <row r="99">
          <cell r="AQ99" t="str">
            <v>×</v>
          </cell>
        </row>
        <row r="100">
          <cell r="AQ100" t="str">
            <v>×</v>
          </cell>
        </row>
        <row r="101">
          <cell r="AQ101">
            <v>0</v>
          </cell>
        </row>
        <row r="102">
          <cell r="AQ102" t="str">
            <v>×</v>
          </cell>
        </row>
        <row r="103">
          <cell r="AQ103">
            <v>0</v>
          </cell>
        </row>
        <row r="104">
          <cell r="AQ104" t="str">
            <v>×</v>
          </cell>
        </row>
        <row r="105">
          <cell r="AQ105">
            <v>0</v>
          </cell>
        </row>
        <row r="106">
          <cell r="AQ106" t="str">
            <v>×</v>
          </cell>
        </row>
        <row r="107">
          <cell r="AQ107">
            <v>0</v>
          </cell>
        </row>
        <row r="108">
          <cell r="AQ108" t="str">
            <v>×</v>
          </cell>
        </row>
        <row r="109">
          <cell r="AQ109">
            <v>0</v>
          </cell>
        </row>
        <row r="110">
          <cell r="AQ110" t="str">
            <v>×</v>
          </cell>
        </row>
        <row r="111">
          <cell r="AQ111" t="str">
            <v>×</v>
          </cell>
        </row>
        <row r="112">
          <cell r="AQ112">
            <v>0</v>
          </cell>
        </row>
        <row r="113">
          <cell r="AQ113">
            <v>0</v>
          </cell>
        </row>
        <row r="114">
          <cell r="AQ114">
            <v>0</v>
          </cell>
        </row>
        <row r="115">
          <cell r="AQ115">
            <v>0</v>
          </cell>
        </row>
        <row r="116">
          <cell r="AQ116">
            <v>0</v>
          </cell>
        </row>
        <row r="117">
          <cell r="AQ117" t="str">
            <v>×</v>
          </cell>
        </row>
        <row r="118">
          <cell r="AQ118">
            <v>0</v>
          </cell>
        </row>
        <row r="119">
          <cell r="AQ119">
            <v>0</v>
          </cell>
        </row>
        <row r="120">
          <cell r="AQ120">
            <v>0</v>
          </cell>
        </row>
        <row r="121">
          <cell r="AQ121" t="str">
            <v>×</v>
          </cell>
        </row>
        <row r="122">
          <cell r="AQ122" t="str">
            <v>×</v>
          </cell>
        </row>
        <row r="123">
          <cell r="AQ123">
            <v>0</v>
          </cell>
        </row>
        <row r="124">
          <cell r="AQ124">
            <v>0</v>
          </cell>
        </row>
        <row r="125">
          <cell r="AQ125">
            <v>0</v>
          </cell>
        </row>
        <row r="126">
          <cell r="AQ126" t="str">
            <v>×</v>
          </cell>
        </row>
        <row r="127">
          <cell r="AQ127">
            <v>0</v>
          </cell>
        </row>
        <row r="128">
          <cell r="AQ128">
            <v>0</v>
          </cell>
        </row>
        <row r="129">
          <cell r="AQ129">
            <v>0</v>
          </cell>
        </row>
        <row r="130">
          <cell r="AQ130" t="str">
            <v>×</v>
          </cell>
        </row>
        <row r="131">
          <cell r="AQ131">
            <v>0</v>
          </cell>
        </row>
        <row r="132">
          <cell r="AQ132" t="str">
            <v>×</v>
          </cell>
        </row>
        <row r="133">
          <cell r="AQ133" t="str">
            <v>×</v>
          </cell>
        </row>
        <row r="134">
          <cell r="AQ134" t="str">
            <v>×</v>
          </cell>
        </row>
        <row r="135">
          <cell r="AQ135">
            <v>0</v>
          </cell>
        </row>
        <row r="136">
          <cell r="AQ136" t="str">
            <v>×</v>
          </cell>
        </row>
        <row r="137">
          <cell r="AQ137">
            <v>0</v>
          </cell>
        </row>
        <row r="138">
          <cell r="AQ138">
            <v>0</v>
          </cell>
        </row>
        <row r="139">
          <cell r="AQ139">
            <v>0</v>
          </cell>
        </row>
        <row r="140">
          <cell r="AQ140">
            <v>0</v>
          </cell>
        </row>
        <row r="141">
          <cell r="AQ141">
            <v>0</v>
          </cell>
        </row>
        <row r="142">
          <cell r="AQ142" t="str">
            <v>×</v>
          </cell>
        </row>
        <row r="143">
          <cell r="AQ143" t="str">
            <v>×</v>
          </cell>
        </row>
        <row r="144">
          <cell r="AQ144" t="str">
            <v>×</v>
          </cell>
        </row>
        <row r="145">
          <cell r="AQ145" t="str">
            <v>×</v>
          </cell>
        </row>
        <row r="146">
          <cell r="AQ146">
            <v>0</v>
          </cell>
        </row>
        <row r="147">
          <cell r="AQ147" t="str">
            <v>×</v>
          </cell>
        </row>
        <row r="148">
          <cell r="AQ148">
            <v>0</v>
          </cell>
        </row>
        <row r="149">
          <cell r="AQ149" t="str">
            <v>×</v>
          </cell>
        </row>
        <row r="150">
          <cell r="AQ150">
            <v>0</v>
          </cell>
        </row>
        <row r="151">
          <cell r="AQ151" t="str">
            <v>×</v>
          </cell>
        </row>
        <row r="152">
          <cell r="AQ152">
            <v>0</v>
          </cell>
        </row>
        <row r="153">
          <cell r="AQ153" t="str">
            <v>×</v>
          </cell>
        </row>
        <row r="154">
          <cell r="AQ154" t="str">
            <v>×</v>
          </cell>
        </row>
        <row r="155">
          <cell r="AQ155">
            <v>0</v>
          </cell>
        </row>
        <row r="156">
          <cell r="AQ156">
            <v>0</v>
          </cell>
        </row>
        <row r="157">
          <cell r="AQ157">
            <v>0</v>
          </cell>
        </row>
        <row r="158">
          <cell r="AQ158">
            <v>0</v>
          </cell>
        </row>
        <row r="159">
          <cell r="AQ159" t="str">
            <v>×</v>
          </cell>
        </row>
        <row r="160">
          <cell r="AQ160">
            <v>0</v>
          </cell>
        </row>
        <row r="161">
          <cell r="AQ161">
            <v>0</v>
          </cell>
        </row>
        <row r="162">
          <cell r="AQ162">
            <v>0</v>
          </cell>
        </row>
        <row r="163">
          <cell r="AQ163" t="str">
            <v>×</v>
          </cell>
        </row>
        <row r="164">
          <cell r="AQ164">
            <v>0</v>
          </cell>
        </row>
        <row r="165">
          <cell r="AQ165">
            <v>0</v>
          </cell>
        </row>
        <row r="166">
          <cell r="AQ166">
            <v>0</v>
          </cell>
        </row>
        <row r="167">
          <cell r="AQ167">
            <v>0</v>
          </cell>
        </row>
        <row r="168">
          <cell r="AQ168">
            <v>0</v>
          </cell>
        </row>
        <row r="169">
          <cell r="AQ169" t="str">
            <v>×</v>
          </cell>
        </row>
        <row r="170">
          <cell r="AQ170">
            <v>0</v>
          </cell>
        </row>
        <row r="171">
          <cell r="AQ171">
            <v>0</v>
          </cell>
        </row>
        <row r="172">
          <cell r="AQ172">
            <v>0</v>
          </cell>
        </row>
        <row r="173">
          <cell r="AQ173" t="str">
            <v>×</v>
          </cell>
        </row>
        <row r="174">
          <cell r="AQ174">
            <v>0</v>
          </cell>
        </row>
        <row r="175">
          <cell r="AQ175" t="str">
            <v>×</v>
          </cell>
        </row>
        <row r="176">
          <cell r="AQ176">
            <v>0</v>
          </cell>
        </row>
        <row r="177">
          <cell r="AQ177" t="str">
            <v>×</v>
          </cell>
        </row>
        <row r="178">
          <cell r="AQ178">
            <v>0</v>
          </cell>
        </row>
        <row r="179">
          <cell r="AQ179">
            <v>0</v>
          </cell>
        </row>
        <row r="180">
          <cell r="AQ180" t="str">
            <v>×</v>
          </cell>
        </row>
        <row r="181">
          <cell r="AQ181">
            <v>0</v>
          </cell>
        </row>
        <row r="182">
          <cell r="AQ182" t="str">
            <v>×</v>
          </cell>
        </row>
        <row r="183">
          <cell r="AQ183">
            <v>0</v>
          </cell>
        </row>
        <row r="184">
          <cell r="AQ184" t="str">
            <v>×</v>
          </cell>
        </row>
        <row r="185">
          <cell r="AQ185" t="str">
            <v>×</v>
          </cell>
        </row>
        <row r="186">
          <cell r="AQ186">
            <v>0</v>
          </cell>
        </row>
        <row r="187">
          <cell r="AQ187" t="str">
            <v>×</v>
          </cell>
        </row>
        <row r="188">
          <cell r="AQ188">
            <v>0</v>
          </cell>
        </row>
        <row r="189">
          <cell r="AQ189" t="str">
            <v>×</v>
          </cell>
        </row>
        <row r="190">
          <cell r="AQ190">
            <v>0</v>
          </cell>
        </row>
        <row r="191">
          <cell r="AQ191">
            <v>0</v>
          </cell>
        </row>
        <row r="192">
          <cell r="AQ192" t="str">
            <v>×</v>
          </cell>
        </row>
        <row r="193">
          <cell r="AQ193" t="str">
            <v>×</v>
          </cell>
        </row>
        <row r="194">
          <cell r="AQ194">
            <v>0</v>
          </cell>
        </row>
        <row r="195">
          <cell r="AQ195" t="str">
            <v>×</v>
          </cell>
        </row>
        <row r="196">
          <cell r="AQ196" t="str">
            <v>×</v>
          </cell>
        </row>
        <row r="197">
          <cell r="AQ197">
            <v>0</v>
          </cell>
        </row>
        <row r="198">
          <cell r="AQ198" t="str">
            <v>×</v>
          </cell>
        </row>
        <row r="199">
          <cell r="AQ199">
            <v>0</v>
          </cell>
        </row>
        <row r="200">
          <cell r="AQ200">
            <v>0</v>
          </cell>
        </row>
        <row r="201">
          <cell r="AQ201" t="str">
            <v>×</v>
          </cell>
        </row>
        <row r="202">
          <cell r="AQ202">
            <v>0</v>
          </cell>
        </row>
        <row r="203">
          <cell r="AQ203" t="str">
            <v>×</v>
          </cell>
        </row>
        <row r="204">
          <cell r="AQ204">
            <v>0</v>
          </cell>
        </row>
        <row r="205">
          <cell r="AQ205">
            <v>0</v>
          </cell>
        </row>
        <row r="206">
          <cell r="AQ206" t="str">
            <v>×</v>
          </cell>
        </row>
        <row r="207">
          <cell r="AQ207">
            <v>0</v>
          </cell>
        </row>
        <row r="208">
          <cell r="AQ208">
            <v>0</v>
          </cell>
        </row>
        <row r="209">
          <cell r="AQ209" t="str">
            <v>×</v>
          </cell>
        </row>
        <row r="210">
          <cell r="AQ210" t="str">
            <v>×</v>
          </cell>
        </row>
        <row r="211">
          <cell r="AQ211" t="str">
            <v>×</v>
          </cell>
        </row>
        <row r="212">
          <cell r="AQ212">
            <v>0</v>
          </cell>
        </row>
        <row r="213">
          <cell r="AQ213">
            <v>0</v>
          </cell>
        </row>
        <row r="214">
          <cell r="AQ214">
            <v>0</v>
          </cell>
        </row>
        <row r="215">
          <cell r="AQ215">
            <v>0</v>
          </cell>
        </row>
        <row r="216">
          <cell r="AQ216">
            <v>0</v>
          </cell>
        </row>
        <row r="217">
          <cell r="AQ217">
            <v>0</v>
          </cell>
        </row>
        <row r="218">
          <cell r="AQ218">
            <v>0</v>
          </cell>
        </row>
        <row r="219">
          <cell r="AQ219">
            <v>0</v>
          </cell>
        </row>
        <row r="220">
          <cell r="AQ220" t="str">
            <v>×</v>
          </cell>
        </row>
        <row r="221">
          <cell r="AQ221">
            <v>0</v>
          </cell>
        </row>
        <row r="222">
          <cell r="AQ222" t="str">
            <v>×</v>
          </cell>
        </row>
        <row r="223">
          <cell r="AQ223">
            <v>0</v>
          </cell>
        </row>
        <row r="224">
          <cell r="AQ224">
            <v>0</v>
          </cell>
        </row>
        <row r="225">
          <cell r="AQ225">
            <v>0</v>
          </cell>
        </row>
        <row r="226">
          <cell r="AQ226" t="str">
            <v>×</v>
          </cell>
        </row>
        <row r="227">
          <cell r="AQ227" t="str">
            <v>×</v>
          </cell>
        </row>
        <row r="228">
          <cell r="AQ228">
            <v>0</v>
          </cell>
        </row>
        <row r="229">
          <cell r="AQ229" t="str">
            <v>×</v>
          </cell>
        </row>
        <row r="230">
          <cell r="AQ230">
            <v>0</v>
          </cell>
        </row>
        <row r="231">
          <cell r="AQ231" t="str">
            <v>×</v>
          </cell>
        </row>
        <row r="232">
          <cell r="AQ232">
            <v>0</v>
          </cell>
        </row>
        <row r="233">
          <cell r="AQ233">
            <v>0</v>
          </cell>
        </row>
        <row r="234">
          <cell r="AQ234" t="str">
            <v>×</v>
          </cell>
        </row>
        <row r="235">
          <cell r="AQ235" t="str">
            <v>×</v>
          </cell>
        </row>
        <row r="236">
          <cell r="AQ236">
            <v>0</v>
          </cell>
        </row>
        <row r="237">
          <cell r="AQ237">
            <v>0</v>
          </cell>
        </row>
        <row r="238">
          <cell r="AQ238">
            <v>0</v>
          </cell>
        </row>
        <row r="239">
          <cell r="AQ239">
            <v>0</v>
          </cell>
        </row>
        <row r="240">
          <cell r="AQ240">
            <v>0</v>
          </cell>
        </row>
        <row r="241">
          <cell r="AQ241" t="str">
            <v>×</v>
          </cell>
        </row>
        <row r="242">
          <cell r="AQ242">
            <v>0</v>
          </cell>
        </row>
        <row r="243">
          <cell r="AQ243" t="str">
            <v>×</v>
          </cell>
        </row>
        <row r="244">
          <cell r="AQ244">
            <v>0</v>
          </cell>
        </row>
        <row r="245">
          <cell r="AQ245">
            <v>0</v>
          </cell>
        </row>
        <row r="246">
          <cell r="AQ246">
            <v>0</v>
          </cell>
        </row>
        <row r="247">
          <cell r="AQ247">
            <v>0</v>
          </cell>
        </row>
        <row r="248">
          <cell r="AQ248">
            <v>0</v>
          </cell>
        </row>
        <row r="249">
          <cell r="AQ249">
            <v>0</v>
          </cell>
        </row>
        <row r="250">
          <cell r="AQ250">
            <v>0</v>
          </cell>
        </row>
        <row r="251">
          <cell r="AQ251">
            <v>0</v>
          </cell>
        </row>
        <row r="252">
          <cell r="AQ252" t="str">
            <v>×</v>
          </cell>
        </row>
        <row r="253">
          <cell r="AQ253">
            <v>0</v>
          </cell>
        </row>
        <row r="254">
          <cell r="AQ254" t="str">
            <v>×</v>
          </cell>
        </row>
        <row r="255">
          <cell r="AQ255">
            <v>0</v>
          </cell>
        </row>
        <row r="256">
          <cell r="AQ256" t="str">
            <v>×</v>
          </cell>
        </row>
        <row r="257">
          <cell r="AQ257" t="str">
            <v>×</v>
          </cell>
        </row>
        <row r="258">
          <cell r="AQ258">
            <v>0</v>
          </cell>
        </row>
        <row r="259">
          <cell r="AQ259" t="str">
            <v>×</v>
          </cell>
        </row>
        <row r="260">
          <cell r="AQ260">
            <v>0</v>
          </cell>
        </row>
        <row r="261">
          <cell r="AQ261">
            <v>0</v>
          </cell>
        </row>
        <row r="262">
          <cell r="AQ262" t="str">
            <v>×</v>
          </cell>
        </row>
        <row r="263">
          <cell r="AQ263">
            <v>0</v>
          </cell>
        </row>
        <row r="264">
          <cell r="AQ264">
            <v>0</v>
          </cell>
        </row>
        <row r="265">
          <cell r="AQ265">
            <v>0</v>
          </cell>
        </row>
        <row r="266">
          <cell r="AQ266">
            <v>0</v>
          </cell>
        </row>
        <row r="267">
          <cell r="AQ267" t="str">
            <v>×</v>
          </cell>
        </row>
        <row r="268">
          <cell r="AQ268" t="str">
            <v>×</v>
          </cell>
        </row>
        <row r="269">
          <cell r="AQ269">
            <v>0</v>
          </cell>
        </row>
        <row r="270">
          <cell r="AQ270" t="str">
            <v>×</v>
          </cell>
        </row>
        <row r="271">
          <cell r="AQ271">
            <v>0</v>
          </cell>
        </row>
        <row r="272">
          <cell r="AQ272">
            <v>0</v>
          </cell>
        </row>
        <row r="273">
          <cell r="AQ273">
            <v>0</v>
          </cell>
        </row>
        <row r="274">
          <cell r="AQ274">
            <v>0</v>
          </cell>
        </row>
        <row r="275">
          <cell r="AQ275">
            <v>0</v>
          </cell>
        </row>
        <row r="276">
          <cell r="AQ276">
            <v>0</v>
          </cell>
        </row>
        <row r="277">
          <cell r="AQ277">
            <v>0</v>
          </cell>
        </row>
        <row r="278">
          <cell r="AQ278">
            <v>0</v>
          </cell>
        </row>
        <row r="279">
          <cell r="AQ279">
            <v>0</v>
          </cell>
        </row>
        <row r="280">
          <cell r="AQ280">
            <v>0</v>
          </cell>
        </row>
        <row r="281">
          <cell r="AQ281">
            <v>0</v>
          </cell>
        </row>
        <row r="282">
          <cell r="AQ282">
            <v>0</v>
          </cell>
        </row>
        <row r="283">
          <cell r="AQ283">
            <v>0</v>
          </cell>
        </row>
        <row r="284">
          <cell r="AQ284">
            <v>0</v>
          </cell>
        </row>
        <row r="285">
          <cell r="AQ285">
            <v>0</v>
          </cell>
        </row>
        <row r="286">
          <cell r="AQ286">
            <v>0</v>
          </cell>
        </row>
        <row r="287">
          <cell r="AQ287">
            <v>0</v>
          </cell>
        </row>
        <row r="288">
          <cell r="AQ288">
            <v>0</v>
          </cell>
        </row>
        <row r="289">
          <cell r="AQ289">
            <v>0</v>
          </cell>
        </row>
        <row r="290">
          <cell r="AQ290">
            <v>0</v>
          </cell>
        </row>
        <row r="291">
          <cell r="AQ291">
            <v>0</v>
          </cell>
        </row>
        <row r="292">
          <cell r="AQ292">
            <v>0</v>
          </cell>
        </row>
        <row r="293">
          <cell r="AQ293">
            <v>0</v>
          </cell>
        </row>
        <row r="294">
          <cell r="AQ294">
            <v>0</v>
          </cell>
        </row>
        <row r="295">
          <cell r="AQ295">
            <v>0</v>
          </cell>
        </row>
        <row r="296">
          <cell r="AQ296">
            <v>0</v>
          </cell>
        </row>
        <row r="297">
          <cell r="AQ297">
            <v>0</v>
          </cell>
        </row>
        <row r="298">
          <cell r="AQ298">
            <v>0</v>
          </cell>
        </row>
        <row r="299">
          <cell r="AQ299">
            <v>0</v>
          </cell>
        </row>
        <row r="300">
          <cell r="AQ300">
            <v>0</v>
          </cell>
        </row>
        <row r="301">
          <cell r="AQ301">
            <v>0</v>
          </cell>
        </row>
        <row r="302">
          <cell r="AQ302">
            <v>0</v>
          </cell>
        </row>
        <row r="303">
          <cell r="AQ303">
            <v>0</v>
          </cell>
        </row>
        <row r="304">
          <cell r="AQ304">
            <v>0</v>
          </cell>
        </row>
        <row r="305">
          <cell r="AQ305">
            <v>0</v>
          </cell>
        </row>
        <row r="306">
          <cell r="AQ306">
            <v>0</v>
          </cell>
        </row>
        <row r="307">
          <cell r="AQ307">
            <v>0</v>
          </cell>
        </row>
        <row r="308">
          <cell r="AQ308">
            <v>0</v>
          </cell>
        </row>
        <row r="309">
          <cell r="AQ309">
            <v>0</v>
          </cell>
        </row>
        <row r="310">
          <cell r="AQ310">
            <v>0</v>
          </cell>
        </row>
        <row r="311">
          <cell r="AQ311">
            <v>0</v>
          </cell>
        </row>
        <row r="312">
          <cell r="AQ312">
            <v>0</v>
          </cell>
        </row>
        <row r="313">
          <cell r="AQ313">
            <v>0</v>
          </cell>
        </row>
        <row r="314">
          <cell r="AQ314">
            <v>0</v>
          </cell>
        </row>
        <row r="315">
          <cell r="AQ315">
            <v>0</v>
          </cell>
        </row>
        <row r="316">
          <cell r="AQ316">
            <v>0</v>
          </cell>
        </row>
        <row r="317">
          <cell r="AQ317">
            <v>0</v>
          </cell>
        </row>
        <row r="318">
          <cell r="AQ318">
            <v>0</v>
          </cell>
        </row>
        <row r="319">
          <cell r="AQ319">
            <v>0</v>
          </cell>
        </row>
        <row r="320">
          <cell r="AQ320" t="str">
            <v>×</v>
          </cell>
        </row>
        <row r="321">
          <cell r="AQ321">
            <v>0</v>
          </cell>
        </row>
        <row r="322">
          <cell r="AQ322">
            <v>0</v>
          </cell>
        </row>
        <row r="323">
          <cell r="AQ323">
            <v>0</v>
          </cell>
        </row>
        <row r="324">
          <cell r="AQ324">
            <v>0</v>
          </cell>
        </row>
        <row r="325">
          <cell r="AQ325" t="str">
            <v>×</v>
          </cell>
        </row>
        <row r="326">
          <cell r="AQ326" t="str">
            <v>×</v>
          </cell>
        </row>
        <row r="327">
          <cell r="AQ327">
            <v>0</v>
          </cell>
        </row>
        <row r="328">
          <cell r="AQ328" t="str">
            <v>×</v>
          </cell>
        </row>
        <row r="329">
          <cell r="AQ329" t="str">
            <v>×</v>
          </cell>
        </row>
        <row r="330">
          <cell r="AQ330">
            <v>0</v>
          </cell>
        </row>
        <row r="331">
          <cell r="AQ331">
            <v>0</v>
          </cell>
        </row>
        <row r="332">
          <cell r="AQ332" t="str">
            <v>×</v>
          </cell>
        </row>
        <row r="333">
          <cell r="AQ333">
            <v>0</v>
          </cell>
        </row>
        <row r="334">
          <cell r="AQ334">
            <v>0</v>
          </cell>
        </row>
        <row r="335">
          <cell r="AQ335" t="str">
            <v>×</v>
          </cell>
        </row>
        <row r="336">
          <cell r="AQ336">
            <v>0</v>
          </cell>
        </row>
        <row r="337">
          <cell r="AQ337">
            <v>0</v>
          </cell>
        </row>
        <row r="338">
          <cell r="AQ338">
            <v>0</v>
          </cell>
        </row>
        <row r="339">
          <cell r="AQ339">
            <v>0</v>
          </cell>
        </row>
        <row r="340">
          <cell r="AQ340">
            <v>0</v>
          </cell>
        </row>
        <row r="341">
          <cell r="AQ341">
            <v>0</v>
          </cell>
        </row>
        <row r="342">
          <cell r="AQ342">
            <v>0</v>
          </cell>
        </row>
        <row r="343">
          <cell r="AQ343">
            <v>0</v>
          </cell>
        </row>
        <row r="344">
          <cell r="AQ344">
            <v>0</v>
          </cell>
        </row>
        <row r="345">
          <cell r="AQ345">
            <v>0</v>
          </cell>
        </row>
        <row r="346">
          <cell r="AQ346">
            <v>0</v>
          </cell>
        </row>
        <row r="347">
          <cell r="AQ347">
            <v>0</v>
          </cell>
        </row>
        <row r="348">
          <cell r="AQ348">
            <v>0</v>
          </cell>
        </row>
        <row r="349">
          <cell r="AQ349">
            <v>0</v>
          </cell>
        </row>
        <row r="350">
          <cell r="AQ350">
            <v>0</v>
          </cell>
        </row>
        <row r="351">
          <cell r="AQ351">
            <v>0</v>
          </cell>
        </row>
        <row r="352">
          <cell r="AQ352">
            <v>0</v>
          </cell>
        </row>
        <row r="353">
          <cell r="AQ353">
            <v>0</v>
          </cell>
        </row>
        <row r="354">
          <cell r="AQ354">
            <v>0</v>
          </cell>
        </row>
        <row r="355">
          <cell r="AQ355" t="str">
            <v>×</v>
          </cell>
        </row>
        <row r="356">
          <cell r="AQ356">
            <v>0</v>
          </cell>
        </row>
        <row r="357">
          <cell r="AQ357">
            <v>0</v>
          </cell>
        </row>
        <row r="358">
          <cell r="AQ358">
            <v>0</v>
          </cell>
        </row>
        <row r="359">
          <cell r="AQ359">
            <v>0</v>
          </cell>
        </row>
        <row r="360">
          <cell r="AQ360">
            <v>0</v>
          </cell>
        </row>
        <row r="361">
          <cell r="AQ361">
            <v>0</v>
          </cell>
        </row>
        <row r="362">
          <cell r="AQ362" t="str">
            <v>×</v>
          </cell>
        </row>
        <row r="363">
          <cell r="AQ363" t="str">
            <v>×</v>
          </cell>
        </row>
        <row r="364">
          <cell r="AQ364">
            <v>0</v>
          </cell>
        </row>
        <row r="365">
          <cell r="AQ365" t="str">
            <v>×</v>
          </cell>
        </row>
        <row r="366">
          <cell r="AQ366">
            <v>0</v>
          </cell>
        </row>
        <row r="367">
          <cell r="AQ367">
            <v>0</v>
          </cell>
        </row>
        <row r="368">
          <cell r="AQ368" t="str">
            <v>×</v>
          </cell>
        </row>
        <row r="369">
          <cell r="AQ369">
            <v>0</v>
          </cell>
        </row>
        <row r="370">
          <cell r="AQ370">
            <v>0</v>
          </cell>
        </row>
        <row r="371">
          <cell r="AQ371">
            <v>0</v>
          </cell>
        </row>
        <row r="372">
          <cell r="AQ372">
            <v>0</v>
          </cell>
        </row>
        <row r="373">
          <cell r="AQ373" t="str">
            <v>×</v>
          </cell>
        </row>
        <row r="374">
          <cell r="AQ374">
            <v>0</v>
          </cell>
        </row>
        <row r="375">
          <cell r="AQ375">
            <v>0</v>
          </cell>
        </row>
        <row r="376">
          <cell r="AQ376">
            <v>0</v>
          </cell>
        </row>
        <row r="377">
          <cell r="AQ377">
            <v>0</v>
          </cell>
        </row>
        <row r="378">
          <cell r="AQ378">
            <v>0</v>
          </cell>
        </row>
        <row r="379">
          <cell r="AQ379">
            <v>0</v>
          </cell>
        </row>
        <row r="380">
          <cell r="AQ380">
            <v>0</v>
          </cell>
        </row>
        <row r="381">
          <cell r="AQ381">
            <v>0</v>
          </cell>
        </row>
        <row r="382">
          <cell r="AQ382" t="str">
            <v>×</v>
          </cell>
        </row>
        <row r="383">
          <cell r="AQ383">
            <v>0</v>
          </cell>
        </row>
        <row r="384">
          <cell r="AQ384">
            <v>0</v>
          </cell>
        </row>
        <row r="385">
          <cell r="AQ385">
            <v>0</v>
          </cell>
        </row>
        <row r="386">
          <cell r="AQ386">
            <v>0</v>
          </cell>
        </row>
        <row r="387">
          <cell r="AQ387">
            <v>0</v>
          </cell>
        </row>
        <row r="388">
          <cell r="AQ388">
            <v>0</v>
          </cell>
        </row>
        <row r="389">
          <cell r="AQ389">
            <v>0</v>
          </cell>
        </row>
        <row r="390">
          <cell r="AQ390" t="str">
            <v>×</v>
          </cell>
        </row>
        <row r="391">
          <cell r="AQ391">
            <v>0</v>
          </cell>
        </row>
        <row r="392">
          <cell r="AQ392" t="str">
            <v>×</v>
          </cell>
        </row>
        <row r="393">
          <cell r="AQ393">
            <v>0</v>
          </cell>
        </row>
        <row r="394">
          <cell r="AQ394">
            <v>0</v>
          </cell>
        </row>
        <row r="395">
          <cell r="AQ395" t="str">
            <v>×</v>
          </cell>
        </row>
        <row r="396">
          <cell r="AQ396">
            <v>0</v>
          </cell>
        </row>
        <row r="397">
          <cell r="AQ397">
            <v>0</v>
          </cell>
        </row>
        <row r="398">
          <cell r="AQ398" t="str">
            <v>×</v>
          </cell>
        </row>
        <row r="399">
          <cell r="AQ399">
            <v>0</v>
          </cell>
        </row>
        <row r="400">
          <cell r="AQ400" t="str">
            <v>×</v>
          </cell>
        </row>
        <row r="401">
          <cell r="AQ401">
            <v>0</v>
          </cell>
        </row>
        <row r="402">
          <cell r="AQ402">
            <v>0</v>
          </cell>
        </row>
        <row r="403">
          <cell r="AQ403" t="str">
            <v>×</v>
          </cell>
        </row>
        <row r="404">
          <cell r="AQ404">
            <v>0</v>
          </cell>
        </row>
        <row r="405">
          <cell r="AQ405" t="str">
            <v>×</v>
          </cell>
        </row>
        <row r="406">
          <cell r="AQ406" t="str">
            <v>×</v>
          </cell>
        </row>
        <row r="407">
          <cell r="AQ407" t="str">
            <v>×</v>
          </cell>
        </row>
        <row r="408">
          <cell r="AQ408">
            <v>0</v>
          </cell>
        </row>
        <row r="409">
          <cell r="AQ409" t="str">
            <v>×</v>
          </cell>
        </row>
        <row r="410">
          <cell r="AQ410">
            <v>0</v>
          </cell>
        </row>
        <row r="411">
          <cell r="AQ411">
            <v>0</v>
          </cell>
        </row>
        <row r="412">
          <cell r="AQ412">
            <v>0</v>
          </cell>
        </row>
        <row r="413">
          <cell r="AQ413">
            <v>0</v>
          </cell>
        </row>
        <row r="414">
          <cell r="AQ414">
            <v>0</v>
          </cell>
        </row>
        <row r="415">
          <cell r="AQ415">
            <v>0</v>
          </cell>
        </row>
        <row r="416">
          <cell r="AQ416" t="str">
            <v>×</v>
          </cell>
        </row>
        <row r="417">
          <cell r="AQ417">
            <v>0</v>
          </cell>
        </row>
        <row r="418">
          <cell r="AQ418">
            <v>0</v>
          </cell>
        </row>
        <row r="419">
          <cell r="AQ419">
            <v>0</v>
          </cell>
        </row>
        <row r="420">
          <cell r="AQ420">
            <v>0</v>
          </cell>
        </row>
        <row r="421">
          <cell r="AQ421">
            <v>0</v>
          </cell>
        </row>
        <row r="422">
          <cell r="AQ422">
            <v>0</v>
          </cell>
        </row>
        <row r="423">
          <cell r="AQ423">
            <v>0</v>
          </cell>
        </row>
        <row r="424">
          <cell r="AQ424">
            <v>0</v>
          </cell>
        </row>
        <row r="425">
          <cell r="AQ425">
            <v>0</v>
          </cell>
        </row>
        <row r="426">
          <cell r="AQ426">
            <v>0</v>
          </cell>
        </row>
        <row r="427">
          <cell r="AQ427">
            <v>0</v>
          </cell>
        </row>
        <row r="428">
          <cell r="AQ428">
            <v>0</v>
          </cell>
        </row>
        <row r="429">
          <cell r="AQ429">
            <v>0</v>
          </cell>
        </row>
        <row r="430">
          <cell r="AQ430">
            <v>0</v>
          </cell>
        </row>
        <row r="431">
          <cell r="AQ431" t="str">
            <v>×</v>
          </cell>
        </row>
        <row r="432">
          <cell r="AQ432">
            <v>0</v>
          </cell>
        </row>
        <row r="433">
          <cell r="AQ433">
            <v>0</v>
          </cell>
        </row>
        <row r="434">
          <cell r="AQ434" t="str">
            <v>×</v>
          </cell>
        </row>
        <row r="435">
          <cell r="AQ435">
            <v>0</v>
          </cell>
        </row>
        <row r="436">
          <cell r="AQ436" t="str">
            <v>×</v>
          </cell>
        </row>
        <row r="437">
          <cell r="AQ437" t="str">
            <v>×</v>
          </cell>
        </row>
        <row r="438">
          <cell r="AQ438">
            <v>0</v>
          </cell>
        </row>
        <row r="439">
          <cell r="AQ439">
            <v>0</v>
          </cell>
        </row>
        <row r="440">
          <cell r="AQ440" t="str">
            <v>×</v>
          </cell>
        </row>
        <row r="441">
          <cell r="AQ441">
            <v>0</v>
          </cell>
        </row>
        <row r="442">
          <cell r="AQ442" t="str">
            <v>×</v>
          </cell>
        </row>
        <row r="443">
          <cell r="AQ443" t="str">
            <v>×</v>
          </cell>
        </row>
        <row r="444">
          <cell r="AQ444">
            <v>0</v>
          </cell>
        </row>
        <row r="445">
          <cell r="AQ445">
            <v>0</v>
          </cell>
        </row>
        <row r="446">
          <cell r="AQ446">
            <v>0</v>
          </cell>
        </row>
        <row r="447">
          <cell r="AQ447" t="str">
            <v>×</v>
          </cell>
        </row>
        <row r="448">
          <cell r="AQ448">
            <v>0</v>
          </cell>
        </row>
        <row r="449">
          <cell r="AQ449">
            <v>0</v>
          </cell>
        </row>
        <row r="450">
          <cell r="AQ450">
            <v>0</v>
          </cell>
        </row>
        <row r="451">
          <cell r="AQ451" t="str">
            <v>×</v>
          </cell>
        </row>
        <row r="452">
          <cell r="AQ452">
            <v>0</v>
          </cell>
        </row>
        <row r="453">
          <cell r="AQ453">
            <v>0</v>
          </cell>
        </row>
        <row r="454">
          <cell r="AQ454">
            <v>0</v>
          </cell>
        </row>
        <row r="455">
          <cell r="AQ455">
            <v>0</v>
          </cell>
        </row>
        <row r="456">
          <cell r="AQ456" t="str">
            <v>×</v>
          </cell>
        </row>
        <row r="457">
          <cell r="AQ457">
            <v>0</v>
          </cell>
        </row>
        <row r="458">
          <cell r="AQ458">
            <v>0</v>
          </cell>
        </row>
        <row r="459">
          <cell r="AQ459" t="str">
            <v>×</v>
          </cell>
        </row>
        <row r="460">
          <cell r="AQ460">
            <v>0</v>
          </cell>
        </row>
        <row r="461">
          <cell r="AQ461">
            <v>0</v>
          </cell>
        </row>
        <row r="462">
          <cell r="AQ462">
            <v>0</v>
          </cell>
        </row>
        <row r="463">
          <cell r="AQ463">
            <v>0</v>
          </cell>
        </row>
        <row r="464">
          <cell r="AQ464">
            <v>0</v>
          </cell>
        </row>
        <row r="465">
          <cell r="AQ465">
            <v>0</v>
          </cell>
        </row>
        <row r="466">
          <cell r="AQ466" t="str">
            <v>×</v>
          </cell>
        </row>
        <row r="467">
          <cell r="AQ467">
            <v>0</v>
          </cell>
        </row>
        <row r="468">
          <cell r="AQ468">
            <v>0</v>
          </cell>
        </row>
        <row r="469">
          <cell r="AQ469">
            <v>0</v>
          </cell>
        </row>
        <row r="470">
          <cell r="AQ470">
            <v>0</v>
          </cell>
        </row>
        <row r="471">
          <cell r="AQ471">
            <v>0</v>
          </cell>
        </row>
        <row r="472">
          <cell r="AQ472">
            <v>0</v>
          </cell>
        </row>
        <row r="473">
          <cell r="AQ473">
            <v>0</v>
          </cell>
        </row>
        <row r="474">
          <cell r="AQ474">
            <v>0</v>
          </cell>
        </row>
        <row r="475">
          <cell r="AQ475">
            <v>0</v>
          </cell>
        </row>
        <row r="476">
          <cell r="AQ476">
            <v>0</v>
          </cell>
        </row>
        <row r="477">
          <cell r="AQ477">
            <v>0</v>
          </cell>
        </row>
        <row r="478">
          <cell r="AQ478">
            <v>0</v>
          </cell>
        </row>
        <row r="479">
          <cell r="AQ479">
            <v>0</v>
          </cell>
        </row>
        <row r="480">
          <cell r="AQ480">
            <v>0</v>
          </cell>
        </row>
        <row r="481">
          <cell r="AQ481">
            <v>0</v>
          </cell>
        </row>
        <row r="482">
          <cell r="AQ482">
            <v>0</v>
          </cell>
        </row>
        <row r="483">
          <cell r="AQ483">
            <v>0</v>
          </cell>
        </row>
        <row r="484">
          <cell r="AQ484">
            <v>0</v>
          </cell>
        </row>
        <row r="485">
          <cell r="AQ485" t="str">
            <v>×</v>
          </cell>
        </row>
        <row r="486">
          <cell r="AQ486">
            <v>0</v>
          </cell>
        </row>
        <row r="487">
          <cell r="AQ487" t="str">
            <v>×</v>
          </cell>
        </row>
        <row r="488">
          <cell r="AQ488">
            <v>0</v>
          </cell>
        </row>
        <row r="489">
          <cell r="AQ489">
            <v>0</v>
          </cell>
        </row>
        <row r="490">
          <cell r="AQ490" t="str">
            <v>×</v>
          </cell>
        </row>
        <row r="491">
          <cell r="AQ491">
            <v>0</v>
          </cell>
        </row>
        <row r="492">
          <cell r="AQ492">
            <v>0</v>
          </cell>
        </row>
        <row r="493">
          <cell r="AQ493">
            <v>0</v>
          </cell>
        </row>
        <row r="494">
          <cell r="AQ494">
            <v>0</v>
          </cell>
        </row>
        <row r="495">
          <cell r="AQ495">
            <v>0</v>
          </cell>
        </row>
        <row r="496">
          <cell r="AQ496">
            <v>0</v>
          </cell>
        </row>
        <row r="497">
          <cell r="AQ497">
            <v>0</v>
          </cell>
        </row>
        <row r="498">
          <cell r="AQ498" t="str">
            <v>×</v>
          </cell>
        </row>
        <row r="499">
          <cell r="AQ499">
            <v>0</v>
          </cell>
        </row>
        <row r="500">
          <cell r="AQ500">
            <v>0</v>
          </cell>
        </row>
        <row r="501">
          <cell r="AQ501">
            <v>0</v>
          </cell>
        </row>
        <row r="502">
          <cell r="AQ502">
            <v>0</v>
          </cell>
        </row>
        <row r="503">
          <cell r="AQ503">
            <v>0</v>
          </cell>
        </row>
        <row r="504">
          <cell r="AQ504">
            <v>0</v>
          </cell>
        </row>
        <row r="505">
          <cell r="AQ505">
            <v>0</v>
          </cell>
        </row>
        <row r="506">
          <cell r="AQ506" t="str">
            <v>×</v>
          </cell>
        </row>
        <row r="507">
          <cell r="AQ507">
            <v>0</v>
          </cell>
        </row>
        <row r="508">
          <cell r="AQ508">
            <v>0</v>
          </cell>
        </row>
        <row r="509">
          <cell r="AQ509">
            <v>0</v>
          </cell>
        </row>
        <row r="510">
          <cell r="AQ510" t="str">
            <v>×</v>
          </cell>
        </row>
        <row r="511">
          <cell r="AQ511">
            <v>0</v>
          </cell>
        </row>
        <row r="512">
          <cell r="AQ512">
            <v>0</v>
          </cell>
        </row>
        <row r="513">
          <cell r="AQ513" t="str">
            <v>×</v>
          </cell>
        </row>
        <row r="514">
          <cell r="AQ514" t="str">
            <v>×</v>
          </cell>
        </row>
        <row r="515">
          <cell r="AQ515">
            <v>0</v>
          </cell>
        </row>
        <row r="516">
          <cell r="AQ516">
            <v>0</v>
          </cell>
        </row>
        <row r="517">
          <cell r="AQ517">
            <v>0</v>
          </cell>
        </row>
        <row r="518">
          <cell r="AQ518">
            <v>0</v>
          </cell>
        </row>
        <row r="519">
          <cell r="AQ519">
            <v>0</v>
          </cell>
        </row>
        <row r="520">
          <cell r="AQ520">
            <v>0</v>
          </cell>
        </row>
        <row r="521">
          <cell r="AQ521" t="str">
            <v>×</v>
          </cell>
        </row>
        <row r="522">
          <cell r="AQ522">
            <v>0</v>
          </cell>
        </row>
        <row r="523">
          <cell r="AQ523">
            <v>0</v>
          </cell>
        </row>
        <row r="524">
          <cell r="AQ524">
            <v>0</v>
          </cell>
        </row>
        <row r="525">
          <cell r="AQ525">
            <v>0</v>
          </cell>
        </row>
        <row r="526">
          <cell r="AQ526">
            <v>0</v>
          </cell>
        </row>
        <row r="527">
          <cell r="AQ527">
            <v>0</v>
          </cell>
        </row>
        <row r="528">
          <cell r="AQ528">
            <v>0</v>
          </cell>
        </row>
        <row r="529">
          <cell r="AQ529">
            <v>0</v>
          </cell>
        </row>
        <row r="530">
          <cell r="AQ530" t="str">
            <v>×</v>
          </cell>
        </row>
        <row r="531">
          <cell r="AQ531">
            <v>0</v>
          </cell>
        </row>
        <row r="532">
          <cell r="AQ532">
            <v>0</v>
          </cell>
        </row>
        <row r="533">
          <cell r="AQ533">
            <v>0</v>
          </cell>
        </row>
        <row r="534">
          <cell r="AQ534">
            <v>0</v>
          </cell>
        </row>
        <row r="535">
          <cell r="AQ535">
            <v>0</v>
          </cell>
        </row>
        <row r="536">
          <cell r="AQ536">
            <v>0</v>
          </cell>
        </row>
        <row r="537">
          <cell r="AQ537">
            <v>0</v>
          </cell>
        </row>
        <row r="538">
          <cell r="AQ538" t="str">
            <v>×</v>
          </cell>
        </row>
        <row r="539">
          <cell r="AQ539">
            <v>0</v>
          </cell>
        </row>
        <row r="540">
          <cell r="AQ540">
            <v>0</v>
          </cell>
        </row>
        <row r="541">
          <cell r="AQ541">
            <v>0</v>
          </cell>
        </row>
        <row r="542">
          <cell r="AQ542" t="str">
            <v>×</v>
          </cell>
        </row>
        <row r="543">
          <cell r="AQ543">
            <v>0</v>
          </cell>
        </row>
        <row r="544">
          <cell r="AQ544" t="str">
            <v>×</v>
          </cell>
        </row>
        <row r="545">
          <cell r="AQ545">
            <v>0</v>
          </cell>
        </row>
        <row r="546">
          <cell r="AQ546">
            <v>0</v>
          </cell>
        </row>
        <row r="547">
          <cell r="AQ547" t="str">
            <v>×</v>
          </cell>
        </row>
        <row r="548">
          <cell r="AQ548" t="str">
            <v>×</v>
          </cell>
        </row>
        <row r="549">
          <cell r="AQ549" t="str">
            <v>×</v>
          </cell>
        </row>
        <row r="550">
          <cell r="AQ550">
            <v>0</v>
          </cell>
        </row>
        <row r="551">
          <cell r="AQ551">
            <v>0</v>
          </cell>
        </row>
        <row r="552">
          <cell r="AQ552">
            <v>0</v>
          </cell>
        </row>
        <row r="553">
          <cell r="AQ553" t="str">
            <v>×</v>
          </cell>
        </row>
        <row r="554">
          <cell r="AQ554">
            <v>0</v>
          </cell>
        </row>
        <row r="555">
          <cell r="AQ555">
            <v>0</v>
          </cell>
        </row>
        <row r="556">
          <cell r="AQ556">
            <v>0</v>
          </cell>
        </row>
        <row r="557">
          <cell r="AQ557">
            <v>0</v>
          </cell>
        </row>
        <row r="558">
          <cell r="AQ558">
            <v>0</v>
          </cell>
        </row>
        <row r="559">
          <cell r="AQ559">
            <v>0</v>
          </cell>
        </row>
        <row r="560">
          <cell r="AQ560">
            <v>0</v>
          </cell>
        </row>
        <row r="561">
          <cell r="AQ561">
            <v>0</v>
          </cell>
        </row>
        <row r="562">
          <cell r="AQ562">
            <v>0</v>
          </cell>
        </row>
        <row r="563">
          <cell r="AQ563" t="str">
            <v>×</v>
          </cell>
        </row>
        <row r="564">
          <cell r="AQ564" t="str">
            <v>×</v>
          </cell>
        </row>
        <row r="565">
          <cell r="AQ565" t="str">
            <v>×</v>
          </cell>
        </row>
        <row r="566">
          <cell r="AQ566">
            <v>0</v>
          </cell>
        </row>
        <row r="567">
          <cell r="AQ567" t="str">
            <v>×</v>
          </cell>
        </row>
        <row r="568">
          <cell r="AQ568">
            <v>0</v>
          </cell>
        </row>
        <row r="569">
          <cell r="AQ569">
            <v>0</v>
          </cell>
        </row>
        <row r="570">
          <cell r="AQ570">
            <v>0</v>
          </cell>
        </row>
        <row r="571">
          <cell r="AQ571">
            <v>0</v>
          </cell>
        </row>
        <row r="572">
          <cell r="AQ572">
            <v>0</v>
          </cell>
        </row>
        <row r="573">
          <cell r="AQ573">
            <v>0</v>
          </cell>
        </row>
        <row r="574">
          <cell r="AQ574">
            <v>0</v>
          </cell>
        </row>
        <row r="575">
          <cell r="AQ575" t="str">
            <v>×</v>
          </cell>
        </row>
        <row r="576">
          <cell r="AQ576">
            <v>0</v>
          </cell>
        </row>
        <row r="577">
          <cell r="AQ577">
            <v>0</v>
          </cell>
        </row>
        <row r="578">
          <cell r="AQ578">
            <v>0</v>
          </cell>
        </row>
        <row r="579">
          <cell r="AQ579">
            <v>0</v>
          </cell>
        </row>
        <row r="580">
          <cell r="AQ580">
            <v>0</v>
          </cell>
        </row>
        <row r="581">
          <cell r="AQ581" t="str">
            <v>×</v>
          </cell>
        </row>
        <row r="582">
          <cell r="AQ582">
            <v>0</v>
          </cell>
        </row>
        <row r="583">
          <cell r="AQ583" t="str">
            <v>×</v>
          </cell>
        </row>
        <row r="584">
          <cell r="AQ584">
            <v>0</v>
          </cell>
        </row>
        <row r="585">
          <cell r="AQ585">
            <v>0</v>
          </cell>
        </row>
        <row r="586">
          <cell r="AQ586">
            <v>0</v>
          </cell>
        </row>
        <row r="587">
          <cell r="AQ587">
            <v>0</v>
          </cell>
        </row>
        <row r="588">
          <cell r="AQ588">
            <v>0</v>
          </cell>
        </row>
        <row r="589">
          <cell r="AQ589">
            <v>0</v>
          </cell>
        </row>
        <row r="590">
          <cell r="AQ590" t="str">
            <v>×</v>
          </cell>
        </row>
        <row r="591">
          <cell r="AQ591">
            <v>0</v>
          </cell>
        </row>
        <row r="592">
          <cell r="AQ592">
            <v>0</v>
          </cell>
        </row>
        <row r="593">
          <cell r="AQ593">
            <v>0</v>
          </cell>
        </row>
        <row r="594">
          <cell r="AQ594">
            <v>0</v>
          </cell>
        </row>
        <row r="595">
          <cell r="AQ595">
            <v>0</v>
          </cell>
        </row>
        <row r="596">
          <cell r="AQ596">
            <v>0</v>
          </cell>
        </row>
        <row r="597">
          <cell r="AQ597">
            <v>0</v>
          </cell>
        </row>
        <row r="598">
          <cell r="AQ598">
            <v>0</v>
          </cell>
        </row>
        <row r="599">
          <cell r="AQ599">
            <v>0</v>
          </cell>
        </row>
        <row r="600">
          <cell r="AQ600">
            <v>0</v>
          </cell>
        </row>
        <row r="601">
          <cell r="AQ601">
            <v>0</v>
          </cell>
        </row>
        <row r="602">
          <cell r="AQ602">
            <v>0</v>
          </cell>
        </row>
        <row r="603">
          <cell r="AQ603">
            <v>0</v>
          </cell>
        </row>
        <row r="604">
          <cell r="AQ604">
            <v>0</v>
          </cell>
        </row>
        <row r="605">
          <cell r="AQ605">
            <v>0</v>
          </cell>
        </row>
        <row r="606">
          <cell r="AQ606">
            <v>0</v>
          </cell>
        </row>
        <row r="607">
          <cell r="AQ607">
            <v>0</v>
          </cell>
        </row>
        <row r="608">
          <cell r="AQ608">
            <v>0</v>
          </cell>
        </row>
        <row r="609">
          <cell r="AQ609">
            <v>0</v>
          </cell>
        </row>
        <row r="610">
          <cell r="AQ610">
            <v>0</v>
          </cell>
        </row>
        <row r="611">
          <cell r="AQ611" t="str">
            <v>×</v>
          </cell>
        </row>
        <row r="612">
          <cell r="AQ612">
            <v>0</v>
          </cell>
        </row>
        <row r="613">
          <cell r="AQ613">
            <v>0</v>
          </cell>
        </row>
        <row r="614">
          <cell r="AQ614">
            <v>0</v>
          </cell>
        </row>
        <row r="615">
          <cell r="AQ615">
            <v>0</v>
          </cell>
        </row>
        <row r="616">
          <cell r="AQ616">
            <v>0</v>
          </cell>
        </row>
        <row r="617">
          <cell r="AQ617">
            <v>0</v>
          </cell>
        </row>
        <row r="618">
          <cell r="AQ618" t="str">
            <v>×</v>
          </cell>
        </row>
        <row r="619">
          <cell r="AQ619">
            <v>0</v>
          </cell>
        </row>
        <row r="620">
          <cell r="AQ620">
            <v>0</v>
          </cell>
        </row>
        <row r="621">
          <cell r="AQ621" t="str">
            <v>×</v>
          </cell>
        </row>
        <row r="622">
          <cell r="AQ622">
            <v>0</v>
          </cell>
        </row>
        <row r="623">
          <cell r="AQ623">
            <v>0</v>
          </cell>
        </row>
        <row r="624">
          <cell r="AQ624">
            <v>0</v>
          </cell>
        </row>
        <row r="625">
          <cell r="AQ625">
            <v>0</v>
          </cell>
        </row>
        <row r="626">
          <cell r="AQ626" t="str">
            <v>×</v>
          </cell>
        </row>
        <row r="627">
          <cell r="AQ627">
            <v>0</v>
          </cell>
        </row>
        <row r="628">
          <cell r="AQ628">
            <v>0</v>
          </cell>
        </row>
        <row r="629">
          <cell r="AQ629">
            <v>0</v>
          </cell>
        </row>
        <row r="630">
          <cell r="AQ630">
            <v>0</v>
          </cell>
        </row>
        <row r="631">
          <cell r="AQ631">
            <v>0</v>
          </cell>
        </row>
        <row r="632">
          <cell r="AQ632">
            <v>0</v>
          </cell>
        </row>
        <row r="633">
          <cell r="AQ633" t="str">
            <v>×</v>
          </cell>
        </row>
        <row r="634">
          <cell r="AQ634" t="str">
            <v>×</v>
          </cell>
        </row>
        <row r="635">
          <cell r="AQ635">
            <v>0</v>
          </cell>
        </row>
        <row r="636">
          <cell r="AQ636">
            <v>0</v>
          </cell>
        </row>
        <row r="637">
          <cell r="AQ637">
            <v>0</v>
          </cell>
        </row>
        <row r="638">
          <cell r="AQ638" t="str">
            <v>×</v>
          </cell>
        </row>
        <row r="639">
          <cell r="AQ639">
            <v>0</v>
          </cell>
        </row>
        <row r="640">
          <cell r="AQ640">
            <v>0</v>
          </cell>
        </row>
        <row r="641">
          <cell r="AQ641">
            <v>0</v>
          </cell>
        </row>
        <row r="642">
          <cell r="AQ642">
            <v>0</v>
          </cell>
        </row>
        <row r="643">
          <cell r="AQ643">
            <v>0</v>
          </cell>
        </row>
        <row r="644">
          <cell r="AQ644">
            <v>0</v>
          </cell>
        </row>
        <row r="645">
          <cell r="AQ645">
            <v>0</v>
          </cell>
        </row>
        <row r="646">
          <cell r="AQ646">
            <v>0</v>
          </cell>
        </row>
        <row r="647">
          <cell r="AQ647">
            <v>0</v>
          </cell>
        </row>
        <row r="648">
          <cell r="AQ648" t="str">
            <v>×</v>
          </cell>
        </row>
        <row r="649">
          <cell r="AQ649">
            <v>0</v>
          </cell>
        </row>
        <row r="650">
          <cell r="AQ650">
            <v>0</v>
          </cell>
        </row>
        <row r="651">
          <cell r="AQ651">
            <v>0</v>
          </cell>
        </row>
        <row r="652">
          <cell r="AQ652">
            <v>0</v>
          </cell>
        </row>
        <row r="653">
          <cell r="AQ653">
            <v>0</v>
          </cell>
        </row>
        <row r="654">
          <cell r="AQ654">
            <v>0</v>
          </cell>
        </row>
        <row r="655">
          <cell r="AQ655">
            <v>0</v>
          </cell>
        </row>
        <row r="656">
          <cell r="AQ656">
            <v>0</v>
          </cell>
        </row>
        <row r="657">
          <cell r="AQ657" t="str">
            <v>×</v>
          </cell>
        </row>
        <row r="658">
          <cell r="AQ658" t="str">
            <v>×</v>
          </cell>
        </row>
        <row r="659">
          <cell r="AQ659">
            <v>0</v>
          </cell>
        </row>
        <row r="660">
          <cell r="AQ660">
            <v>0</v>
          </cell>
        </row>
        <row r="661">
          <cell r="AQ661">
            <v>0</v>
          </cell>
        </row>
        <row r="662">
          <cell r="AQ662">
            <v>0</v>
          </cell>
        </row>
        <row r="663">
          <cell r="AQ663">
            <v>0</v>
          </cell>
        </row>
        <row r="664">
          <cell r="AQ664">
            <v>0</v>
          </cell>
        </row>
        <row r="665">
          <cell r="AQ665">
            <v>0</v>
          </cell>
        </row>
        <row r="666">
          <cell r="AQ666">
            <v>0</v>
          </cell>
        </row>
        <row r="667">
          <cell r="AQ667">
            <v>0</v>
          </cell>
        </row>
        <row r="668">
          <cell r="AQ668" t="str">
            <v>×</v>
          </cell>
        </row>
        <row r="669">
          <cell r="AQ669" t="str">
            <v>×</v>
          </cell>
        </row>
        <row r="670">
          <cell r="AQ670">
            <v>0</v>
          </cell>
        </row>
        <row r="671">
          <cell r="AQ671">
            <v>0</v>
          </cell>
        </row>
        <row r="672">
          <cell r="AQ672">
            <v>0</v>
          </cell>
        </row>
        <row r="673">
          <cell r="AQ673" t="str">
            <v>×</v>
          </cell>
        </row>
        <row r="674">
          <cell r="AQ674">
            <v>0</v>
          </cell>
        </row>
        <row r="675">
          <cell r="AQ675">
            <v>0</v>
          </cell>
        </row>
        <row r="676">
          <cell r="AQ676">
            <v>0</v>
          </cell>
        </row>
        <row r="677">
          <cell r="AQ677" t="str">
            <v>×</v>
          </cell>
        </row>
        <row r="678">
          <cell r="AQ678" t="str">
            <v>×</v>
          </cell>
        </row>
        <row r="679">
          <cell r="AQ679">
            <v>0</v>
          </cell>
        </row>
        <row r="680">
          <cell r="AQ680">
            <v>0</v>
          </cell>
        </row>
        <row r="681">
          <cell r="AQ681">
            <v>0</v>
          </cell>
        </row>
        <row r="682">
          <cell r="AQ682" t="str">
            <v>×</v>
          </cell>
        </row>
        <row r="683">
          <cell r="AQ683">
            <v>0</v>
          </cell>
        </row>
        <row r="684">
          <cell r="AQ684">
            <v>0</v>
          </cell>
        </row>
        <row r="685">
          <cell r="AQ685" t="str">
            <v>×</v>
          </cell>
        </row>
        <row r="686">
          <cell r="AQ686">
            <v>0</v>
          </cell>
        </row>
        <row r="687">
          <cell r="AQ687" t="str">
            <v>×</v>
          </cell>
        </row>
        <row r="688">
          <cell r="AQ688">
            <v>0</v>
          </cell>
        </row>
        <row r="689">
          <cell r="AQ689">
            <v>0</v>
          </cell>
        </row>
        <row r="690">
          <cell r="AQ690">
            <v>0</v>
          </cell>
        </row>
        <row r="691">
          <cell r="AQ691">
            <v>0</v>
          </cell>
        </row>
        <row r="692">
          <cell r="AQ692">
            <v>0</v>
          </cell>
        </row>
        <row r="693">
          <cell r="AQ693" t="str">
            <v>×</v>
          </cell>
        </row>
        <row r="694">
          <cell r="AQ694">
            <v>0</v>
          </cell>
        </row>
        <row r="695">
          <cell r="AQ695">
            <v>0</v>
          </cell>
        </row>
        <row r="696">
          <cell r="AQ696">
            <v>0</v>
          </cell>
        </row>
        <row r="697">
          <cell r="AQ697">
            <v>0</v>
          </cell>
        </row>
        <row r="698">
          <cell r="AQ698">
            <v>0</v>
          </cell>
        </row>
        <row r="699">
          <cell r="AQ699">
            <v>0</v>
          </cell>
        </row>
        <row r="700">
          <cell r="AQ700">
            <v>0</v>
          </cell>
        </row>
        <row r="701">
          <cell r="AQ701">
            <v>0</v>
          </cell>
        </row>
        <row r="702">
          <cell r="AQ702">
            <v>0</v>
          </cell>
        </row>
        <row r="703">
          <cell r="AQ703" t="str">
            <v>×</v>
          </cell>
        </row>
        <row r="704">
          <cell r="AQ704">
            <v>0</v>
          </cell>
        </row>
        <row r="705">
          <cell r="AQ705">
            <v>0</v>
          </cell>
        </row>
        <row r="706">
          <cell r="AQ706">
            <v>0</v>
          </cell>
        </row>
        <row r="707">
          <cell r="AQ707" t="str">
            <v>×</v>
          </cell>
        </row>
        <row r="708">
          <cell r="AQ708">
            <v>0</v>
          </cell>
        </row>
        <row r="709">
          <cell r="AQ709">
            <v>0</v>
          </cell>
        </row>
        <row r="710">
          <cell r="AQ710">
            <v>0</v>
          </cell>
        </row>
        <row r="711">
          <cell r="AQ711">
            <v>0</v>
          </cell>
        </row>
        <row r="712">
          <cell r="AQ712" t="str">
            <v>×</v>
          </cell>
        </row>
        <row r="713">
          <cell r="AQ713">
            <v>0</v>
          </cell>
        </row>
        <row r="714">
          <cell r="AQ714">
            <v>0</v>
          </cell>
        </row>
        <row r="715">
          <cell r="AQ715">
            <v>0</v>
          </cell>
        </row>
        <row r="716">
          <cell r="AQ716">
            <v>0</v>
          </cell>
        </row>
        <row r="717">
          <cell r="AQ717">
            <v>0</v>
          </cell>
        </row>
        <row r="718">
          <cell r="AQ718">
            <v>0</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bg1"/>
        </a:solidFill>
        <a:ln w="9525" cmpd="sng">
          <a:noFill/>
        </a:ln>
      </a:spPr>
      <a:bodyPr vertOverflow="clip" horzOverflow="clip" wrap="square" rtlCol="0" anchor="ctr"/>
      <a:lstStyle>
        <a:defPPr algn="r">
          <a:defRPr kumimoji="1" sz="1400">
            <a:solidFill>
              <a:sysClr val="windowText" lastClr="00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st-kataban@sii.or.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C1D313-13DF-4928-AE40-06A17B4A6E74}">
  <sheetPr codeName="Sheet2">
    <pageSetUpPr fitToPage="1"/>
  </sheetPr>
  <dimension ref="A1:AH54"/>
  <sheetViews>
    <sheetView tabSelected="1" view="pageBreakPreview" zoomScale="55" zoomScaleNormal="10" zoomScaleSheetLayoutView="55" zoomScalePageLayoutView="70" workbookViewId="0">
      <selection sqref="A1:G1"/>
    </sheetView>
  </sheetViews>
  <sheetFormatPr defaultColWidth="9" defaultRowHeight="11" outlineLevelCol="1"/>
  <cols>
    <col min="1" max="1" width="12.08984375" style="45" customWidth="1"/>
    <col min="2" max="2" width="34.36328125" style="45" customWidth="1"/>
    <col min="3" max="5" width="34.36328125" style="37" customWidth="1"/>
    <col min="6" max="6" width="30.08984375" style="37" customWidth="1"/>
    <col min="7" max="7" width="37.7265625" style="37" customWidth="1"/>
    <col min="8" max="8" width="34.36328125" style="37" customWidth="1"/>
    <col min="9" max="9" width="24.7265625" style="37" customWidth="1"/>
    <col min="10" max="10" width="18.6328125" style="37" customWidth="1"/>
    <col min="11" max="11" width="23.453125" style="37" customWidth="1"/>
    <col min="12" max="12" width="15.453125" style="37" customWidth="1"/>
    <col min="13" max="13" width="23.08984375" style="37" customWidth="1"/>
    <col min="14" max="14" width="16.08984375" style="37" customWidth="1"/>
    <col min="15" max="15" width="19.36328125" style="37" customWidth="1"/>
    <col min="16" max="16" width="17.08984375" style="37" customWidth="1"/>
    <col min="17" max="18" width="21.90625" style="37" customWidth="1"/>
    <col min="19" max="19" width="17" style="118" bestFit="1" customWidth="1"/>
    <col min="20" max="20" width="23" style="37" customWidth="1"/>
    <col min="21" max="21" width="22.08984375" style="101" bestFit="1" customWidth="1"/>
    <col min="22" max="22" width="25.36328125" style="37" customWidth="1"/>
    <col min="23" max="24" width="70.6328125" style="37" customWidth="1"/>
    <col min="25" max="25" width="9.453125" style="37" bestFit="1" customWidth="1"/>
    <col min="26" max="26" width="40.6328125" style="37" hidden="1" customWidth="1" outlineLevel="1"/>
    <col min="27" max="27" width="10.6328125" style="37" hidden="1" customWidth="1" outlineLevel="1"/>
    <col min="28" max="30" width="20.6328125" style="37" hidden="1" customWidth="1" outlineLevel="1"/>
    <col min="31" max="33" width="9" style="37" hidden="1" customWidth="1" outlineLevel="1"/>
    <col min="34" max="34" width="9" style="37" customWidth="1" collapsed="1"/>
    <col min="35" max="41" width="9" style="37" customWidth="1"/>
    <col min="42" max="16384" width="9" style="37"/>
  </cols>
  <sheetData>
    <row r="1" spans="1:33" ht="40" customHeight="1">
      <c r="A1" s="222" t="s">
        <v>137</v>
      </c>
      <c r="B1" s="223"/>
      <c r="C1" s="223"/>
      <c r="D1" s="223"/>
      <c r="E1" s="223"/>
      <c r="F1" s="223"/>
      <c r="G1" s="224"/>
      <c r="I1" s="225" t="s">
        <v>20</v>
      </c>
      <c r="J1" s="226"/>
      <c r="K1" s="226"/>
      <c r="L1" s="226"/>
      <c r="M1" s="227"/>
      <c r="N1" s="74"/>
      <c r="O1" s="74"/>
      <c r="P1" s="74"/>
      <c r="Q1" s="74"/>
      <c r="R1" s="74"/>
      <c r="S1" s="102"/>
      <c r="T1" s="74"/>
      <c r="V1" s="74"/>
      <c r="W1" s="75"/>
      <c r="X1" s="74"/>
      <c r="Y1" s="74"/>
      <c r="Z1" s="74"/>
    </row>
    <row r="2" spans="1:33" ht="120" customHeight="1">
      <c r="A2" s="228" t="s">
        <v>37</v>
      </c>
      <c r="B2" s="229"/>
      <c r="C2" s="230" t="s">
        <v>89</v>
      </c>
      <c r="D2" s="231"/>
      <c r="E2" s="76" t="s">
        <v>43</v>
      </c>
      <c r="F2" s="232" t="s">
        <v>90</v>
      </c>
      <c r="G2" s="233"/>
      <c r="I2" s="32" t="s">
        <v>18</v>
      </c>
      <c r="J2" s="199" t="s">
        <v>78</v>
      </c>
      <c r="K2" s="200"/>
      <c r="L2" s="200"/>
      <c r="M2" s="201"/>
      <c r="N2" s="74"/>
      <c r="O2" s="74"/>
      <c r="P2" s="74"/>
      <c r="Q2" s="74"/>
      <c r="R2" s="74"/>
      <c r="S2" s="101"/>
      <c r="T2" s="74"/>
      <c r="V2" s="74"/>
      <c r="W2" s="77"/>
      <c r="X2" s="74"/>
      <c r="Y2" s="74"/>
      <c r="Z2" s="74"/>
    </row>
    <row r="3" spans="1:33" ht="120" customHeight="1" thickBot="1">
      <c r="A3" s="193" t="s">
        <v>161</v>
      </c>
      <c r="B3" s="194"/>
      <c r="C3" s="194"/>
      <c r="D3" s="194"/>
      <c r="E3" s="195"/>
      <c r="F3" s="78" t="s">
        <v>44</v>
      </c>
      <c r="G3" s="79">
        <v>44679</v>
      </c>
      <c r="I3" s="32" t="s">
        <v>19</v>
      </c>
      <c r="J3" s="199" t="s">
        <v>79</v>
      </c>
      <c r="K3" s="200"/>
      <c r="L3" s="200"/>
      <c r="M3" s="201"/>
      <c r="N3" s="74"/>
      <c r="O3" s="74"/>
      <c r="P3" s="74"/>
      <c r="Q3" s="74"/>
      <c r="R3" s="74"/>
      <c r="S3" s="101"/>
      <c r="T3" s="74"/>
      <c r="V3" s="74"/>
      <c r="W3" s="80"/>
      <c r="X3" s="74"/>
      <c r="Y3" s="74"/>
      <c r="Z3" s="74"/>
    </row>
    <row r="4" spans="1:33" ht="120" customHeight="1" thickBot="1">
      <c r="A4" s="196"/>
      <c r="B4" s="197"/>
      <c r="C4" s="197"/>
      <c r="D4" s="197"/>
      <c r="E4" s="198"/>
      <c r="F4" s="33" t="s">
        <v>45</v>
      </c>
      <c r="G4" s="33">
        <f>IF(B13="","",COUNTIF($B$13:$B$52,"工作機械"))</f>
        <v>8</v>
      </c>
      <c r="I4" s="34" t="s">
        <v>47</v>
      </c>
      <c r="J4" s="202" t="s">
        <v>92</v>
      </c>
      <c r="K4" s="203"/>
      <c r="L4" s="203"/>
      <c r="M4" s="204"/>
      <c r="N4" s="74"/>
      <c r="O4" s="74"/>
      <c r="P4" s="74"/>
      <c r="Q4" s="74"/>
      <c r="R4" s="74"/>
      <c r="S4" s="53"/>
      <c r="T4" s="74"/>
      <c r="V4" s="74"/>
      <c r="W4" s="81"/>
      <c r="X4" s="74"/>
      <c r="Z4" s="82" t="s">
        <v>26</v>
      </c>
      <c r="AA4" s="83">
        <f>COUNTIF(Z13:Z52,"OK")</f>
        <v>0</v>
      </c>
    </row>
    <row r="5" spans="1:33" s="38" customFormat="1" ht="90" customHeight="1" thickBot="1">
      <c r="A5" s="84"/>
      <c r="B5" s="85"/>
      <c r="C5" s="85"/>
      <c r="D5" s="85"/>
      <c r="E5" s="85"/>
      <c r="F5" s="85"/>
      <c r="G5" s="85"/>
      <c r="H5" s="85"/>
      <c r="I5" s="85"/>
      <c r="J5" s="85"/>
      <c r="K5" s="85"/>
      <c r="L5" s="85"/>
      <c r="M5" s="85"/>
      <c r="N5" s="85"/>
      <c r="O5" s="85"/>
      <c r="P5" s="85"/>
      <c r="Q5" s="85"/>
      <c r="R5" s="85"/>
      <c r="S5" s="104"/>
      <c r="T5" s="85"/>
      <c r="U5" s="104"/>
      <c r="V5" s="85"/>
      <c r="W5" s="85"/>
      <c r="X5" s="85"/>
      <c r="Y5" s="86"/>
      <c r="Z5" s="86"/>
    </row>
    <row r="6" spans="1:33" s="64" customFormat="1" ht="36" customHeight="1">
      <c r="A6" s="4" t="s">
        <v>24</v>
      </c>
      <c r="B6" s="60">
        <f>COLUMN()-1</f>
        <v>1</v>
      </c>
      <c r="C6" s="60">
        <f t="shared" ref="C6:Y6" si="0">COLUMN()-1</f>
        <v>2</v>
      </c>
      <c r="D6" s="60">
        <f t="shared" si="0"/>
        <v>3</v>
      </c>
      <c r="E6" s="5">
        <f t="shared" si="0"/>
        <v>4</v>
      </c>
      <c r="F6" s="5">
        <f t="shared" si="0"/>
        <v>5</v>
      </c>
      <c r="G6" s="60">
        <f t="shared" si="0"/>
        <v>6</v>
      </c>
      <c r="H6" s="60">
        <f t="shared" si="0"/>
        <v>7</v>
      </c>
      <c r="I6" s="5">
        <f t="shared" si="0"/>
        <v>8</v>
      </c>
      <c r="J6" s="5">
        <f t="shared" si="0"/>
        <v>9</v>
      </c>
      <c r="K6" s="6">
        <f t="shared" si="0"/>
        <v>10</v>
      </c>
      <c r="L6" s="5">
        <f t="shared" si="0"/>
        <v>11</v>
      </c>
      <c r="M6" s="6">
        <f t="shared" si="0"/>
        <v>12</v>
      </c>
      <c r="N6" s="5">
        <f t="shared" si="0"/>
        <v>13</v>
      </c>
      <c r="O6" s="5">
        <f t="shared" si="0"/>
        <v>14</v>
      </c>
      <c r="P6" s="5">
        <f t="shared" si="0"/>
        <v>15</v>
      </c>
      <c r="Q6" s="5">
        <f t="shared" si="0"/>
        <v>16</v>
      </c>
      <c r="R6" s="5">
        <f t="shared" si="0"/>
        <v>17</v>
      </c>
      <c r="S6" s="60">
        <f t="shared" si="0"/>
        <v>18</v>
      </c>
      <c r="T6" s="60">
        <f t="shared" si="0"/>
        <v>19</v>
      </c>
      <c r="U6" s="5">
        <f t="shared" si="0"/>
        <v>20</v>
      </c>
      <c r="V6" s="132">
        <f t="shared" si="0"/>
        <v>21</v>
      </c>
      <c r="W6" s="5">
        <f t="shared" si="0"/>
        <v>22</v>
      </c>
      <c r="X6" s="5">
        <f t="shared" si="0"/>
        <v>23</v>
      </c>
      <c r="Y6" s="87">
        <f t="shared" si="0"/>
        <v>24</v>
      </c>
      <c r="Z6" s="205" t="s">
        <v>17</v>
      </c>
      <c r="AA6" s="206"/>
    </row>
    <row r="7" spans="1:33" s="64" customFormat="1" ht="39">
      <c r="A7" s="7" t="s">
        <v>11</v>
      </c>
      <c r="B7" s="61" t="s">
        <v>12</v>
      </c>
      <c r="C7" s="61" t="s">
        <v>12</v>
      </c>
      <c r="D7" s="61" t="s">
        <v>12</v>
      </c>
      <c r="E7" s="8" t="s">
        <v>48</v>
      </c>
      <c r="F7" s="8" t="s">
        <v>13</v>
      </c>
      <c r="G7" s="61" t="s">
        <v>12</v>
      </c>
      <c r="H7" s="61" t="s">
        <v>12</v>
      </c>
      <c r="I7" s="8" t="s">
        <v>13</v>
      </c>
      <c r="J7" s="8" t="s">
        <v>13</v>
      </c>
      <c r="K7" s="9" t="s">
        <v>13</v>
      </c>
      <c r="L7" s="8" t="s">
        <v>13</v>
      </c>
      <c r="M7" s="9" t="s">
        <v>13</v>
      </c>
      <c r="N7" s="8" t="s">
        <v>13</v>
      </c>
      <c r="O7" s="8" t="s">
        <v>13</v>
      </c>
      <c r="P7" s="8" t="s">
        <v>13</v>
      </c>
      <c r="Q7" s="8" t="s">
        <v>13</v>
      </c>
      <c r="R7" s="8" t="s">
        <v>13</v>
      </c>
      <c r="S7" s="61" t="s">
        <v>12</v>
      </c>
      <c r="T7" s="61" t="s">
        <v>12</v>
      </c>
      <c r="U7" s="8" t="s">
        <v>48</v>
      </c>
      <c r="V7" s="133" t="s">
        <v>53</v>
      </c>
      <c r="W7" s="8" t="s">
        <v>48</v>
      </c>
      <c r="X7" s="8" t="s">
        <v>13</v>
      </c>
      <c r="Y7" s="88" t="s">
        <v>48</v>
      </c>
      <c r="Z7" s="207"/>
      <c r="AA7" s="208"/>
    </row>
    <row r="8" spans="1:33" s="64" customFormat="1" ht="31.5" customHeight="1" thickBot="1">
      <c r="A8" s="10" t="s">
        <v>46</v>
      </c>
      <c r="B8" s="55" t="s">
        <v>25</v>
      </c>
      <c r="C8" s="11" t="s">
        <v>15</v>
      </c>
      <c r="D8" s="55" t="s">
        <v>25</v>
      </c>
      <c r="E8" s="55" t="s">
        <v>25</v>
      </c>
      <c r="F8" s="11" t="s">
        <v>15</v>
      </c>
      <c r="G8" s="11" t="s">
        <v>15</v>
      </c>
      <c r="H8" s="11" t="s">
        <v>15</v>
      </c>
      <c r="I8" s="11" t="s">
        <v>15</v>
      </c>
      <c r="J8" s="11" t="s">
        <v>15</v>
      </c>
      <c r="K8" s="11" t="s">
        <v>15</v>
      </c>
      <c r="L8" s="11" t="s">
        <v>15</v>
      </c>
      <c r="M8" s="11" t="s">
        <v>15</v>
      </c>
      <c r="N8" s="55" t="s">
        <v>25</v>
      </c>
      <c r="O8" s="11" t="s">
        <v>15</v>
      </c>
      <c r="P8" s="11" t="s">
        <v>15</v>
      </c>
      <c r="Q8" s="55" t="s">
        <v>25</v>
      </c>
      <c r="R8" s="11" t="s">
        <v>15</v>
      </c>
      <c r="S8" s="11" t="s">
        <v>103</v>
      </c>
      <c r="T8" s="11" t="s">
        <v>103</v>
      </c>
      <c r="U8" s="11" t="s">
        <v>15</v>
      </c>
      <c r="V8" s="134" t="s">
        <v>54</v>
      </c>
      <c r="W8" s="11" t="s">
        <v>103</v>
      </c>
      <c r="X8" s="12" t="s">
        <v>16</v>
      </c>
      <c r="Y8" s="89" t="s">
        <v>51</v>
      </c>
      <c r="Z8" s="207"/>
      <c r="AA8" s="208"/>
    </row>
    <row r="9" spans="1:33" s="64" customFormat="1" ht="14.5" customHeight="1">
      <c r="A9" s="211" t="s">
        <v>14</v>
      </c>
      <c r="B9" s="182" t="s">
        <v>87</v>
      </c>
      <c r="C9" s="182" t="s">
        <v>86</v>
      </c>
      <c r="D9" s="214" t="s">
        <v>37</v>
      </c>
      <c r="E9" s="215" t="s">
        <v>85</v>
      </c>
      <c r="F9" s="190" t="s">
        <v>107</v>
      </c>
      <c r="G9" s="214" t="s">
        <v>40</v>
      </c>
      <c r="H9" s="214" t="s">
        <v>1</v>
      </c>
      <c r="I9" s="216" t="s">
        <v>7</v>
      </c>
      <c r="J9" s="217"/>
      <c r="K9" s="216" t="s">
        <v>38</v>
      </c>
      <c r="L9" s="220"/>
      <c r="M9" s="216" t="s">
        <v>39</v>
      </c>
      <c r="N9" s="220"/>
      <c r="O9" s="190" t="s">
        <v>99</v>
      </c>
      <c r="P9" s="190" t="s">
        <v>100</v>
      </c>
      <c r="Q9" s="168" t="s">
        <v>101</v>
      </c>
      <c r="R9" s="171" t="s">
        <v>88</v>
      </c>
      <c r="S9" s="182" t="s">
        <v>148</v>
      </c>
      <c r="T9" s="182" t="s">
        <v>157</v>
      </c>
      <c r="U9" s="187" t="s">
        <v>147</v>
      </c>
      <c r="V9" s="174" t="s">
        <v>102</v>
      </c>
      <c r="W9" s="177" t="s">
        <v>49</v>
      </c>
      <c r="X9" s="177" t="s">
        <v>0</v>
      </c>
      <c r="Y9" s="165" t="s">
        <v>52</v>
      </c>
      <c r="Z9" s="207"/>
      <c r="AA9" s="208"/>
    </row>
    <row r="10" spans="1:33" s="64" customFormat="1" ht="27" customHeight="1">
      <c r="A10" s="212"/>
      <c r="B10" s="185"/>
      <c r="C10" s="185"/>
      <c r="D10" s="185"/>
      <c r="E10" s="180"/>
      <c r="F10" s="191"/>
      <c r="G10" s="185"/>
      <c r="H10" s="185"/>
      <c r="I10" s="218"/>
      <c r="J10" s="219"/>
      <c r="K10" s="218"/>
      <c r="L10" s="221"/>
      <c r="M10" s="218"/>
      <c r="N10" s="221"/>
      <c r="O10" s="191"/>
      <c r="P10" s="191"/>
      <c r="Q10" s="169"/>
      <c r="R10" s="172"/>
      <c r="S10" s="185"/>
      <c r="T10" s="183"/>
      <c r="U10" s="188"/>
      <c r="V10" s="175"/>
      <c r="W10" s="178"/>
      <c r="X10" s="180"/>
      <c r="Y10" s="166"/>
      <c r="Z10" s="209"/>
      <c r="AA10" s="210"/>
    </row>
    <row r="11" spans="1:33" s="64" customFormat="1" ht="65.25" customHeight="1">
      <c r="A11" s="213"/>
      <c r="B11" s="186"/>
      <c r="C11" s="186"/>
      <c r="D11" s="186"/>
      <c r="E11" s="181"/>
      <c r="F11" s="192"/>
      <c r="G11" s="186"/>
      <c r="H11" s="186"/>
      <c r="I11" s="13" t="s">
        <v>91</v>
      </c>
      <c r="J11" s="14" t="s">
        <v>8</v>
      </c>
      <c r="K11" s="15" t="s">
        <v>112</v>
      </c>
      <c r="L11" s="14" t="s">
        <v>2</v>
      </c>
      <c r="M11" s="15" t="s">
        <v>113</v>
      </c>
      <c r="N11" s="13" t="s">
        <v>2</v>
      </c>
      <c r="O11" s="192"/>
      <c r="P11" s="192"/>
      <c r="Q11" s="170"/>
      <c r="R11" s="173"/>
      <c r="S11" s="186"/>
      <c r="T11" s="184"/>
      <c r="U11" s="189"/>
      <c r="V11" s="176"/>
      <c r="W11" s="179"/>
      <c r="X11" s="181"/>
      <c r="Y11" s="167"/>
      <c r="Z11" s="90" t="s">
        <v>3</v>
      </c>
      <c r="AA11" s="91" t="s">
        <v>0</v>
      </c>
    </row>
    <row r="12" spans="1:33" s="65" customFormat="1" ht="33.75" customHeight="1">
      <c r="A12" s="16" t="s">
        <v>9</v>
      </c>
      <c r="B12" s="56" t="s">
        <v>6</v>
      </c>
      <c r="C12" s="17" t="s">
        <v>128</v>
      </c>
      <c r="D12" s="57" t="s">
        <v>95</v>
      </c>
      <c r="E12" s="57" t="s">
        <v>96</v>
      </c>
      <c r="F12" s="19" t="s">
        <v>108</v>
      </c>
      <c r="G12" s="19" t="s">
        <v>149</v>
      </c>
      <c r="H12" s="19" t="s">
        <v>4</v>
      </c>
      <c r="I12" s="18" t="s">
        <v>34</v>
      </c>
      <c r="J12" s="19" t="s">
        <v>33</v>
      </c>
      <c r="K12" s="20">
        <v>60</v>
      </c>
      <c r="L12" s="19" t="s">
        <v>5</v>
      </c>
      <c r="M12" s="20">
        <v>40</v>
      </c>
      <c r="N12" s="57" t="str">
        <f t="shared" ref="N12:N52" si="1">IF(L12="","",L12)</f>
        <v>s</v>
      </c>
      <c r="O12" s="18">
        <v>2010</v>
      </c>
      <c r="P12" s="18">
        <v>2018</v>
      </c>
      <c r="Q12" s="58">
        <f>IF($K12="","",ROUNDDOWN((ABS($K12-$M12)/$K12)/($P12-$O12)*100,1))</f>
        <v>4.0999999999999996</v>
      </c>
      <c r="R12" s="20" t="s">
        <v>10</v>
      </c>
      <c r="S12" s="20">
        <v>400</v>
      </c>
      <c r="T12" s="18"/>
      <c r="U12" s="18" t="s">
        <v>129</v>
      </c>
      <c r="V12" s="156">
        <v>650</v>
      </c>
      <c r="W12" s="59"/>
      <c r="X12" s="21"/>
      <c r="Y12" s="54"/>
      <c r="Z12" s="48" t="s">
        <v>27</v>
      </c>
      <c r="AA12" s="49"/>
      <c r="AC12" s="66" t="s">
        <v>21</v>
      </c>
      <c r="AD12" s="66" t="s">
        <v>56</v>
      </c>
      <c r="AE12" s="66"/>
      <c r="AF12" s="67" t="s">
        <v>22</v>
      </c>
      <c r="AG12" s="67" t="s">
        <v>23</v>
      </c>
    </row>
    <row r="13" spans="1:33" s="64" customFormat="1" ht="34.5" customHeight="1">
      <c r="A13" s="92">
        <f>ROW()-12</f>
        <v>1</v>
      </c>
      <c r="B13" s="35" t="str">
        <f>IF($C13="","","工作機械")</f>
        <v>工作機械</v>
      </c>
      <c r="C13" s="93" t="s">
        <v>128</v>
      </c>
      <c r="D13" s="22" t="str">
        <f>IF($C$2="","",IF($B13&lt;&gt;"",$C$2,""))</f>
        <v>○○○株式会社</v>
      </c>
      <c r="E13" s="22" t="str">
        <f t="shared" ref="E13:E52" si="2">IF($F$2="","",IF($B13&lt;&gt;"",$F$2,""))</f>
        <v>マルマルマル</v>
      </c>
      <c r="F13" s="94" t="s">
        <v>109</v>
      </c>
      <c r="G13" s="94" t="s">
        <v>153</v>
      </c>
      <c r="H13" s="94" t="s">
        <v>63</v>
      </c>
      <c r="I13" s="94" t="s">
        <v>61</v>
      </c>
      <c r="J13" s="94" t="s">
        <v>33</v>
      </c>
      <c r="K13" s="138">
        <v>60.234999999999999</v>
      </c>
      <c r="L13" s="94" t="s">
        <v>5</v>
      </c>
      <c r="M13" s="138">
        <v>40.567</v>
      </c>
      <c r="N13" s="24" t="str">
        <f t="shared" si="1"/>
        <v>s</v>
      </c>
      <c r="O13" s="138" t="s">
        <v>62</v>
      </c>
      <c r="P13" s="138" t="s">
        <v>59</v>
      </c>
      <c r="Q13" s="25">
        <f t="shared" ref="Q13:Q52" si="3">IFERROR(IF($K13="","",ROUNDDOWN((ABS($K13-$M13)/$K13)/($P13-$O13)*100,1)),"")</f>
        <v>4</v>
      </c>
      <c r="R13" s="94" t="s">
        <v>60</v>
      </c>
      <c r="S13" s="119">
        <v>400</v>
      </c>
      <c r="T13" s="138"/>
      <c r="U13" s="119"/>
      <c r="V13" s="139">
        <v>700</v>
      </c>
      <c r="W13" s="94"/>
      <c r="X13" s="95"/>
      <c r="Y13" s="96"/>
      <c r="Z13" s="97"/>
      <c r="AA13" s="98"/>
      <c r="AC13" s="41">
        <f>IF(AND(($B13&lt;&gt;""),(OR(C13="",F13="",G13="",H13="",I13="",J13="",K13="",L13="",M13="",O13="",P13="",R13="",IF(F13&lt;&gt;※編集不可※選択項目!$C$9,S13="",T13=""),U13=""))),1,"")</f>
        <v>1</v>
      </c>
      <c r="AD13" s="41">
        <f t="shared" ref="AD13:AD52" si="4">IF(AND($H13&lt;&gt;"",COUNTIF($H13,"*■*")&gt;0,$W13=""),1,0)</f>
        <v>0</v>
      </c>
      <c r="AE13" s="41" t="str">
        <f t="shared" ref="AE13:AE52" si="5">IF(H13="","",TEXT(H13,"G/標準"))</f>
        <v>aaaaa</v>
      </c>
      <c r="AF13" s="42">
        <f t="shared" ref="AF13:AF52" si="6">IF(AE13="",0,COUNTIF($AE$13:$AE$1048576,AE13))</f>
        <v>1</v>
      </c>
      <c r="AG13" s="42" t="str">
        <f t="shared" ref="AG13:AG52" si="7">IF(Q13&lt;1,1,"")</f>
        <v/>
      </c>
    </row>
    <row r="14" spans="1:33" s="64" customFormat="1" ht="34.5" customHeight="1">
      <c r="A14" s="92">
        <f t="shared" ref="A14:A52" si="8">ROW()-12</f>
        <v>2</v>
      </c>
      <c r="B14" s="35" t="str">
        <f t="shared" ref="B14:B52" si="9">IF($C14="","","工作機械")</f>
        <v>工作機械</v>
      </c>
      <c r="C14" s="93" t="s">
        <v>128</v>
      </c>
      <c r="D14" s="22" t="str">
        <f t="shared" ref="D14:D52" si="10">IF($C$2="","",IF($B14&lt;&gt;"",$C$2,""))</f>
        <v>○○○株式会社</v>
      </c>
      <c r="E14" s="22" t="str">
        <f t="shared" si="2"/>
        <v>マルマルマル</v>
      </c>
      <c r="F14" s="94" t="s">
        <v>110</v>
      </c>
      <c r="G14" s="94" t="s">
        <v>154</v>
      </c>
      <c r="H14" s="94" t="s">
        <v>64</v>
      </c>
      <c r="I14" s="94" t="s">
        <v>61</v>
      </c>
      <c r="J14" s="94" t="s">
        <v>33</v>
      </c>
      <c r="K14" s="138">
        <v>60</v>
      </c>
      <c r="L14" s="94" t="s">
        <v>57</v>
      </c>
      <c r="M14" s="138">
        <v>40</v>
      </c>
      <c r="N14" s="24" t="str">
        <f t="shared" si="1"/>
        <v>s</v>
      </c>
      <c r="O14" s="138" t="s">
        <v>58</v>
      </c>
      <c r="P14" s="138" t="s">
        <v>59</v>
      </c>
      <c r="Q14" s="25">
        <f t="shared" si="3"/>
        <v>4.0999999999999996</v>
      </c>
      <c r="R14" s="94" t="s">
        <v>60</v>
      </c>
      <c r="S14" s="119">
        <v>400</v>
      </c>
      <c r="T14" s="138"/>
      <c r="U14" s="119" t="s">
        <v>129</v>
      </c>
      <c r="V14" s="139">
        <v>850</v>
      </c>
      <c r="W14" s="94"/>
      <c r="X14" s="95"/>
      <c r="Y14" s="96"/>
      <c r="Z14" s="97"/>
      <c r="AA14" s="98"/>
      <c r="AC14" s="41" t="str">
        <f>IF(AND(($B14&lt;&gt;""),(OR(C14="",F14="",G14="",H14="",I14="",J14="",K14="",L14="",M14="",O14="",P14="",R14="",IF(F14&lt;&gt;※編集不可※選択項目!$C$9,S14="",T14=""),U14=""))),1,"")</f>
        <v/>
      </c>
      <c r="AD14" s="41">
        <f t="shared" si="4"/>
        <v>0</v>
      </c>
      <c r="AE14" s="41" t="str">
        <f t="shared" si="5"/>
        <v>bbbb</v>
      </c>
      <c r="AF14" s="42">
        <f t="shared" si="6"/>
        <v>1</v>
      </c>
      <c r="AG14" s="42" t="str">
        <f t="shared" si="7"/>
        <v/>
      </c>
    </row>
    <row r="15" spans="1:33" s="64" customFormat="1" ht="34.5" customHeight="1">
      <c r="A15" s="92">
        <f t="shared" si="8"/>
        <v>3</v>
      </c>
      <c r="B15" s="35" t="str">
        <f t="shared" si="9"/>
        <v>工作機械</v>
      </c>
      <c r="C15" s="93" t="s">
        <v>128</v>
      </c>
      <c r="D15" s="22" t="str">
        <f t="shared" si="10"/>
        <v>○○○株式会社</v>
      </c>
      <c r="E15" s="22" t="str">
        <f t="shared" si="2"/>
        <v>マルマルマル</v>
      </c>
      <c r="F15" s="94" t="s">
        <v>111</v>
      </c>
      <c r="G15" s="94" t="s">
        <v>155</v>
      </c>
      <c r="H15" s="94" t="s">
        <v>65</v>
      </c>
      <c r="I15" s="94" t="s">
        <v>61</v>
      </c>
      <c r="J15" s="94" t="s">
        <v>66</v>
      </c>
      <c r="K15" s="138">
        <v>40</v>
      </c>
      <c r="L15" s="94" t="s">
        <v>5</v>
      </c>
      <c r="M15" s="138">
        <v>40.299999999999997</v>
      </c>
      <c r="N15" s="24" t="str">
        <f t="shared" si="1"/>
        <v>s</v>
      </c>
      <c r="O15" s="138">
        <v>2017</v>
      </c>
      <c r="P15" s="138">
        <v>2018</v>
      </c>
      <c r="Q15" s="25">
        <f t="shared" si="3"/>
        <v>0.7</v>
      </c>
      <c r="R15" s="94" t="s">
        <v>60</v>
      </c>
      <c r="S15" s="119"/>
      <c r="T15" s="138">
        <v>1000</v>
      </c>
      <c r="U15" s="119" t="s">
        <v>132</v>
      </c>
      <c r="V15" s="139">
        <v>950</v>
      </c>
      <c r="W15" s="94"/>
      <c r="X15" s="95"/>
      <c r="Y15" s="96"/>
      <c r="Z15" s="97"/>
      <c r="AA15" s="98"/>
      <c r="AC15" s="41" t="str">
        <f>IF(AND(($B15&lt;&gt;""),(OR(C15="",F15="",G15="",H15="",I15="",J15="",K15="",L15="",M15="",O15="",P15="",R15="",IF(F15&lt;&gt;※編集不可※選択項目!$C$9,S15="",T15=""),U15=""))),1,"")</f>
        <v/>
      </c>
      <c r="AD15" s="41">
        <f t="shared" si="4"/>
        <v>0</v>
      </c>
      <c r="AE15" s="41" t="str">
        <f t="shared" si="5"/>
        <v>cccc</v>
      </c>
      <c r="AF15" s="42">
        <f t="shared" si="6"/>
        <v>1</v>
      </c>
      <c r="AG15" s="42">
        <f t="shared" si="7"/>
        <v>1</v>
      </c>
    </row>
    <row r="16" spans="1:33" s="64" customFormat="1" ht="34.5" customHeight="1">
      <c r="A16" s="92">
        <f t="shared" si="8"/>
        <v>4</v>
      </c>
      <c r="B16" s="35" t="str">
        <f t="shared" si="9"/>
        <v>工作機械</v>
      </c>
      <c r="C16" s="93" t="s">
        <v>128</v>
      </c>
      <c r="D16" s="22" t="str">
        <f t="shared" si="10"/>
        <v>○○○株式会社</v>
      </c>
      <c r="E16" s="22" t="str">
        <f t="shared" si="2"/>
        <v>マルマルマル</v>
      </c>
      <c r="F16" s="94" t="s">
        <v>145</v>
      </c>
      <c r="G16" s="94" t="s">
        <v>156</v>
      </c>
      <c r="H16" s="94" t="s">
        <v>67</v>
      </c>
      <c r="I16" s="94" t="s">
        <v>61</v>
      </c>
      <c r="J16" s="94" t="s">
        <v>68</v>
      </c>
      <c r="K16" s="138">
        <v>30</v>
      </c>
      <c r="L16" s="94" t="s">
        <v>5</v>
      </c>
      <c r="M16" s="138">
        <v>30.2</v>
      </c>
      <c r="N16" s="24" t="str">
        <f t="shared" si="1"/>
        <v>s</v>
      </c>
      <c r="O16" s="138">
        <v>2015</v>
      </c>
      <c r="P16" s="138">
        <v>2016</v>
      </c>
      <c r="Q16" s="25">
        <f t="shared" si="3"/>
        <v>0.6</v>
      </c>
      <c r="R16" s="94" t="s">
        <v>60</v>
      </c>
      <c r="S16" s="119">
        <v>400</v>
      </c>
      <c r="T16" s="138"/>
      <c r="U16" s="119" t="s">
        <v>132</v>
      </c>
      <c r="V16" s="139">
        <v>810</v>
      </c>
      <c r="W16" s="94"/>
      <c r="X16" s="95"/>
      <c r="Y16" s="96"/>
      <c r="Z16" s="97"/>
      <c r="AA16" s="98"/>
      <c r="AC16" s="41" t="str">
        <f>IF(AND(($B16&lt;&gt;""),(OR(C16="",F16="",G16="",H16="",I16="",J16="",K16="",L16="",M16="",O16="",P16="",R16="",IF(F16&lt;&gt;※編集不可※選択項目!$C$9,S16="",T16=""),U16=""))),1,"")</f>
        <v/>
      </c>
      <c r="AD16" s="41">
        <f t="shared" si="4"/>
        <v>0</v>
      </c>
      <c r="AE16" s="41" t="str">
        <f t="shared" si="5"/>
        <v>AAA-1</v>
      </c>
      <c r="AF16" s="42">
        <f t="shared" si="6"/>
        <v>2</v>
      </c>
      <c r="AG16" s="42">
        <f t="shared" si="7"/>
        <v>1</v>
      </c>
    </row>
    <row r="17" spans="1:33" s="64" customFormat="1" ht="34.5" customHeight="1">
      <c r="A17" s="92">
        <f t="shared" si="8"/>
        <v>5</v>
      </c>
      <c r="B17" s="35" t="str">
        <f t="shared" si="9"/>
        <v>工作機械</v>
      </c>
      <c r="C17" s="93" t="s">
        <v>128</v>
      </c>
      <c r="D17" s="22" t="str">
        <f t="shared" si="10"/>
        <v>○○○株式会社</v>
      </c>
      <c r="E17" s="22" t="str">
        <f t="shared" si="2"/>
        <v>マルマルマル</v>
      </c>
      <c r="F17" s="94" t="s">
        <v>145</v>
      </c>
      <c r="G17" s="94" t="s">
        <v>156</v>
      </c>
      <c r="H17" s="94" t="s">
        <v>67</v>
      </c>
      <c r="I17" s="94" t="s">
        <v>69</v>
      </c>
      <c r="J17" s="94" t="s">
        <v>68</v>
      </c>
      <c r="K17" s="138">
        <v>20</v>
      </c>
      <c r="L17" s="94" t="s">
        <v>70</v>
      </c>
      <c r="M17" s="138">
        <v>30000</v>
      </c>
      <c r="N17" s="24" t="str">
        <f t="shared" si="1"/>
        <v>mm/min</v>
      </c>
      <c r="O17" s="138">
        <v>2018</v>
      </c>
      <c r="P17" s="138">
        <v>2020</v>
      </c>
      <c r="Q17" s="25">
        <f t="shared" si="3"/>
        <v>74950</v>
      </c>
      <c r="R17" s="94" t="s">
        <v>71</v>
      </c>
      <c r="S17" s="119"/>
      <c r="T17" s="138"/>
      <c r="U17" s="119" t="s">
        <v>134</v>
      </c>
      <c r="V17" s="139">
        <v>780</v>
      </c>
      <c r="W17" s="94"/>
      <c r="X17" s="95"/>
      <c r="Y17" s="96"/>
      <c r="Z17" s="97"/>
      <c r="AA17" s="98"/>
      <c r="AC17" s="41">
        <f>IF(AND(($B17&lt;&gt;""),(OR(C17="",F17="",G17="",H17="",I17="",J17="",K17="",L17="",M17="",O17="",P17="",R17="",IF(F17&lt;&gt;※編集不可※選択項目!$C$9,S17="",T17=""),U17=""))),1,"")</f>
        <v>1</v>
      </c>
      <c r="AD17" s="41">
        <f t="shared" si="4"/>
        <v>0</v>
      </c>
      <c r="AE17" s="41" t="str">
        <f t="shared" si="5"/>
        <v>AAA-1</v>
      </c>
      <c r="AF17" s="42">
        <f t="shared" si="6"/>
        <v>2</v>
      </c>
      <c r="AG17" s="42" t="str">
        <f t="shared" si="7"/>
        <v/>
      </c>
    </row>
    <row r="18" spans="1:33" s="64" customFormat="1" ht="34.5" customHeight="1">
      <c r="A18" s="92">
        <f t="shared" si="8"/>
        <v>6</v>
      </c>
      <c r="B18" s="35" t="str">
        <f t="shared" si="9"/>
        <v>工作機械</v>
      </c>
      <c r="C18" s="93" t="s">
        <v>128</v>
      </c>
      <c r="D18" s="22" t="str">
        <f t="shared" si="10"/>
        <v>○○○株式会社</v>
      </c>
      <c r="E18" s="22" t="str">
        <f t="shared" si="2"/>
        <v>マルマルマル</v>
      </c>
      <c r="F18" s="94" t="s">
        <v>138</v>
      </c>
      <c r="G18" s="94" t="s">
        <v>150</v>
      </c>
      <c r="H18" s="94" t="s">
        <v>72</v>
      </c>
      <c r="I18" s="94" t="s">
        <v>69</v>
      </c>
      <c r="J18" s="94" t="s">
        <v>73</v>
      </c>
      <c r="K18" s="138">
        <v>10</v>
      </c>
      <c r="L18" s="94" t="s">
        <v>70</v>
      </c>
      <c r="M18" s="138">
        <v>1200</v>
      </c>
      <c r="N18" s="24" t="str">
        <f t="shared" si="1"/>
        <v>mm/min</v>
      </c>
      <c r="O18" s="138">
        <v>2014</v>
      </c>
      <c r="P18" s="138">
        <v>2018</v>
      </c>
      <c r="Q18" s="25">
        <f t="shared" si="3"/>
        <v>2975</v>
      </c>
      <c r="R18" s="94" t="s">
        <v>71</v>
      </c>
      <c r="S18" s="119">
        <v>400</v>
      </c>
      <c r="T18" s="138"/>
      <c r="U18" s="119"/>
      <c r="V18" s="139">
        <v>450</v>
      </c>
      <c r="W18" s="94"/>
      <c r="X18" s="95"/>
      <c r="Y18" s="96"/>
      <c r="Z18" s="97"/>
      <c r="AA18" s="98"/>
      <c r="AC18" s="41">
        <f>IF(AND(($B18&lt;&gt;""),(OR(C18="",F18="",G18="",H18="",I18="",J18="",K18="",L18="",M18="",O18="",P18="",R18="",IF(F18&lt;&gt;※編集不可※選択項目!$C$9,S18="",T18=""),U18=""))),1,"")</f>
        <v>1</v>
      </c>
      <c r="AD18" s="41">
        <f t="shared" si="4"/>
        <v>0</v>
      </c>
      <c r="AE18" s="41" t="str">
        <f t="shared" si="5"/>
        <v>aaa-bbbb</v>
      </c>
      <c r="AF18" s="42">
        <f t="shared" si="6"/>
        <v>1</v>
      </c>
      <c r="AG18" s="42" t="str">
        <f t="shared" si="7"/>
        <v/>
      </c>
    </row>
    <row r="19" spans="1:33" s="64" customFormat="1" ht="34.5" customHeight="1">
      <c r="A19" s="92">
        <f t="shared" si="8"/>
        <v>7</v>
      </c>
      <c r="B19" s="35" t="str">
        <f t="shared" si="9"/>
        <v>工作機械</v>
      </c>
      <c r="C19" s="93" t="s">
        <v>128</v>
      </c>
      <c r="D19" s="22" t="str">
        <f t="shared" si="10"/>
        <v>○○○株式会社</v>
      </c>
      <c r="E19" s="22" t="str">
        <f t="shared" si="2"/>
        <v>マルマルマル</v>
      </c>
      <c r="F19" s="94" t="s">
        <v>143</v>
      </c>
      <c r="G19" s="94" t="s">
        <v>151</v>
      </c>
      <c r="H19" s="94" t="s">
        <v>74</v>
      </c>
      <c r="I19" s="94" t="s">
        <v>69</v>
      </c>
      <c r="J19" s="94" t="s">
        <v>73</v>
      </c>
      <c r="K19" s="138">
        <v>25</v>
      </c>
      <c r="L19" s="94" t="s">
        <v>75</v>
      </c>
      <c r="M19" s="138"/>
      <c r="N19" s="24" t="str">
        <f t="shared" si="1"/>
        <v>個</v>
      </c>
      <c r="O19" s="138">
        <v>2015</v>
      </c>
      <c r="P19" s="138">
        <v>2018</v>
      </c>
      <c r="Q19" s="25">
        <f t="shared" si="3"/>
        <v>33.299999999999997</v>
      </c>
      <c r="R19" s="94" t="s">
        <v>71</v>
      </c>
      <c r="S19" s="119">
        <v>430</v>
      </c>
      <c r="T19" s="138"/>
      <c r="U19" s="119" t="s">
        <v>134</v>
      </c>
      <c r="V19" s="139">
        <v>900</v>
      </c>
      <c r="W19" s="94" t="s">
        <v>104</v>
      </c>
      <c r="X19" s="95"/>
      <c r="Y19" s="96"/>
      <c r="Z19" s="97"/>
      <c r="AA19" s="98"/>
      <c r="AC19" s="41">
        <f>IF(AND(($B19&lt;&gt;""),(OR(C19="",F19="",G19="",H19="",I19="",J19="",K19="",L19="",M19="",O19="",P19="",R19="",IF(F19&lt;&gt;※編集不可※選択項目!$C$9,S19="",T19=""),U19=""))),1,"")</f>
        <v>1</v>
      </c>
      <c r="AD19" s="41">
        <f t="shared" si="4"/>
        <v>0</v>
      </c>
      <c r="AE19" s="41" t="str">
        <f t="shared" si="5"/>
        <v>abc■</v>
      </c>
      <c r="AF19" s="42">
        <f t="shared" si="6"/>
        <v>1</v>
      </c>
      <c r="AG19" s="42" t="str">
        <f t="shared" si="7"/>
        <v/>
      </c>
    </row>
    <row r="20" spans="1:33" s="64" customFormat="1" ht="34.5" customHeight="1">
      <c r="A20" s="92">
        <f t="shared" si="8"/>
        <v>8</v>
      </c>
      <c r="B20" s="35" t="str">
        <f t="shared" si="9"/>
        <v>工作機械</v>
      </c>
      <c r="C20" s="93" t="s">
        <v>128</v>
      </c>
      <c r="D20" s="22" t="str">
        <f t="shared" si="10"/>
        <v>○○○株式会社</v>
      </c>
      <c r="E20" s="22" t="str">
        <f t="shared" si="2"/>
        <v>マルマルマル</v>
      </c>
      <c r="F20" s="94" t="s">
        <v>146</v>
      </c>
      <c r="G20" s="94" t="s">
        <v>152</v>
      </c>
      <c r="H20" s="94" t="s">
        <v>76</v>
      </c>
      <c r="I20" s="94" t="s">
        <v>69</v>
      </c>
      <c r="J20" s="94" t="s">
        <v>73</v>
      </c>
      <c r="K20" s="138"/>
      <c r="L20" s="94" t="s">
        <v>75</v>
      </c>
      <c r="M20" s="138">
        <v>1600</v>
      </c>
      <c r="N20" s="24" t="str">
        <f t="shared" si="1"/>
        <v>個</v>
      </c>
      <c r="O20" s="138">
        <v>1900</v>
      </c>
      <c r="P20" s="138">
        <v>2020</v>
      </c>
      <c r="Q20" s="25" t="str">
        <f t="shared" si="3"/>
        <v/>
      </c>
      <c r="R20" s="94" t="s">
        <v>71</v>
      </c>
      <c r="S20" s="119"/>
      <c r="T20" s="138"/>
      <c r="U20" s="119" t="s">
        <v>134</v>
      </c>
      <c r="V20" s="139">
        <v>910</v>
      </c>
      <c r="W20" s="94" t="s">
        <v>104</v>
      </c>
      <c r="X20" s="95"/>
      <c r="Y20" s="96"/>
      <c r="Z20" s="97"/>
      <c r="AA20" s="98"/>
      <c r="AC20" s="41">
        <f>IF(AND(($B20&lt;&gt;""),(OR(C20="",F20="",G20="",H20="",I20="",J20="",K20="",L20="",M20="",O20="",P20="",R20="",IF(F20&lt;&gt;※編集不可※選択項目!$C$9,S20="",T20=""),U20=""))),1,"")</f>
        <v>1</v>
      </c>
      <c r="AD20" s="41">
        <f t="shared" si="4"/>
        <v>0</v>
      </c>
      <c r="AE20" s="41" t="str">
        <f t="shared" si="5"/>
        <v>DEF■</v>
      </c>
      <c r="AF20" s="42">
        <f t="shared" si="6"/>
        <v>1</v>
      </c>
      <c r="AG20" s="42" t="str">
        <f t="shared" si="7"/>
        <v/>
      </c>
    </row>
    <row r="21" spans="1:33" s="64" customFormat="1" ht="34.5" customHeight="1">
      <c r="A21" s="92">
        <f t="shared" si="8"/>
        <v>9</v>
      </c>
      <c r="B21" s="35" t="str">
        <f t="shared" si="9"/>
        <v/>
      </c>
      <c r="C21" s="93"/>
      <c r="D21" s="22" t="str">
        <f t="shared" si="10"/>
        <v/>
      </c>
      <c r="E21" s="22" t="str">
        <f t="shared" si="2"/>
        <v/>
      </c>
      <c r="F21" s="94"/>
      <c r="G21" s="94"/>
      <c r="H21" s="94"/>
      <c r="I21" s="94"/>
      <c r="J21" s="94"/>
      <c r="K21" s="138"/>
      <c r="L21" s="94"/>
      <c r="M21" s="138"/>
      <c r="N21" s="24" t="str">
        <f t="shared" si="1"/>
        <v/>
      </c>
      <c r="O21" s="138"/>
      <c r="P21" s="138"/>
      <c r="Q21" s="25" t="str">
        <f t="shared" si="3"/>
        <v/>
      </c>
      <c r="R21" s="94"/>
      <c r="S21" s="119"/>
      <c r="T21" s="138"/>
      <c r="U21" s="119"/>
      <c r="V21" s="139"/>
      <c r="W21" s="94"/>
      <c r="X21" s="95"/>
      <c r="Y21" s="96"/>
      <c r="Z21" s="97"/>
      <c r="AA21" s="98"/>
      <c r="AC21" s="41" t="str">
        <f>IF(AND(($B21&lt;&gt;""),(OR(C21="",F21="",G21="",H21="",I21="",J21="",K21="",L21="",M21="",O21="",P21="",R21="",IF(F21&lt;&gt;※編集不可※選択項目!$C$9,S21="",T21=""),U21=""))),1,"")</f>
        <v/>
      </c>
      <c r="AD21" s="41">
        <f t="shared" si="4"/>
        <v>0</v>
      </c>
      <c r="AE21" s="41" t="str">
        <f t="shared" si="5"/>
        <v/>
      </c>
      <c r="AF21" s="42">
        <f t="shared" si="6"/>
        <v>0</v>
      </c>
      <c r="AG21" s="42" t="str">
        <f t="shared" si="7"/>
        <v/>
      </c>
    </row>
    <row r="22" spans="1:33" s="64" customFormat="1" ht="34.5" customHeight="1">
      <c r="A22" s="92">
        <f t="shared" si="8"/>
        <v>10</v>
      </c>
      <c r="B22" s="35" t="str">
        <f t="shared" si="9"/>
        <v/>
      </c>
      <c r="C22" s="93"/>
      <c r="D22" s="22" t="str">
        <f t="shared" si="10"/>
        <v/>
      </c>
      <c r="E22" s="22" t="str">
        <f t="shared" si="2"/>
        <v/>
      </c>
      <c r="F22" s="94"/>
      <c r="G22" s="94"/>
      <c r="H22" s="94"/>
      <c r="I22" s="94"/>
      <c r="J22" s="94"/>
      <c r="K22" s="138"/>
      <c r="L22" s="94"/>
      <c r="M22" s="138"/>
      <c r="N22" s="24" t="str">
        <f t="shared" si="1"/>
        <v/>
      </c>
      <c r="O22" s="138"/>
      <c r="P22" s="138"/>
      <c r="Q22" s="25" t="str">
        <f t="shared" si="3"/>
        <v/>
      </c>
      <c r="R22" s="94"/>
      <c r="S22" s="119"/>
      <c r="T22" s="138"/>
      <c r="U22" s="119"/>
      <c r="V22" s="139"/>
      <c r="W22" s="94"/>
      <c r="X22" s="95"/>
      <c r="Y22" s="96"/>
      <c r="Z22" s="97"/>
      <c r="AA22" s="98"/>
      <c r="AC22" s="41" t="str">
        <f>IF(AND(($B22&lt;&gt;""),(OR(C22="",F22="",G22="",H22="",I22="",J22="",K22="",L22="",M22="",O22="",P22="",R22="",IF(F22&lt;&gt;※編集不可※選択項目!$C$9,S22="",T22=""),U22=""))),1,"")</f>
        <v/>
      </c>
      <c r="AD22" s="41">
        <f t="shared" si="4"/>
        <v>0</v>
      </c>
      <c r="AE22" s="41" t="str">
        <f t="shared" si="5"/>
        <v/>
      </c>
      <c r="AF22" s="42">
        <f t="shared" si="6"/>
        <v>0</v>
      </c>
      <c r="AG22" s="42" t="str">
        <f t="shared" si="7"/>
        <v/>
      </c>
    </row>
    <row r="23" spans="1:33" s="64" customFormat="1" ht="34.5" customHeight="1">
      <c r="A23" s="92">
        <f t="shared" si="8"/>
        <v>11</v>
      </c>
      <c r="B23" s="35" t="str">
        <f t="shared" si="9"/>
        <v/>
      </c>
      <c r="C23" s="93"/>
      <c r="D23" s="22" t="str">
        <f t="shared" si="10"/>
        <v/>
      </c>
      <c r="E23" s="22" t="str">
        <f t="shared" si="2"/>
        <v/>
      </c>
      <c r="F23" s="94"/>
      <c r="G23" s="94"/>
      <c r="H23" s="94"/>
      <c r="I23" s="94"/>
      <c r="J23" s="94"/>
      <c r="K23" s="138"/>
      <c r="L23" s="94"/>
      <c r="M23" s="138"/>
      <c r="N23" s="24" t="str">
        <f t="shared" si="1"/>
        <v/>
      </c>
      <c r="O23" s="138"/>
      <c r="P23" s="138"/>
      <c r="Q23" s="25" t="str">
        <f t="shared" si="3"/>
        <v/>
      </c>
      <c r="R23" s="94"/>
      <c r="S23" s="119"/>
      <c r="T23" s="138"/>
      <c r="U23" s="119"/>
      <c r="V23" s="139"/>
      <c r="W23" s="94"/>
      <c r="X23" s="95"/>
      <c r="Y23" s="96"/>
      <c r="Z23" s="97"/>
      <c r="AA23" s="98"/>
      <c r="AC23" s="41" t="str">
        <f>IF(AND(($B23&lt;&gt;""),(OR(C23="",F23="",G23="",H23="",I23="",J23="",K23="",L23="",M23="",O23="",P23="",R23="",IF(F23&lt;&gt;※編集不可※選択項目!$C$9,S23="",T23=""),U23=""))),1,"")</f>
        <v/>
      </c>
      <c r="AD23" s="41">
        <f t="shared" si="4"/>
        <v>0</v>
      </c>
      <c r="AE23" s="41" t="str">
        <f t="shared" si="5"/>
        <v/>
      </c>
      <c r="AF23" s="42">
        <f t="shared" si="6"/>
        <v>0</v>
      </c>
      <c r="AG23" s="42" t="str">
        <f t="shared" si="7"/>
        <v/>
      </c>
    </row>
    <row r="24" spans="1:33" s="64" customFormat="1" ht="34.5" customHeight="1">
      <c r="A24" s="92">
        <f t="shared" si="8"/>
        <v>12</v>
      </c>
      <c r="B24" s="35" t="str">
        <f t="shared" si="9"/>
        <v/>
      </c>
      <c r="C24" s="93"/>
      <c r="D24" s="22" t="str">
        <f t="shared" si="10"/>
        <v/>
      </c>
      <c r="E24" s="22" t="str">
        <f t="shared" si="2"/>
        <v/>
      </c>
      <c r="F24" s="94"/>
      <c r="G24" s="94"/>
      <c r="H24" s="94"/>
      <c r="I24" s="94"/>
      <c r="J24" s="94"/>
      <c r="K24" s="138"/>
      <c r="L24" s="94"/>
      <c r="M24" s="138"/>
      <c r="N24" s="24" t="str">
        <f t="shared" si="1"/>
        <v/>
      </c>
      <c r="O24" s="138"/>
      <c r="P24" s="138"/>
      <c r="Q24" s="25" t="str">
        <f t="shared" si="3"/>
        <v/>
      </c>
      <c r="R24" s="94"/>
      <c r="S24" s="119"/>
      <c r="T24" s="138"/>
      <c r="U24" s="119"/>
      <c r="V24" s="139"/>
      <c r="W24" s="94"/>
      <c r="X24" s="95"/>
      <c r="Y24" s="96"/>
      <c r="Z24" s="97"/>
      <c r="AA24" s="98"/>
      <c r="AC24" s="41" t="str">
        <f>IF(AND(($B24&lt;&gt;""),(OR(C24="",F24="",G24="",H24="",I24="",J24="",K24="",L24="",M24="",O24="",P24="",R24="",IF(F24&lt;&gt;※編集不可※選択項目!$C$9,S24="",T24=""),U24=""))),1,"")</f>
        <v/>
      </c>
      <c r="AD24" s="41">
        <f t="shared" si="4"/>
        <v>0</v>
      </c>
      <c r="AE24" s="41" t="str">
        <f t="shared" si="5"/>
        <v/>
      </c>
      <c r="AF24" s="42">
        <f t="shared" si="6"/>
        <v>0</v>
      </c>
      <c r="AG24" s="42" t="str">
        <f t="shared" si="7"/>
        <v/>
      </c>
    </row>
    <row r="25" spans="1:33" s="64" customFormat="1" ht="34.5" customHeight="1">
      <c r="A25" s="92">
        <f t="shared" si="8"/>
        <v>13</v>
      </c>
      <c r="B25" s="35" t="str">
        <f t="shared" si="9"/>
        <v/>
      </c>
      <c r="C25" s="93"/>
      <c r="D25" s="22" t="str">
        <f t="shared" si="10"/>
        <v/>
      </c>
      <c r="E25" s="22" t="str">
        <f t="shared" si="2"/>
        <v/>
      </c>
      <c r="F25" s="94"/>
      <c r="G25" s="94"/>
      <c r="H25" s="94"/>
      <c r="I25" s="94"/>
      <c r="J25" s="94"/>
      <c r="K25" s="138"/>
      <c r="L25" s="94"/>
      <c r="M25" s="138"/>
      <c r="N25" s="24" t="str">
        <f t="shared" si="1"/>
        <v/>
      </c>
      <c r="O25" s="138"/>
      <c r="P25" s="138"/>
      <c r="Q25" s="25" t="str">
        <f t="shared" si="3"/>
        <v/>
      </c>
      <c r="R25" s="94"/>
      <c r="S25" s="119"/>
      <c r="T25" s="138"/>
      <c r="U25" s="119"/>
      <c r="V25" s="139"/>
      <c r="W25" s="94"/>
      <c r="X25" s="95"/>
      <c r="Y25" s="96"/>
      <c r="Z25" s="97"/>
      <c r="AA25" s="98"/>
      <c r="AC25" s="41" t="str">
        <f>IF(AND(($B25&lt;&gt;""),(OR(C25="",F25="",G25="",H25="",I25="",J25="",K25="",L25="",M25="",O25="",P25="",R25="",IF(F25&lt;&gt;※編集不可※選択項目!$C$9,S25="",T25=""),U25=""))),1,"")</f>
        <v/>
      </c>
      <c r="AD25" s="41">
        <f t="shared" si="4"/>
        <v>0</v>
      </c>
      <c r="AE25" s="41" t="str">
        <f t="shared" si="5"/>
        <v/>
      </c>
      <c r="AF25" s="42">
        <f t="shared" si="6"/>
        <v>0</v>
      </c>
      <c r="AG25" s="42" t="str">
        <f t="shared" si="7"/>
        <v/>
      </c>
    </row>
    <row r="26" spans="1:33" s="64" customFormat="1" ht="34.5" customHeight="1">
      <c r="A26" s="92">
        <f t="shared" si="8"/>
        <v>14</v>
      </c>
      <c r="B26" s="35" t="str">
        <f t="shared" si="9"/>
        <v/>
      </c>
      <c r="C26" s="93"/>
      <c r="D26" s="22" t="str">
        <f t="shared" si="10"/>
        <v/>
      </c>
      <c r="E26" s="22" t="str">
        <f t="shared" si="2"/>
        <v/>
      </c>
      <c r="F26" s="94"/>
      <c r="G26" s="94"/>
      <c r="H26" s="94"/>
      <c r="I26" s="94"/>
      <c r="J26" s="94"/>
      <c r="K26" s="138"/>
      <c r="L26" s="94"/>
      <c r="M26" s="138"/>
      <c r="N26" s="24" t="str">
        <f t="shared" si="1"/>
        <v/>
      </c>
      <c r="O26" s="138"/>
      <c r="P26" s="138"/>
      <c r="Q26" s="25" t="str">
        <f t="shared" si="3"/>
        <v/>
      </c>
      <c r="R26" s="94"/>
      <c r="S26" s="119"/>
      <c r="T26" s="138"/>
      <c r="U26" s="119"/>
      <c r="V26" s="139"/>
      <c r="W26" s="94"/>
      <c r="X26" s="95"/>
      <c r="Y26" s="96"/>
      <c r="Z26" s="97"/>
      <c r="AA26" s="98"/>
      <c r="AC26" s="41" t="str">
        <f>IF(AND(($B26&lt;&gt;""),(OR(C26="",F26="",G26="",H26="",I26="",J26="",K26="",L26="",M26="",O26="",P26="",R26="",IF(F26&lt;&gt;※編集不可※選択項目!$C$9,S26="",T26=""),U26=""))),1,"")</f>
        <v/>
      </c>
      <c r="AD26" s="41">
        <f t="shared" si="4"/>
        <v>0</v>
      </c>
      <c r="AE26" s="41" t="str">
        <f t="shared" si="5"/>
        <v/>
      </c>
      <c r="AF26" s="42">
        <f t="shared" si="6"/>
        <v>0</v>
      </c>
      <c r="AG26" s="42" t="str">
        <f t="shared" si="7"/>
        <v/>
      </c>
    </row>
    <row r="27" spans="1:33" s="64" customFormat="1" ht="34.5" customHeight="1">
      <c r="A27" s="92">
        <f t="shared" si="8"/>
        <v>15</v>
      </c>
      <c r="B27" s="35" t="str">
        <f t="shared" si="9"/>
        <v/>
      </c>
      <c r="C27" s="93"/>
      <c r="D27" s="22" t="str">
        <f t="shared" si="10"/>
        <v/>
      </c>
      <c r="E27" s="22" t="str">
        <f t="shared" si="2"/>
        <v/>
      </c>
      <c r="F27" s="94"/>
      <c r="G27" s="94"/>
      <c r="H27" s="94"/>
      <c r="I27" s="94"/>
      <c r="J27" s="94"/>
      <c r="K27" s="138"/>
      <c r="L27" s="94"/>
      <c r="M27" s="138"/>
      <c r="N27" s="24" t="str">
        <f t="shared" si="1"/>
        <v/>
      </c>
      <c r="O27" s="138"/>
      <c r="P27" s="138"/>
      <c r="Q27" s="25" t="str">
        <f t="shared" si="3"/>
        <v/>
      </c>
      <c r="R27" s="94"/>
      <c r="S27" s="119"/>
      <c r="T27" s="138"/>
      <c r="U27" s="119"/>
      <c r="V27" s="139"/>
      <c r="W27" s="94"/>
      <c r="X27" s="95"/>
      <c r="Y27" s="96"/>
      <c r="Z27" s="97"/>
      <c r="AA27" s="98"/>
      <c r="AC27" s="41" t="str">
        <f>IF(AND(($B27&lt;&gt;""),(OR(C27="",F27="",G27="",H27="",I27="",J27="",K27="",L27="",M27="",O27="",P27="",R27="",IF(F27&lt;&gt;※編集不可※選択項目!$C$9,S27="",T27=""),U27=""))),1,"")</f>
        <v/>
      </c>
      <c r="AD27" s="41">
        <f t="shared" si="4"/>
        <v>0</v>
      </c>
      <c r="AE27" s="41" t="str">
        <f t="shared" si="5"/>
        <v/>
      </c>
      <c r="AF27" s="42">
        <f t="shared" si="6"/>
        <v>0</v>
      </c>
      <c r="AG27" s="42" t="str">
        <f t="shared" si="7"/>
        <v/>
      </c>
    </row>
    <row r="28" spans="1:33" s="64" customFormat="1" ht="34.5" customHeight="1">
      <c r="A28" s="92">
        <f t="shared" si="8"/>
        <v>16</v>
      </c>
      <c r="B28" s="35" t="str">
        <f t="shared" si="9"/>
        <v/>
      </c>
      <c r="C28" s="93"/>
      <c r="D28" s="22" t="str">
        <f t="shared" si="10"/>
        <v/>
      </c>
      <c r="E28" s="22" t="str">
        <f t="shared" si="2"/>
        <v/>
      </c>
      <c r="F28" s="94"/>
      <c r="G28" s="94"/>
      <c r="H28" s="94"/>
      <c r="I28" s="94"/>
      <c r="J28" s="94"/>
      <c r="K28" s="138"/>
      <c r="L28" s="94"/>
      <c r="M28" s="138"/>
      <c r="N28" s="24" t="str">
        <f t="shared" si="1"/>
        <v/>
      </c>
      <c r="O28" s="138"/>
      <c r="P28" s="138"/>
      <c r="Q28" s="25" t="str">
        <f t="shared" si="3"/>
        <v/>
      </c>
      <c r="R28" s="94"/>
      <c r="S28" s="119"/>
      <c r="T28" s="138"/>
      <c r="U28" s="119"/>
      <c r="V28" s="139"/>
      <c r="W28" s="94"/>
      <c r="X28" s="95"/>
      <c r="Y28" s="96"/>
      <c r="Z28" s="97"/>
      <c r="AA28" s="98"/>
      <c r="AC28" s="41" t="str">
        <f>IF(AND(($B28&lt;&gt;""),(OR(C28="",F28="",G28="",H28="",I28="",J28="",K28="",L28="",M28="",O28="",P28="",R28="",IF(F28&lt;&gt;※編集不可※選択項目!$C$9,S28="",T28=""),U28=""))),1,"")</f>
        <v/>
      </c>
      <c r="AD28" s="41">
        <f t="shared" si="4"/>
        <v>0</v>
      </c>
      <c r="AE28" s="41" t="str">
        <f t="shared" si="5"/>
        <v/>
      </c>
      <c r="AF28" s="42">
        <f t="shared" si="6"/>
        <v>0</v>
      </c>
      <c r="AG28" s="42" t="str">
        <f t="shared" si="7"/>
        <v/>
      </c>
    </row>
    <row r="29" spans="1:33" s="64" customFormat="1" ht="34.5" customHeight="1">
      <c r="A29" s="92">
        <f t="shared" si="8"/>
        <v>17</v>
      </c>
      <c r="B29" s="35" t="str">
        <f t="shared" si="9"/>
        <v/>
      </c>
      <c r="C29" s="93"/>
      <c r="D29" s="22" t="str">
        <f t="shared" si="10"/>
        <v/>
      </c>
      <c r="E29" s="22" t="str">
        <f t="shared" si="2"/>
        <v/>
      </c>
      <c r="F29" s="94"/>
      <c r="G29" s="94"/>
      <c r="H29" s="94"/>
      <c r="I29" s="94"/>
      <c r="J29" s="94"/>
      <c r="K29" s="138"/>
      <c r="L29" s="94"/>
      <c r="M29" s="138"/>
      <c r="N29" s="24" t="str">
        <f t="shared" si="1"/>
        <v/>
      </c>
      <c r="O29" s="138"/>
      <c r="P29" s="138"/>
      <c r="Q29" s="25" t="str">
        <f t="shared" si="3"/>
        <v/>
      </c>
      <c r="R29" s="94"/>
      <c r="S29" s="119"/>
      <c r="T29" s="138"/>
      <c r="U29" s="119"/>
      <c r="V29" s="139"/>
      <c r="W29" s="94"/>
      <c r="X29" s="95"/>
      <c r="Y29" s="96"/>
      <c r="Z29" s="97"/>
      <c r="AA29" s="98"/>
      <c r="AC29" s="41" t="str">
        <f>IF(AND(($B29&lt;&gt;""),(OR(C29="",F29="",G29="",H29="",I29="",J29="",K29="",L29="",M29="",O29="",P29="",R29="",IF(F29&lt;&gt;※編集不可※選択項目!$C$9,S29="",T29=""),U29=""))),1,"")</f>
        <v/>
      </c>
      <c r="AD29" s="41">
        <f t="shared" si="4"/>
        <v>0</v>
      </c>
      <c r="AE29" s="41" t="str">
        <f t="shared" si="5"/>
        <v/>
      </c>
      <c r="AF29" s="42">
        <f t="shared" si="6"/>
        <v>0</v>
      </c>
      <c r="AG29" s="42" t="str">
        <f t="shared" si="7"/>
        <v/>
      </c>
    </row>
    <row r="30" spans="1:33" s="64" customFormat="1" ht="34.5" customHeight="1">
      <c r="A30" s="92">
        <f t="shared" si="8"/>
        <v>18</v>
      </c>
      <c r="B30" s="35" t="str">
        <f t="shared" si="9"/>
        <v/>
      </c>
      <c r="C30" s="93"/>
      <c r="D30" s="22" t="str">
        <f t="shared" si="10"/>
        <v/>
      </c>
      <c r="E30" s="22" t="str">
        <f t="shared" si="2"/>
        <v/>
      </c>
      <c r="F30" s="94"/>
      <c r="G30" s="94"/>
      <c r="H30" s="94"/>
      <c r="I30" s="94"/>
      <c r="J30" s="94"/>
      <c r="K30" s="138"/>
      <c r="L30" s="94"/>
      <c r="M30" s="138"/>
      <c r="N30" s="24" t="str">
        <f t="shared" si="1"/>
        <v/>
      </c>
      <c r="O30" s="138"/>
      <c r="P30" s="138"/>
      <c r="Q30" s="25" t="str">
        <f t="shared" si="3"/>
        <v/>
      </c>
      <c r="R30" s="94"/>
      <c r="S30" s="119"/>
      <c r="T30" s="138"/>
      <c r="U30" s="119"/>
      <c r="V30" s="139"/>
      <c r="W30" s="94"/>
      <c r="X30" s="95"/>
      <c r="Y30" s="96"/>
      <c r="Z30" s="97"/>
      <c r="AA30" s="98"/>
      <c r="AC30" s="41" t="str">
        <f>IF(AND(($B30&lt;&gt;""),(OR(C30="",F30="",G30="",H30="",I30="",J30="",K30="",L30="",M30="",O30="",P30="",R30="",IF(F30&lt;&gt;※編集不可※選択項目!$C$9,S30="",T30=""),U30=""))),1,"")</f>
        <v/>
      </c>
      <c r="AD30" s="41">
        <f t="shared" si="4"/>
        <v>0</v>
      </c>
      <c r="AE30" s="41" t="str">
        <f t="shared" si="5"/>
        <v/>
      </c>
      <c r="AF30" s="42">
        <f t="shared" si="6"/>
        <v>0</v>
      </c>
      <c r="AG30" s="42" t="str">
        <f t="shared" si="7"/>
        <v/>
      </c>
    </row>
    <row r="31" spans="1:33" s="64" customFormat="1" ht="34.5" customHeight="1">
      <c r="A31" s="92">
        <f t="shared" si="8"/>
        <v>19</v>
      </c>
      <c r="B31" s="35" t="str">
        <f t="shared" si="9"/>
        <v/>
      </c>
      <c r="C31" s="93"/>
      <c r="D31" s="22" t="str">
        <f t="shared" si="10"/>
        <v/>
      </c>
      <c r="E31" s="22" t="str">
        <f t="shared" si="2"/>
        <v/>
      </c>
      <c r="F31" s="94"/>
      <c r="G31" s="94"/>
      <c r="H31" s="94"/>
      <c r="I31" s="94"/>
      <c r="J31" s="94"/>
      <c r="K31" s="138"/>
      <c r="L31" s="94"/>
      <c r="M31" s="138"/>
      <c r="N31" s="24" t="str">
        <f t="shared" si="1"/>
        <v/>
      </c>
      <c r="O31" s="138"/>
      <c r="P31" s="138"/>
      <c r="Q31" s="25" t="str">
        <f t="shared" si="3"/>
        <v/>
      </c>
      <c r="R31" s="94"/>
      <c r="S31" s="119"/>
      <c r="T31" s="138"/>
      <c r="U31" s="119"/>
      <c r="V31" s="139"/>
      <c r="W31" s="94"/>
      <c r="X31" s="95"/>
      <c r="Y31" s="96"/>
      <c r="Z31" s="97"/>
      <c r="AA31" s="98"/>
      <c r="AC31" s="41" t="str">
        <f>IF(AND(($B31&lt;&gt;""),(OR(C31="",F31="",G31="",H31="",I31="",J31="",K31="",L31="",M31="",O31="",P31="",R31="",IF(F31&lt;&gt;※編集不可※選択項目!$C$9,S31="",T31=""),U31=""))),1,"")</f>
        <v/>
      </c>
      <c r="AD31" s="41">
        <f t="shared" si="4"/>
        <v>0</v>
      </c>
      <c r="AE31" s="41" t="str">
        <f t="shared" si="5"/>
        <v/>
      </c>
      <c r="AF31" s="42">
        <f t="shared" si="6"/>
        <v>0</v>
      </c>
      <c r="AG31" s="42" t="str">
        <f t="shared" si="7"/>
        <v/>
      </c>
    </row>
    <row r="32" spans="1:33" s="64" customFormat="1" ht="34.5" customHeight="1">
      <c r="A32" s="92">
        <f t="shared" si="8"/>
        <v>20</v>
      </c>
      <c r="B32" s="35" t="str">
        <f t="shared" si="9"/>
        <v/>
      </c>
      <c r="C32" s="93"/>
      <c r="D32" s="22" t="str">
        <f t="shared" si="10"/>
        <v/>
      </c>
      <c r="E32" s="22" t="str">
        <f t="shared" si="2"/>
        <v/>
      </c>
      <c r="F32" s="94"/>
      <c r="G32" s="94"/>
      <c r="H32" s="94"/>
      <c r="I32" s="94"/>
      <c r="J32" s="94"/>
      <c r="K32" s="138"/>
      <c r="L32" s="94"/>
      <c r="M32" s="138"/>
      <c r="N32" s="24" t="str">
        <f t="shared" si="1"/>
        <v/>
      </c>
      <c r="O32" s="138"/>
      <c r="P32" s="138"/>
      <c r="Q32" s="25" t="str">
        <f t="shared" si="3"/>
        <v/>
      </c>
      <c r="R32" s="94"/>
      <c r="S32" s="119"/>
      <c r="T32" s="138"/>
      <c r="U32" s="119"/>
      <c r="V32" s="139"/>
      <c r="W32" s="94"/>
      <c r="X32" s="95"/>
      <c r="Y32" s="96"/>
      <c r="Z32" s="97"/>
      <c r="AA32" s="98"/>
      <c r="AC32" s="41" t="str">
        <f>IF(AND(($B32&lt;&gt;""),(OR(C32="",F32="",G32="",H32="",I32="",J32="",K32="",L32="",M32="",O32="",P32="",R32="",IF(F32&lt;&gt;※編集不可※選択項目!$C$9,S32="",T32=""),U32=""))),1,"")</f>
        <v/>
      </c>
      <c r="AD32" s="41">
        <f t="shared" si="4"/>
        <v>0</v>
      </c>
      <c r="AE32" s="41" t="str">
        <f t="shared" si="5"/>
        <v/>
      </c>
      <c r="AF32" s="42">
        <f t="shared" si="6"/>
        <v>0</v>
      </c>
      <c r="AG32" s="42" t="str">
        <f t="shared" si="7"/>
        <v/>
      </c>
    </row>
    <row r="33" spans="1:33" s="64" customFormat="1" ht="34.5" customHeight="1">
      <c r="A33" s="92">
        <f t="shared" si="8"/>
        <v>21</v>
      </c>
      <c r="B33" s="35" t="str">
        <f t="shared" si="9"/>
        <v/>
      </c>
      <c r="C33" s="93"/>
      <c r="D33" s="22" t="str">
        <f t="shared" si="10"/>
        <v/>
      </c>
      <c r="E33" s="22" t="str">
        <f t="shared" si="2"/>
        <v/>
      </c>
      <c r="F33" s="94"/>
      <c r="G33" s="94"/>
      <c r="H33" s="94"/>
      <c r="I33" s="94"/>
      <c r="J33" s="94"/>
      <c r="K33" s="138"/>
      <c r="L33" s="94"/>
      <c r="M33" s="138"/>
      <c r="N33" s="24" t="str">
        <f t="shared" si="1"/>
        <v/>
      </c>
      <c r="O33" s="138"/>
      <c r="P33" s="138"/>
      <c r="Q33" s="25" t="str">
        <f t="shared" si="3"/>
        <v/>
      </c>
      <c r="R33" s="94"/>
      <c r="S33" s="119"/>
      <c r="T33" s="138"/>
      <c r="U33" s="119"/>
      <c r="V33" s="139"/>
      <c r="W33" s="94"/>
      <c r="X33" s="95"/>
      <c r="Y33" s="96"/>
      <c r="Z33" s="97"/>
      <c r="AA33" s="98"/>
      <c r="AC33" s="41" t="str">
        <f>IF(AND(($B33&lt;&gt;""),(OR(C33="",F33="",G33="",H33="",I33="",J33="",K33="",L33="",M33="",O33="",P33="",R33="",IF(F33&lt;&gt;※編集不可※選択項目!$C$9,S33="",T33=""),U33=""))),1,"")</f>
        <v/>
      </c>
      <c r="AD33" s="41">
        <f t="shared" si="4"/>
        <v>0</v>
      </c>
      <c r="AE33" s="41" t="str">
        <f t="shared" si="5"/>
        <v/>
      </c>
      <c r="AF33" s="42">
        <f t="shared" si="6"/>
        <v>0</v>
      </c>
      <c r="AG33" s="42" t="str">
        <f t="shared" si="7"/>
        <v/>
      </c>
    </row>
    <row r="34" spans="1:33" s="64" customFormat="1" ht="34.5" customHeight="1">
      <c r="A34" s="92">
        <f t="shared" si="8"/>
        <v>22</v>
      </c>
      <c r="B34" s="35" t="str">
        <f t="shared" si="9"/>
        <v/>
      </c>
      <c r="C34" s="93"/>
      <c r="D34" s="22" t="str">
        <f t="shared" si="10"/>
        <v/>
      </c>
      <c r="E34" s="22" t="str">
        <f t="shared" si="2"/>
        <v/>
      </c>
      <c r="F34" s="94"/>
      <c r="G34" s="94"/>
      <c r="H34" s="94"/>
      <c r="I34" s="94"/>
      <c r="J34" s="94"/>
      <c r="K34" s="138"/>
      <c r="L34" s="94"/>
      <c r="M34" s="138"/>
      <c r="N34" s="24" t="str">
        <f t="shared" si="1"/>
        <v/>
      </c>
      <c r="O34" s="138"/>
      <c r="P34" s="138"/>
      <c r="Q34" s="25" t="str">
        <f t="shared" si="3"/>
        <v/>
      </c>
      <c r="R34" s="94"/>
      <c r="S34" s="119"/>
      <c r="T34" s="138"/>
      <c r="U34" s="119"/>
      <c r="V34" s="139"/>
      <c r="W34" s="94"/>
      <c r="X34" s="95"/>
      <c r="Y34" s="96"/>
      <c r="Z34" s="97"/>
      <c r="AA34" s="98"/>
      <c r="AC34" s="41" t="str">
        <f>IF(AND(($B34&lt;&gt;""),(OR(C34="",F34="",G34="",H34="",I34="",J34="",K34="",L34="",M34="",O34="",P34="",R34="",IF(F34&lt;&gt;※編集不可※選択項目!$C$9,S34="",T34=""),U34=""))),1,"")</f>
        <v/>
      </c>
      <c r="AD34" s="41">
        <f t="shared" si="4"/>
        <v>0</v>
      </c>
      <c r="AE34" s="41" t="str">
        <f t="shared" si="5"/>
        <v/>
      </c>
      <c r="AF34" s="42">
        <f t="shared" si="6"/>
        <v>0</v>
      </c>
      <c r="AG34" s="42" t="str">
        <f t="shared" si="7"/>
        <v/>
      </c>
    </row>
    <row r="35" spans="1:33" s="64" customFormat="1" ht="34.5" customHeight="1">
      <c r="A35" s="92">
        <f t="shared" si="8"/>
        <v>23</v>
      </c>
      <c r="B35" s="35" t="str">
        <f t="shared" si="9"/>
        <v/>
      </c>
      <c r="C35" s="93"/>
      <c r="D35" s="22" t="str">
        <f t="shared" si="10"/>
        <v/>
      </c>
      <c r="E35" s="22" t="str">
        <f t="shared" si="2"/>
        <v/>
      </c>
      <c r="F35" s="94"/>
      <c r="G35" s="94"/>
      <c r="H35" s="94"/>
      <c r="I35" s="94"/>
      <c r="J35" s="94"/>
      <c r="K35" s="138"/>
      <c r="L35" s="94"/>
      <c r="M35" s="138"/>
      <c r="N35" s="24" t="str">
        <f t="shared" si="1"/>
        <v/>
      </c>
      <c r="O35" s="138"/>
      <c r="P35" s="138"/>
      <c r="Q35" s="25" t="str">
        <f t="shared" si="3"/>
        <v/>
      </c>
      <c r="R35" s="94"/>
      <c r="S35" s="119"/>
      <c r="T35" s="138"/>
      <c r="U35" s="119"/>
      <c r="V35" s="139"/>
      <c r="W35" s="94"/>
      <c r="X35" s="95"/>
      <c r="Y35" s="96"/>
      <c r="Z35" s="97"/>
      <c r="AA35" s="98"/>
      <c r="AC35" s="41" t="str">
        <f>IF(AND(($B35&lt;&gt;""),(OR(C35="",F35="",G35="",H35="",I35="",J35="",K35="",L35="",M35="",O35="",P35="",R35="",IF(F35&lt;&gt;※編集不可※選択項目!$C$9,S35="",T35=""),U35=""))),1,"")</f>
        <v/>
      </c>
      <c r="AD35" s="41">
        <f t="shared" si="4"/>
        <v>0</v>
      </c>
      <c r="AE35" s="41" t="str">
        <f t="shared" si="5"/>
        <v/>
      </c>
      <c r="AF35" s="42">
        <f t="shared" si="6"/>
        <v>0</v>
      </c>
      <c r="AG35" s="42" t="str">
        <f t="shared" si="7"/>
        <v/>
      </c>
    </row>
    <row r="36" spans="1:33" s="64" customFormat="1" ht="34.5" customHeight="1">
      <c r="A36" s="92">
        <f t="shared" si="8"/>
        <v>24</v>
      </c>
      <c r="B36" s="35" t="str">
        <f t="shared" si="9"/>
        <v/>
      </c>
      <c r="C36" s="93"/>
      <c r="D36" s="22" t="str">
        <f t="shared" si="10"/>
        <v/>
      </c>
      <c r="E36" s="22" t="str">
        <f t="shared" si="2"/>
        <v/>
      </c>
      <c r="F36" s="94"/>
      <c r="G36" s="94"/>
      <c r="H36" s="94"/>
      <c r="I36" s="94"/>
      <c r="J36" s="94"/>
      <c r="K36" s="138"/>
      <c r="L36" s="94"/>
      <c r="M36" s="138"/>
      <c r="N36" s="24" t="str">
        <f t="shared" si="1"/>
        <v/>
      </c>
      <c r="O36" s="138"/>
      <c r="P36" s="138"/>
      <c r="Q36" s="25" t="str">
        <f t="shared" si="3"/>
        <v/>
      </c>
      <c r="R36" s="94"/>
      <c r="S36" s="119"/>
      <c r="T36" s="138"/>
      <c r="U36" s="119"/>
      <c r="V36" s="139"/>
      <c r="W36" s="94"/>
      <c r="X36" s="95"/>
      <c r="Y36" s="96"/>
      <c r="Z36" s="97"/>
      <c r="AA36" s="98"/>
      <c r="AC36" s="41" t="str">
        <f>IF(AND(($B36&lt;&gt;""),(OR(C36="",F36="",G36="",H36="",I36="",J36="",K36="",L36="",M36="",O36="",P36="",R36="",IF(F36&lt;&gt;※編集不可※選択項目!$C$9,S36="",T36=""),U36=""))),1,"")</f>
        <v/>
      </c>
      <c r="AD36" s="41">
        <f t="shared" si="4"/>
        <v>0</v>
      </c>
      <c r="AE36" s="41" t="str">
        <f t="shared" si="5"/>
        <v/>
      </c>
      <c r="AF36" s="42">
        <f t="shared" si="6"/>
        <v>0</v>
      </c>
      <c r="AG36" s="42" t="str">
        <f t="shared" si="7"/>
        <v/>
      </c>
    </row>
    <row r="37" spans="1:33" s="64" customFormat="1" ht="34.5" customHeight="1">
      <c r="A37" s="92">
        <f t="shared" si="8"/>
        <v>25</v>
      </c>
      <c r="B37" s="35" t="str">
        <f t="shared" si="9"/>
        <v/>
      </c>
      <c r="C37" s="93"/>
      <c r="D37" s="22" t="str">
        <f t="shared" si="10"/>
        <v/>
      </c>
      <c r="E37" s="22" t="str">
        <f t="shared" si="2"/>
        <v/>
      </c>
      <c r="F37" s="94"/>
      <c r="G37" s="94"/>
      <c r="H37" s="94"/>
      <c r="I37" s="94"/>
      <c r="J37" s="94"/>
      <c r="K37" s="138"/>
      <c r="L37" s="94"/>
      <c r="M37" s="138"/>
      <c r="N37" s="24" t="str">
        <f t="shared" si="1"/>
        <v/>
      </c>
      <c r="O37" s="138"/>
      <c r="P37" s="138"/>
      <c r="Q37" s="25" t="str">
        <f t="shared" si="3"/>
        <v/>
      </c>
      <c r="R37" s="94"/>
      <c r="S37" s="119"/>
      <c r="T37" s="138"/>
      <c r="U37" s="119"/>
      <c r="V37" s="139"/>
      <c r="W37" s="94"/>
      <c r="X37" s="95"/>
      <c r="Y37" s="96"/>
      <c r="Z37" s="97"/>
      <c r="AA37" s="98"/>
      <c r="AC37" s="41" t="str">
        <f>IF(AND(($B37&lt;&gt;""),(OR(C37="",F37="",G37="",H37="",I37="",J37="",K37="",L37="",M37="",O37="",P37="",R37="",IF(F37&lt;&gt;※編集不可※選択項目!$C$9,S37="",T37=""),U37=""))),1,"")</f>
        <v/>
      </c>
      <c r="AD37" s="41">
        <f t="shared" si="4"/>
        <v>0</v>
      </c>
      <c r="AE37" s="41" t="str">
        <f t="shared" si="5"/>
        <v/>
      </c>
      <c r="AF37" s="42">
        <f t="shared" si="6"/>
        <v>0</v>
      </c>
      <c r="AG37" s="42" t="str">
        <f t="shared" si="7"/>
        <v/>
      </c>
    </row>
    <row r="38" spans="1:33" s="64" customFormat="1" ht="34.5" customHeight="1">
      <c r="A38" s="92">
        <f t="shared" si="8"/>
        <v>26</v>
      </c>
      <c r="B38" s="35" t="str">
        <f t="shared" si="9"/>
        <v/>
      </c>
      <c r="C38" s="93"/>
      <c r="D38" s="22" t="str">
        <f t="shared" si="10"/>
        <v/>
      </c>
      <c r="E38" s="22" t="str">
        <f t="shared" si="2"/>
        <v/>
      </c>
      <c r="F38" s="94"/>
      <c r="G38" s="94"/>
      <c r="H38" s="94"/>
      <c r="I38" s="94"/>
      <c r="J38" s="94"/>
      <c r="K38" s="138"/>
      <c r="L38" s="94"/>
      <c r="M38" s="138"/>
      <c r="N38" s="24" t="str">
        <f t="shared" si="1"/>
        <v/>
      </c>
      <c r="O38" s="138"/>
      <c r="P38" s="138"/>
      <c r="Q38" s="25" t="str">
        <f t="shared" si="3"/>
        <v/>
      </c>
      <c r="R38" s="94"/>
      <c r="S38" s="119"/>
      <c r="T38" s="138"/>
      <c r="U38" s="119"/>
      <c r="V38" s="139"/>
      <c r="W38" s="94"/>
      <c r="X38" s="95"/>
      <c r="Y38" s="96"/>
      <c r="Z38" s="97"/>
      <c r="AA38" s="98"/>
      <c r="AC38" s="41" t="str">
        <f>IF(AND(($B38&lt;&gt;""),(OR(C38="",F38="",G38="",H38="",I38="",J38="",K38="",L38="",M38="",O38="",P38="",R38="",IF(F38&lt;&gt;※編集不可※選択項目!$C$9,S38="",T38=""),U38=""))),1,"")</f>
        <v/>
      </c>
      <c r="AD38" s="41">
        <f t="shared" si="4"/>
        <v>0</v>
      </c>
      <c r="AE38" s="41" t="str">
        <f t="shared" si="5"/>
        <v/>
      </c>
      <c r="AF38" s="42">
        <f t="shared" si="6"/>
        <v>0</v>
      </c>
      <c r="AG38" s="42" t="str">
        <f t="shared" si="7"/>
        <v/>
      </c>
    </row>
    <row r="39" spans="1:33" s="64" customFormat="1" ht="34.5" customHeight="1">
      <c r="A39" s="92">
        <f t="shared" si="8"/>
        <v>27</v>
      </c>
      <c r="B39" s="35" t="str">
        <f t="shared" si="9"/>
        <v/>
      </c>
      <c r="C39" s="93"/>
      <c r="D39" s="22" t="str">
        <f t="shared" si="10"/>
        <v/>
      </c>
      <c r="E39" s="22" t="str">
        <f t="shared" si="2"/>
        <v/>
      </c>
      <c r="F39" s="94"/>
      <c r="G39" s="94"/>
      <c r="H39" s="94"/>
      <c r="I39" s="94"/>
      <c r="J39" s="94"/>
      <c r="K39" s="138"/>
      <c r="L39" s="94"/>
      <c r="M39" s="138"/>
      <c r="N39" s="24" t="str">
        <f t="shared" si="1"/>
        <v/>
      </c>
      <c r="O39" s="138"/>
      <c r="P39" s="138"/>
      <c r="Q39" s="25" t="str">
        <f t="shared" si="3"/>
        <v/>
      </c>
      <c r="R39" s="94"/>
      <c r="S39" s="119"/>
      <c r="T39" s="138"/>
      <c r="U39" s="119"/>
      <c r="V39" s="139"/>
      <c r="W39" s="94"/>
      <c r="X39" s="95"/>
      <c r="Y39" s="96"/>
      <c r="Z39" s="97"/>
      <c r="AA39" s="98"/>
      <c r="AC39" s="41" t="str">
        <f>IF(AND(($B39&lt;&gt;""),(OR(C39="",F39="",G39="",H39="",I39="",J39="",K39="",L39="",M39="",O39="",P39="",R39="",IF(F39&lt;&gt;※編集不可※選択項目!$C$9,S39="",T39=""),U39=""))),1,"")</f>
        <v/>
      </c>
      <c r="AD39" s="41">
        <f t="shared" si="4"/>
        <v>0</v>
      </c>
      <c r="AE39" s="41" t="str">
        <f t="shared" si="5"/>
        <v/>
      </c>
      <c r="AF39" s="42">
        <f t="shared" si="6"/>
        <v>0</v>
      </c>
      <c r="AG39" s="42" t="str">
        <f t="shared" si="7"/>
        <v/>
      </c>
    </row>
    <row r="40" spans="1:33" s="64" customFormat="1" ht="34.5" customHeight="1">
      <c r="A40" s="92">
        <f t="shared" si="8"/>
        <v>28</v>
      </c>
      <c r="B40" s="35" t="str">
        <f t="shared" si="9"/>
        <v/>
      </c>
      <c r="C40" s="93"/>
      <c r="D40" s="22" t="str">
        <f t="shared" si="10"/>
        <v/>
      </c>
      <c r="E40" s="22" t="str">
        <f t="shared" si="2"/>
        <v/>
      </c>
      <c r="F40" s="94"/>
      <c r="G40" s="94"/>
      <c r="H40" s="94"/>
      <c r="I40" s="94"/>
      <c r="J40" s="94"/>
      <c r="K40" s="138"/>
      <c r="L40" s="94"/>
      <c r="M40" s="138"/>
      <c r="N40" s="24" t="str">
        <f t="shared" si="1"/>
        <v/>
      </c>
      <c r="O40" s="138"/>
      <c r="P40" s="138"/>
      <c r="Q40" s="25" t="str">
        <f t="shared" si="3"/>
        <v/>
      </c>
      <c r="R40" s="94"/>
      <c r="S40" s="119"/>
      <c r="T40" s="138"/>
      <c r="U40" s="119"/>
      <c r="V40" s="139"/>
      <c r="W40" s="94"/>
      <c r="X40" s="95"/>
      <c r="Y40" s="96"/>
      <c r="Z40" s="97"/>
      <c r="AA40" s="98"/>
      <c r="AC40" s="41" t="str">
        <f>IF(AND(($B40&lt;&gt;""),(OR(C40="",F40="",G40="",H40="",I40="",J40="",K40="",L40="",M40="",O40="",P40="",R40="",IF(F40&lt;&gt;※編集不可※選択項目!$C$9,S40="",T40=""),U40=""))),1,"")</f>
        <v/>
      </c>
      <c r="AD40" s="41">
        <f t="shared" si="4"/>
        <v>0</v>
      </c>
      <c r="AE40" s="41" t="str">
        <f t="shared" si="5"/>
        <v/>
      </c>
      <c r="AF40" s="42">
        <f t="shared" si="6"/>
        <v>0</v>
      </c>
      <c r="AG40" s="42" t="str">
        <f t="shared" si="7"/>
        <v/>
      </c>
    </row>
    <row r="41" spans="1:33" s="64" customFormat="1" ht="34.5" customHeight="1">
      <c r="A41" s="92">
        <f t="shared" si="8"/>
        <v>29</v>
      </c>
      <c r="B41" s="35" t="str">
        <f t="shared" si="9"/>
        <v/>
      </c>
      <c r="C41" s="93"/>
      <c r="D41" s="22" t="str">
        <f t="shared" si="10"/>
        <v/>
      </c>
      <c r="E41" s="22" t="str">
        <f t="shared" si="2"/>
        <v/>
      </c>
      <c r="F41" s="94"/>
      <c r="G41" s="94"/>
      <c r="H41" s="94"/>
      <c r="I41" s="94"/>
      <c r="J41" s="94"/>
      <c r="K41" s="138"/>
      <c r="L41" s="94"/>
      <c r="M41" s="138"/>
      <c r="N41" s="24" t="str">
        <f t="shared" si="1"/>
        <v/>
      </c>
      <c r="O41" s="138"/>
      <c r="P41" s="138"/>
      <c r="Q41" s="25" t="str">
        <f t="shared" si="3"/>
        <v/>
      </c>
      <c r="R41" s="94"/>
      <c r="S41" s="119"/>
      <c r="T41" s="138"/>
      <c r="U41" s="119"/>
      <c r="V41" s="139"/>
      <c r="W41" s="94"/>
      <c r="X41" s="95"/>
      <c r="Y41" s="96"/>
      <c r="Z41" s="97"/>
      <c r="AA41" s="98"/>
      <c r="AC41" s="41" t="str">
        <f>IF(AND(($B41&lt;&gt;""),(OR(C41="",F41="",G41="",H41="",I41="",J41="",K41="",L41="",M41="",O41="",P41="",R41="",IF(F41&lt;&gt;※編集不可※選択項目!$C$9,S41="",T41=""),U41=""))),1,"")</f>
        <v/>
      </c>
      <c r="AD41" s="41">
        <f t="shared" si="4"/>
        <v>0</v>
      </c>
      <c r="AE41" s="41" t="str">
        <f t="shared" si="5"/>
        <v/>
      </c>
      <c r="AF41" s="42">
        <f t="shared" si="6"/>
        <v>0</v>
      </c>
      <c r="AG41" s="42" t="str">
        <f t="shared" si="7"/>
        <v/>
      </c>
    </row>
    <row r="42" spans="1:33" s="64" customFormat="1" ht="34.5" customHeight="1">
      <c r="A42" s="92">
        <f t="shared" si="8"/>
        <v>30</v>
      </c>
      <c r="B42" s="35" t="str">
        <f t="shared" si="9"/>
        <v/>
      </c>
      <c r="C42" s="93"/>
      <c r="D42" s="22" t="str">
        <f t="shared" si="10"/>
        <v/>
      </c>
      <c r="E42" s="22" t="str">
        <f t="shared" si="2"/>
        <v/>
      </c>
      <c r="F42" s="94"/>
      <c r="G42" s="94"/>
      <c r="H42" s="94"/>
      <c r="I42" s="94"/>
      <c r="J42" s="94"/>
      <c r="K42" s="138"/>
      <c r="L42" s="94"/>
      <c r="M42" s="138"/>
      <c r="N42" s="24" t="str">
        <f t="shared" si="1"/>
        <v/>
      </c>
      <c r="O42" s="138"/>
      <c r="P42" s="138"/>
      <c r="Q42" s="25" t="str">
        <f t="shared" si="3"/>
        <v/>
      </c>
      <c r="R42" s="94"/>
      <c r="S42" s="119"/>
      <c r="T42" s="138"/>
      <c r="U42" s="119"/>
      <c r="V42" s="139"/>
      <c r="W42" s="94"/>
      <c r="X42" s="95"/>
      <c r="Y42" s="96"/>
      <c r="Z42" s="97"/>
      <c r="AA42" s="98"/>
      <c r="AC42" s="41" t="str">
        <f>IF(AND(($B42&lt;&gt;""),(OR(C42="",F42="",G42="",H42="",I42="",J42="",K42="",L42="",M42="",O42="",P42="",R42="",IF(F42&lt;&gt;※編集不可※選択項目!$C$9,S42="",T42=""),U42=""))),1,"")</f>
        <v/>
      </c>
      <c r="AD42" s="41">
        <f t="shared" si="4"/>
        <v>0</v>
      </c>
      <c r="AE42" s="41" t="str">
        <f t="shared" si="5"/>
        <v/>
      </c>
      <c r="AF42" s="42">
        <f t="shared" si="6"/>
        <v>0</v>
      </c>
      <c r="AG42" s="42" t="str">
        <f t="shared" si="7"/>
        <v/>
      </c>
    </row>
    <row r="43" spans="1:33" s="64" customFormat="1" ht="34.5" customHeight="1">
      <c r="A43" s="92">
        <f t="shared" si="8"/>
        <v>31</v>
      </c>
      <c r="B43" s="35" t="str">
        <f t="shared" si="9"/>
        <v/>
      </c>
      <c r="C43" s="93"/>
      <c r="D43" s="22" t="str">
        <f t="shared" si="10"/>
        <v/>
      </c>
      <c r="E43" s="22" t="str">
        <f t="shared" si="2"/>
        <v/>
      </c>
      <c r="F43" s="94"/>
      <c r="G43" s="94"/>
      <c r="H43" s="94"/>
      <c r="I43" s="94"/>
      <c r="J43" s="94"/>
      <c r="K43" s="138"/>
      <c r="L43" s="94"/>
      <c r="M43" s="138"/>
      <c r="N43" s="24" t="str">
        <f t="shared" si="1"/>
        <v/>
      </c>
      <c r="O43" s="138"/>
      <c r="P43" s="138"/>
      <c r="Q43" s="25" t="str">
        <f t="shared" si="3"/>
        <v/>
      </c>
      <c r="R43" s="94"/>
      <c r="S43" s="119"/>
      <c r="T43" s="138"/>
      <c r="U43" s="119"/>
      <c r="V43" s="139"/>
      <c r="W43" s="94"/>
      <c r="X43" s="95"/>
      <c r="Y43" s="96"/>
      <c r="Z43" s="97"/>
      <c r="AA43" s="98"/>
      <c r="AC43" s="41" t="str">
        <f>IF(AND(($B43&lt;&gt;""),(OR(C43="",F43="",G43="",H43="",I43="",J43="",K43="",L43="",M43="",O43="",P43="",R43="",IF(F43&lt;&gt;※編集不可※選択項目!$C$9,S43="",T43=""),U43=""))),1,"")</f>
        <v/>
      </c>
      <c r="AD43" s="41">
        <f t="shared" si="4"/>
        <v>0</v>
      </c>
      <c r="AE43" s="41" t="str">
        <f t="shared" si="5"/>
        <v/>
      </c>
      <c r="AF43" s="42">
        <f t="shared" si="6"/>
        <v>0</v>
      </c>
      <c r="AG43" s="42" t="str">
        <f t="shared" si="7"/>
        <v/>
      </c>
    </row>
    <row r="44" spans="1:33" s="64" customFormat="1" ht="34.5" customHeight="1">
      <c r="A44" s="92">
        <f t="shared" si="8"/>
        <v>32</v>
      </c>
      <c r="B44" s="35" t="str">
        <f t="shared" si="9"/>
        <v/>
      </c>
      <c r="C44" s="93"/>
      <c r="D44" s="22" t="str">
        <f t="shared" si="10"/>
        <v/>
      </c>
      <c r="E44" s="22" t="str">
        <f t="shared" si="2"/>
        <v/>
      </c>
      <c r="F44" s="94"/>
      <c r="G44" s="94"/>
      <c r="H44" s="94"/>
      <c r="I44" s="94"/>
      <c r="J44" s="94"/>
      <c r="K44" s="138"/>
      <c r="L44" s="94"/>
      <c r="M44" s="138"/>
      <c r="N44" s="24" t="str">
        <f t="shared" si="1"/>
        <v/>
      </c>
      <c r="O44" s="138"/>
      <c r="P44" s="138"/>
      <c r="Q44" s="25" t="str">
        <f t="shared" si="3"/>
        <v/>
      </c>
      <c r="R44" s="94"/>
      <c r="S44" s="119"/>
      <c r="T44" s="138"/>
      <c r="U44" s="119"/>
      <c r="V44" s="139"/>
      <c r="W44" s="94"/>
      <c r="X44" s="95"/>
      <c r="Y44" s="96"/>
      <c r="Z44" s="97"/>
      <c r="AA44" s="98"/>
      <c r="AC44" s="41" t="str">
        <f>IF(AND(($B44&lt;&gt;""),(OR(C44="",F44="",G44="",H44="",I44="",J44="",K44="",L44="",M44="",O44="",P44="",R44="",IF(F44&lt;&gt;※編集不可※選択項目!$C$9,S44="",T44=""),U44=""))),1,"")</f>
        <v/>
      </c>
      <c r="AD44" s="41">
        <f t="shared" si="4"/>
        <v>0</v>
      </c>
      <c r="AE44" s="41" t="str">
        <f t="shared" si="5"/>
        <v/>
      </c>
      <c r="AF44" s="42">
        <f t="shared" si="6"/>
        <v>0</v>
      </c>
      <c r="AG44" s="42" t="str">
        <f t="shared" si="7"/>
        <v/>
      </c>
    </row>
    <row r="45" spans="1:33" s="64" customFormat="1" ht="34.5" customHeight="1">
      <c r="A45" s="92">
        <f t="shared" si="8"/>
        <v>33</v>
      </c>
      <c r="B45" s="35" t="str">
        <f t="shared" si="9"/>
        <v/>
      </c>
      <c r="C45" s="93"/>
      <c r="D45" s="22" t="str">
        <f t="shared" si="10"/>
        <v/>
      </c>
      <c r="E45" s="22" t="str">
        <f t="shared" si="2"/>
        <v/>
      </c>
      <c r="F45" s="94"/>
      <c r="G45" s="94"/>
      <c r="H45" s="94"/>
      <c r="I45" s="94"/>
      <c r="J45" s="94"/>
      <c r="K45" s="138"/>
      <c r="L45" s="94"/>
      <c r="M45" s="138"/>
      <c r="N45" s="24" t="str">
        <f t="shared" si="1"/>
        <v/>
      </c>
      <c r="O45" s="138"/>
      <c r="P45" s="138"/>
      <c r="Q45" s="25" t="str">
        <f t="shared" si="3"/>
        <v/>
      </c>
      <c r="R45" s="94"/>
      <c r="S45" s="119"/>
      <c r="T45" s="138"/>
      <c r="U45" s="119"/>
      <c r="V45" s="139"/>
      <c r="W45" s="94"/>
      <c r="X45" s="95"/>
      <c r="Y45" s="96"/>
      <c r="Z45" s="97"/>
      <c r="AA45" s="98"/>
      <c r="AC45" s="41" t="str">
        <f>IF(AND(($B45&lt;&gt;""),(OR(C45="",F45="",G45="",H45="",I45="",J45="",K45="",L45="",M45="",O45="",P45="",R45="",IF(F45&lt;&gt;※編集不可※選択項目!$C$9,S45="",T45=""),U45=""))),1,"")</f>
        <v/>
      </c>
      <c r="AD45" s="41">
        <f t="shared" si="4"/>
        <v>0</v>
      </c>
      <c r="AE45" s="41" t="str">
        <f t="shared" si="5"/>
        <v/>
      </c>
      <c r="AF45" s="42">
        <f t="shared" si="6"/>
        <v>0</v>
      </c>
      <c r="AG45" s="42" t="str">
        <f t="shared" si="7"/>
        <v/>
      </c>
    </row>
    <row r="46" spans="1:33" s="64" customFormat="1" ht="34.5" customHeight="1">
      <c r="A46" s="92">
        <f t="shared" si="8"/>
        <v>34</v>
      </c>
      <c r="B46" s="35" t="str">
        <f t="shared" si="9"/>
        <v/>
      </c>
      <c r="C46" s="93"/>
      <c r="D46" s="22" t="str">
        <f t="shared" si="10"/>
        <v/>
      </c>
      <c r="E46" s="22" t="str">
        <f t="shared" si="2"/>
        <v/>
      </c>
      <c r="F46" s="94"/>
      <c r="G46" s="94"/>
      <c r="H46" s="94"/>
      <c r="I46" s="94"/>
      <c r="J46" s="94"/>
      <c r="K46" s="138"/>
      <c r="L46" s="94"/>
      <c r="M46" s="138"/>
      <c r="N46" s="24" t="str">
        <f t="shared" si="1"/>
        <v/>
      </c>
      <c r="O46" s="138"/>
      <c r="P46" s="138"/>
      <c r="Q46" s="25" t="str">
        <f t="shared" si="3"/>
        <v/>
      </c>
      <c r="R46" s="94"/>
      <c r="S46" s="119"/>
      <c r="T46" s="138"/>
      <c r="U46" s="119"/>
      <c r="V46" s="139"/>
      <c r="W46" s="94"/>
      <c r="X46" s="95"/>
      <c r="Y46" s="96"/>
      <c r="Z46" s="97"/>
      <c r="AA46" s="98"/>
      <c r="AC46" s="41" t="str">
        <f>IF(AND(($B46&lt;&gt;""),(OR(C46="",F46="",G46="",H46="",I46="",J46="",K46="",L46="",M46="",O46="",P46="",R46="",IF(F46&lt;&gt;※編集不可※選択項目!$C$9,S46="",T46=""),U46=""))),1,"")</f>
        <v/>
      </c>
      <c r="AD46" s="41">
        <f t="shared" si="4"/>
        <v>0</v>
      </c>
      <c r="AE46" s="41" t="str">
        <f t="shared" si="5"/>
        <v/>
      </c>
      <c r="AF46" s="42">
        <f t="shared" si="6"/>
        <v>0</v>
      </c>
      <c r="AG46" s="42" t="str">
        <f t="shared" si="7"/>
        <v/>
      </c>
    </row>
    <row r="47" spans="1:33" s="64" customFormat="1" ht="34.5" customHeight="1">
      <c r="A47" s="92">
        <f t="shared" si="8"/>
        <v>35</v>
      </c>
      <c r="B47" s="35" t="str">
        <f t="shared" si="9"/>
        <v/>
      </c>
      <c r="C47" s="93"/>
      <c r="D47" s="22" t="str">
        <f t="shared" si="10"/>
        <v/>
      </c>
      <c r="E47" s="22" t="str">
        <f t="shared" si="2"/>
        <v/>
      </c>
      <c r="F47" s="94"/>
      <c r="G47" s="94"/>
      <c r="H47" s="94"/>
      <c r="I47" s="94"/>
      <c r="J47" s="94"/>
      <c r="K47" s="138"/>
      <c r="L47" s="94"/>
      <c r="M47" s="138"/>
      <c r="N47" s="24" t="str">
        <f t="shared" si="1"/>
        <v/>
      </c>
      <c r="O47" s="138"/>
      <c r="P47" s="138"/>
      <c r="Q47" s="25" t="str">
        <f t="shared" si="3"/>
        <v/>
      </c>
      <c r="R47" s="94"/>
      <c r="S47" s="119"/>
      <c r="T47" s="138"/>
      <c r="U47" s="119"/>
      <c r="V47" s="139"/>
      <c r="W47" s="94"/>
      <c r="X47" s="95"/>
      <c r="Y47" s="96"/>
      <c r="Z47" s="97"/>
      <c r="AA47" s="98"/>
      <c r="AC47" s="41" t="str">
        <f>IF(AND(($B47&lt;&gt;""),(OR(C47="",F47="",G47="",H47="",I47="",J47="",K47="",L47="",M47="",O47="",P47="",R47="",IF(F47&lt;&gt;※編集不可※選択項目!$C$9,S47="",T47=""),U47=""))),1,"")</f>
        <v/>
      </c>
      <c r="AD47" s="41">
        <f t="shared" si="4"/>
        <v>0</v>
      </c>
      <c r="AE47" s="41" t="str">
        <f t="shared" si="5"/>
        <v/>
      </c>
      <c r="AF47" s="42">
        <f t="shared" si="6"/>
        <v>0</v>
      </c>
      <c r="AG47" s="42" t="str">
        <f t="shared" si="7"/>
        <v/>
      </c>
    </row>
    <row r="48" spans="1:33" s="64" customFormat="1" ht="34.5" customHeight="1">
      <c r="A48" s="92">
        <f t="shared" si="8"/>
        <v>36</v>
      </c>
      <c r="B48" s="35" t="str">
        <f t="shared" si="9"/>
        <v/>
      </c>
      <c r="C48" s="93"/>
      <c r="D48" s="22" t="str">
        <f t="shared" si="10"/>
        <v/>
      </c>
      <c r="E48" s="22" t="str">
        <f t="shared" si="2"/>
        <v/>
      </c>
      <c r="F48" s="94"/>
      <c r="G48" s="94"/>
      <c r="H48" s="94"/>
      <c r="I48" s="94"/>
      <c r="J48" s="94"/>
      <c r="K48" s="138"/>
      <c r="L48" s="94"/>
      <c r="M48" s="138"/>
      <c r="N48" s="24" t="str">
        <f t="shared" si="1"/>
        <v/>
      </c>
      <c r="O48" s="138"/>
      <c r="P48" s="138"/>
      <c r="Q48" s="25" t="str">
        <f t="shared" si="3"/>
        <v/>
      </c>
      <c r="R48" s="94"/>
      <c r="S48" s="119"/>
      <c r="T48" s="138"/>
      <c r="U48" s="119"/>
      <c r="V48" s="139"/>
      <c r="W48" s="94"/>
      <c r="X48" s="95"/>
      <c r="Y48" s="96"/>
      <c r="Z48" s="97"/>
      <c r="AA48" s="98"/>
      <c r="AC48" s="41" t="str">
        <f>IF(AND(($B48&lt;&gt;""),(OR(C48="",F48="",G48="",H48="",I48="",J48="",K48="",L48="",M48="",O48="",P48="",R48="",IF(F48&lt;&gt;※編集不可※選択項目!$C$9,S48="",T48=""),U48=""))),1,"")</f>
        <v/>
      </c>
      <c r="AD48" s="41">
        <f t="shared" si="4"/>
        <v>0</v>
      </c>
      <c r="AE48" s="41" t="str">
        <f t="shared" si="5"/>
        <v/>
      </c>
      <c r="AF48" s="42">
        <f t="shared" si="6"/>
        <v>0</v>
      </c>
      <c r="AG48" s="42" t="str">
        <f t="shared" si="7"/>
        <v/>
      </c>
    </row>
    <row r="49" spans="1:33" s="64" customFormat="1" ht="34.5" customHeight="1">
      <c r="A49" s="92">
        <f t="shared" si="8"/>
        <v>37</v>
      </c>
      <c r="B49" s="35" t="str">
        <f t="shared" si="9"/>
        <v/>
      </c>
      <c r="C49" s="93"/>
      <c r="D49" s="22" t="str">
        <f t="shared" si="10"/>
        <v/>
      </c>
      <c r="E49" s="22" t="str">
        <f t="shared" si="2"/>
        <v/>
      </c>
      <c r="F49" s="94"/>
      <c r="G49" s="94"/>
      <c r="H49" s="94"/>
      <c r="I49" s="94"/>
      <c r="J49" s="94"/>
      <c r="K49" s="138"/>
      <c r="L49" s="94"/>
      <c r="M49" s="138"/>
      <c r="N49" s="24" t="str">
        <f t="shared" si="1"/>
        <v/>
      </c>
      <c r="O49" s="138"/>
      <c r="P49" s="138"/>
      <c r="Q49" s="25" t="str">
        <f t="shared" si="3"/>
        <v/>
      </c>
      <c r="R49" s="94"/>
      <c r="S49" s="119"/>
      <c r="T49" s="138"/>
      <c r="U49" s="119"/>
      <c r="V49" s="139"/>
      <c r="W49" s="94"/>
      <c r="X49" s="95"/>
      <c r="Y49" s="96"/>
      <c r="Z49" s="97"/>
      <c r="AA49" s="98"/>
      <c r="AC49" s="41" t="str">
        <f>IF(AND(($B49&lt;&gt;""),(OR(C49="",F49="",G49="",H49="",I49="",J49="",K49="",L49="",M49="",O49="",P49="",R49="",IF(F49&lt;&gt;※編集不可※選択項目!$C$9,S49="",T49=""),U49=""))),1,"")</f>
        <v/>
      </c>
      <c r="AD49" s="41">
        <f t="shared" si="4"/>
        <v>0</v>
      </c>
      <c r="AE49" s="41" t="str">
        <f t="shared" si="5"/>
        <v/>
      </c>
      <c r="AF49" s="42">
        <f t="shared" si="6"/>
        <v>0</v>
      </c>
      <c r="AG49" s="42" t="str">
        <f t="shared" si="7"/>
        <v/>
      </c>
    </row>
    <row r="50" spans="1:33" s="64" customFormat="1" ht="34.5" customHeight="1">
      <c r="A50" s="92">
        <f t="shared" si="8"/>
        <v>38</v>
      </c>
      <c r="B50" s="35" t="str">
        <f t="shared" si="9"/>
        <v/>
      </c>
      <c r="C50" s="93"/>
      <c r="D50" s="22" t="str">
        <f t="shared" si="10"/>
        <v/>
      </c>
      <c r="E50" s="22" t="str">
        <f t="shared" si="2"/>
        <v/>
      </c>
      <c r="F50" s="94"/>
      <c r="G50" s="94"/>
      <c r="H50" s="94"/>
      <c r="I50" s="94"/>
      <c r="J50" s="94"/>
      <c r="K50" s="138"/>
      <c r="L50" s="94"/>
      <c r="M50" s="138"/>
      <c r="N50" s="24" t="str">
        <f t="shared" si="1"/>
        <v/>
      </c>
      <c r="O50" s="138"/>
      <c r="P50" s="138"/>
      <c r="Q50" s="25" t="str">
        <f t="shared" si="3"/>
        <v/>
      </c>
      <c r="R50" s="94"/>
      <c r="S50" s="119"/>
      <c r="T50" s="138"/>
      <c r="U50" s="119"/>
      <c r="V50" s="139"/>
      <c r="W50" s="94"/>
      <c r="X50" s="95"/>
      <c r="Y50" s="96"/>
      <c r="Z50" s="97"/>
      <c r="AA50" s="98"/>
      <c r="AC50" s="41" t="str">
        <f>IF(AND(($B50&lt;&gt;""),(OR(C50="",F50="",G50="",H50="",I50="",J50="",K50="",L50="",M50="",O50="",P50="",R50="",IF(F50&lt;&gt;※編集不可※選択項目!$C$9,S50="",T50=""),U50=""))),1,"")</f>
        <v/>
      </c>
      <c r="AD50" s="41">
        <f t="shared" si="4"/>
        <v>0</v>
      </c>
      <c r="AE50" s="41" t="str">
        <f t="shared" si="5"/>
        <v/>
      </c>
      <c r="AF50" s="42">
        <f t="shared" si="6"/>
        <v>0</v>
      </c>
      <c r="AG50" s="42" t="str">
        <f t="shared" si="7"/>
        <v/>
      </c>
    </row>
    <row r="51" spans="1:33" s="64" customFormat="1" ht="34.5" customHeight="1">
      <c r="A51" s="92">
        <f t="shared" si="8"/>
        <v>39</v>
      </c>
      <c r="B51" s="35" t="str">
        <f t="shared" si="9"/>
        <v/>
      </c>
      <c r="C51" s="93"/>
      <c r="D51" s="22" t="str">
        <f t="shared" si="10"/>
        <v/>
      </c>
      <c r="E51" s="22" t="str">
        <f t="shared" si="2"/>
        <v/>
      </c>
      <c r="F51" s="94"/>
      <c r="G51" s="94"/>
      <c r="H51" s="94"/>
      <c r="I51" s="94"/>
      <c r="J51" s="94"/>
      <c r="K51" s="138"/>
      <c r="L51" s="94"/>
      <c r="M51" s="138"/>
      <c r="N51" s="24" t="str">
        <f t="shared" si="1"/>
        <v/>
      </c>
      <c r="O51" s="138"/>
      <c r="P51" s="138"/>
      <c r="Q51" s="25" t="str">
        <f t="shared" si="3"/>
        <v/>
      </c>
      <c r="R51" s="94"/>
      <c r="S51" s="119"/>
      <c r="T51" s="138"/>
      <c r="U51" s="119"/>
      <c r="V51" s="139"/>
      <c r="W51" s="94"/>
      <c r="X51" s="95"/>
      <c r="Y51" s="96"/>
      <c r="Z51" s="97"/>
      <c r="AA51" s="98"/>
      <c r="AC51" s="41" t="str">
        <f>IF(AND(($B51&lt;&gt;""),(OR(C51="",F51="",G51="",H51="",I51="",J51="",K51="",L51="",M51="",O51="",P51="",R51="",IF(F51&lt;&gt;※編集不可※選択項目!$C$9,S51="",T51=""),U51=""))),1,"")</f>
        <v/>
      </c>
      <c r="AD51" s="41">
        <f t="shared" si="4"/>
        <v>0</v>
      </c>
      <c r="AE51" s="41" t="str">
        <f t="shared" si="5"/>
        <v/>
      </c>
      <c r="AF51" s="42">
        <f t="shared" si="6"/>
        <v>0</v>
      </c>
      <c r="AG51" s="42" t="str">
        <f t="shared" si="7"/>
        <v/>
      </c>
    </row>
    <row r="52" spans="1:33" s="64" customFormat="1" ht="34.5" customHeight="1">
      <c r="A52" s="92">
        <f t="shared" si="8"/>
        <v>40</v>
      </c>
      <c r="B52" s="35" t="str">
        <f t="shared" si="9"/>
        <v/>
      </c>
      <c r="C52" s="93"/>
      <c r="D52" s="22" t="str">
        <f t="shared" si="10"/>
        <v/>
      </c>
      <c r="E52" s="22" t="str">
        <f t="shared" si="2"/>
        <v/>
      </c>
      <c r="F52" s="94"/>
      <c r="G52" s="94"/>
      <c r="H52" s="94"/>
      <c r="I52" s="94"/>
      <c r="J52" s="94"/>
      <c r="K52" s="138"/>
      <c r="L52" s="94"/>
      <c r="M52" s="138"/>
      <c r="N52" s="24" t="str">
        <f t="shared" si="1"/>
        <v/>
      </c>
      <c r="O52" s="138"/>
      <c r="P52" s="138"/>
      <c r="Q52" s="25" t="str">
        <f t="shared" si="3"/>
        <v/>
      </c>
      <c r="R52" s="94"/>
      <c r="S52" s="119"/>
      <c r="T52" s="138"/>
      <c r="U52" s="119"/>
      <c r="V52" s="139"/>
      <c r="W52" s="94"/>
      <c r="X52" s="95"/>
      <c r="Y52" s="96"/>
      <c r="Z52" s="97"/>
      <c r="AA52" s="98"/>
      <c r="AC52" s="41" t="str">
        <f>IF(AND(($B52&lt;&gt;""),(OR(C52="",F52="",G52="",H52="",I52="",J52="",K52="",L52="",M52="",O52="",P52="",R52="",IF(F52&lt;&gt;※編集不可※選択項目!$C$9,S52="",T52=""),U52=""))),1,"")</f>
        <v/>
      </c>
      <c r="AD52" s="41">
        <f t="shared" si="4"/>
        <v>0</v>
      </c>
      <c r="AE52" s="41" t="str">
        <f t="shared" si="5"/>
        <v/>
      </c>
      <c r="AF52" s="42">
        <f t="shared" si="6"/>
        <v>0</v>
      </c>
      <c r="AG52" s="42" t="str">
        <f t="shared" si="7"/>
        <v/>
      </c>
    </row>
    <row r="53" spans="1:33">
      <c r="AD53" s="46"/>
      <c r="AF53" s="47"/>
    </row>
    <row r="54" spans="1:33">
      <c r="AC54" s="45">
        <f>SUM(AC13:AC52)</f>
        <v>5</v>
      </c>
      <c r="AD54" s="45">
        <f>SUM(AD13:AD52)</f>
        <v>0</v>
      </c>
      <c r="AE54" s="45"/>
      <c r="AF54" s="45">
        <f>IF(COUNTIF(AF13:AF52,"&gt;=2"),2,"1")</f>
        <v>2</v>
      </c>
      <c r="AG54" s="45">
        <f>IF(COUNTIF(AG13:AG52,"&gt;=1"),1,"0")</f>
        <v>1</v>
      </c>
    </row>
  </sheetData>
  <sheetProtection algorithmName="SHA-512" hashValue="vzQ5gq4CVB8tFgc7it1+BgxAvPt/JiK1ftji+kFMAqoOWXqP0e7IgCTwfFCQIhtJvl69Lux2h13UbL7QH8QB3A==" saltValue="CgHm3xp4tlp/xkJTTErGHQ==" spinCount="100000" sheet="1" objects="1" scenarios="1" selectLockedCells="1" selectUnlockedCells="1"/>
  <mergeCells count="32">
    <mergeCell ref="F9:F11"/>
    <mergeCell ref="A1:G1"/>
    <mergeCell ref="I1:M1"/>
    <mergeCell ref="A2:B2"/>
    <mergeCell ref="C2:D2"/>
    <mergeCell ref="F2:G2"/>
    <mergeCell ref="J2:M2"/>
    <mergeCell ref="P9:P11"/>
    <mergeCell ref="A3:E4"/>
    <mergeCell ref="J3:M3"/>
    <mergeCell ref="J4:M4"/>
    <mergeCell ref="Z6:AA10"/>
    <mergeCell ref="A9:A11"/>
    <mergeCell ref="B9:B11"/>
    <mergeCell ref="C9:C11"/>
    <mergeCell ref="D9:D11"/>
    <mergeCell ref="E9:E11"/>
    <mergeCell ref="G9:G11"/>
    <mergeCell ref="H9:H11"/>
    <mergeCell ref="I9:J10"/>
    <mergeCell ref="K9:L10"/>
    <mergeCell ref="M9:N10"/>
    <mergeCell ref="O9:O11"/>
    <mergeCell ref="Y9:Y11"/>
    <mergeCell ref="Q9:Q11"/>
    <mergeCell ref="R9:R11"/>
    <mergeCell ref="V9:V11"/>
    <mergeCell ref="W9:W11"/>
    <mergeCell ref="X9:X11"/>
    <mergeCell ref="T9:T11"/>
    <mergeCell ref="S9:S11"/>
    <mergeCell ref="U9:U11"/>
  </mergeCells>
  <phoneticPr fontId="18"/>
  <conditionalFormatting sqref="Q13:Q52">
    <cfRule type="cellIs" dxfId="45" priority="27" operator="lessThan">
      <formula>1</formula>
    </cfRule>
  </conditionalFormatting>
  <conditionalFormatting sqref="Q12">
    <cfRule type="cellIs" dxfId="44" priority="25" operator="lessThan">
      <formula>1</formula>
    </cfRule>
  </conditionalFormatting>
  <conditionalFormatting sqref="J3">
    <cfRule type="expression" dxfId="43" priority="24">
      <formula>$AF$54=2</formula>
    </cfRule>
  </conditionalFormatting>
  <conditionalFormatting sqref="W13:W52">
    <cfRule type="expression" dxfId="42" priority="11">
      <formula>AND(COUNTIF(H13,"*■*")&gt;=1,W13="")</formula>
    </cfRule>
    <cfRule type="expression" dxfId="41" priority="21">
      <formula>COUNTIF(H13,"*■*")=0</formula>
    </cfRule>
  </conditionalFormatting>
  <conditionalFormatting sqref="J2:M2">
    <cfRule type="expression" dxfId="40" priority="23">
      <formula>$C$13=""</formula>
    </cfRule>
  </conditionalFormatting>
  <conditionalFormatting sqref="O13:P52 F13:M52 R13:U52">
    <cfRule type="notContainsBlanks" dxfId="39" priority="28">
      <formula>LEN(TRIM(F13))&gt;0</formula>
    </cfRule>
    <cfRule type="expression" dxfId="38" priority="32">
      <formula>$B13&lt;&gt;""</formula>
    </cfRule>
  </conditionalFormatting>
  <conditionalFormatting sqref="H13:H52">
    <cfRule type="expression" dxfId="37" priority="12">
      <formula>$AF13&gt;=2</formula>
    </cfRule>
  </conditionalFormatting>
  <conditionalFormatting sqref="C2:D2">
    <cfRule type="expression" dxfId="36" priority="10">
      <formula>C2=""</formula>
    </cfRule>
  </conditionalFormatting>
  <conditionalFormatting sqref="C2:D2">
    <cfRule type="expression" dxfId="35" priority="9">
      <formula>$C$13=""</formula>
    </cfRule>
  </conditionalFormatting>
  <conditionalFormatting sqref="F2">
    <cfRule type="expression" dxfId="34" priority="8">
      <formula>F2=""</formula>
    </cfRule>
  </conditionalFormatting>
  <conditionalFormatting sqref="F2">
    <cfRule type="expression" dxfId="33" priority="7">
      <formula>$C$13=""</formula>
    </cfRule>
  </conditionalFormatting>
  <conditionalFormatting sqref="G3">
    <cfRule type="expression" dxfId="32" priority="6">
      <formula>G3=""</formula>
    </cfRule>
  </conditionalFormatting>
  <conditionalFormatting sqref="G3">
    <cfRule type="expression" dxfId="31" priority="5">
      <formula>$C$13=""</formula>
    </cfRule>
  </conditionalFormatting>
  <conditionalFormatting sqref="J2">
    <cfRule type="expression" dxfId="30" priority="209">
      <formula>OR($AC$54&gt;=1,$AD$54&gt;=1)</formula>
    </cfRule>
  </conditionalFormatting>
  <conditionalFormatting sqref="J4">
    <cfRule type="expression" dxfId="29" priority="210">
      <formula>$AG$54=1</formula>
    </cfRule>
  </conditionalFormatting>
  <conditionalFormatting sqref="J2">
    <cfRule type="expression" dxfId="28" priority="211">
      <formula>$G$3=""</formula>
    </cfRule>
    <cfRule type="expression" dxfId="27" priority="212">
      <formula>$F$2=""</formula>
    </cfRule>
    <cfRule type="expression" dxfId="26" priority="213">
      <formula>$C$2=""</formula>
    </cfRule>
  </conditionalFormatting>
  <dataValidations count="2">
    <dataValidation type="textLength" operator="lessThanOrEqual" allowBlank="1" showInputMessage="1" showErrorMessage="1" errorTitle="無効な入力" error="200字以内で入力してください。" sqref="S13:S52" xr:uid="{25C18720-CEAA-49C1-A841-AFD73F57B11E}">
      <formula1>200</formula1>
    </dataValidation>
    <dataValidation type="textLength" operator="lessThanOrEqual" allowBlank="1" showInputMessage="1" showErrorMessage="1" errorTitle="無効な入力" error="40字以内で入力してください。" sqref="S13:S52" xr:uid="{6834EFD5-CB61-4A50-965E-7AF261BC6E21}">
      <formula1>40</formula1>
    </dataValidation>
  </dataValidations>
  <pageMargins left="0.23622047244094491" right="0.23622047244094491" top="0.74803149606299213" bottom="0.74803149606299213" header="0.31496062992125984" footer="0.31496062992125984"/>
  <pageSetup paperSize="8" scale="28"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8" id="{00000000-000E-0000-0000-0000D1000000}">
            <xm:f>$F13=※編集不可※選択項目!$C$9</xm:f>
            <x14:dxf>
              <fill>
                <patternFill>
                  <bgColor theme="0" tint="-0.14996795556505021"/>
                </patternFill>
              </fill>
            </x14:dxf>
          </x14:cfRule>
          <xm:sqref>S13:S52</xm:sqref>
        </x14:conditionalFormatting>
        <x14:conditionalFormatting xmlns:xm="http://schemas.microsoft.com/office/excel/2006/main">
          <x14:cfRule type="expression" priority="17" id="{00000000-000E-0000-0000-0000D2000000}">
            <xm:f>AND($F13&lt;&gt;"",$F13&lt;&gt;※編集不可※選択項目!$C$9)</xm:f>
            <x14:dxf>
              <fill>
                <patternFill>
                  <bgColor theme="0" tint="-0.14996795556505021"/>
                </patternFill>
              </fill>
            </x14:dxf>
          </x14:cfRule>
          <xm:sqref>T13:T52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E60CC-EF84-4FCE-81AD-4A7536479A7E}">
  <sheetPr codeName="Sheet1">
    <pageSetUpPr fitToPage="1"/>
  </sheetPr>
  <dimension ref="A1:AI314"/>
  <sheetViews>
    <sheetView view="pageBreakPreview" zoomScale="55" zoomScaleNormal="25" zoomScaleSheetLayoutView="55" zoomScalePageLayoutView="70" workbookViewId="0">
      <selection sqref="A1:G1"/>
    </sheetView>
  </sheetViews>
  <sheetFormatPr defaultColWidth="9" defaultRowHeight="11" outlineLevelCol="2"/>
  <cols>
    <col min="1" max="1" width="12.08984375" style="107" customWidth="1"/>
    <col min="2" max="2" width="34.36328125" style="107" customWidth="1"/>
    <col min="3" max="5" width="34.36328125" style="101" customWidth="1"/>
    <col min="6" max="6" width="30.08984375" style="101" customWidth="1"/>
    <col min="7" max="7" width="37.7265625" style="101" customWidth="1"/>
    <col min="8" max="8" width="34.36328125" style="101" customWidth="1"/>
    <col min="9" max="9" width="20.453125" style="101" customWidth="1"/>
    <col min="10" max="10" width="15.453125" style="101" customWidth="1"/>
    <col min="11" max="11" width="23.26953125" style="101" customWidth="1"/>
    <col min="12" max="12" width="15.453125" style="101" customWidth="1"/>
    <col min="13" max="13" width="23" style="101" customWidth="1"/>
    <col min="14" max="14" width="16.08984375" style="101" customWidth="1"/>
    <col min="15" max="15" width="19.36328125" style="101" customWidth="1"/>
    <col min="16" max="16" width="17.08984375" style="101" customWidth="1"/>
    <col min="17" max="18" width="21.90625" style="101" customWidth="1"/>
    <col min="19" max="19" width="19.08984375" style="118" bestFit="1" customWidth="1"/>
    <col min="20" max="20" width="22.7265625" style="118" customWidth="1"/>
    <col min="21" max="21" width="23.7265625" style="118" bestFit="1" customWidth="1"/>
    <col min="22" max="22" width="25.36328125" style="101" customWidth="1"/>
    <col min="23" max="23" width="70.6328125" style="123" customWidth="1"/>
    <col min="24" max="24" width="70.6328125" style="101" customWidth="1"/>
    <col min="25" max="25" width="9.453125" style="101" bestFit="1" customWidth="1"/>
    <col min="26" max="26" width="19.26953125" style="101" hidden="1" customWidth="1" outlineLevel="1"/>
    <col min="27" max="27" width="33.7265625" style="101" hidden="1" customWidth="1" outlineLevel="1"/>
    <col min="28" max="28" width="20.6328125" style="101" hidden="1" customWidth="1" outlineLevel="1"/>
    <col min="29" max="29" width="22.90625" style="101" hidden="1" customWidth="1" outlineLevel="2"/>
    <col min="30" max="30" width="24.453125" style="101" hidden="1" customWidth="1" outlineLevel="2"/>
    <col min="31" max="31" width="10.08984375" style="101" hidden="1" customWidth="1" outlineLevel="2"/>
    <col min="32" max="32" width="11" style="101" hidden="1" customWidth="1" outlineLevel="2"/>
    <col min="33" max="33" width="9" style="101" hidden="1" customWidth="1" outlineLevel="2"/>
    <col min="34" max="34" width="9" style="101" hidden="1" customWidth="1" outlineLevel="1"/>
    <col min="35" max="35" width="9" style="101" collapsed="1"/>
    <col min="36" max="16384" width="9" style="101"/>
  </cols>
  <sheetData>
    <row r="1" spans="1:33" ht="40" customHeight="1">
      <c r="A1" s="222" t="s">
        <v>137</v>
      </c>
      <c r="B1" s="223"/>
      <c r="C1" s="223"/>
      <c r="D1" s="223"/>
      <c r="E1" s="223"/>
      <c r="F1" s="223"/>
      <c r="G1" s="224"/>
      <c r="I1" s="225" t="s">
        <v>20</v>
      </c>
      <c r="J1" s="226"/>
      <c r="K1" s="226"/>
      <c r="L1" s="226"/>
      <c r="M1" s="227"/>
      <c r="S1" s="102"/>
      <c r="T1" s="101"/>
      <c r="U1" s="101"/>
      <c r="AC1" s="109" t="s">
        <v>93</v>
      </c>
      <c r="AD1" s="110">
        <v>44665</v>
      </c>
      <c r="AE1" s="111" t="s">
        <v>94</v>
      </c>
      <c r="AF1" s="112" t="s">
        <v>136</v>
      </c>
    </row>
    <row r="2" spans="1:33" ht="120" customHeight="1">
      <c r="A2" s="228" t="s">
        <v>37</v>
      </c>
      <c r="B2" s="229"/>
      <c r="C2" s="234"/>
      <c r="D2" s="235"/>
      <c r="E2" s="76" t="s">
        <v>43</v>
      </c>
      <c r="F2" s="236"/>
      <c r="G2" s="237"/>
      <c r="I2" s="32" t="s">
        <v>18</v>
      </c>
      <c r="J2" s="238" t="s">
        <v>78</v>
      </c>
      <c r="K2" s="239"/>
      <c r="L2" s="239"/>
      <c r="M2" s="240"/>
      <c r="S2" s="101"/>
      <c r="T2" s="101"/>
      <c r="U2" s="101"/>
    </row>
    <row r="3" spans="1:33" ht="120" customHeight="1" thickBot="1">
      <c r="A3" s="193" t="s">
        <v>162</v>
      </c>
      <c r="B3" s="194"/>
      <c r="C3" s="194"/>
      <c r="D3" s="194"/>
      <c r="E3" s="195"/>
      <c r="F3" s="78" t="s">
        <v>44</v>
      </c>
      <c r="G3" s="31"/>
      <c r="I3" s="32" t="s">
        <v>19</v>
      </c>
      <c r="J3" s="238" t="s">
        <v>79</v>
      </c>
      <c r="K3" s="239"/>
      <c r="L3" s="239"/>
      <c r="M3" s="240"/>
      <c r="S3" s="101"/>
      <c r="T3" s="101"/>
      <c r="U3" s="101"/>
    </row>
    <row r="4" spans="1:33" ht="120" customHeight="1" thickBot="1">
      <c r="A4" s="196"/>
      <c r="B4" s="197"/>
      <c r="C4" s="197"/>
      <c r="D4" s="197"/>
      <c r="E4" s="198"/>
      <c r="F4" s="33" t="s">
        <v>45</v>
      </c>
      <c r="G4" s="33">
        <f>COUNTIF($B$13:$B$312,"工作機械")</f>
        <v>0</v>
      </c>
      <c r="I4" s="34" t="s">
        <v>47</v>
      </c>
      <c r="J4" s="241" t="s">
        <v>80</v>
      </c>
      <c r="K4" s="242"/>
      <c r="L4" s="242"/>
      <c r="M4" s="243"/>
      <c r="S4" s="53"/>
      <c r="T4" s="101"/>
      <c r="U4" s="101"/>
      <c r="Z4" s="117" t="s">
        <v>26</v>
      </c>
      <c r="AA4" s="83">
        <f>COUNTIF(Z13:Z312,"OK")</f>
        <v>0</v>
      </c>
    </row>
    <row r="5" spans="1:33" s="86" customFormat="1" ht="89.25" customHeight="1" thickBot="1">
      <c r="A5" s="103"/>
      <c r="B5" s="104"/>
      <c r="C5" s="104"/>
      <c r="D5" s="104"/>
      <c r="E5" s="104"/>
      <c r="F5" s="104"/>
      <c r="G5" s="104"/>
      <c r="H5" s="104"/>
      <c r="I5" s="104"/>
      <c r="J5" s="104"/>
      <c r="K5" s="104"/>
      <c r="L5" s="104"/>
      <c r="M5" s="104"/>
      <c r="N5" s="104"/>
      <c r="O5" s="104"/>
      <c r="P5" s="104"/>
      <c r="Q5" s="104"/>
      <c r="R5" s="104"/>
      <c r="S5" s="104"/>
      <c r="T5" s="104"/>
      <c r="U5" s="104"/>
      <c r="V5" s="104"/>
      <c r="W5" s="124"/>
      <c r="X5" s="104"/>
      <c r="Y5" s="105"/>
    </row>
    <row r="6" spans="1:33" s="50" customFormat="1" ht="36" customHeight="1">
      <c r="A6" s="4" t="s">
        <v>24</v>
      </c>
      <c r="B6" s="60">
        <f t="shared" ref="B6:R6" si="0">COLUMN()-1</f>
        <v>1</v>
      </c>
      <c r="C6" s="60">
        <f t="shared" si="0"/>
        <v>2</v>
      </c>
      <c r="D6" s="60">
        <f t="shared" si="0"/>
        <v>3</v>
      </c>
      <c r="E6" s="5">
        <f t="shared" si="0"/>
        <v>4</v>
      </c>
      <c r="F6" s="5">
        <f t="shared" si="0"/>
        <v>5</v>
      </c>
      <c r="G6" s="60">
        <f t="shared" si="0"/>
        <v>6</v>
      </c>
      <c r="H6" s="60">
        <f t="shared" si="0"/>
        <v>7</v>
      </c>
      <c r="I6" s="5">
        <f t="shared" si="0"/>
        <v>8</v>
      </c>
      <c r="J6" s="5">
        <f t="shared" si="0"/>
        <v>9</v>
      </c>
      <c r="K6" s="6">
        <f t="shared" si="0"/>
        <v>10</v>
      </c>
      <c r="L6" s="5">
        <f t="shared" si="0"/>
        <v>11</v>
      </c>
      <c r="M6" s="6">
        <f t="shared" si="0"/>
        <v>12</v>
      </c>
      <c r="N6" s="5">
        <f t="shared" si="0"/>
        <v>13</v>
      </c>
      <c r="O6" s="5">
        <f t="shared" si="0"/>
        <v>14</v>
      </c>
      <c r="P6" s="5">
        <f t="shared" si="0"/>
        <v>15</v>
      </c>
      <c r="Q6" s="5">
        <f t="shared" si="0"/>
        <v>16</v>
      </c>
      <c r="R6" s="5">
        <f t="shared" si="0"/>
        <v>17</v>
      </c>
      <c r="S6" s="60">
        <f t="shared" ref="S6:Y6" si="1">COLUMN()-1</f>
        <v>18</v>
      </c>
      <c r="T6" s="60">
        <f t="shared" si="1"/>
        <v>19</v>
      </c>
      <c r="U6" s="5">
        <f t="shared" si="1"/>
        <v>20</v>
      </c>
      <c r="V6" s="5">
        <f t="shared" si="1"/>
        <v>21</v>
      </c>
      <c r="W6" s="125">
        <f t="shared" si="1"/>
        <v>22</v>
      </c>
      <c r="X6" s="5">
        <f t="shared" si="1"/>
        <v>23</v>
      </c>
      <c r="Y6" s="87">
        <f t="shared" si="1"/>
        <v>24</v>
      </c>
      <c r="Z6" s="205" t="s">
        <v>17</v>
      </c>
      <c r="AA6" s="206"/>
    </row>
    <row r="7" spans="1:33" s="50" customFormat="1" ht="39">
      <c r="A7" s="7" t="s">
        <v>11</v>
      </c>
      <c r="B7" s="61" t="s">
        <v>12</v>
      </c>
      <c r="C7" s="61" t="s">
        <v>12</v>
      </c>
      <c r="D7" s="61" t="s">
        <v>12</v>
      </c>
      <c r="E7" s="8" t="s">
        <v>55</v>
      </c>
      <c r="F7" s="8" t="s">
        <v>13</v>
      </c>
      <c r="G7" s="61" t="s">
        <v>12</v>
      </c>
      <c r="H7" s="61" t="s">
        <v>12</v>
      </c>
      <c r="I7" s="8" t="s">
        <v>13</v>
      </c>
      <c r="J7" s="8" t="s">
        <v>13</v>
      </c>
      <c r="K7" s="9" t="s">
        <v>13</v>
      </c>
      <c r="L7" s="8" t="s">
        <v>13</v>
      </c>
      <c r="M7" s="9" t="s">
        <v>13</v>
      </c>
      <c r="N7" s="8" t="s">
        <v>13</v>
      </c>
      <c r="O7" s="8" t="s">
        <v>13</v>
      </c>
      <c r="P7" s="8" t="s">
        <v>13</v>
      </c>
      <c r="Q7" s="8" t="s">
        <v>13</v>
      </c>
      <c r="R7" s="8" t="s">
        <v>13</v>
      </c>
      <c r="S7" s="61" t="s">
        <v>12</v>
      </c>
      <c r="T7" s="61" t="s">
        <v>12</v>
      </c>
      <c r="U7" s="8" t="s">
        <v>53</v>
      </c>
      <c r="V7" s="8" t="s">
        <v>53</v>
      </c>
      <c r="W7" s="126" t="s">
        <v>48</v>
      </c>
      <c r="X7" s="8" t="s">
        <v>13</v>
      </c>
      <c r="Y7" s="88" t="s">
        <v>50</v>
      </c>
      <c r="Z7" s="247"/>
      <c r="AA7" s="208"/>
    </row>
    <row r="8" spans="1:33" s="50" customFormat="1" ht="31.5" customHeight="1" thickBot="1">
      <c r="A8" s="10" t="s">
        <v>46</v>
      </c>
      <c r="B8" s="55" t="s">
        <v>25</v>
      </c>
      <c r="C8" s="11" t="s">
        <v>15</v>
      </c>
      <c r="D8" s="55" t="s">
        <v>25</v>
      </c>
      <c r="E8" s="55" t="s">
        <v>25</v>
      </c>
      <c r="F8" s="11" t="s">
        <v>15</v>
      </c>
      <c r="G8" s="11" t="s">
        <v>15</v>
      </c>
      <c r="H8" s="11" t="s">
        <v>15</v>
      </c>
      <c r="I8" s="11" t="s">
        <v>15</v>
      </c>
      <c r="J8" s="11" t="s">
        <v>15</v>
      </c>
      <c r="K8" s="11" t="s">
        <v>15</v>
      </c>
      <c r="L8" s="11" t="s">
        <v>15</v>
      </c>
      <c r="M8" s="11" t="s">
        <v>15</v>
      </c>
      <c r="N8" s="55" t="s">
        <v>25</v>
      </c>
      <c r="O8" s="11" t="s">
        <v>15</v>
      </c>
      <c r="P8" s="11" t="s">
        <v>15</v>
      </c>
      <c r="Q8" s="55" t="s">
        <v>25</v>
      </c>
      <c r="R8" s="11" t="s">
        <v>15</v>
      </c>
      <c r="S8" s="11" t="s">
        <v>103</v>
      </c>
      <c r="T8" s="11" t="s">
        <v>103</v>
      </c>
      <c r="U8" s="11" t="s">
        <v>15</v>
      </c>
      <c r="V8" s="12" t="s">
        <v>54</v>
      </c>
      <c r="W8" s="127" t="s">
        <v>103</v>
      </c>
      <c r="X8" s="12" t="s">
        <v>16</v>
      </c>
      <c r="Y8" s="89" t="s">
        <v>51</v>
      </c>
      <c r="Z8" s="247"/>
      <c r="AA8" s="208"/>
    </row>
    <row r="9" spans="1:33" s="50" customFormat="1" ht="14.25" customHeight="1">
      <c r="A9" s="211" t="s">
        <v>14</v>
      </c>
      <c r="B9" s="182" t="s">
        <v>87</v>
      </c>
      <c r="C9" s="182" t="s">
        <v>86</v>
      </c>
      <c r="D9" s="214" t="s">
        <v>37</v>
      </c>
      <c r="E9" s="215" t="s">
        <v>85</v>
      </c>
      <c r="F9" s="190" t="s">
        <v>107</v>
      </c>
      <c r="G9" s="214" t="s">
        <v>40</v>
      </c>
      <c r="H9" s="214" t="s">
        <v>1</v>
      </c>
      <c r="I9" s="216" t="s">
        <v>7</v>
      </c>
      <c r="J9" s="217"/>
      <c r="K9" s="216" t="s">
        <v>38</v>
      </c>
      <c r="L9" s="220"/>
      <c r="M9" s="216" t="s">
        <v>39</v>
      </c>
      <c r="N9" s="220"/>
      <c r="O9" s="190" t="s">
        <v>99</v>
      </c>
      <c r="P9" s="190" t="s">
        <v>100</v>
      </c>
      <c r="Q9" s="168" t="s">
        <v>101</v>
      </c>
      <c r="R9" s="171" t="s">
        <v>88</v>
      </c>
      <c r="S9" s="182" t="s">
        <v>148</v>
      </c>
      <c r="T9" s="182" t="s">
        <v>157</v>
      </c>
      <c r="U9" s="171" t="s">
        <v>140</v>
      </c>
      <c r="V9" s="171" t="s">
        <v>102</v>
      </c>
      <c r="W9" s="244" t="s">
        <v>49</v>
      </c>
      <c r="X9" s="177" t="s">
        <v>0</v>
      </c>
      <c r="Y9" s="165" t="s">
        <v>52</v>
      </c>
      <c r="Z9" s="247"/>
      <c r="AA9" s="208"/>
    </row>
    <row r="10" spans="1:33" s="50" customFormat="1" ht="27" customHeight="1">
      <c r="A10" s="212"/>
      <c r="B10" s="185"/>
      <c r="C10" s="185"/>
      <c r="D10" s="185"/>
      <c r="E10" s="180"/>
      <c r="F10" s="191"/>
      <c r="G10" s="185"/>
      <c r="H10" s="185"/>
      <c r="I10" s="218"/>
      <c r="J10" s="219"/>
      <c r="K10" s="218"/>
      <c r="L10" s="221"/>
      <c r="M10" s="218"/>
      <c r="N10" s="221"/>
      <c r="O10" s="191"/>
      <c r="P10" s="191"/>
      <c r="Q10" s="169"/>
      <c r="R10" s="172"/>
      <c r="S10" s="183"/>
      <c r="T10" s="183"/>
      <c r="U10" s="248"/>
      <c r="V10" s="248"/>
      <c r="W10" s="245"/>
      <c r="X10" s="180"/>
      <c r="Y10" s="166"/>
      <c r="Z10" s="209"/>
      <c r="AA10" s="210"/>
    </row>
    <row r="11" spans="1:33" s="50" customFormat="1" ht="87.4" customHeight="1">
      <c r="A11" s="213"/>
      <c r="B11" s="186"/>
      <c r="C11" s="186"/>
      <c r="D11" s="186"/>
      <c r="E11" s="181"/>
      <c r="F11" s="192"/>
      <c r="G11" s="186"/>
      <c r="H11" s="186"/>
      <c r="I11" s="13" t="s">
        <v>91</v>
      </c>
      <c r="J11" s="14" t="s">
        <v>8</v>
      </c>
      <c r="K11" s="15" t="s">
        <v>112</v>
      </c>
      <c r="L11" s="14" t="s">
        <v>2</v>
      </c>
      <c r="M11" s="15" t="s">
        <v>113</v>
      </c>
      <c r="N11" s="13" t="s">
        <v>2</v>
      </c>
      <c r="O11" s="192"/>
      <c r="P11" s="192"/>
      <c r="Q11" s="170"/>
      <c r="R11" s="173"/>
      <c r="S11" s="184"/>
      <c r="T11" s="184"/>
      <c r="U11" s="249"/>
      <c r="V11" s="249"/>
      <c r="W11" s="246"/>
      <c r="X11" s="181"/>
      <c r="Y11" s="167"/>
      <c r="Z11" s="90" t="s">
        <v>3</v>
      </c>
      <c r="AA11" s="91" t="s">
        <v>0</v>
      </c>
    </row>
    <row r="12" spans="1:33" s="50" customFormat="1" ht="34.5" customHeight="1">
      <c r="A12" s="16" t="s">
        <v>9</v>
      </c>
      <c r="B12" s="56" t="s">
        <v>6</v>
      </c>
      <c r="C12" s="17" t="s">
        <v>128</v>
      </c>
      <c r="D12" s="57" t="s">
        <v>97</v>
      </c>
      <c r="E12" s="57" t="s">
        <v>98</v>
      </c>
      <c r="F12" s="19" t="s">
        <v>108</v>
      </c>
      <c r="G12" s="19" t="s">
        <v>149</v>
      </c>
      <c r="H12" s="19" t="s">
        <v>77</v>
      </c>
      <c r="I12" s="18" t="s">
        <v>34</v>
      </c>
      <c r="J12" s="19" t="s">
        <v>33</v>
      </c>
      <c r="K12" s="20">
        <v>60</v>
      </c>
      <c r="L12" s="19" t="s">
        <v>5</v>
      </c>
      <c r="M12" s="20">
        <v>40</v>
      </c>
      <c r="N12" s="57" t="str">
        <f t="shared" ref="N12:N75" si="2">IF(L12="","",L12)</f>
        <v>s</v>
      </c>
      <c r="O12" s="18">
        <v>2010</v>
      </c>
      <c r="P12" s="18">
        <v>2018</v>
      </c>
      <c r="Q12" s="25">
        <f>IFERROR(IF($K12="","",ROUNDDOWN((ABS($K12-$M12)/$K12)/IF($O12="","",IF(($P12-$O12)=0,1,($P12-$O12)))*100,1)),"")</f>
        <v>4.0999999999999996</v>
      </c>
      <c r="R12" s="20" t="s">
        <v>10</v>
      </c>
      <c r="S12" s="20">
        <v>400</v>
      </c>
      <c r="T12" s="20"/>
      <c r="U12" s="20" t="s">
        <v>129</v>
      </c>
      <c r="V12" s="20">
        <v>300</v>
      </c>
      <c r="W12" s="155" t="s">
        <v>114</v>
      </c>
      <c r="X12" s="21"/>
      <c r="Y12" s="54"/>
      <c r="Z12" s="48" t="s">
        <v>27</v>
      </c>
      <c r="AA12" s="49"/>
      <c r="AC12" s="51" t="s">
        <v>21</v>
      </c>
      <c r="AD12" s="51" t="s">
        <v>56</v>
      </c>
      <c r="AE12" s="51"/>
      <c r="AF12" s="52" t="s">
        <v>22</v>
      </c>
      <c r="AG12" s="52" t="s">
        <v>23</v>
      </c>
    </row>
    <row r="13" spans="1:33" s="50" customFormat="1" ht="34.5" customHeight="1">
      <c r="A13" s="92">
        <f>ROW()-12</f>
        <v>1</v>
      </c>
      <c r="B13" s="35" t="str">
        <f>IF($C13="","","工作機械")</f>
        <v/>
      </c>
      <c r="C13" s="114"/>
      <c r="D13" s="22" t="str">
        <f>IF($C$2="","",IF($B13&lt;&gt;"",$C$2,""))</f>
        <v/>
      </c>
      <c r="E13" s="22" t="str">
        <f t="shared" ref="E13:E76" si="3">IF($F$2="","",IF($B13&lt;&gt;"",$F$2,""))</f>
        <v/>
      </c>
      <c r="F13" s="116"/>
      <c r="G13" s="23"/>
      <c r="H13" s="116"/>
      <c r="I13" s="23"/>
      <c r="J13" s="23"/>
      <c r="K13" s="119"/>
      <c r="L13" s="23"/>
      <c r="M13" s="119"/>
      <c r="N13" s="24" t="str">
        <f t="shared" si="2"/>
        <v/>
      </c>
      <c r="O13" s="62"/>
      <c r="P13" s="62"/>
      <c r="Q13" s="25" t="str">
        <f>IFERROR(IF($K13="","",ROUNDDOWN((ABS($K13-$M13)/$K13)/IF($O13="","",IF(($P13-$O13)=0,1,($P13-$O13)))*100,1)),"")</f>
        <v/>
      </c>
      <c r="R13" s="23"/>
      <c r="S13" s="119"/>
      <c r="T13" s="135"/>
      <c r="U13" s="135"/>
      <c r="V13" s="121"/>
      <c r="W13" s="128"/>
      <c r="X13" s="26"/>
      <c r="Y13" s="96"/>
      <c r="Z13" s="39"/>
      <c r="AA13" s="40"/>
      <c r="AC13" s="113" t="str">
        <f>IF(AND(($B13&lt;&gt;""),(OR($C$2="",$F$2="",$G$3="",C13="",F13="",G13="",H13="",I13="",J13="",K13="",L13="",M13="",O13="",P13="",R13="",IF(F13&lt;&gt;※編集不可※選択項目!$C$9,S13="",T13=""),U13=""))),1,"")</f>
        <v/>
      </c>
      <c r="AD13" s="113">
        <f t="shared" ref="AD13:AD76" si="4">IF(AND($H13&lt;&gt;"",COUNTIF($H13,"*■*")&gt;0,$W13=""),1,0)</f>
        <v>0</v>
      </c>
      <c r="AE13" s="113" t="str">
        <f t="shared" ref="AE13:AE76" si="5">IF(H13="","",TEXT(H13,"G/標準"))</f>
        <v/>
      </c>
      <c r="AF13" s="106">
        <f>IF(AE13="",0,COUNTIF($AE$13:$AE$1048576,AE13))</f>
        <v>0</v>
      </c>
      <c r="AG13" s="106" t="str">
        <f t="shared" ref="AG13:AG76" si="6">IF(Q13&lt;1,1,"")</f>
        <v/>
      </c>
    </row>
    <row r="14" spans="1:33" s="50" customFormat="1" ht="34.5" customHeight="1">
      <c r="A14" s="92">
        <f t="shared" ref="A14:A77" si="7">ROW()-12</f>
        <v>2</v>
      </c>
      <c r="B14" s="35" t="str">
        <f t="shared" ref="B14:B77" si="8">IF($C14="","","工作機械")</f>
        <v/>
      </c>
      <c r="C14" s="114"/>
      <c r="D14" s="22" t="str">
        <f t="shared" ref="D14:D77" si="9">IF($C$2="","",IF($B14&lt;&gt;"",$C$2,""))</f>
        <v/>
      </c>
      <c r="E14" s="22" t="str">
        <f t="shared" si="3"/>
        <v/>
      </c>
      <c r="F14" s="116"/>
      <c r="G14" s="23"/>
      <c r="H14" s="116"/>
      <c r="I14" s="23"/>
      <c r="J14" s="23"/>
      <c r="K14" s="119"/>
      <c r="L14" s="23"/>
      <c r="M14" s="119"/>
      <c r="N14" s="24" t="str">
        <f t="shared" si="2"/>
        <v/>
      </c>
      <c r="O14" s="62"/>
      <c r="P14" s="62"/>
      <c r="Q14" s="25" t="str">
        <f t="shared" ref="Q14:Q77" si="10">IFERROR(IF($K14="","",ROUNDDOWN((ABS($K14-$M14)/$K14)/IF($O14="","",IF(($P14-$O14)=0,1,($P14-$O14)))*100,1)),"")</f>
        <v/>
      </c>
      <c r="R14" s="23"/>
      <c r="S14" s="119"/>
      <c r="T14" s="135"/>
      <c r="U14" s="135"/>
      <c r="V14" s="121"/>
      <c r="W14" s="23"/>
      <c r="X14" s="26"/>
      <c r="Y14" s="96"/>
      <c r="Z14" s="39"/>
      <c r="AA14" s="40"/>
      <c r="AC14" s="113" t="str">
        <f>IF(AND(($B14&lt;&gt;""),(OR($C$2="",$F$2="",$G$3="",C14="",F14="",G14="",H14="",I14="",J14="",K14="",L14="",M14="",O14="",P14="",R14="",IF(F14&lt;&gt;※編集不可※選択項目!$C$9,S14="",T14=""),U14=""))),1,"")</f>
        <v/>
      </c>
      <c r="AD14" s="113">
        <f t="shared" si="4"/>
        <v>0</v>
      </c>
      <c r="AE14" s="113" t="str">
        <f t="shared" si="5"/>
        <v/>
      </c>
      <c r="AF14" s="106">
        <f t="shared" ref="AF14:AF77" si="11">IF(AE14="",0,COUNTIF($AE$13:$AE$1048576,AE14))</f>
        <v>0</v>
      </c>
      <c r="AG14" s="106" t="str">
        <f t="shared" si="6"/>
        <v/>
      </c>
    </row>
    <row r="15" spans="1:33" s="50" customFormat="1" ht="34.5" customHeight="1">
      <c r="A15" s="92">
        <f t="shared" si="7"/>
        <v>3</v>
      </c>
      <c r="B15" s="35" t="str">
        <f t="shared" si="8"/>
        <v/>
      </c>
      <c r="C15" s="114"/>
      <c r="D15" s="22" t="str">
        <f t="shared" si="9"/>
        <v/>
      </c>
      <c r="E15" s="22" t="str">
        <f t="shared" si="3"/>
        <v/>
      </c>
      <c r="F15" s="116"/>
      <c r="G15" s="23"/>
      <c r="H15" s="116"/>
      <c r="I15" s="23"/>
      <c r="J15" s="23"/>
      <c r="K15" s="119"/>
      <c r="L15" s="23"/>
      <c r="M15" s="119"/>
      <c r="N15" s="24" t="str">
        <f t="shared" si="2"/>
        <v/>
      </c>
      <c r="O15" s="62"/>
      <c r="P15" s="62"/>
      <c r="Q15" s="25" t="str">
        <f t="shared" si="10"/>
        <v/>
      </c>
      <c r="R15" s="23"/>
      <c r="S15" s="119"/>
      <c r="T15" s="135"/>
      <c r="U15" s="135"/>
      <c r="V15" s="121"/>
      <c r="W15" s="23"/>
      <c r="X15" s="26"/>
      <c r="Y15" s="96"/>
      <c r="Z15" s="39"/>
      <c r="AA15" s="40"/>
      <c r="AC15" s="113" t="str">
        <f>IF(AND(($B15&lt;&gt;""),(OR($C$2="",$F$2="",$G$3="",C15="",F15="",G15="",H15="",I15="",J15="",K15="",L15="",M15="",O15="",P15="",R15="",IF(F15&lt;&gt;※編集不可※選択項目!$C$9,S15="",T15=""),U15=""))),1,"")</f>
        <v/>
      </c>
      <c r="AD15" s="113">
        <f t="shared" si="4"/>
        <v>0</v>
      </c>
      <c r="AE15" s="113" t="str">
        <f t="shared" si="5"/>
        <v/>
      </c>
      <c r="AF15" s="106">
        <f t="shared" si="11"/>
        <v>0</v>
      </c>
      <c r="AG15" s="106" t="str">
        <f t="shared" si="6"/>
        <v/>
      </c>
    </row>
    <row r="16" spans="1:33" s="50" customFormat="1" ht="34.5" customHeight="1">
      <c r="A16" s="92">
        <f t="shared" si="7"/>
        <v>4</v>
      </c>
      <c r="B16" s="35" t="str">
        <f t="shared" si="8"/>
        <v/>
      </c>
      <c r="C16" s="114"/>
      <c r="D16" s="22" t="str">
        <f t="shared" si="9"/>
        <v/>
      </c>
      <c r="E16" s="22" t="str">
        <f t="shared" si="3"/>
        <v/>
      </c>
      <c r="F16" s="116"/>
      <c r="G16" s="23"/>
      <c r="H16" s="116"/>
      <c r="I16" s="23"/>
      <c r="J16" s="23"/>
      <c r="K16" s="119"/>
      <c r="L16" s="23"/>
      <c r="M16" s="119"/>
      <c r="N16" s="24" t="str">
        <f t="shared" si="2"/>
        <v/>
      </c>
      <c r="O16" s="62"/>
      <c r="P16" s="62"/>
      <c r="Q16" s="25" t="str">
        <f t="shared" si="10"/>
        <v/>
      </c>
      <c r="R16" s="23"/>
      <c r="S16" s="119"/>
      <c r="T16" s="135"/>
      <c r="U16" s="135"/>
      <c r="V16" s="121"/>
      <c r="W16" s="23"/>
      <c r="X16" s="26"/>
      <c r="Y16" s="96"/>
      <c r="Z16" s="39"/>
      <c r="AA16" s="40"/>
      <c r="AC16" s="113" t="str">
        <f>IF(AND(($B16&lt;&gt;""),(OR($C$2="",$F$2="",$G$3="",C16="",F16="",G16="",H16="",I16="",J16="",K16="",L16="",M16="",O16="",P16="",R16="",IF(F16&lt;&gt;※編集不可※選択項目!$C$9,S16="",T16=""),U16=""))),1,"")</f>
        <v/>
      </c>
      <c r="AD16" s="113">
        <f t="shared" si="4"/>
        <v>0</v>
      </c>
      <c r="AE16" s="113" t="str">
        <f t="shared" si="5"/>
        <v/>
      </c>
      <c r="AF16" s="106">
        <f t="shared" si="11"/>
        <v>0</v>
      </c>
      <c r="AG16" s="106" t="str">
        <f t="shared" si="6"/>
        <v/>
      </c>
    </row>
    <row r="17" spans="1:33" s="50" customFormat="1" ht="34.5" customHeight="1">
      <c r="A17" s="92">
        <f t="shared" si="7"/>
        <v>5</v>
      </c>
      <c r="B17" s="35" t="str">
        <f t="shared" si="8"/>
        <v/>
      </c>
      <c r="C17" s="114"/>
      <c r="D17" s="22" t="str">
        <f t="shared" si="9"/>
        <v/>
      </c>
      <c r="E17" s="22" t="str">
        <f t="shared" si="3"/>
        <v/>
      </c>
      <c r="F17" s="116"/>
      <c r="G17" s="23"/>
      <c r="H17" s="116"/>
      <c r="I17" s="23"/>
      <c r="J17" s="23"/>
      <c r="K17" s="119"/>
      <c r="L17" s="23"/>
      <c r="M17" s="119"/>
      <c r="N17" s="24" t="str">
        <f t="shared" si="2"/>
        <v/>
      </c>
      <c r="O17" s="62"/>
      <c r="P17" s="62"/>
      <c r="Q17" s="25" t="str">
        <f t="shared" si="10"/>
        <v/>
      </c>
      <c r="R17" s="23"/>
      <c r="S17" s="119"/>
      <c r="T17" s="135"/>
      <c r="U17" s="135"/>
      <c r="V17" s="121"/>
      <c r="W17" s="23"/>
      <c r="X17" s="26"/>
      <c r="Y17" s="96"/>
      <c r="Z17" s="39"/>
      <c r="AA17" s="40"/>
      <c r="AC17" s="113" t="str">
        <f>IF(AND(($B17&lt;&gt;""),(OR($C$2="",$F$2="",$G$3="",C17="",F17="",G17="",H17="",I17="",J17="",K17="",L17="",M17="",O17="",P17="",R17="",IF(F17&lt;&gt;※編集不可※選択項目!$C$9,S17="",T17=""),U17=""))),1,"")</f>
        <v/>
      </c>
      <c r="AD17" s="113">
        <f t="shared" si="4"/>
        <v>0</v>
      </c>
      <c r="AE17" s="113" t="str">
        <f t="shared" si="5"/>
        <v/>
      </c>
      <c r="AF17" s="106">
        <f t="shared" si="11"/>
        <v>0</v>
      </c>
      <c r="AG17" s="106" t="str">
        <f t="shared" si="6"/>
        <v/>
      </c>
    </row>
    <row r="18" spans="1:33" s="50" customFormat="1" ht="34.5" customHeight="1">
      <c r="A18" s="92">
        <f t="shared" si="7"/>
        <v>6</v>
      </c>
      <c r="B18" s="35" t="str">
        <f t="shared" si="8"/>
        <v/>
      </c>
      <c r="C18" s="114"/>
      <c r="D18" s="22" t="str">
        <f t="shared" si="9"/>
        <v/>
      </c>
      <c r="E18" s="22" t="str">
        <f t="shared" si="3"/>
        <v/>
      </c>
      <c r="F18" s="116"/>
      <c r="G18" s="23"/>
      <c r="H18" s="116"/>
      <c r="I18" s="23"/>
      <c r="J18" s="23"/>
      <c r="K18" s="119"/>
      <c r="L18" s="23"/>
      <c r="M18" s="119"/>
      <c r="N18" s="24" t="str">
        <f t="shared" si="2"/>
        <v/>
      </c>
      <c r="O18" s="62"/>
      <c r="P18" s="62"/>
      <c r="Q18" s="25" t="str">
        <f t="shared" si="10"/>
        <v/>
      </c>
      <c r="R18" s="23"/>
      <c r="S18" s="119"/>
      <c r="T18" s="135"/>
      <c r="U18" s="135"/>
      <c r="V18" s="121"/>
      <c r="W18" s="23"/>
      <c r="X18" s="26"/>
      <c r="Y18" s="96"/>
      <c r="Z18" s="39"/>
      <c r="AA18" s="40"/>
      <c r="AC18" s="113" t="str">
        <f>IF(AND(($B18&lt;&gt;""),(OR($C$2="",$F$2="",$G$3="",C18="",F18="",G18="",H18="",I18="",J18="",K18="",L18="",M18="",O18="",P18="",R18="",IF(F18&lt;&gt;※編集不可※選択項目!$C$9,S18="",T18=""),U18=""))),1,"")</f>
        <v/>
      </c>
      <c r="AD18" s="113">
        <f t="shared" si="4"/>
        <v>0</v>
      </c>
      <c r="AE18" s="113" t="str">
        <f t="shared" si="5"/>
        <v/>
      </c>
      <c r="AF18" s="106">
        <f t="shared" si="11"/>
        <v>0</v>
      </c>
      <c r="AG18" s="106" t="str">
        <f t="shared" si="6"/>
        <v/>
      </c>
    </row>
    <row r="19" spans="1:33" s="50" customFormat="1" ht="34.5" customHeight="1">
      <c r="A19" s="92">
        <f t="shared" si="7"/>
        <v>7</v>
      </c>
      <c r="B19" s="35" t="str">
        <f t="shared" si="8"/>
        <v/>
      </c>
      <c r="C19" s="114"/>
      <c r="D19" s="22" t="str">
        <f t="shared" si="9"/>
        <v/>
      </c>
      <c r="E19" s="22" t="str">
        <f t="shared" si="3"/>
        <v/>
      </c>
      <c r="F19" s="116"/>
      <c r="G19" s="23"/>
      <c r="H19" s="116"/>
      <c r="I19" s="23"/>
      <c r="J19" s="23"/>
      <c r="K19" s="119"/>
      <c r="L19" s="23"/>
      <c r="M19" s="119"/>
      <c r="N19" s="24" t="str">
        <f t="shared" si="2"/>
        <v/>
      </c>
      <c r="O19" s="62"/>
      <c r="P19" s="62"/>
      <c r="Q19" s="25" t="str">
        <f t="shared" si="10"/>
        <v/>
      </c>
      <c r="R19" s="23"/>
      <c r="S19" s="119"/>
      <c r="T19" s="135"/>
      <c r="U19" s="135"/>
      <c r="V19" s="121"/>
      <c r="W19" s="23"/>
      <c r="X19" s="26"/>
      <c r="Y19" s="96"/>
      <c r="Z19" s="39"/>
      <c r="AA19" s="40"/>
      <c r="AC19" s="113" t="str">
        <f>IF(AND(($B19&lt;&gt;""),(OR($C$2="",$F$2="",$G$3="",C19="",F19="",G19="",H19="",I19="",J19="",K19="",L19="",M19="",O19="",P19="",R19="",IF(F19&lt;&gt;※編集不可※選択項目!$C$9,S19="",T19=""),U19=""))),1,"")</f>
        <v/>
      </c>
      <c r="AD19" s="113">
        <f t="shared" si="4"/>
        <v>0</v>
      </c>
      <c r="AE19" s="113" t="str">
        <f t="shared" si="5"/>
        <v/>
      </c>
      <c r="AF19" s="106">
        <f t="shared" si="11"/>
        <v>0</v>
      </c>
      <c r="AG19" s="106" t="str">
        <f t="shared" si="6"/>
        <v/>
      </c>
    </row>
    <row r="20" spans="1:33" s="50" customFormat="1" ht="34.5" customHeight="1">
      <c r="A20" s="92">
        <f t="shared" si="7"/>
        <v>8</v>
      </c>
      <c r="B20" s="35" t="str">
        <f t="shared" si="8"/>
        <v/>
      </c>
      <c r="C20" s="114"/>
      <c r="D20" s="22" t="str">
        <f t="shared" si="9"/>
        <v/>
      </c>
      <c r="E20" s="22" t="str">
        <f t="shared" si="3"/>
        <v/>
      </c>
      <c r="F20" s="116"/>
      <c r="G20" s="23"/>
      <c r="H20" s="116"/>
      <c r="I20" s="23"/>
      <c r="J20" s="23"/>
      <c r="K20" s="119"/>
      <c r="L20" s="23"/>
      <c r="M20" s="119"/>
      <c r="N20" s="24" t="str">
        <f t="shared" si="2"/>
        <v/>
      </c>
      <c r="O20" s="62"/>
      <c r="P20" s="62"/>
      <c r="Q20" s="25" t="str">
        <f t="shared" si="10"/>
        <v/>
      </c>
      <c r="R20" s="23"/>
      <c r="S20" s="119"/>
      <c r="T20" s="135"/>
      <c r="U20" s="135"/>
      <c r="V20" s="121"/>
      <c r="W20" s="23"/>
      <c r="X20" s="26"/>
      <c r="Y20" s="96"/>
      <c r="Z20" s="39"/>
      <c r="AA20" s="40"/>
      <c r="AC20" s="113" t="str">
        <f>IF(AND(($B20&lt;&gt;""),(OR($C$2="",$F$2="",$G$3="",C20="",F20="",G20="",H20="",I20="",J20="",K20="",L20="",M20="",O20="",P20="",R20="",IF(F20&lt;&gt;※編集不可※選択項目!$C$9,S20="",T20=""),U20=""))),1,"")</f>
        <v/>
      </c>
      <c r="AD20" s="113">
        <f t="shared" si="4"/>
        <v>0</v>
      </c>
      <c r="AE20" s="113" t="str">
        <f t="shared" si="5"/>
        <v/>
      </c>
      <c r="AF20" s="106">
        <f t="shared" si="11"/>
        <v>0</v>
      </c>
      <c r="AG20" s="106" t="str">
        <f t="shared" si="6"/>
        <v/>
      </c>
    </row>
    <row r="21" spans="1:33" s="50" customFormat="1" ht="34.5" customHeight="1">
      <c r="A21" s="92">
        <f t="shared" si="7"/>
        <v>9</v>
      </c>
      <c r="B21" s="35" t="str">
        <f t="shared" si="8"/>
        <v/>
      </c>
      <c r="C21" s="114"/>
      <c r="D21" s="22" t="str">
        <f t="shared" si="9"/>
        <v/>
      </c>
      <c r="E21" s="22" t="str">
        <f t="shared" si="3"/>
        <v/>
      </c>
      <c r="F21" s="116"/>
      <c r="G21" s="23"/>
      <c r="H21" s="116"/>
      <c r="I21" s="23"/>
      <c r="J21" s="23"/>
      <c r="K21" s="119"/>
      <c r="L21" s="23"/>
      <c r="M21" s="119"/>
      <c r="N21" s="24" t="str">
        <f t="shared" si="2"/>
        <v/>
      </c>
      <c r="O21" s="62"/>
      <c r="P21" s="62"/>
      <c r="Q21" s="25" t="str">
        <f t="shared" si="10"/>
        <v/>
      </c>
      <c r="R21" s="23"/>
      <c r="S21" s="119"/>
      <c r="T21" s="136"/>
      <c r="U21" s="136"/>
      <c r="V21" s="121"/>
      <c r="W21" s="23"/>
      <c r="X21" s="26"/>
      <c r="Y21" s="96"/>
      <c r="Z21" s="39"/>
      <c r="AA21" s="40"/>
      <c r="AC21" s="113" t="str">
        <f>IF(AND(($B21&lt;&gt;""),(OR($C$2="",$F$2="",$G$3="",C21="",F21="",G21="",H21="",I21="",J21="",K21="",L21="",M21="",O21="",P21="",R21="",IF(F21&lt;&gt;※編集不可※選択項目!$C$9,S21="",T21=""),U21=""))),1,"")</f>
        <v/>
      </c>
      <c r="AD21" s="113">
        <f t="shared" si="4"/>
        <v>0</v>
      </c>
      <c r="AE21" s="113" t="str">
        <f t="shared" si="5"/>
        <v/>
      </c>
      <c r="AF21" s="106">
        <f t="shared" si="11"/>
        <v>0</v>
      </c>
      <c r="AG21" s="106" t="str">
        <f t="shared" si="6"/>
        <v/>
      </c>
    </row>
    <row r="22" spans="1:33" s="50" customFormat="1" ht="34.5" customHeight="1">
      <c r="A22" s="92">
        <f t="shared" si="7"/>
        <v>10</v>
      </c>
      <c r="B22" s="35" t="str">
        <f t="shared" si="8"/>
        <v/>
      </c>
      <c r="C22" s="114"/>
      <c r="D22" s="22" t="str">
        <f t="shared" si="9"/>
        <v/>
      </c>
      <c r="E22" s="22" t="str">
        <f t="shared" si="3"/>
        <v/>
      </c>
      <c r="F22" s="116"/>
      <c r="G22" s="23"/>
      <c r="H22" s="116"/>
      <c r="I22" s="23"/>
      <c r="J22" s="23"/>
      <c r="K22" s="119"/>
      <c r="L22" s="23"/>
      <c r="M22" s="119"/>
      <c r="N22" s="24" t="str">
        <f t="shared" si="2"/>
        <v/>
      </c>
      <c r="O22" s="62"/>
      <c r="P22" s="62"/>
      <c r="Q22" s="25" t="str">
        <f t="shared" si="10"/>
        <v/>
      </c>
      <c r="R22" s="23"/>
      <c r="S22" s="119"/>
      <c r="T22" s="136"/>
      <c r="U22" s="136"/>
      <c r="V22" s="121"/>
      <c r="W22" s="23"/>
      <c r="X22" s="26"/>
      <c r="Y22" s="96"/>
      <c r="Z22" s="39"/>
      <c r="AA22" s="40"/>
      <c r="AC22" s="113" t="str">
        <f>IF(AND(($B22&lt;&gt;""),(OR($C$2="",$F$2="",$G$3="",C22="",F22="",G22="",H22="",I22="",J22="",K22="",L22="",M22="",O22="",P22="",R22="",IF(F22&lt;&gt;※編集不可※選択項目!$C$9,S22="",T22=""),U22=""))),1,"")</f>
        <v/>
      </c>
      <c r="AD22" s="113">
        <f t="shared" si="4"/>
        <v>0</v>
      </c>
      <c r="AE22" s="113" t="str">
        <f t="shared" si="5"/>
        <v/>
      </c>
      <c r="AF22" s="106">
        <f t="shared" si="11"/>
        <v>0</v>
      </c>
      <c r="AG22" s="106" t="str">
        <f t="shared" si="6"/>
        <v/>
      </c>
    </row>
    <row r="23" spans="1:33" s="50" customFormat="1" ht="34.5" customHeight="1">
      <c r="A23" s="92">
        <f t="shared" si="7"/>
        <v>11</v>
      </c>
      <c r="B23" s="35" t="str">
        <f t="shared" si="8"/>
        <v/>
      </c>
      <c r="C23" s="114"/>
      <c r="D23" s="22" t="str">
        <f t="shared" si="9"/>
        <v/>
      </c>
      <c r="E23" s="22" t="str">
        <f t="shared" si="3"/>
        <v/>
      </c>
      <c r="F23" s="116"/>
      <c r="G23" s="23"/>
      <c r="H23" s="116"/>
      <c r="I23" s="23"/>
      <c r="J23" s="23"/>
      <c r="K23" s="119"/>
      <c r="L23" s="23"/>
      <c r="M23" s="119"/>
      <c r="N23" s="24" t="str">
        <f t="shared" si="2"/>
        <v/>
      </c>
      <c r="O23" s="62"/>
      <c r="P23" s="62"/>
      <c r="Q23" s="25" t="str">
        <f t="shared" si="10"/>
        <v/>
      </c>
      <c r="R23" s="23"/>
      <c r="S23" s="119"/>
      <c r="T23" s="136"/>
      <c r="U23" s="136"/>
      <c r="V23" s="121"/>
      <c r="W23" s="23"/>
      <c r="X23" s="26"/>
      <c r="Y23" s="96"/>
      <c r="Z23" s="39"/>
      <c r="AA23" s="40"/>
      <c r="AC23" s="113" t="str">
        <f>IF(AND(($B23&lt;&gt;""),(OR($C$2="",$F$2="",$G$3="",C23="",F23="",G23="",H23="",I23="",J23="",K23="",L23="",M23="",O23="",P23="",R23="",IF(F23&lt;&gt;※編集不可※選択項目!$C$9,S23="",T23=""),U23=""))),1,"")</f>
        <v/>
      </c>
      <c r="AD23" s="113">
        <f t="shared" si="4"/>
        <v>0</v>
      </c>
      <c r="AE23" s="113" t="str">
        <f t="shared" si="5"/>
        <v/>
      </c>
      <c r="AF23" s="106">
        <f t="shared" si="11"/>
        <v>0</v>
      </c>
      <c r="AG23" s="106" t="str">
        <f t="shared" si="6"/>
        <v/>
      </c>
    </row>
    <row r="24" spans="1:33" s="50" customFormat="1" ht="34.5" customHeight="1">
      <c r="A24" s="92">
        <f t="shared" si="7"/>
        <v>12</v>
      </c>
      <c r="B24" s="35" t="str">
        <f t="shared" si="8"/>
        <v/>
      </c>
      <c r="C24" s="114"/>
      <c r="D24" s="22" t="str">
        <f t="shared" si="9"/>
        <v/>
      </c>
      <c r="E24" s="22" t="str">
        <f t="shared" si="3"/>
        <v/>
      </c>
      <c r="F24" s="116"/>
      <c r="G24" s="23"/>
      <c r="H24" s="116"/>
      <c r="I24" s="23"/>
      <c r="J24" s="23"/>
      <c r="K24" s="119"/>
      <c r="L24" s="23"/>
      <c r="M24" s="119"/>
      <c r="N24" s="24" t="str">
        <f t="shared" si="2"/>
        <v/>
      </c>
      <c r="O24" s="62"/>
      <c r="P24" s="62"/>
      <c r="Q24" s="25" t="str">
        <f t="shared" si="10"/>
        <v/>
      </c>
      <c r="R24" s="23"/>
      <c r="S24" s="119"/>
      <c r="T24" s="136"/>
      <c r="U24" s="136"/>
      <c r="V24" s="121"/>
      <c r="W24" s="23"/>
      <c r="X24" s="26"/>
      <c r="Y24" s="96"/>
      <c r="Z24" s="39"/>
      <c r="AA24" s="40"/>
      <c r="AC24" s="113" t="str">
        <f>IF(AND(($B24&lt;&gt;""),(OR($C$2="",$F$2="",$G$3="",C24="",F24="",G24="",H24="",I24="",J24="",K24="",L24="",M24="",O24="",P24="",R24="",IF(F24&lt;&gt;※編集不可※選択項目!$C$9,S24="",T24=""),U24=""))),1,"")</f>
        <v/>
      </c>
      <c r="AD24" s="113">
        <f t="shared" si="4"/>
        <v>0</v>
      </c>
      <c r="AE24" s="113" t="str">
        <f t="shared" si="5"/>
        <v/>
      </c>
      <c r="AF24" s="106">
        <f t="shared" si="11"/>
        <v>0</v>
      </c>
      <c r="AG24" s="106" t="str">
        <f t="shared" si="6"/>
        <v/>
      </c>
    </row>
    <row r="25" spans="1:33" s="50" customFormat="1" ht="34.5" customHeight="1">
      <c r="A25" s="92">
        <f t="shared" si="7"/>
        <v>13</v>
      </c>
      <c r="B25" s="35" t="str">
        <f t="shared" si="8"/>
        <v/>
      </c>
      <c r="C25" s="114"/>
      <c r="D25" s="22" t="str">
        <f t="shared" si="9"/>
        <v/>
      </c>
      <c r="E25" s="22" t="str">
        <f t="shared" si="3"/>
        <v/>
      </c>
      <c r="F25" s="116"/>
      <c r="G25" s="23"/>
      <c r="H25" s="116"/>
      <c r="I25" s="23"/>
      <c r="J25" s="23"/>
      <c r="K25" s="119"/>
      <c r="L25" s="23"/>
      <c r="M25" s="119"/>
      <c r="N25" s="24" t="str">
        <f t="shared" si="2"/>
        <v/>
      </c>
      <c r="O25" s="62"/>
      <c r="P25" s="62"/>
      <c r="Q25" s="25" t="str">
        <f t="shared" si="10"/>
        <v/>
      </c>
      <c r="R25" s="23"/>
      <c r="S25" s="119"/>
      <c r="T25" s="136"/>
      <c r="U25" s="136"/>
      <c r="V25" s="121"/>
      <c r="W25" s="23"/>
      <c r="X25" s="26"/>
      <c r="Y25" s="96"/>
      <c r="Z25" s="39"/>
      <c r="AA25" s="40"/>
      <c r="AC25" s="113" t="str">
        <f>IF(AND(($B25&lt;&gt;""),(OR($C$2="",$F$2="",$G$3="",C25="",F25="",G25="",H25="",I25="",J25="",K25="",L25="",M25="",O25="",P25="",R25="",IF(F25&lt;&gt;※編集不可※選択項目!$C$9,S25="",T25=""),U25=""))),1,"")</f>
        <v/>
      </c>
      <c r="AD25" s="113">
        <f t="shared" si="4"/>
        <v>0</v>
      </c>
      <c r="AE25" s="113" t="str">
        <f t="shared" si="5"/>
        <v/>
      </c>
      <c r="AF25" s="106">
        <f t="shared" si="11"/>
        <v>0</v>
      </c>
      <c r="AG25" s="106" t="str">
        <f t="shared" si="6"/>
        <v/>
      </c>
    </row>
    <row r="26" spans="1:33" s="50" customFormat="1" ht="34.5" customHeight="1">
      <c r="A26" s="92">
        <f t="shared" si="7"/>
        <v>14</v>
      </c>
      <c r="B26" s="35" t="str">
        <f t="shared" si="8"/>
        <v/>
      </c>
      <c r="C26" s="114"/>
      <c r="D26" s="22" t="str">
        <f t="shared" si="9"/>
        <v/>
      </c>
      <c r="E26" s="22" t="str">
        <f t="shared" si="3"/>
        <v/>
      </c>
      <c r="F26" s="116"/>
      <c r="G26" s="23"/>
      <c r="H26" s="116"/>
      <c r="I26" s="23"/>
      <c r="J26" s="23"/>
      <c r="K26" s="119"/>
      <c r="L26" s="23"/>
      <c r="M26" s="119"/>
      <c r="N26" s="24" t="str">
        <f t="shared" si="2"/>
        <v/>
      </c>
      <c r="O26" s="62"/>
      <c r="P26" s="62"/>
      <c r="Q26" s="25" t="str">
        <f t="shared" si="10"/>
        <v/>
      </c>
      <c r="R26" s="23"/>
      <c r="S26" s="119"/>
      <c r="T26" s="136"/>
      <c r="U26" s="136"/>
      <c r="V26" s="121"/>
      <c r="W26" s="23"/>
      <c r="X26" s="26"/>
      <c r="Y26" s="96"/>
      <c r="Z26" s="39"/>
      <c r="AA26" s="40"/>
      <c r="AC26" s="113" t="str">
        <f>IF(AND(($B26&lt;&gt;""),(OR($C$2="",$F$2="",$G$3="",C26="",F26="",G26="",H26="",I26="",J26="",K26="",L26="",M26="",O26="",P26="",R26="",IF(F26&lt;&gt;※編集不可※選択項目!$C$9,S26="",T26=""),U26=""))),1,"")</f>
        <v/>
      </c>
      <c r="AD26" s="113">
        <f t="shared" si="4"/>
        <v>0</v>
      </c>
      <c r="AE26" s="113" t="str">
        <f t="shared" si="5"/>
        <v/>
      </c>
      <c r="AF26" s="106">
        <f t="shared" si="11"/>
        <v>0</v>
      </c>
      <c r="AG26" s="106" t="str">
        <f t="shared" si="6"/>
        <v/>
      </c>
    </row>
    <row r="27" spans="1:33" s="50" customFormat="1" ht="34.5" customHeight="1">
      <c r="A27" s="92">
        <f t="shared" si="7"/>
        <v>15</v>
      </c>
      <c r="B27" s="35" t="str">
        <f t="shared" si="8"/>
        <v/>
      </c>
      <c r="C27" s="114"/>
      <c r="D27" s="22" t="str">
        <f t="shared" si="9"/>
        <v/>
      </c>
      <c r="E27" s="22" t="str">
        <f t="shared" si="3"/>
        <v/>
      </c>
      <c r="F27" s="116"/>
      <c r="G27" s="23"/>
      <c r="H27" s="116"/>
      <c r="I27" s="23"/>
      <c r="J27" s="23"/>
      <c r="K27" s="119"/>
      <c r="L27" s="23"/>
      <c r="M27" s="119"/>
      <c r="N27" s="24" t="str">
        <f t="shared" si="2"/>
        <v/>
      </c>
      <c r="O27" s="62"/>
      <c r="P27" s="62"/>
      <c r="Q27" s="25" t="str">
        <f t="shared" si="10"/>
        <v/>
      </c>
      <c r="R27" s="23"/>
      <c r="S27" s="119"/>
      <c r="T27" s="136"/>
      <c r="U27" s="136"/>
      <c r="V27" s="121"/>
      <c r="W27" s="23"/>
      <c r="X27" s="26"/>
      <c r="Y27" s="96"/>
      <c r="Z27" s="39"/>
      <c r="AA27" s="40"/>
      <c r="AC27" s="113" t="str">
        <f>IF(AND(($B27&lt;&gt;""),(OR($C$2="",$F$2="",$G$3="",C27="",F27="",G27="",H27="",I27="",J27="",K27="",L27="",M27="",O27="",P27="",R27="",IF(F27&lt;&gt;※編集不可※選択項目!$C$9,S27="",T27=""),U27=""))),1,"")</f>
        <v/>
      </c>
      <c r="AD27" s="113">
        <f t="shared" si="4"/>
        <v>0</v>
      </c>
      <c r="AE27" s="113" t="str">
        <f t="shared" si="5"/>
        <v/>
      </c>
      <c r="AF27" s="106">
        <f t="shared" si="11"/>
        <v>0</v>
      </c>
      <c r="AG27" s="106" t="str">
        <f t="shared" si="6"/>
        <v/>
      </c>
    </row>
    <row r="28" spans="1:33" s="50" customFormat="1" ht="34.5" customHeight="1">
      <c r="A28" s="92">
        <f t="shared" si="7"/>
        <v>16</v>
      </c>
      <c r="B28" s="35" t="str">
        <f t="shared" si="8"/>
        <v/>
      </c>
      <c r="C28" s="114"/>
      <c r="D28" s="22" t="str">
        <f t="shared" si="9"/>
        <v/>
      </c>
      <c r="E28" s="22" t="str">
        <f t="shared" si="3"/>
        <v/>
      </c>
      <c r="F28" s="23"/>
      <c r="G28" s="23"/>
      <c r="H28" s="23"/>
      <c r="I28" s="23"/>
      <c r="J28" s="23"/>
      <c r="K28" s="119"/>
      <c r="L28" s="23"/>
      <c r="M28" s="119"/>
      <c r="N28" s="24" t="str">
        <f t="shared" si="2"/>
        <v/>
      </c>
      <c r="O28" s="62"/>
      <c r="P28" s="62"/>
      <c r="Q28" s="25" t="str">
        <f t="shared" si="10"/>
        <v/>
      </c>
      <c r="R28" s="23"/>
      <c r="S28" s="119"/>
      <c r="T28" s="136"/>
      <c r="U28" s="136"/>
      <c r="V28" s="121"/>
      <c r="W28" s="23"/>
      <c r="X28" s="26"/>
      <c r="Y28" s="96"/>
      <c r="Z28" s="39"/>
      <c r="AA28" s="40"/>
      <c r="AC28" s="113" t="str">
        <f>IF(AND(($B28&lt;&gt;""),(OR($C$2="",$F$2="",$G$3="",C28="",F28="",G28="",H28="",I28="",J28="",K28="",L28="",M28="",O28="",P28="",R28="",IF(F28&lt;&gt;※編集不可※選択項目!$C$9,S28="",T28=""),U28=""))),1,"")</f>
        <v/>
      </c>
      <c r="AD28" s="113">
        <f t="shared" si="4"/>
        <v>0</v>
      </c>
      <c r="AE28" s="113" t="str">
        <f t="shared" si="5"/>
        <v/>
      </c>
      <c r="AF28" s="106">
        <f t="shared" si="11"/>
        <v>0</v>
      </c>
      <c r="AG28" s="106" t="str">
        <f t="shared" si="6"/>
        <v/>
      </c>
    </row>
    <row r="29" spans="1:33" s="50" customFormat="1" ht="34.5" customHeight="1">
      <c r="A29" s="92">
        <f t="shared" si="7"/>
        <v>17</v>
      </c>
      <c r="B29" s="35" t="str">
        <f t="shared" si="8"/>
        <v/>
      </c>
      <c r="C29" s="114"/>
      <c r="D29" s="22" t="str">
        <f t="shared" si="9"/>
        <v/>
      </c>
      <c r="E29" s="22" t="str">
        <f t="shared" si="3"/>
        <v/>
      </c>
      <c r="F29" s="23"/>
      <c r="G29" s="23"/>
      <c r="H29" s="23"/>
      <c r="I29" s="23"/>
      <c r="J29" s="23"/>
      <c r="K29" s="119"/>
      <c r="L29" s="23"/>
      <c r="M29" s="119"/>
      <c r="N29" s="24" t="str">
        <f t="shared" si="2"/>
        <v/>
      </c>
      <c r="O29" s="62"/>
      <c r="P29" s="62"/>
      <c r="Q29" s="25" t="str">
        <f t="shared" si="10"/>
        <v/>
      </c>
      <c r="R29" s="23"/>
      <c r="S29" s="119"/>
      <c r="T29" s="136"/>
      <c r="U29" s="136"/>
      <c r="V29" s="121"/>
      <c r="W29" s="23"/>
      <c r="X29" s="26"/>
      <c r="Y29" s="96"/>
      <c r="Z29" s="39"/>
      <c r="AA29" s="40"/>
      <c r="AC29" s="113" t="str">
        <f>IF(AND(($B29&lt;&gt;""),(OR($C$2="",$F$2="",$G$3="",C29="",F29="",G29="",H29="",I29="",J29="",K29="",L29="",M29="",O29="",P29="",R29="",IF(F29&lt;&gt;※編集不可※選択項目!$C$9,S29="",T29=""),U29=""))),1,"")</f>
        <v/>
      </c>
      <c r="AD29" s="113">
        <f t="shared" si="4"/>
        <v>0</v>
      </c>
      <c r="AE29" s="113" t="str">
        <f t="shared" si="5"/>
        <v/>
      </c>
      <c r="AF29" s="106">
        <f t="shared" si="11"/>
        <v>0</v>
      </c>
      <c r="AG29" s="106" t="str">
        <f t="shared" si="6"/>
        <v/>
      </c>
    </row>
    <row r="30" spans="1:33" s="50" customFormat="1" ht="34.5" customHeight="1">
      <c r="A30" s="92">
        <f t="shared" si="7"/>
        <v>18</v>
      </c>
      <c r="B30" s="35" t="str">
        <f t="shared" si="8"/>
        <v/>
      </c>
      <c r="C30" s="114"/>
      <c r="D30" s="22" t="str">
        <f t="shared" si="9"/>
        <v/>
      </c>
      <c r="E30" s="22" t="str">
        <f t="shared" si="3"/>
        <v/>
      </c>
      <c r="F30" s="23"/>
      <c r="G30" s="23"/>
      <c r="H30" s="23"/>
      <c r="I30" s="23"/>
      <c r="J30" s="23"/>
      <c r="K30" s="119"/>
      <c r="L30" s="23"/>
      <c r="M30" s="119"/>
      <c r="N30" s="24" t="str">
        <f t="shared" si="2"/>
        <v/>
      </c>
      <c r="O30" s="62"/>
      <c r="P30" s="62"/>
      <c r="Q30" s="25" t="str">
        <f t="shared" si="10"/>
        <v/>
      </c>
      <c r="R30" s="23"/>
      <c r="S30" s="119"/>
      <c r="T30" s="136"/>
      <c r="U30" s="136"/>
      <c r="V30" s="121"/>
      <c r="W30" s="23"/>
      <c r="X30" s="26"/>
      <c r="Y30" s="96"/>
      <c r="Z30" s="39"/>
      <c r="AA30" s="40"/>
      <c r="AC30" s="113" t="str">
        <f>IF(AND(($B30&lt;&gt;""),(OR($C$2="",$F$2="",$G$3="",C30="",F30="",G30="",H30="",I30="",J30="",K30="",L30="",M30="",O30="",P30="",R30="",IF(F30&lt;&gt;※編集不可※選択項目!$C$9,S30="",T30=""),U30=""))),1,"")</f>
        <v/>
      </c>
      <c r="AD30" s="113">
        <f t="shared" si="4"/>
        <v>0</v>
      </c>
      <c r="AE30" s="113" t="str">
        <f t="shared" si="5"/>
        <v/>
      </c>
      <c r="AF30" s="106">
        <f t="shared" si="11"/>
        <v>0</v>
      </c>
      <c r="AG30" s="106" t="str">
        <f t="shared" si="6"/>
        <v/>
      </c>
    </row>
    <row r="31" spans="1:33" s="50" customFormat="1" ht="34.5" customHeight="1">
      <c r="A31" s="92">
        <f t="shared" si="7"/>
        <v>19</v>
      </c>
      <c r="B31" s="35" t="str">
        <f t="shared" si="8"/>
        <v/>
      </c>
      <c r="C31" s="114"/>
      <c r="D31" s="22" t="str">
        <f t="shared" si="9"/>
        <v/>
      </c>
      <c r="E31" s="22" t="str">
        <f t="shared" si="3"/>
        <v/>
      </c>
      <c r="F31" s="23"/>
      <c r="G31" s="23"/>
      <c r="H31" s="23"/>
      <c r="I31" s="23"/>
      <c r="J31" s="23"/>
      <c r="K31" s="119"/>
      <c r="L31" s="23"/>
      <c r="M31" s="119"/>
      <c r="N31" s="24" t="str">
        <f t="shared" si="2"/>
        <v/>
      </c>
      <c r="O31" s="62"/>
      <c r="P31" s="62"/>
      <c r="Q31" s="25" t="str">
        <f t="shared" si="10"/>
        <v/>
      </c>
      <c r="R31" s="23"/>
      <c r="S31" s="119"/>
      <c r="T31" s="136"/>
      <c r="U31" s="136"/>
      <c r="V31" s="121"/>
      <c r="W31" s="23"/>
      <c r="X31" s="26"/>
      <c r="Y31" s="96"/>
      <c r="Z31" s="39"/>
      <c r="AA31" s="40"/>
      <c r="AC31" s="113" t="str">
        <f>IF(AND(($B31&lt;&gt;""),(OR($C$2="",$F$2="",$G$3="",C31="",F31="",G31="",H31="",I31="",J31="",K31="",L31="",M31="",O31="",P31="",R31="",IF(F31&lt;&gt;※編集不可※選択項目!$C$9,S31="",T31=""),U31=""))),1,"")</f>
        <v/>
      </c>
      <c r="AD31" s="113">
        <f t="shared" si="4"/>
        <v>0</v>
      </c>
      <c r="AE31" s="113" t="str">
        <f t="shared" si="5"/>
        <v/>
      </c>
      <c r="AF31" s="106">
        <f t="shared" si="11"/>
        <v>0</v>
      </c>
      <c r="AG31" s="106" t="str">
        <f t="shared" si="6"/>
        <v/>
      </c>
    </row>
    <row r="32" spans="1:33" s="50" customFormat="1" ht="34.5" customHeight="1">
      <c r="A32" s="92">
        <f t="shared" si="7"/>
        <v>20</v>
      </c>
      <c r="B32" s="35" t="str">
        <f t="shared" si="8"/>
        <v/>
      </c>
      <c r="C32" s="114"/>
      <c r="D32" s="22" t="str">
        <f t="shared" si="9"/>
        <v/>
      </c>
      <c r="E32" s="22" t="str">
        <f t="shared" si="3"/>
        <v/>
      </c>
      <c r="F32" s="23"/>
      <c r="G32" s="23"/>
      <c r="H32" s="23"/>
      <c r="I32" s="23"/>
      <c r="J32" s="23"/>
      <c r="K32" s="119"/>
      <c r="L32" s="23"/>
      <c r="M32" s="119"/>
      <c r="N32" s="24" t="str">
        <f t="shared" si="2"/>
        <v/>
      </c>
      <c r="O32" s="62"/>
      <c r="P32" s="62"/>
      <c r="Q32" s="25" t="str">
        <f t="shared" si="10"/>
        <v/>
      </c>
      <c r="R32" s="23"/>
      <c r="S32" s="119"/>
      <c r="T32" s="136"/>
      <c r="U32" s="136"/>
      <c r="V32" s="121"/>
      <c r="W32" s="23"/>
      <c r="X32" s="26"/>
      <c r="Y32" s="96"/>
      <c r="Z32" s="39"/>
      <c r="AA32" s="40"/>
      <c r="AC32" s="113" t="str">
        <f>IF(AND(($B32&lt;&gt;""),(OR($C$2="",$F$2="",$G$3="",C32="",F32="",G32="",H32="",I32="",J32="",K32="",L32="",M32="",O32="",P32="",R32="",IF(F32&lt;&gt;※編集不可※選択項目!$C$9,S32="",T32=""),U32=""))),1,"")</f>
        <v/>
      </c>
      <c r="AD32" s="113">
        <f t="shared" si="4"/>
        <v>0</v>
      </c>
      <c r="AE32" s="113" t="str">
        <f t="shared" si="5"/>
        <v/>
      </c>
      <c r="AF32" s="106">
        <f t="shared" si="11"/>
        <v>0</v>
      </c>
      <c r="AG32" s="106" t="str">
        <f t="shared" si="6"/>
        <v/>
      </c>
    </row>
    <row r="33" spans="1:33" s="50" customFormat="1" ht="34.5" customHeight="1">
      <c r="A33" s="92">
        <f t="shared" si="7"/>
        <v>21</v>
      </c>
      <c r="B33" s="35" t="str">
        <f t="shared" si="8"/>
        <v/>
      </c>
      <c r="C33" s="114"/>
      <c r="D33" s="22" t="str">
        <f t="shared" si="9"/>
        <v/>
      </c>
      <c r="E33" s="22" t="str">
        <f t="shared" si="3"/>
        <v/>
      </c>
      <c r="F33" s="23"/>
      <c r="G33" s="23"/>
      <c r="H33" s="23"/>
      <c r="I33" s="23"/>
      <c r="J33" s="23"/>
      <c r="K33" s="119"/>
      <c r="L33" s="23"/>
      <c r="M33" s="119"/>
      <c r="N33" s="24" t="str">
        <f t="shared" si="2"/>
        <v/>
      </c>
      <c r="O33" s="62"/>
      <c r="P33" s="62"/>
      <c r="Q33" s="25" t="str">
        <f t="shared" si="10"/>
        <v/>
      </c>
      <c r="R33" s="23"/>
      <c r="S33" s="119"/>
      <c r="T33" s="136"/>
      <c r="U33" s="136"/>
      <c r="V33" s="121"/>
      <c r="W33" s="23"/>
      <c r="X33" s="26"/>
      <c r="Y33" s="96"/>
      <c r="Z33" s="39"/>
      <c r="AA33" s="40"/>
      <c r="AC33" s="113" t="str">
        <f>IF(AND(($B33&lt;&gt;""),(OR($C$2="",$F$2="",$G$3="",C33="",F33="",G33="",H33="",I33="",J33="",K33="",L33="",M33="",O33="",P33="",R33="",IF(F33&lt;&gt;※編集不可※選択項目!$C$9,S33="",T33=""),U33=""))),1,"")</f>
        <v/>
      </c>
      <c r="AD33" s="113">
        <f t="shared" si="4"/>
        <v>0</v>
      </c>
      <c r="AE33" s="113" t="str">
        <f t="shared" si="5"/>
        <v/>
      </c>
      <c r="AF33" s="106">
        <f t="shared" si="11"/>
        <v>0</v>
      </c>
      <c r="AG33" s="106" t="str">
        <f t="shared" si="6"/>
        <v/>
      </c>
    </row>
    <row r="34" spans="1:33" s="50" customFormat="1" ht="34.5" customHeight="1">
      <c r="A34" s="92">
        <f t="shared" si="7"/>
        <v>22</v>
      </c>
      <c r="B34" s="35" t="str">
        <f t="shared" si="8"/>
        <v/>
      </c>
      <c r="C34" s="114"/>
      <c r="D34" s="22" t="str">
        <f t="shared" si="9"/>
        <v/>
      </c>
      <c r="E34" s="22" t="str">
        <f t="shared" si="3"/>
        <v/>
      </c>
      <c r="F34" s="23"/>
      <c r="G34" s="23"/>
      <c r="H34" s="23"/>
      <c r="I34" s="23"/>
      <c r="J34" s="23"/>
      <c r="K34" s="119"/>
      <c r="L34" s="23"/>
      <c r="M34" s="119"/>
      <c r="N34" s="24" t="str">
        <f t="shared" si="2"/>
        <v/>
      </c>
      <c r="O34" s="62"/>
      <c r="P34" s="62"/>
      <c r="Q34" s="25" t="str">
        <f t="shared" si="10"/>
        <v/>
      </c>
      <c r="R34" s="23"/>
      <c r="S34" s="119"/>
      <c r="T34" s="136"/>
      <c r="U34" s="136"/>
      <c r="V34" s="121"/>
      <c r="W34" s="23"/>
      <c r="X34" s="26"/>
      <c r="Y34" s="96"/>
      <c r="Z34" s="39"/>
      <c r="AA34" s="40"/>
      <c r="AC34" s="113" t="str">
        <f>IF(AND(($B34&lt;&gt;""),(OR($C$2="",$F$2="",$G$3="",C34="",F34="",G34="",H34="",I34="",J34="",K34="",L34="",M34="",O34="",P34="",R34="",IF(F34&lt;&gt;※編集不可※選択項目!$C$9,S34="",T34=""),U34=""))),1,"")</f>
        <v/>
      </c>
      <c r="AD34" s="113">
        <f t="shared" si="4"/>
        <v>0</v>
      </c>
      <c r="AE34" s="113" t="str">
        <f t="shared" si="5"/>
        <v/>
      </c>
      <c r="AF34" s="106">
        <f t="shared" si="11"/>
        <v>0</v>
      </c>
      <c r="AG34" s="106" t="str">
        <f t="shared" si="6"/>
        <v/>
      </c>
    </row>
    <row r="35" spans="1:33" s="50" customFormat="1" ht="34.5" customHeight="1">
      <c r="A35" s="92">
        <f t="shared" si="7"/>
        <v>23</v>
      </c>
      <c r="B35" s="35" t="str">
        <f t="shared" si="8"/>
        <v/>
      </c>
      <c r="C35" s="114"/>
      <c r="D35" s="22" t="str">
        <f t="shared" si="9"/>
        <v/>
      </c>
      <c r="E35" s="22" t="str">
        <f t="shared" si="3"/>
        <v/>
      </c>
      <c r="F35" s="23"/>
      <c r="G35" s="23"/>
      <c r="H35" s="23"/>
      <c r="I35" s="23"/>
      <c r="J35" s="23"/>
      <c r="K35" s="119"/>
      <c r="L35" s="23"/>
      <c r="M35" s="119"/>
      <c r="N35" s="24" t="str">
        <f t="shared" si="2"/>
        <v/>
      </c>
      <c r="O35" s="62"/>
      <c r="P35" s="62"/>
      <c r="Q35" s="25" t="str">
        <f t="shared" si="10"/>
        <v/>
      </c>
      <c r="R35" s="23"/>
      <c r="S35" s="119"/>
      <c r="T35" s="136"/>
      <c r="U35" s="136"/>
      <c r="V35" s="121"/>
      <c r="W35" s="23"/>
      <c r="X35" s="26"/>
      <c r="Y35" s="96"/>
      <c r="Z35" s="39"/>
      <c r="AA35" s="40"/>
      <c r="AC35" s="113" t="str">
        <f>IF(AND(($B35&lt;&gt;""),(OR($C$2="",$F$2="",$G$3="",C35="",F35="",G35="",H35="",I35="",J35="",K35="",L35="",M35="",O35="",P35="",R35="",IF(F35&lt;&gt;※編集不可※選択項目!$C$9,S35="",T35=""),U35=""))),1,"")</f>
        <v/>
      </c>
      <c r="AD35" s="113">
        <f t="shared" si="4"/>
        <v>0</v>
      </c>
      <c r="AE35" s="113" t="str">
        <f t="shared" si="5"/>
        <v/>
      </c>
      <c r="AF35" s="106">
        <f t="shared" si="11"/>
        <v>0</v>
      </c>
      <c r="AG35" s="106" t="str">
        <f t="shared" si="6"/>
        <v/>
      </c>
    </row>
    <row r="36" spans="1:33" s="50" customFormat="1" ht="34.5" customHeight="1">
      <c r="A36" s="92">
        <f t="shared" si="7"/>
        <v>24</v>
      </c>
      <c r="B36" s="35" t="str">
        <f t="shared" si="8"/>
        <v/>
      </c>
      <c r="C36" s="114"/>
      <c r="D36" s="22" t="str">
        <f t="shared" si="9"/>
        <v/>
      </c>
      <c r="E36" s="22" t="str">
        <f t="shared" si="3"/>
        <v/>
      </c>
      <c r="F36" s="23"/>
      <c r="G36" s="23"/>
      <c r="H36" s="23"/>
      <c r="I36" s="23"/>
      <c r="J36" s="23"/>
      <c r="K36" s="119"/>
      <c r="L36" s="23"/>
      <c r="M36" s="119"/>
      <c r="N36" s="24" t="str">
        <f t="shared" si="2"/>
        <v/>
      </c>
      <c r="O36" s="62"/>
      <c r="P36" s="62"/>
      <c r="Q36" s="25" t="str">
        <f t="shared" si="10"/>
        <v/>
      </c>
      <c r="R36" s="23"/>
      <c r="S36" s="119"/>
      <c r="T36" s="136"/>
      <c r="U36" s="136"/>
      <c r="V36" s="121"/>
      <c r="W36" s="23"/>
      <c r="X36" s="26"/>
      <c r="Y36" s="96"/>
      <c r="Z36" s="39"/>
      <c r="AA36" s="40"/>
      <c r="AC36" s="113" t="str">
        <f>IF(AND(($B36&lt;&gt;""),(OR($C$2="",$F$2="",$G$3="",C36="",F36="",G36="",H36="",I36="",J36="",K36="",L36="",M36="",O36="",P36="",R36="",IF(F36&lt;&gt;※編集不可※選択項目!$C$9,S36="",T36=""),U36=""))),1,"")</f>
        <v/>
      </c>
      <c r="AD36" s="113">
        <f t="shared" si="4"/>
        <v>0</v>
      </c>
      <c r="AE36" s="113" t="str">
        <f t="shared" si="5"/>
        <v/>
      </c>
      <c r="AF36" s="106">
        <f t="shared" si="11"/>
        <v>0</v>
      </c>
      <c r="AG36" s="106" t="str">
        <f t="shared" si="6"/>
        <v/>
      </c>
    </row>
    <row r="37" spans="1:33" s="50" customFormat="1" ht="34.5" customHeight="1">
      <c r="A37" s="92">
        <f t="shared" si="7"/>
        <v>25</v>
      </c>
      <c r="B37" s="35" t="str">
        <f t="shared" si="8"/>
        <v/>
      </c>
      <c r="C37" s="114"/>
      <c r="D37" s="22" t="str">
        <f t="shared" si="9"/>
        <v/>
      </c>
      <c r="E37" s="22" t="str">
        <f t="shared" si="3"/>
        <v/>
      </c>
      <c r="F37" s="23"/>
      <c r="G37" s="23"/>
      <c r="H37" s="23"/>
      <c r="I37" s="23"/>
      <c r="J37" s="23"/>
      <c r="K37" s="119"/>
      <c r="L37" s="23"/>
      <c r="M37" s="119"/>
      <c r="N37" s="24" t="str">
        <f t="shared" si="2"/>
        <v/>
      </c>
      <c r="O37" s="62"/>
      <c r="P37" s="62"/>
      <c r="Q37" s="25" t="str">
        <f t="shared" si="10"/>
        <v/>
      </c>
      <c r="R37" s="23"/>
      <c r="S37" s="119"/>
      <c r="T37" s="136"/>
      <c r="U37" s="136"/>
      <c r="V37" s="121"/>
      <c r="W37" s="23"/>
      <c r="X37" s="26"/>
      <c r="Y37" s="96"/>
      <c r="Z37" s="39"/>
      <c r="AA37" s="40"/>
      <c r="AC37" s="113" t="str">
        <f>IF(AND(($B37&lt;&gt;""),(OR($C$2="",$F$2="",$G$3="",C37="",F37="",G37="",H37="",I37="",J37="",K37="",L37="",M37="",O37="",P37="",R37="",IF(F37&lt;&gt;※編集不可※選択項目!$C$9,S37="",T37=""),U37=""))),1,"")</f>
        <v/>
      </c>
      <c r="AD37" s="113">
        <f t="shared" si="4"/>
        <v>0</v>
      </c>
      <c r="AE37" s="113" t="str">
        <f t="shared" si="5"/>
        <v/>
      </c>
      <c r="AF37" s="106">
        <f t="shared" si="11"/>
        <v>0</v>
      </c>
      <c r="AG37" s="106" t="str">
        <f t="shared" si="6"/>
        <v/>
      </c>
    </row>
    <row r="38" spans="1:33" s="50" customFormat="1" ht="34.5" customHeight="1">
      <c r="A38" s="92">
        <f t="shared" si="7"/>
        <v>26</v>
      </c>
      <c r="B38" s="35" t="str">
        <f t="shared" si="8"/>
        <v/>
      </c>
      <c r="C38" s="114"/>
      <c r="D38" s="22" t="str">
        <f t="shared" si="9"/>
        <v/>
      </c>
      <c r="E38" s="22" t="str">
        <f t="shared" si="3"/>
        <v/>
      </c>
      <c r="F38" s="23"/>
      <c r="G38" s="23"/>
      <c r="H38" s="23"/>
      <c r="I38" s="23"/>
      <c r="J38" s="23"/>
      <c r="K38" s="119"/>
      <c r="L38" s="23"/>
      <c r="M38" s="119"/>
      <c r="N38" s="24" t="str">
        <f t="shared" si="2"/>
        <v/>
      </c>
      <c r="O38" s="62"/>
      <c r="P38" s="62"/>
      <c r="Q38" s="25" t="str">
        <f t="shared" si="10"/>
        <v/>
      </c>
      <c r="R38" s="23"/>
      <c r="S38" s="119"/>
      <c r="T38" s="136"/>
      <c r="U38" s="136"/>
      <c r="V38" s="121"/>
      <c r="W38" s="23"/>
      <c r="X38" s="26"/>
      <c r="Y38" s="96"/>
      <c r="Z38" s="39"/>
      <c r="AA38" s="40"/>
      <c r="AC38" s="113" t="str">
        <f>IF(AND(($B38&lt;&gt;""),(OR($C$2="",$F$2="",$G$3="",C38="",F38="",G38="",H38="",I38="",J38="",K38="",L38="",M38="",O38="",P38="",R38="",IF(F38&lt;&gt;※編集不可※選択項目!$C$9,S38="",T38=""),U38=""))),1,"")</f>
        <v/>
      </c>
      <c r="AD38" s="113">
        <f t="shared" si="4"/>
        <v>0</v>
      </c>
      <c r="AE38" s="113" t="str">
        <f t="shared" si="5"/>
        <v/>
      </c>
      <c r="AF38" s="106">
        <f t="shared" si="11"/>
        <v>0</v>
      </c>
      <c r="AG38" s="106" t="str">
        <f t="shared" si="6"/>
        <v/>
      </c>
    </row>
    <row r="39" spans="1:33" s="50" customFormat="1" ht="34.5" customHeight="1">
      <c r="A39" s="92">
        <f t="shared" si="7"/>
        <v>27</v>
      </c>
      <c r="B39" s="35" t="str">
        <f t="shared" si="8"/>
        <v/>
      </c>
      <c r="C39" s="114"/>
      <c r="D39" s="22" t="str">
        <f t="shared" si="9"/>
        <v/>
      </c>
      <c r="E39" s="22" t="str">
        <f t="shared" si="3"/>
        <v/>
      </c>
      <c r="F39" s="23"/>
      <c r="G39" s="23"/>
      <c r="H39" s="23"/>
      <c r="I39" s="23"/>
      <c r="J39" s="23"/>
      <c r="K39" s="119"/>
      <c r="L39" s="23"/>
      <c r="M39" s="119"/>
      <c r="N39" s="24" t="str">
        <f t="shared" si="2"/>
        <v/>
      </c>
      <c r="O39" s="62"/>
      <c r="P39" s="62"/>
      <c r="Q39" s="25" t="str">
        <f t="shared" si="10"/>
        <v/>
      </c>
      <c r="R39" s="23"/>
      <c r="S39" s="119"/>
      <c r="T39" s="136"/>
      <c r="U39" s="136"/>
      <c r="V39" s="121"/>
      <c r="W39" s="23"/>
      <c r="X39" s="26"/>
      <c r="Y39" s="96"/>
      <c r="Z39" s="39"/>
      <c r="AA39" s="40"/>
      <c r="AC39" s="113" t="str">
        <f>IF(AND(($B39&lt;&gt;""),(OR($C$2="",$F$2="",$G$3="",C39="",F39="",G39="",H39="",I39="",J39="",K39="",L39="",M39="",O39="",P39="",R39="",IF(F39&lt;&gt;※編集不可※選択項目!$C$9,S39="",T39=""),U39=""))),1,"")</f>
        <v/>
      </c>
      <c r="AD39" s="113">
        <f t="shared" si="4"/>
        <v>0</v>
      </c>
      <c r="AE39" s="113" t="str">
        <f t="shared" si="5"/>
        <v/>
      </c>
      <c r="AF39" s="106">
        <f t="shared" si="11"/>
        <v>0</v>
      </c>
      <c r="AG39" s="106" t="str">
        <f t="shared" si="6"/>
        <v/>
      </c>
    </row>
    <row r="40" spans="1:33" s="50" customFormat="1" ht="34.5" customHeight="1">
      <c r="A40" s="92">
        <f t="shared" si="7"/>
        <v>28</v>
      </c>
      <c r="B40" s="35" t="str">
        <f t="shared" si="8"/>
        <v/>
      </c>
      <c r="C40" s="114"/>
      <c r="D40" s="22" t="str">
        <f t="shared" si="9"/>
        <v/>
      </c>
      <c r="E40" s="22" t="str">
        <f t="shared" si="3"/>
        <v/>
      </c>
      <c r="F40" s="23"/>
      <c r="G40" s="23"/>
      <c r="H40" s="23"/>
      <c r="I40" s="23"/>
      <c r="J40" s="23"/>
      <c r="K40" s="119"/>
      <c r="L40" s="23"/>
      <c r="M40" s="119"/>
      <c r="N40" s="24" t="str">
        <f t="shared" si="2"/>
        <v/>
      </c>
      <c r="O40" s="62"/>
      <c r="P40" s="62"/>
      <c r="Q40" s="25" t="str">
        <f t="shared" si="10"/>
        <v/>
      </c>
      <c r="R40" s="23"/>
      <c r="S40" s="119"/>
      <c r="T40" s="136"/>
      <c r="U40" s="136"/>
      <c r="V40" s="121"/>
      <c r="W40" s="23"/>
      <c r="X40" s="26"/>
      <c r="Y40" s="96"/>
      <c r="Z40" s="39"/>
      <c r="AA40" s="40"/>
      <c r="AC40" s="113" t="str">
        <f>IF(AND(($B40&lt;&gt;""),(OR($C$2="",$F$2="",$G$3="",C40="",F40="",G40="",H40="",I40="",J40="",K40="",L40="",M40="",O40="",P40="",R40="",IF(F40&lt;&gt;※編集不可※選択項目!$C$9,S40="",T40=""),U40=""))),1,"")</f>
        <v/>
      </c>
      <c r="AD40" s="113">
        <f t="shared" si="4"/>
        <v>0</v>
      </c>
      <c r="AE40" s="113" t="str">
        <f t="shared" si="5"/>
        <v/>
      </c>
      <c r="AF40" s="106">
        <f t="shared" si="11"/>
        <v>0</v>
      </c>
      <c r="AG40" s="106" t="str">
        <f t="shared" si="6"/>
        <v/>
      </c>
    </row>
    <row r="41" spans="1:33" s="50" customFormat="1" ht="34.5" customHeight="1">
      <c r="A41" s="92">
        <f t="shared" si="7"/>
        <v>29</v>
      </c>
      <c r="B41" s="35" t="str">
        <f t="shared" si="8"/>
        <v/>
      </c>
      <c r="C41" s="114"/>
      <c r="D41" s="22" t="str">
        <f t="shared" si="9"/>
        <v/>
      </c>
      <c r="E41" s="22" t="str">
        <f t="shared" si="3"/>
        <v/>
      </c>
      <c r="F41" s="23"/>
      <c r="G41" s="23"/>
      <c r="H41" s="23"/>
      <c r="I41" s="23"/>
      <c r="J41" s="23"/>
      <c r="K41" s="119"/>
      <c r="L41" s="23"/>
      <c r="M41" s="119"/>
      <c r="N41" s="24" t="str">
        <f t="shared" si="2"/>
        <v/>
      </c>
      <c r="O41" s="62"/>
      <c r="P41" s="62"/>
      <c r="Q41" s="25" t="str">
        <f t="shared" si="10"/>
        <v/>
      </c>
      <c r="R41" s="23"/>
      <c r="S41" s="119"/>
      <c r="T41" s="136"/>
      <c r="U41" s="136"/>
      <c r="V41" s="121"/>
      <c r="W41" s="23"/>
      <c r="X41" s="26"/>
      <c r="Y41" s="96"/>
      <c r="Z41" s="39"/>
      <c r="AA41" s="40"/>
      <c r="AC41" s="113" t="str">
        <f>IF(AND(($B41&lt;&gt;""),(OR($C$2="",$F$2="",$G$3="",C41="",F41="",G41="",H41="",I41="",J41="",K41="",L41="",M41="",O41="",P41="",R41="",IF(F41&lt;&gt;※編集不可※選択項目!$C$9,S41="",T41=""),U41=""))),1,"")</f>
        <v/>
      </c>
      <c r="AD41" s="113">
        <f t="shared" si="4"/>
        <v>0</v>
      </c>
      <c r="AE41" s="113" t="str">
        <f t="shared" si="5"/>
        <v/>
      </c>
      <c r="AF41" s="106">
        <f t="shared" si="11"/>
        <v>0</v>
      </c>
      <c r="AG41" s="106" t="str">
        <f t="shared" si="6"/>
        <v/>
      </c>
    </row>
    <row r="42" spans="1:33" s="50" customFormat="1" ht="34.5" customHeight="1">
      <c r="A42" s="92">
        <f t="shared" si="7"/>
        <v>30</v>
      </c>
      <c r="B42" s="35" t="str">
        <f t="shared" si="8"/>
        <v/>
      </c>
      <c r="C42" s="114"/>
      <c r="D42" s="22" t="str">
        <f t="shared" si="9"/>
        <v/>
      </c>
      <c r="E42" s="22" t="str">
        <f t="shared" si="3"/>
        <v/>
      </c>
      <c r="F42" s="23"/>
      <c r="G42" s="23"/>
      <c r="H42" s="23"/>
      <c r="I42" s="23"/>
      <c r="J42" s="23"/>
      <c r="K42" s="119"/>
      <c r="L42" s="23"/>
      <c r="M42" s="119"/>
      <c r="N42" s="24" t="str">
        <f t="shared" si="2"/>
        <v/>
      </c>
      <c r="O42" s="62"/>
      <c r="P42" s="62"/>
      <c r="Q42" s="25" t="str">
        <f t="shared" si="10"/>
        <v/>
      </c>
      <c r="R42" s="23"/>
      <c r="S42" s="119"/>
      <c r="T42" s="136"/>
      <c r="U42" s="136"/>
      <c r="V42" s="121"/>
      <c r="W42" s="23"/>
      <c r="X42" s="26"/>
      <c r="Y42" s="96"/>
      <c r="Z42" s="39"/>
      <c r="AA42" s="40"/>
      <c r="AC42" s="113" t="str">
        <f>IF(AND(($B42&lt;&gt;""),(OR($C$2="",$F$2="",$G$3="",C42="",F42="",G42="",H42="",I42="",J42="",K42="",L42="",M42="",O42="",P42="",R42="",IF(F42&lt;&gt;※編集不可※選択項目!$C$9,S42="",T42=""),U42=""))),1,"")</f>
        <v/>
      </c>
      <c r="AD42" s="113">
        <f t="shared" si="4"/>
        <v>0</v>
      </c>
      <c r="AE42" s="113" t="str">
        <f t="shared" si="5"/>
        <v/>
      </c>
      <c r="AF42" s="106">
        <f t="shared" si="11"/>
        <v>0</v>
      </c>
      <c r="AG42" s="106" t="str">
        <f t="shared" si="6"/>
        <v/>
      </c>
    </row>
    <row r="43" spans="1:33" s="50" customFormat="1" ht="34.5" customHeight="1">
      <c r="A43" s="92">
        <f t="shared" si="7"/>
        <v>31</v>
      </c>
      <c r="B43" s="35" t="str">
        <f t="shared" si="8"/>
        <v/>
      </c>
      <c r="C43" s="114"/>
      <c r="D43" s="22" t="str">
        <f t="shared" si="9"/>
        <v/>
      </c>
      <c r="E43" s="22" t="str">
        <f t="shared" si="3"/>
        <v/>
      </c>
      <c r="F43" s="23"/>
      <c r="G43" s="23"/>
      <c r="H43" s="23"/>
      <c r="I43" s="23"/>
      <c r="J43" s="23"/>
      <c r="K43" s="119"/>
      <c r="L43" s="23"/>
      <c r="M43" s="119"/>
      <c r="N43" s="24" t="str">
        <f t="shared" si="2"/>
        <v/>
      </c>
      <c r="O43" s="62"/>
      <c r="P43" s="62"/>
      <c r="Q43" s="25" t="str">
        <f t="shared" si="10"/>
        <v/>
      </c>
      <c r="R43" s="23"/>
      <c r="S43" s="119"/>
      <c r="T43" s="136"/>
      <c r="U43" s="136"/>
      <c r="V43" s="121"/>
      <c r="W43" s="23"/>
      <c r="X43" s="26"/>
      <c r="Y43" s="96"/>
      <c r="Z43" s="39"/>
      <c r="AA43" s="40"/>
      <c r="AC43" s="113" t="str">
        <f>IF(AND(($B43&lt;&gt;""),(OR($C$2="",$F$2="",$G$3="",C43="",F43="",G43="",H43="",I43="",J43="",K43="",L43="",M43="",O43="",P43="",R43="",IF(F43&lt;&gt;※編集不可※選択項目!$C$9,S43="",T43=""),U43=""))),1,"")</f>
        <v/>
      </c>
      <c r="AD43" s="113">
        <f t="shared" si="4"/>
        <v>0</v>
      </c>
      <c r="AE43" s="113" t="str">
        <f t="shared" si="5"/>
        <v/>
      </c>
      <c r="AF43" s="106">
        <f t="shared" si="11"/>
        <v>0</v>
      </c>
      <c r="AG43" s="106" t="str">
        <f t="shared" si="6"/>
        <v/>
      </c>
    </row>
    <row r="44" spans="1:33" s="50" customFormat="1" ht="34.5" customHeight="1">
      <c r="A44" s="92">
        <f t="shared" si="7"/>
        <v>32</v>
      </c>
      <c r="B44" s="35" t="str">
        <f t="shared" si="8"/>
        <v/>
      </c>
      <c r="C44" s="114"/>
      <c r="D44" s="22" t="str">
        <f t="shared" si="9"/>
        <v/>
      </c>
      <c r="E44" s="22" t="str">
        <f t="shared" si="3"/>
        <v/>
      </c>
      <c r="F44" s="23"/>
      <c r="G44" s="23"/>
      <c r="H44" s="23"/>
      <c r="I44" s="23"/>
      <c r="J44" s="23"/>
      <c r="K44" s="119"/>
      <c r="L44" s="23"/>
      <c r="M44" s="119"/>
      <c r="N44" s="24" t="str">
        <f t="shared" si="2"/>
        <v/>
      </c>
      <c r="O44" s="62"/>
      <c r="P44" s="62"/>
      <c r="Q44" s="25" t="str">
        <f t="shared" si="10"/>
        <v/>
      </c>
      <c r="R44" s="23"/>
      <c r="S44" s="119"/>
      <c r="T44" s="136"/>
      <c r="U44" s="136"/>
      <c r="V44" s="121"/>
      <c r="W44" s="23"/>
      <c r="X44" s="26"/>
      <c r="Y44" s="96"/>
      <c r="Z44" s="39"/>
      <c r="AA44" s="40"/>
      <c r="AC44" s="113" t="str">
        <f>IF(AND(($B44&lt;&gt;""),(OR($C$2="",$F$2="",$G$3="",C44="",F44="",G44="",H44="",I44="",J44="",K44="",L44="",M44="",O44="",P44="",R44="",IF(F44&lt;&gt;※編集不可※選択項目!$C$9,S44="",T44=""),U44=""))),1,"")</f>
        <v/>
      </c>
      <c r="AD44" s="113">
        <f t="shared" si="4"/>
        <v>0</v>
      </c>
      <c r="AE44" s="113" t="str">
        <f t="shared" si="5"/>
        <v/>
      </c>
      <c r="AF44" s="106">
        <f t="shared" si="11"/>
        <v>0</v>
      </c>
      <c r="AG44" s="106" t="str">
        <f t="shared" si="6"/>
        <v/>
      </c>
    </row>
    <row r="45" spans="1:33" s="50" customFormat="1" ht="34.5" customHeight="1">
      <c r="A45" s="92">
        <f t="shared" si="7"/>
        <v>33</v>
      </c>
      <c r="B45" s="35" t="str">
        <f t="shared" si="8"/>
        <v/>
      </c>
      <c r="C45" s="114"/>
      <c r="D45" s="22" t="str">
        <f t="shared" si="9"/>
        <v/>
      </c>
      <c r="E45" s="22" t="str">
        <f t="shared" si="3"/>
        <v/>
      </c>
      <c r="F45" s="23"/>
      <c r="G45" s="23"/>
      <c r="H45" s="23"/>
      <c r="I45" s="23"/>
      <c r="J45" s="23"/>
      <c r="K45" s="119"/>
      <c r="L45" s="23"/>
      <c r="M45" s="119"/>
      <c r="N45" s="24" t="str">
        <f t="shared" si="2"/>
        <v/>
      </c>
      <c r="O45" s="62"/>
      <c r="P45" s="62"/>
      <c r="Q45" s="25" t="str">
        <f t="shared" si="10"/>
        <v/>
      </c>
      <c r="R45" s="23"/>
      <c r="S45" s="119"/>
      <c r="T45" s="136"/>
      <c r="U45" s="136"/>
      <c r="V45" s="121"/>
      <c r="W45" s="23"/>
      <c r="X45" s="26"/>
      <c r="Y45" s="96"/>
      <c r="Z45" s="39"/>
      <c r="AA45" s="40"/>
      <c r="AC45" s="113" t="str">
        <f>IF(AND(($B45&lt;&gt;""),(OR($C$2="",$F$2="",$G$3="",C45="",F45="",G45="",H45="",I45="",J45="",K45="",L45="",M45="",O45="",P45="",R45="",IF(F45&lt;&gt;※編集不可※選択項目!$C$9,S45="",T45=""),U45=""))),1,"")</f>
        <v/>
      </c>
      <c r="AD45" s="113">
        <f t="shared" si="4"/>
        <v>0</v>
      </c>
      <c r="AE45" s="113" t="str">
        <f t="shared" si="5"/>
        <v/>
      </c>
      <c r="AF45" s="106">
        <f t="shared" si="11"/>
        <v>0</v>
      </c>
      <c r="AG45" s="106" t="str">
        <f t="shared" si="6"/>
        <v/>
      </c>
    </row>
    <row r="46" spans="1:33" s="50" customFormat="1" ht="34.5" customHeight="1">
      <c r="A46" s="92">
        <f t="shared" si="7"/>
        <v>34</v>
      </c>
      <c r="B46" s="35" t="str">
        <f t="shared" si="8"/>
        <v/>
      </c>
      <c r="C46" s="114"/>
      <c r="D46" s="22" t="str">
        <f t="shared" si="9"/>
        <v/>
      </c>
      <c r="E46" s="22" t="str">
        <f t="shared" si="3"/>
        <v/>
      </c>
      <c r="F46" s="23"/>
      <c r="G46" s="23"/>
      <c r="H46" s="23"/>
      <c r="I46" s="23"/>
      <c r="J46" s="23"/>
      <c r="K46" s="119"/>
      <c r="L46" s="23"/>
      <c r="M46" s="119"/>
      <c r="N46" s="24" t="str">
        <f t="shared" si="2"/>
        <v/>
      </c>
      <c r="O46" s="62"/>
      <c r="P46" s="62"/>
      <c r="Q46" s="25" t="str">
        <f t="shared" si="10"/>
        <v/>
      </c>
      <c r="R46" s="23"/>
      <c r="S46" s="119"/>
      <c r="T46" s="136"/>
      <c r="U46" s="136"/>
      <c r="V46" s="121"/>
      <c r="W46" s="23"/>
      <c r="X46" s="26"/>
      <c r="Y46" s="96"/>
      <c r="Z46" s="39"/>
      <c r="AA46" s="40"/>
      <c r="AC46" s="113" t="str">
        <f>IF(AND(($B46&lt;&gt;""),(OR($C$2="",$F$2="",$G$3="",C46="",F46="",G46="",H46="",I46="",J46="",K46="",L46="",M46="",O46="",P46="",R46="",IF(F46&lt;&gt;※編集不可※選択項目!$C$9,S46="",T46=""),U46=""))),1,"")</f>
        <v/>
      </c>
      <c r="AD46" s="113">
        <f t="shared" si="4"/>
        <v>0</v>
      </c>
      <c r="AE46" s="113" t="str">
        <f t="shared" si="5"/>
        <v/>
      </c>
      <c r="AF46" s="106">
        <f t="shared" si="11"/>
        <v>0</v>
      </c>
      <c r="AG46" s="106" t="str">
        <f t="shared" si="6"/>
        <v/>
      </c>
    </row>
    <row r="47" spans="1:33" s="50" customFormat="1" ht="34.5" customHeight="1">
      <c r="A47" s="92">
        <f t="shared" si="7"/>
        <v>35</v>
      </c>
      <c r="B47" s="35" t="str">
        <f t="shared" si="8"/>
        <v/>
      </c>
      <c r="C47" s="114"/>
      <c r="D47" s="22" t="str">
        <f t="shared" si="9"/>
        <v/>
      </c>
      <c r="E47" s="22" t="str">
        <f t="shared" si="3"/>
        <v/>
      </c>
      <c r="F47" s="23"/>
      <c r="G47" s="23"/>
      <c r="H47" s="23"/>
      <c r="I47" s="23"/>
      <c r="J47" s="23"/>
      <c r="K47" s="119"/>
      <c r="L47" s="23"/>
      <c r="M47" s="119"/>
      <c r="N47" s="24" t="str">
        <f t="shared" si="2"/>
        <v/>
      </c>
      <c r="O47" s="62"/>
      <c r="P47" s="62"/>
      <c r="Q47" s="25" t="str">
        <f t="shared" si="10"/>
        <v/>
      </c>
      <c r="R47" s="23"/>
      <c r="S47" s="119"/>
      <c r="T47" s="136"/>
      <c r="U47" s="136"/>
      <c r="V47" s="121"/>
      <c r="W47" s="23"/>
      <c r="X47" s="26"/>
      <c r="Y47" s="96"/>
      <c r="Z47" s="39"/>
      <c r="AA47" s="40"/>
      <c r="AC47" s="113" t="str">
        <f>IF(AND(($B47&lt;&gt;""),(OR($C$2="",$F$2="",$G$3="",C47="",F47="",G47="",H47="",I47="",J47="",K47="",L47="",M47="",O47="",P47="",R47="",IF(F47&lt;&gt;※編集不可※選択項目!$C$9,S47="",T47=""),U47=""))),1,"")</f>
        <v/>
      </c>
      <c r="AD47" s="113">
        <f t="shared" si="4"/>
        <v>0</v>
      </c>
      <c r="AE47" s="113" t="str">
        <f t="shared" si="5"/>
        <v/>
      </c>
      <c r="AF47" s="106">
        <f t="shared" si="11"/>
        <v>0</v>
      </c>
      <c r="AG47" s="106" t="str">
        <f t="shared" si="6"/>
        <v/>
      </c>
    </row>
    <row r="48" spans="1:33" s="50" customFormat="1" ht="34.5" customHeight="1">
      <c r="A48" s="92">
        <f t="shared" si="7"/>
        <v>36</v>
      </c>
      <c r="B48" s="35" t="str">
        <f t="shared" si="8"/>
        <v/>
      </c>
      <c r="C48" s="114"/>
      <c r="D48" s="22" t="str">
        <f t="shared" si="9"/>
        <v/>
      </c>
      <c r="E48" s="22" t="str">
        <f t="shared" si="3"/>
        <v/>
      </c>
      <c r="F48" s="23"/>
      <c r="G48" s="23"/>
      <c r="H48" s="23"/>
      <c r="I48" s="23"/>
      <c r="J48" s="23"/>
      <c r="K48" s="119"/>
      <c r="L48" s="23"/>
      <c r="M48" s="119"/>
      <c r="N48" s="24" t="str">
        <f t="shared" si="2"/>
        <v/>
      </c>
      <c r="O48" s="62"/>
      <c r="P48" s="62"/>
      <c r="Q48" s="25" t="str">
        <f t="shared" si="10"/>
        <v/>
      </c>
      <c r="R48" s="23"/>
      <c r="S48" s="119"/>
      <c r="T48" s="136"/>
      <c r="U48" s="136"/>
      <c r="V48" s="121"/>
      <c r="W48" s="23"/>
      <c r="X48" s="26"/>
      <c r="Y48" s="96"/>
      <c r="Z48" s="39"/>
      <c r="AA48" s="40"/>
      <c r="AC48" s="113" t="str">
        <f>IF(AND(($B48&lt;&gt;""),(OR($C$2="",$F$2="",$G$3="",C48="",F48="",G48="",H48="",I48="",J48="",K48="",L48="",M48="",O48="",P48="",R48="",IF(F48&lt;&gt;※編集不可※選択項目!$C$9,S48="",T48=""),U48=""))),1,"")</f>
        <v/>
      </c>
      <c r="AD48" s="113">
        <f t="shared" si="4"/>
        <v>0</v>
      </c>
      <c r="AE48" s="113" t="str">
        <f t="shared" si="5"/>
        <v/>
      </c>
      <c r="AF48" s="106">
        <f t="shared" si="11"/>
        <v>0</v>
      </c>
      <c r="AG48" s="106" t="str">
        <f t="shared" si="6"/>
        <v/>
      </c>
    </row>
    <row r="49" spans="1:33" s="50" customFormat="1" ht="34.5" customHeight="1">
      <c r="A49" s="92">
        <f t="shared" si="7"/>
        <v>37</v>
      </c>
      <c r="B49" s="35" t="str">
        <f t="shared" si="8"/>
        <v/>
      </c>
      <c r="C49" s="114"/>
      <c r="D49" s="22" t="str">
        <f t="shared" si="9"/>
        <v/>
      </c>
      <c r="E49" s="22" t="str">
        <f t="shared" si="3"/>
        <v/>
      </c>
      <c r="F49" s="23"/>
      <c r="G49" s="23"/>
      <c r="H49" s="23"/>
      <c r="I49" s="23"/>
      <c r="J49" s="23"/>
      <c r="K49" s="119"/>
      <c r="L49" s="23"/>
      <c r="M49" s="119"/>
      <c r="N49" s="24" t="str">
        <f t="shared" si="2"/>
        <v/>
      </c>
      <c r="O49" s="62"/>
      <c r="P49" s="62"/>
      <c r="Q49" s="25" t="str">
        <f t="shared" si="10"/>
        <v/>
      </c>
      <c r="R49" s="23"/>
      <c r="S49" s="119"/>
      <c r="T49" s="136"/>
      <c r="U49" s="136"/>
      <c r="V49" s="121"/>
      <c r="W49" s="23"/>
      <c r="X49" s="26"/>
      <c r="Y49" s="96"/>
      <c r="Z49" s="39"/>
      <c r="AA49" s="40"/>
      <c r="AC49" s="113" t="str">
        <f>IF(AND(($B49&lt;&gt;""),(OR($C$2="",$F$2="",$G$3="",C49="",F49="",G49="",H49="",I49="",J49="",K49="",L49="",M49="",O49="",P49="",R49="",IF(F49&lt;&gt;※編集不可※選択項目!$C$9,S49="",T49=""),U49=""))),1,"")</f>
        <v/>
      </c>
      <c r="AD49" s="113">
        <f t="shared" si="4"/>
        <v>0</v>
      </c>
      <c r="AE49" s="113" t="str">
        <f t="shared" si="5"/>
        <v/>
      </c>
      <c r="AF49" s="106">
        <f t="shared" si="11"/>
        <v>0</v>
      </c>
      <c r="AG49" s="106" t="str">
        <f t="shared" si="6"/>
        <v/>
      </c>
    </row>
    <row r="50" spans="1:33" s="50" customFormat="1" ht="34.5" customHeight="1">
      <c r="A50" s="92">
        <f t="shared" si="7"/>
        <v>38</v>
      </c>
      <c r="B50" s="35" t="str">
        <f t="shared" si="8"/>
        <v/>
      </c>
      <c r="C50" s="114"/>
      <c r="D50" s="22" t="str">
        <f t="shared" si="9"/>
        <v/>
      </c>
      <c r="E50" s="22" t="str">
        <f t="shared" si="3"/>
        <v/>
      </c>
      <c r="F50" s="23"/>
      <c r="G50" s="23"/>
      <c r="H50" s="23"/>
      <c r="I50" s="23"/>
      <c r="J50" s="23"/>
      <c r="K50" s="119"/>
      <c r="L50" s="23"/>
      <c r="M50" s="119"/>
      <c r="N50" s="24" t="str">
        <f t="shared" si="2"/>
        <v/>
      </c>
      <c r="O50" s="62"/>
      <c r="P50" s="62"/>
      <c r="Q50" s="25" t="str">
        <f t="shared" si="10"/>
        <v/>
      </c>
      <c r="R50" s="23"/>
      <c r="S50" s="119"/>
      <c r="T50" s="136"/>
      <c r="U50" s="136"/>
      <c r="V50" s="121"/>
      <c r="W50" s="23"/>
      <c r="X50" s="26"/>
      <c r="Y50" s="96"/>
      <c r="Z50" s="39"/>
      <c r="AA50" s="40"/>
      <c r="AC50" s="113" t="str">
        <f>IF(AND(($B50&lt;&gt;""),(OR($C$2="",$F$2="",$G$3="",C50="",F50="",G50="",H50="",I50="",J50="",K50="",L50="",M50="",O50="",P50="",R50="",IF(F50&lt;&gt;※編集不可※選択項目!$C$9,S50="",T50=""),U50=""))),1,"")</f>
        <v/>
      </c>
      <c r="AD50" s="113">
        <f t="shared" si="4"/>
        <v>0</v>
      </c>
      <c r="AE50" s="113" t="str">
        <f t="shared" si="5"/>
        <v/>
      </c>
      <c r="AF50" s="106">
        <f t="shared" si="11"/>
        <v>0</v>
      </c>
      <c r="AG50" s="106" t="str">
        <f t="shared" si="6"/>
        <v/>
      </c>
    </row>
    <row r="51" spans="1:33" s="50" customFormat="1" ht="34.5" customHeight="1">
      <c r="A51" s="92">
        <f t="shared" si="7"/>
        <v>39</v>
      </c>
      <c r="B51" s="35" t="str">
        <f t="shared" si="8"/>
        <v/>
      </c>
      <c r="C51" s="114"/>
      <c r="D51" s="22" t="str">
        <f t="shared" si="9"/>
        <v/>
      </c>
      <c r="E51" s="22" t="str">
        <f t="shared" si="3"/>
        <v/>
      </c>
      <c r="F51" s="23"/>
      <c r="G51" s="23"/>
      <c r="H51" s="23"/>
      <c r="I51" s="23"/>
      <c r="J51" s="23"/>
      <c r="K51" s="119"/>
      <c r="L51" s="23"/>
      <c r="M51" s="119"/>
      <c r="N51" s="24" t="str">
        <f t="shared" si="2"/>
        <v/>
      </c>
      <c r="O51" s="62"/>
      <c r="P51" s="62"/>
      <c r="Q51" s="25" t="str">
        <f t="shared" si="10"/>
        <v/>
      </c>
      <c r="R51" s="23"/>
      <c r="S51" s="119"/>
      <c r="T51" s="136"/>
      <c r="U51" s="136"/>
      <c r="V51" s="121"/>
      <c r="W51" s="23"/>
      <c r="X51" s="26"/>
      <c r="Y51" s="96"/>
      <c r="Z51" s="39"/>
      <c r="AA51" s="40"/>
      <c r="AC51" s="113" t="str">
        <f>IF(AND(($B51&lt;&gt;""),(OR($C$2="",$F$2="",$G$3="",C51="",F51="",G51="",H51="",I51="",J51="",K51="",L51="",M51="",O51="",P51="",R51="",IF(F51&lt;&gt;※編集不可※選択項目!$C$9,S51="",T51=""),U51=""))),1,"")</f>
        <v/>
      </c>
      <c r="AD51" s="113">
        <f t="shared" si="4"/>
        <v>0</v>
      </c>
      <c r="AE51" s="113" t="str">
        <f t="shared" si="5"/>
        <v/>
      </c>
      <c r="AF51" s="106">
        <f t="shared" si="11"/>
        <v>0</v>
      </c>
      <c r="AG51" s="106" t="str">
        <f t="shared" si="6"/>
        <v/>
      </c>
    </row>
    <row r="52" spans="1:33" s="50" customFormat="1" ht="34.5" customHeight="1">
      <c r="A52" s="92">
        <f t="shared" si="7"/>
        <v>40</v>
      </c>
      <c r="B52" s="35" t="str">
        <f t="shared" si="8"/>
        <v/>
      </c>
      <c r="C52" s="114"/>
      <c r="D52" s="22" t="str">
        <f t="shared" si="9"/>
        <v/>
      </c>
      <c r="E52" s="22" t="str">
        <f t="shared" si="3"/>
        <v/>
      </c>
      <c r="F52" s="23"/>
      <c r="G52" s="23"/>
      <c r="H52" s="23"/>
      <c r="I52" s="23"/>
      <c r="J52" s="23"/>
      <c r="K52" s="119"/>
      <c r="L52" s="23"/>
      <c r="M52" s="119"/>
      <c r="N52" s="24" t="str">
        <f t="shared" si="2"/>
        <v/>
      </c>
      <c r="O52" s="62"/>
      <c r="P52" s="62"/>
      <c r="Q52" s="25" t="str">
        <f t="shared" si="10"/>
        <v/>
      </c>
      <c r="R52" s="23"/>
      <c r="S52" s="119"/>
      <c r="T52" s="136"/>
      <c r="U52" s="136"/>
      <c r="V52" s="121"/>
      <c r="W52" s="23"/>
      <c r="X52" s="26"/>
      <c r="Y52" s="96"/>
      <c r="Z52" s="39"/>
      <c r="AA52" s="40"/>
      <c r="AC52" s="113" t="str">
        <f>IF(AND(($B52&lt;&gt;""),(OR($C$2="",$F$2="",$G$3="",C52="",F52="",G52="",H52="",I52="",J52="",K52="",L52="",M52="",O52="",P52="",R52="",IF(F52&lt;&gt;※編集不可※選択項目!$C$9,S52="",T52=""),U52=""))),1,"")</f>
        <v/>
      </c>
      <c r="AD52" s="113">
        <f t="shared" si="4"/>
        <v>0</v>
      </c>
      <c r="AE52" s="113" t="str">
        <f t="shared" si="5"/>
        <v/>
      </c>
      <c r="AF52" s="106">
        <f t="shared" si="11"/>
        <v>0</v>
      </c>
      <c r="AG52" s="106" t="str">
        <f t="shared" si="6"/>
        <v/>
      </c>
    </row>
    <row r="53" spans="1:33" s="50" customFormat="1" ht="34.5" customHeight="1">
      <c r="A53" s="92">
        <f t="shared" si="7"/>
        <v>41</v>
      </c>
      <c r="B53" s="35" t="str">
        <f t="shared" si="8"/>
        <v/>
      </c>
      <c r="C53" s="114"/>
      <c r="D53" s="22" t="str">
        <f t="shared" si="9"/>
        <v/>
      </c>
      <c r="E53" s="22" t="str">
        <f t="shared" si="3"/>
        <v/>
      </c>
      <c r="F53" s="23"/>
      <c r="G53" s="23"/>
      <c r="H53" s="23"/>
      <c r="I53" s="23"/>
      <c r="J53" s="23"/>
      <c r="K53" s="119"/>
      <c r="L53" s="23"/>
      <c r="M53" s="119"/>
      <c r="N53" s="24" t="str">
        <f t="shared" si="2"/>
        <v/>
      </c>
      <c r="O53" s="62"/>
      <c r="P53" s="62"/>
      <c r="Q53" s="25" t="str">
        <f t="shared" si="10"/>
        <v/>
      </c>
      <c r="R53" s="23"/>
      <c r="S53" s="119"/>
      <c r="T53" s="136"/>
      <c r="U53" s="136"/>
      <c r="V53" s="121"/>
      <c r="W53" s="23"/>
      <c r="X53" s="26"/>
      <c r="Y53" s="96"/>
      <c r="Z53" s="39"/>
      <c r="AA53" s="40"/>
      <c r="AC53" s="113" t="str">
        <f>IF(AND(($B53&lt;&gt;""),(OR($C$2="",$F$2="",$G$3="",C53="",F53="",G53="",H53="",I53="",J53="",K53="",L53="",M53="",O53="",P53="",R53="",IF(F53&lt;&gt;※編集不可※選択項目!$C$9,S53="",T53=""),U53=""))),1,"")</f>
        <v/>
      </c>
      <c r="AD53" s="113">
        <f t="shared" si="4"/>
        <v>0</v>
      </c>
      <c r="AE53" s="113" t="str">
        <f t="shared" si="5"/>
        <v/>
      </c>
      <c r="AF53" s="106">
        <f t="shared" si="11"/>
        <v>0</v>
      </c>
      <c r="AG53" s="106" t="str">
        <f t="shared" si="6"/>
        <v/>
      </c>
    </row>
    <row r="54" spans="1:33" s="50" customFormat="1" ht="34.5" customHeight="1">
      <c r="A54" s="92">
        <f t="shared" si="7"/>
        <v>42</v>
      </c>
      <c r="B54" s="35" t="str">
        <f t="shared" si="8"/>
        <v/>
      </c>
      <c r="C54" s="114"/>
      <c r="D54" s="22" t="str">
        <f t="shared" si="9"/>
        <v/>
      </c>
      <c r="E54" s="22" t="str">
        <f t="shared" si="3"/>
        <v/>
      </c>
      <c r="F54" s="23"/>
      <c r="G54" s="23"/>
      <c r="H54" s="23"/>
      <c r="I54" s="23"/>
      <c r="J54" s="23"/>
      <c r="K54" s="119"/>
      <c r="L54" s="23"/>
      <c r="M54" s="119"/>
      <c r="N54" s="24" t="str">
        <f t="shared" si="2"/>
        <v/>
      </c>
      <c r="O54" s="62"/>
      <c r="P54" s="62"/>
      <c r="Q54" s="25" t="str">
        <f t="shared" si="10"/>
        <v/>
      </c>
      <c r="R54" s="23"/>
      <c r="S54" s="119"/>
      <c r="T54" s="136"/>
      <c r="U54" s="136"/>
      <c r="V54" s="121"/>
      <c r="W54" s="23"/>
      <c r="X54" s="26"/>
      <c r="Y54" s="96"/>
      <c r="Z54" s="39"/>
      <c r="AA54" s="40"/>
      <c r="AC54" s="113" t="str">
        <f>IF(AND(($B54&lt;&gt;""),(OR($C$2="",$F$2="",$G$3="",C54="",F54="",G54="",H54="",I54="",J54="",K54="",L54="",M54="",O54="",P54="",R54="",IF(F54&lt;&gt;※編集不可※選択項目!$C$9,S54="",T54=""),U54=""))),1,"")</f>
        <v/>
      </c>
      <c r="AD54" s="113">
        <f t="shared" si="4"/>
        <v>0</v>
      </c>
      <c r="AE54" s="113" t="str">
        <f t="shared" si="5"/>
        <v/>
      </c>
      <c r="AF54" s="106">
        <f t="shared" si="11"/>
        <v>0</v>
      </c>
      <c r="AG54" s="106" t="str">
        <f t="shared" si="6"/>
        <v/>
      </c>
    </row>
    <row r="55" spans="1:33" s="50" customFormat="1" ht="34.5" customHeight="1">
      <c r="A55" s="92">
        <f t="shared" si="7"/>
        <v>43</v>
      </c>
      <c r="B55" s="35" t="str">
        <f t="shared" si="8"/>
        <v/>
      </c>
      <c r="C55" s="114"/>
      <c r="D55" s="22" t="str">
        <f t="shared" si="9"/>
        <v/>
      </c>
      <c r="E55" s="22" t="str">
        <f t="shared" si="3"/>
        <v/>
      </c>
      <c r="F55" s="23"/>
      <c r="G55" s="23"/>
      <c r="H55" s="23"/>
      <c r="I55" s="23"/>
      <c r="J55" s="23"/>
      <c r="K55" s="119"/>
      <c r="L55" s="23"/>
      <c r="M55" s="119"/>
      <c r="N55" s="24" t="str">
        <f t="shared" si="2"/>
        <v/>
      </c>
      <c r="O55" s="62"/>
      <c r="P55" s="62"/>
      <c r="Q55" s="25" t="str">
        <f t="shared" si="10"/>
        <v/>
      </c>
      <c r="R55" s="23"/>
      <c r="S55" s="119"/>
      <c r="T55" s="136"/>
      <c r="U55" s="136"/>
      <c r="V55" s="121"/>
      <c r="W55" s="23"/>
      <c r="X55" s="26"/>
      <c r="Y55" s="96"/>
      <c r="Z55" s="39"/>
      <c r="AA55" s="40"/>
      <c r="AC55" s="113" t="str">
        <f>IF(AND(($B55&lt;&gt;""),(OR($C$2="",$F$2="",$G$3="",C55="",F55="",G55="",H55="",I55="",J55="",K55="",L55="",M55="",O55="",P55="",R55="",IF(F55&lt;&gt;※編集不可※選択項目!$C$9,S55="",T55=""),U55=""))),1,"")</f>
        <v/>
      </c>
      <c r="AD55" s="113">
        <f t="shared" si="4"/>
        <v>0</v>
      </c>
      <c r="AE55" s="113" t="str">
        <f t="shared" si="5"/>
        <v/>
      </c>
      <c r="AF55" s="106">
        <f t="shared" si="11"/>
        <v>0</v>
      </c>
      <c r="AG55" s="106" t="str">
        <f t="shared" si="6"/>
        <v/>
      </c>
    </row>
    <row r="56" spans="1:33" s="50" customFormat="1" ht="34.5" customHeight="1">
      <c r="A56" s="92">
        <f t="shared" si="7"/>
        <v>44</v>
      </c>
      <c r="B56" s="35" t="str">
        <f t="shared" si="8"/>
        <v/>
      </c>
      <c r="C56" s="114"/>
      <c r="D56" s="22" t="str">
        <f t="shared" si="9"/>
        <v/>
      </c>
      <c r="E56" s="22" t="str">
        <f t="shared" si="3"/>
        <v/>
      </c>
      <c r="F56" s="23"/>
      <c r="G56" s="23"/>
      <c r="H56" s="23"/>
      <c r="I56" s="23"/>
      <c r="J56" s="23"/>
      <c r="K56" s="119"/>
      <c r="L56" s="23"/>
      <c r="M56" s="119"/>
      <c r="N56" s="24" t="str">
        <f t="shared" si="2"/>
        <v/>
      </c>
      <c r="O56" s="62"/>
      <c r="P56" s="62"/>
      <c r="Q56" s="25" t="str">
        <f t="shared" si="10"/>
        <v/>
      </c>
      <c r="R56" s="23"/>
      <c r="S56" s="119"/>
      <c r="T56" s="136"/>
      <c r="U56" s="136"/>
      <c r="V56" s="121"/>
      <c r="W56" s="23"/>
      <c r="X56" s="26"/>
      <c r="Y56" s="96"/>
      <c r="Z56" s="39"/>
      <c r="AA56" s="40"/>
      <c r="AC56" s="113" t="str">
        <f>IF(AND(($B56&lt;&gt;""),(OR($C$2="",$F$2="",$G$3="",C56="",F56="",G56="",H56="",I56="",J56="",K56="",L56="",M56="",O56="",P56="",R56="",IF(F56&lt;&gt;※編集不可※選択項目!$C$9,S56="",T56=""),U56=""))),1,"")</f>
        <v/>
      </c>
      <c r="AD56" s="113">
        <f t="shared" si="4"/>
        <v>0</v>
      </c>
      <c r="AE56" s="113" t="str">
        <f t="shared" si="5"/>
        <v/>
      </c>
      <c r="AF56" s="106">
        <f t="shared" si="11"/>
        <v>0</v>
      </c>
      <c r="AG56" s="106" t="str">
        <f t="shared" si="6"/>
        <v/>
      </c>
    </row>
    <row r="57" spans="1:33" s="50" customFormat="1" ht="34.5" customHeight="1">
      <c r="A57" s="92">
        <f t="shared" si="7"/>
        <v>45</v>
      </c>
      <c r="B57" s="35" t="str">
        <f t="shared" si="8"/>
        <v/>
      </c>
      <c r="C57" s="114"/>
      <c r="D57" s="22" t="str">
        <f t="shared" si="9"/>
        <v/>
      </c>
      <c r="E57" s="22" t="str">
        <f t="shared" si="3"/>
        <v/>
      </c>
      <c r="F57" s="23"/>
      <c r="G57" s="23"/>
      <c r="H57" s="23"/>
      <c r="I57" s="23"/>
      <c r="J57" s="23"/>
      <c r="K57" s="119"/>
      <c r="L57" s="23"/>
      <c r="M57" s="119"/>
      <c r="N57" s="24" t="str">
        <f t="shared" si="2"/>
        <v/>
      </c>
      <c r="O57" s="62"/>
      <c r="P57" s="62"/>
      <c r="Q57" s="25" t="str">
        <f t="shared" si="10"/>
        <v/>
      </c>
      <c r="R57" s="23"/>
      <c r="S57" s="119"/>
      <c r="T57" s="136"/>
      <c r="U57" s="136"/>
      <c r="V57" s="121"/>
      <c r="W57" s="23"/>
      <c r="X57" s="26"/>
      <c r="Y57" s="96"/>
      <c r="Z57" s="39"/>
      <c r="AA57" s="40"/>
      <c r="AC57" s="113" t="str">
        <f>IF(AND(($B57&lt;&gt;""),(OR($C$2="",$F$2="",$G$3="",C57="",F57="",G57="",H57="",I57="",J57="",K57="",L57="",M57="",O57="",P57="",R57="",IF(F57&lt;&gt;※編集不可※選択項目!$C$9,S57="",T57=""),U57=""))),1,"")</f>
        <v/>
      </c>
      <c r="AD57" s="113">
        <f t="shared" si="4"/>
        <v>0</v>
      </c>
      <c r="AE57" s="113" t="str">
        <f t="shared" si="5"/>
        <v/>
      </c>
      <c r="AF57" s="106">
        <f t="shared" si="11"/>
        <v>0</v>
      </c>
      <c r="AG57" s="106" t="str">
        <f t="shared" si="6"/>
        <v/>
      </c>
    </row>
    <row r="58" spans="1:33" s="50" customFormat="1" ht="34.5" customHeight="1">
      <c r="A58" s="92">
        <f t="shared" si="7"/>
        <v>46</v>
      </c>
      <c r="B58" s="35" t="str">
        <f t="shared" si="8"/>
        <v/>
      </c>
      <c r="C58" s="114"/>
      <c r="D58" s="22" t="str">
        <f t="shared" si="9"/>
        <v/>
      </c>
      <c r="E58" s="22" t="str">
        <f t="shared" si="3"/>
        <v/>
      </c>
      <c r="F58" s="23"/>
      <c r="G58" s="23"/>
      <c r="H58" s="23"/>
      <c r="I58" s="23"/>
      <c r="J58" s="23"/>
      <c r="K58" s="119"/>
      <c r="L58" s="23"/>
      <c r="M58" s="119"/>
      <c r="N58" s="24" t="str">
        <f t="shared" si="2"/>
        <v/>
      </c>
      <c r="O58" s="62"/>
      <c r="P58" s="62"/>
      <c r="Q58" s="25" t="str">
        <f t="shared" si="10"/>
        <v/>
      </c>
      <c r="R58" s="23"/>
      <c r="S58" s="119"/>
      <c r="T58" s="136"/>
      <c r="U58" s="136"/>
      <c r="V58" s="121"/>
      <c r="W58" s="23"/>
      <c r="X58" s="26"/>
      <c r="Y58" s="96"/>
      <c r="Z58" s="39"/>
      <c r="AA58" s="40"/>
      <c r="AC58" s="113" t="str">
        <f>IF(AND(($B58&lt;&gt;""),(OR($C$2="",$F$2="",$G$3="",C58="",F58="",G58="",H58="",I58="",J58="",K58="",L58="",M58="",O58="",P58="",R58="",IF(F58&lt;&gt;※編集不可※選択項目!$C$9,S58="",T58=""),U58=""))),1,"")</f>
        <v/>
      </c>
      <c r="AD58" s="113">
        <f t="shared" si="4"/>
        <v>0</v>
      </c>
      <c r="AE58" s="113" t="str">
        <f t="shared" si="5"/>
        <v/>
      </c>
      <c r="AF58" s="106">
        <f t="shared" si="11"/>
        <v>0</v>
      </c>
      <c r="AG58" s="106" t="str">
        <f t="shared" si="6"/>
        <v/>
      </c>
    </row>
    <row r="59" spans="1:33" s="50" customFormat="1" ht="34.5" customHeight="1">
      <c r="A59" s="92">
        <f t="shared" si="7"/>
        <v>47</v>
      </c>
      <c r="B59" s="35" t="str">
        <f t="shared" si="8"/>
        <v/>
      </c>
      <c r="C59" s="114"/>
      <c r="D59" s="22" t="str">
        <f t="shared" si="9"/>
        <v/>
      </c>
      <c r="E59" s="22" t="str">
        <f t="shared" si="3"/>
        <v/>
      </c>
      <c r="F59" s="23"/>
      <c r="G59" s="23"/>
      <c r="H59" s="23"/>
      <c r="I59" s="23"/>
      <c r="J59" s="23"/>
      <c r="K59" s="119"/>
      <c r="L59" s="23"/>
      <c r="M59" s="119"/>
      <c r="N59" s="24" t="str">
        <f t="shared" si="2"/>
        <v/>
      </c>
      <c r="O59" s="62"/>
      <c r="P59" s="62"/>
      <c r="Q59" s="25" t="str">
        <f t="shared" si="10"/>
        <v/>
      </c>
      <c r="R59" s="23"/>
      <c r="S59" s="119"/>
      <c r="T59" s="136"/>
      <c r="U59" s="136"/>
      <c r="V59" s="121"/>
      <c r="W59" s="23"/>
      <c r="X59" s="26"/>
      <c r="Y59" s="96"/>
      <c r="Z59" s="39"/>
      <c r="AA59" s="40"/>
      <c r="AC59" s="113" t="str">
        <f>IF(AND(($B59&lt;&gt;""),(OR($C$2="",$F$2="",$G$3="",C59="",F59="",G59="",H59="",I59="",J59="",K59="",L59="",M59="",O59="",P59="",R59="",IF(F59&lt;&gt;※編集不可※選択項目!$C$9,S59="",T59=""),U59=""))),1,"")</f>
        <v/>
      </c>
      <c r="AD59" s="113">
        <f t="shared" si="4"/>
        <v>0</v>
      </c>
      <c r="AE59" s="113" t="str">
        <f t="shared" si="5"/>
        <v/>
      </c>
      <c r="AF59" s="106">
        <f t="shared" si="11"/>
        <v>0</v>
      </c>
      <c r="AG59" s="106" t="str">
        <f t="shared" si="6"/>
        <v/>
      </c>
    </row>
    <row r="60" spans="1:33" s="50" customFormat="1" ht="34.5" customHeight="1">
      <c r="A60" s="92">
        <f t="shared" si="7"/>
        <v>48</v>
      </c>
      <c r="B60" s="35" t="str">
        <f t="shared" si="8"/>
        <v/>
      </c>
      <c r="C60" s="114"/>
      <c r="D60" s="22" t="str">
        <f t="shared" si="9"/>
        <v/>
      </c>
      <c r="E60" s="22" t="str">
        <f t="shared" si="3"/>
        <v/>
      </c>
      <c r="F60" s="23"/>
      <c r="G60" s="23"/>
      <c r="H60" s="23"/>
      <c r="I60" s="23"/>
      <c r="J60" s="23"/>
      <c r="K60" s="119"/>
      <c r="L60" s="23"/>
      <c r="M60" s="119"/>
      <c r="N60" s="24" t="str">
        <f t="shared" si="2"/>
        <v/>
      </c>
      <c r="O60" s="62"/>
      <c r="P60" s="62"/>
      <c r="Q60" s="25" t="str">
        <f t="shared" si="10"/>
        <v/>
      </c>
      <c r="R60" s="23"/>
      <c r="S60" s="119"/>
      <c r="T60" s="136"/>
      <c r="U60" s="136"/>
      <c r="V60" s="121"/>
      <c r="W60" s="23"/>
      <c r="X60" s="26"/>
      <c r="Y60" s="96"/>
      <c r="Z60" s="39"/>
      <c r="AA60" s="40"/>
      <c r="AC60" s="113" t="str">
        <f>IF(AND(($B60&lt;&gt;""),(OR($C$2="",$F$2="",$G$3="",C60="",F60="",G60="",H60="",I60="",J60="",K60="",L60="",M60="",O60="",P60="",R60="",IF(F60&lt;&gt;※編集不可※選択項目!$C$9,S60="",T60=""),U60=""))),1,"")</f>
        <v/>
      </c>
      <c r="AD60" s="113">
        <f t="shared" si="4"/>
        <v>0</v>
      </c>
      <c r="AE60" s="113" t="str">
        <f t="shared" si="5"/>
        <v/>
      </c>
      <c r="AF60" s="106">
        <f t="shared" si="11"/>
        <v>0</v>
      </c>
      <c r="AG60" s="106" t="str">
        <f t="shared" si="6"/>
        <v/>
      </c>
    </row>
    <row r="61" spans="1:33" s="50" customFormat="1" ht="34.5" customHeight="1">
      <c r="A61" s="92">
        <f t="shared" si="7"/>
        <v>49</v>
      </c>
      <c r="B61" s="35" t="str">
        <f t="shared" si="8"/>
        <v/>
      </c>
      <c r="C61" s="114"/>
      <c r="D61" s="22" t="str">
        <f t="shared" si="9"/>
        <v/>
      </c>
      <c r="E61" s="22" t="str">
        <f t="shared" si="3"/>
        <v/>
      </c>
      <c r="F61" s="23"/>
      <c r="G61" s="23"/>
      <c r="H61" s="23"/>
      <c r="I61" s="23"/>
      <c r="J61" s="23"/>
      <c r="K61" s="119"/>
      <c r="L61" s="23"/>
      <c r="M61" s="119"/>
      <c r="N61" s="24" t="str">
        <f t="shared" si="2"/>
        <v/>
      </c>
      <c r="O61" s="62"/>
      <c r="P61" s="62"/>
      <c r="Q61" s="25" t="str">
        <f t="shared" si="10"/>
        <v/>
      </c>
      <c r="R61" s="23"/>
      <c r="S61" s="119"/>
      <c r="T61" s="136"/>
      <c r="U61" s="136"/>
      <c r="V61" s="121"/>
      <c r="W61" s="23"/>
      <c r="X61" s="26"/>
      <c r="Y61" s="96"/>
      <c r="Z61" s="39"/>
      <c r="AA61" s="40"/>
      <c r="AC61" s="113" t="str">
        <f>IF(AND(($B61&lt;&gt;""),(OR($C$2="",$F$2="",$G$3="",C61="",F61="",G61="",H61="",I61="",J61="",K61="",L61="",M61="",O61="",P61="",R61="",IF(F61&lt;&gt;※編集不可※選択項目!$C$9,S61="",T61=""),U61=""))),1,"")</f>
        <v/>
      </c>
      <c r="AD61" s="113">
        <f t="shared" si="4"/>
        <v>0</v>
      </c>
      <c r="AE61" s="113" t="str">
        <f t="shared" si="5"/>
        <v/>
      </c>
      <c r="AF61" s="106">
        <f t="shared" si="11"/>
        <v>0</v>
      </c>
      <c r="AG61" s="106" t="str">
        <f t="shared" si="6"/>
        <v/>
      </c>
    </row>
    <row r="62" spans="1:33" s="50" customFormat="1" ht="34.5" customHeight="1">
      <c r="A62" s="92">
        <f t="shared" si="7"/>
        <v>50</v>
      </c>
      <c r="B62" s="35" t="str">
        <f t="shared" si="8"/>
        <v/>
      </c>
      <c r="C62" s="114"/>
      <c r="D62" s="22" t="str">
        <f t="shared" si="9"/>
        <v/>
      </c>
      <c r="E62" s="22" t="str">
        <f t="shared" si="3"/>
        <v/>
      </c>
      <c r="F62" s="23"/>
      <c r="G62" s="23"/>
      <c r="H62" s="23"/>
      <c r="I62" s="23"/>
      <c r="J62" s="23"/>
      <c r="K62" s="119"/>
      <c r="L62" s="23"/>
      <c r="M62" s="119"/>
      <c r="N62" s="24" t="str">
        <f t="shared" si="2"/>
        <v/>
      </c>
      <c r="O62" s="62"/>
      <c r="P62" s="62"/>
      <c r="Q62" s="25" t="str">
        <f t="shared" si="10"/>
        <v/>
      </c>
      <c r="R62" s="23"/>
      <c r="S62" s="119"/>
      <c r="T62" s="136"/>
      <c r="U62" s="136"/>
      <c r="V62" s="121"/>
      <c r="W62" s="23"/>
      <c r="X62" s="26"/>
      <c r="Y62" s="96"/>
      <c r="Z62" s="39"/>
      <c r="AA62" s="40"/>
      <c r="AC62" s="113" t="str">
        <f>IF(AND(($B62&lt;&gt;""),(OR($C$2="",$F$2="",$G$3="",C62="",F62="",G62="",H62="",I62="",J62="",K62="",L62="",M62="",O62="",P62="",R62="",IF(F62&lt;&gt;※編集不可※選択項目!$C$9,S62="",T62=""),U62=""))),1,"")</f>
        <v/>
      </c>
      <c r="AD62" s="113">
        <f t="shared" si="4"/>
        <v>0</v>
      </c>
      <c r="AE62" s="113" t="str">
        <f t="shared" si="5"/>
        <v/>
      </c>
      <c r="AF62" s="106">
        <f t="shared" si="11"/>
        <v>0</v>
      </c>
      <c r="AG62" s="106" t="str">
        <f t="shared" si="6"/>
        <v/>
      </c>
    </row>
    <row r="63" spans="1:33" s="50" customFormat="1" ht="34.5" customHeight="1">
      <c r="A63" s="92">
        <f t="shared" si="7"/>
        <v>51</v>
      </c>
      <c r="B63" s="35" t="str">
        <f t="shared" si="8"/>
        <v/>
      </c>
      <c r="C63" s="114"/>
      <c r="D63" s="22" t="str">
        <f t="shared" si="9"/>
        <v/>
      </c>
      <c r="E63" s="22" t="str">
        <f t="shared" si="3"/>
        <v/>
      </c>
      <c r="F63" s="23"/>
      <c r="G63" s="23"/>
      <c r="H63" s="23"/>
      <c r="I63" s="23"/>
      <c r="J63" s="23"/>
      <c r="K63" s="119"/>
      <c r="L63" s="23"/>
      <c r="M63" s="119"/>
      <c r="N63" s="24" t="str">
        <f t="shared" si="2"/>
        <v/>
      </c>
      <c r="O63" s="62"/>
      <c r="P63" s="62"/>
      <c r="Q63" s="25" t="str">
        <f t="shared" si="10"/>
        <v/>
      </c>
      <c r="R63" s="23"/>
      <c r="S63" s="119"/>
      <c r="T63" s="136"/>
      <c r="U63" s="136"/>
      <c r="V63" s="121"/>
      <c r="W63" s="23"/>
      <c r="X63" s="26"/>
      <c r="Y63" s="96"/>
      <c r="Z63" s="39"/>
      <c r="AA63" s="40"/>
      <c r="AC63" s="113" t="str">
        <f>IF(AND(($B63&lt;&gt;""),(OR($C$2="",$F$2="",$G$3="",C63="",F63="",G63="",H63="",I63="",J63="",K63="",L63="",M63="",O63="",P63="",R63="",IF(F63&lt;&gt;※編集不可※選択項目!$C$9,S63="",T63=""),U63=""))),1,"")</f>
        <v/>
      </c>
      <c r="AD63" s="113">
        <f t="shared" si="4"/>
        <v>0</v>
      </c>
      <c r="AE63" s="113" t="str">
        <f t="shared" si="5"/>
        <v/>
      </c>
      <c r="AF63" s="106">
        <f t="shared" si="11"/>
        <v>0</v>
      </c>
      <c r="AG63" s="106" t="str">
        <f t="shared" si="6"/>
        <v/>
      </c>
    </row>
    <row r="64" spans="1:33" s="50" customFormat="1" ht="34.5" customHeight="1">
      <c r="A64" s="92">
        <f t="shared" si="7"/>
        <v>52</v>
      </c>
      <c r="B64" s="35" t="str">
        <f t="shared" si="8"/>
        <v/>
      </c>
      <c r="C64" s="114"/>
      <c r="D64" s="22" t="str">
        <f t="shared" si="9"/>
        <v/>
      </c>
      <c r="E64" s="22" t="str">
        <f t="shared" si="3"/>
        <v/>
      </c>
      <c r="F64" s="23"/>
      <c r="G64" s="23"/>
      <c r="H64" s="23"/>
      <c r="I64" s="23"/>
      <c r="J64" s="23"/>
      <c r="K64" s="119"/>
      <c r="L64" s="23"/>
      <c r="M64" s="119"/>
      <c r="N64" s="24" t="str">
        <f t="shared" si="2"/>
        <v/>
      </c>
      <c r="O64" s="62"/>
      <c r="P64" s="62"/>
      <c r="Q64" s="25" t="str">
        <f t="shared" si="10"/>
        <v/>
      </c>
      <c r="R64" s="23"/>
      <c r="S64" s="119"/>
      <c r="T64" s="136"/>
      <c r="U64" s="136"/>
      <c r="V64" s="121"/>
      <c r="W64" s="23"/>
      <c r="X64" s="26"/>
      <c r="Y64" s="96"/>
      <c r="Z64" s="39"/>
      <c r="AA64" s="40"/>
      <c r="AC64" s="113" t="str">
        <f>IF(AND(($B64&lt;&gt;""),(OR($C$2="",$F$2="",$G$3="",C64="",F64="",G64="",H64="",I64="",J64="",K64="",L64="",M64="",O64="",P64="",R64="",IF(F64&lt;&gt;※編集不可※選択項目!$C$9,S64="",T64=""),U64=""))),1,"")</f>
        <v/>
      </c>
      <c r="AD64" s="113">
        <f t="shared" si="4"/>
        <v>0</v>
      </c>
      <c r="AE64" s="113" t="str">
        <f t="shared" si="5"/>
        <v/>
      </c>
      <c r="AF64" s="106">
        <f t="shared" si="11"/>
        <v>0</v>
      </c>
      <c r="AG64" s="106" t="str">
        <f t="shared" si="6"/>
        <v/>
      </c>
    </row>
    <row r="65" spans="1:33" s="50" customFormat="1" ht="34.5" customHeight="1">
      <c r="A65" s="92">
        <f t="shared" si="7"/>
        <v>53</v>
      </c>
      <c r="B65" s="35" t="str">
        <f t="shared" si="8"/>
        <v/>
      </c>
      <c r="C65" s="114"/>
      <c r="D65" s="22" t="str">
        <f t="shared" si="9"/>
        <v/>
      </c>
      <c r="E65" s="22" t="str">
        <f t="shared" si="3"/>
        <v/>
      </c>
      <c r="F65" s="23"/>
      <c r="G65" s="23"/>
      <c r="H65" s="23"/>
      <c r="I65" s="23"/>
      <c r="J65" s="23"/>
      <c r="K65" s="119"/>
      <c r="L65" s="23"/>
      <c r="M65" s="119"/>
      <c r="N65" s="24" t="str">
        <f t="shared" si="2"/>
        <v/>
      </c>
      <c r="O65" s="62"/>
      <c r="P65" s="62"/>
      <c r="Q65" s="25" t="str">
        <f t="shared" si="10"/>
        <v/>
      </c>
      <c r="R65" s="23"/>
      <c r="S65" s="119"/>
      <c r="T65" s="136"/>
      <c r="U65" s="136"/>
      <c r="V65" s="121"/>
      <c r="W65" s="23"/>
      <c r="X65" s="26"/>
      <c r="Y65" s="96"/>
      <c r="Z65" s="39"/>
      <c r="AA65" s="40"/>
      <c r="AC65" s="113" t="str">
        <f>IF(AND(($B65&lt;&gt;""),(OR($C$2="",$F$2="",$G$3="",C65="",F65="",G65="",H65="",I65="",J65="",K65="",L65="",M65="",O65="",P65="",R65="",IF(F65&lt;&gt;※編集不可※選択項目!$C$9,S65="",T65=""),U65=""))),1,"")</f>
        <v/>
      </c>
      <c r="AD65" s="113">
        <f t="shared" si="4"/>
        <v>0</v>
      </c>
      <c r="AE65" s="113" t="str">
        <f t="shared" si="5"/>
        <v/>
      </c>
      <c r="AF65" s="106">
        <f t="shared" si="11"/>
        <v>0</v>
      </c>
      <c r="AG65" s="106" t="str">
        <f t="shared" si="6"/>
        <v/>
      </c>
    </row>
    <row r="66" spans="1:33" s="50" customFormat="1" ht="34.5" customHeight="1">
      <c r="A66" s="92">
        <f t="shared" si="7"/>
        <v>54</v>
      </c>
      <c r="B66" s="35" t="str">
        <f t="shared" si="8"/>
        <v/>
      </c>
      <c r="C66" s="114"/>
      <c r="D66" s="22" t="str">
        <f t="shared" si="9"/>
        <v/>
      </c>
      <c r="E66" s="22" t="str">
        <f t="shared" si="3"/>
        <v/>
      </c>
      <c r="F66" s="23"/>
      <c r="G66" s="23"/>
      <c r="H66" s="23"/>
      <c r="I66" s="23"/>
      <c r="J66" s="23"/>
      <c r="K66" s="119"/>
      <c r="L66" s="23"/>
      <c r="M66" s="119"/>
      <c r="N66" s="24" t="str">
        <f t="shared" si="2"/>
        <v/>
      </c>
      <c r="O66" s="62"/>
      <c r="P66" s="62"/>
      <c r="Q66" s="25" t="str">
        <f t="shared" si="10"/>
        <v/>
      </c>
      <c r="R66" s="23"/>
      <c r="S66" s="119"/>
      <c r="T66" s="136"/>
      <c r="U66" s="136"/>
      <c r="V66" s="121"/>
      <c r="W66" s="23"/>
      <c r="X66" s="26"/>
      <c r="Y66" s="96"/>
      <c r="Z66" s="39"/>
      <c r="AA66" s="40"/>
      <c r="AC66" s="113" t="str">
        <f>IF(AND(($B66&lt;&gt;""),(OR($C$2="",$F$2="",$G$3="",C66="",F66="",G66="",H66="",I66="",J66="",K66="",L66="",M66="",O66="",P66="",R66="",IF(F66&lt;&gt;※編集不可※選択項目!$C$9,S66="",T66=""),U66=""))),1,"")</f>
        <v/>
      </c>
      <c r="AD66" s="113">
        <f t="shared" si="4"/>
        <v>0</v>
      </c>
      <c r="AE66" s="113" t="str">
        <f t="shared" si="5"/>
        <v/>
      </c>
      <c r="AF66" s="106">
        <f t="shared" si="11"/>
        <v>0</v>
      </c>
      <c r="AG66" s="106" t="str">
        <f t="shared" si="6"/>
        <v/>
      </c>
    </row>
    <row r="67" spans="1:33" s="50" customFormat="1" ht="34.5" customHeight="1">
      <c r="A67" s="92">
        <f t="shared" si="7"/>
        <v>55</v>
      </c>
      <c r="B67" s="35" t="str">
        <f t="shared" si="8"/>
        <v/>
      </c>
      <c r="C67" s="114"/>
      <c r="D67" s="22" t="str">
        <f t="shared" si="9"/>
        <v/>
      </c>
      <c r="E67" s="22" t="str">
        <f t="shared" si="3"/>
        <v/>
      </c>
      <c r="F67" s="23"/>
      <c r="G67" s="23"/>
      <c r="H67" s="23"/>
      <c r="I67" s="23"/>
      <c r="J67" s="23"/>
      <c r="K67" s="119"/>
      <c r="L67" s="23"/>
      <c r="M67" s="119"/>
      <c r="N67" s="24" t="str">
        <f t="shared" si="2"/>
        <v/>
      </c>
      <c r="O67" s="62"/>
      <c r="P67" s="62"/>
      <c r="Q67" s="25" t="str">
        <f t="shared" si="10"/>
        <v/>
      </c>
      <c r="R67" s="23"/>
      <c r="S67" s="119"/>
      <c r="T67" s="136"/>
      <c r="U67" s="136"/>
      <c r="V67" s="121"/>
      <c r="W67" s="23"/>
      <c r="X67" s="26"/>
      <c r="Y67" s="96"/>
      <c r="Z67" s="39"/>
      <c r="AA67" s="40"/>
      <c r="AC67" s="113" t="str">
        <f>IF(AND(($B67&lt;&gt;""),(OR($C$2="",$F$2="",$G$3="",C67="",F67="",G67="",H67="",I67="",J67="",K67="",L67="",M67="",O67="",P67="",R67="",IF(F67&lt;&gt;※編集不可※選択項目!$C$9,S67="",T67=""),U67=""))),1,"")</f>
        <v/>
      </c>
      <c r="AD67" s="113">
        <f t="shared" si="4"/>
        <v>0</v>
      </c>
      <c r="AE67" s="113" t="str">
        <f t="shared" si="5"/>
        <v/>
      </c>
      <c r="AF67" s="106">
        <f t="shared" si="11"/>
        <v>0</v>
      </c>
      <c r="AG67" s="106" t="str">
        <f t="shared" si="6"/>
        <v/>
      </c>
    </row>
    <row r="68" spans="1:33" s="50" customFormat="1" ht="34.5" customHeight="1">
      <c r="A68" s="92">
        <f t="shared" si="7"/>
        <v>56</v>
      </c>
      <c r="B68" s="35" t="str">
        <f t="shared" si="8"/>
        <v/>
      </c>
      <c r="C68" s="114"/>
      <c r="D68" s="22" t="str">
        <f t="shared" si="9"/>
        <v/>
      </c>
      <c r="E68" s="22" t="str">
        <f t="shared" si="3"/>
        <v/>
      </c>
      <c r="F68" s="23"/>
      <c r="G68" s="23"/>
      <c r="H68" s="23"/>
      <c r="I68" s="23"/>
      <c r="J68" s="23"/>
      <c r="K68" s="119"/>
      <c r="L68" s="23"/>
      <c r="M68" s="119"/>
      <c r="N68" s="24" t="str">
        <f t="shared" si="2"/>
        <v/>
      </c>
      <c r="O68" s="62"/>
      <c r="P68" s="62"/>
      <c r="Q68" s="25" t="str">
        <f t="shared" si="10"/>
        <v/>
      </c>
      <c r="R68" s="23"/>
      <c r="S68" s="119"/>
      <c r="T68" s="136"/>
      <c r="U68" s="136"/>
      <c r="V68" s="121"/>
      <c r="W68" s="23"/>
      <c r="X68" s="26"/>
      <c r="Y68" s="96"/>
      <c r="Z68" s="39"/>
      <c r="AA68" s="40"/>
      <c r="AC68" s="113" t="str">
        <f>IF(AND(($B68&lt;&gt;""),(OR($C$2="",$F$2="",$G$3="",C68="",F68="",G68="",H68="",I68="",J68="",K68="",L68="",M68="",O68="",P68="",R68="",IF(F68&lt;&gt;※編集不可※選択項目!$C$9,S68="",T68=""),U68=""))),1,"")</f>
        <v/>
      </c>
      <c r="AD68" s="113">
        <f t="shared" si="4"/>
        <v>0</v>
      </c>
      <c r="AE68" s="113" t="str">
        <f t="shared" si="5"/>
        <v/>
      </c>
      <c r="AF68" s="106">
        <f t="shared" si="11"/>
        <v>0</v>
      </c>
      <c r="AG68" s="106" t="str">
        <f t="shared" si="6"/>
        <v/>
      </c>
    </row>
    <row r="69" spans="1:33" s="50" customFormat="1" ht="34.5" customHeight="1">
      <c r="A69" s="92">
        <f t="shared" si="7"/>
        <v>57</v>
      </c>
      <c r="B69" s="35" t="str">
        <f t="shared" si="8"/>
        <v/>
      </c>
      <c r="C69" s="114"/>
      <c r="D69" s="22" t="str">
        <f t="shared" si="9"/>
        <v/>
      </c>
      <c r="E69" s="22" t="str">
        <f t="shared" si="3"/>
        <v/>
      </c>
      <c r="F69" s="23"/>
      <c r="G69" s="23"/>
      <c r="H69" s="23"/>
      <c r="I69" s="23"/>
      <c r="J69" s="23"/>
      <c r="K69" s="119"/>
      <c r="L69" s="23"/>
      <c r="M69" s="119"/>
      <c r="N69" s="24" t="str">
        <f t="shared" si="2"/>
        <v/>
      </c>
      <c r="O69" s="62"/>
      <c r="P69" s="62"/>
      <c r="Q69" s="25" t="str">
        <f t="shared" si="10"/>
        <v/>
      </c>
      <c r="R69" s="23"/>
      <c r="S69" s="119"/>
      <c r="T69" s="136"/>
      <c r="U69" s="136"/>
      <c r="V69" s="121"/>
      <c r="W69" s="23"/>
      <c r="X69" s="26"/>
      <c r="Y69" s="96"/>
      <c r="Z69" s="39"/>
      <c r="AA69" s="40"/>
      <c r="AC69" s="113" t="str">
        <f>IF(AND(($B69&lt;&gt;""),(OR($C$2="",$F$2="",$G$3="",C69="",F69="",G69="",H69="",I69="",J69="",K69="",L69="",M69="",O69="",P69="",R69="",IF(F69&lt;&gt;※編集不可※選択項目!$C$9,S69="",T69=""),U69=""))),1,"")</f>
        <v/>
      </c>
      <c r="AD69" s="113">
        <f t="shared" si="4"/>
        <v>0</v>
      </c>
      <c r="AE69" s="113" t="str">
        <f t="shared" si="5"/>
        <v/>
      </c>
      <c r="AF69" s="106">
        <f t="shared" si="11"/>
        <v>0</v>
      </c>
      <c r="AG69" s="106" t="str">
        <f t="shared" si="6"/>
        <v/>
      </c>
    </row>
    <row r="70" spans="1:33" s="50" customFormat="1" ht="34.5" customHeight="1">
      <c r="A70" s="92">
        <f t="shared" si="7"/>
        <v>58</v>
      </c>
      <c r="B70" s="35" t="str">
        <f t="shared" si="8"/>
        <v/>
      </c>
      <c r="C70" s="114"/>
      <c r="D70" s="22" t="str">
        <f t="shared" si="9"/>
        <v/>
      </c>
      <c r="E70" s="22" t="str">
        <f t="shared" si="3"/>
        <v/>
      </c>
      <c r="F70" s="23"/>
      <c r="G70" s="23"/>
      <c r="H70" s="23"/>
      <c r="I70" s="23"/>
      <c r="J70" s="23"/>
      <c r="K70" s="119"/>
      <c r="L70" s="23"/>
      <c r="M70" s="119"/>
      <c r="N70" s="24" t="str">
        <f t="shared" si="2"/>
        <v/>
      </c>
      <c r="O70" s="62"/>
      <c r="P70" s="62"/>
      <c r="Q70" s="25" t="str">
        <f t="shared" si="10"/>
        <v/>
      </c>
      <c r="R70" s="23"/>
      <c r="S70" s="119"/>
      <c r="T70" s="136"/>
      <c r="U70" s="136"/>
      <c r="V70" s="121"/>
      <c r="W70" s="23"/>
      <c r="X70" s="26"/>
      <c r="Y70" s="96"/>
      <c r="Z70" s="39"/>
      <c r="AA70" s="40"/>
      <c r="AC70" s="113" t="str">
        <f>IF(AND(($B70&lt;&gt;""),(OR($C$2="",$F$2="",$G$3="",C70="",F70="",G70="",H70="",I70="",J70="",K70="",L70="",M70="",O70="",P70="",R70="",IF(F70&lt;&gt;※編集不可※選択項目!$C$9,S70="",T70=""),U70=""))),1,"")</f>
        <v/>
      </c>
      <c r="AD70" s="113">
        <f t="shared" si="4"/>
        <v>0</v>
      </c>
      <c r="AE70" s="113" t="str">
        <f t="shared" si="5"/>
        <v/>
      </c>
      <c r="AF70" s="106">
        <f t="shared" si="11"/>
        <v>0</v>
      </c>
      <c r="AG70" s="106" t="str">
        <f t="shared" si="6"/>
        <v/>
      </c>
    </row>
    <row r="71" spans="1:33" s="50" customFormat="1" ht="34.5" customHeight="1">
      <c r="A71" s="92">
        <f t="shared" si="7"/>
        <v>59</v>
      </c>
      <c r="B71" s="35" t="str">
        <f t="shared" si="8"/>
        <v/>
      </c>
      <c r="C71" s="114"/>
      <c r="D71" s="22" t="str">
        <f t="shared" si="9"/>
        <v/>
      </c>
      <c r="E71" s="22" t="str">
        <f t="shared" si="3"/>
        <v/>
      </c>
      <c r="F71" s="23"/>
      <c r="G71" s="23"/>
      <c r="H71" s="23"/>
      <c r="I71" s="23"/>
      <c r="J71" s="23"/>
      <c r="K71" s="119"/>
      <c r="L71" s="23"/>
      <c r="M71" s="119"/>
      <c r="N71" s="24" t="str">
        <f t="shared" si="2"/>
        <v/>
      </c>
      <c r="O71" s="62"/>
      <c r="P71" s="62"/>
      <c r="Q71" s="25" t="str">
        <f t="shared" si="10"/>
        <v/>
      </c>
      <c r="R71" s="23"/>
      <c r="S71" s="119"/>
      <c r="T71" s="136"/>
      <c r="U71" s="136"/>
      <c r="V71" s="121"/>
      <c r="W71" s="23"/>
      <c r="X71" s="26"/>
      <c r="Y71" s="96"/>
      <c r="Z71" s="39"/>
      <c r="AA71" s="40"/>
      <c r="AC71" s="113" t="str">
        <f>IF(AND(($B71&lt;&gt;""),(OR($C$2="",$F$2="",$G$3="",C71="",F71="",G71="",H71="",I71="",J71="",K71="",L71="",M71="",O71="",P71="",R71="",IF(F71&lt;&gt;※編集不可※選択項目!$C$9,S71="",T71=""),U71=""))),1,"")</f>
        <v/>
      </c>
      <c r="AD71" s="113">
        <f t="shared" si="4"/>
        <v>0</v>
      </c>
      <c r="AE71" s="113" t="str">
        <f t="shared" si="5"/>
        <v/>
      </c>
      <c r="AF71" s="106">
        <f t="shared" si="11"/>
        <v>0</v>
      </c>
      <c r="AG71" s="106" t="str">
        <f t="shared" si="6"/>
        <v/>
      </c>
    </row>
    <row r="72" spans="1:33" s="50" customFormat="1" ht="34.5" customHeight="1">
      <c r="A72" s="92">
        <f t="shared" si="7"/>
        <v>60</v>
      </c>
      <c r="B72" s="35" t="str">
        <f t="shared" si="8"/>
        <v/>
      </c>
      <c r="C72" s="114"/>
      <c r="D72" s="22" t="str">
        <f t="shared" si="9"/>
        <v/>
      </c>
      <c r="E72" s="22" t="str">
        <f t="shared" si="3"/>
        <v/>
      </c>
      <c r="F72" s="23"/>
      <c r="G72" s="23"/>
      <c r="H72" s="23"/>
      <c r="I72" s="23"/>
      <c r="J72" s="23"/>
      <c r="K72" s="119"/>
      <c r="L72" s="23"/>
      <c r="M72" s="119"/>
      <c r="N72" s="24" t="str">
        <f t="shared" si="2"/>
        <v/>
      </c>
      <c r="O72" s="62"/>
      <c r="P72" s="62"/>
      <c r="Q72" s="25" t="str">
        <f t="shared" si="10"/>
        <v/>
      </c>
      <c r="R72" s="23"/>
      <c r="S72" s="119"/>
      <c r="T72" s="136"/>
      <c r="U72" s="136"/>
      <c r="V72" s="121"/>
      <c r="W72" s="23"/>
      <c r="X72" s="26"/>
      <c r="Y72" s="96"/>
      <c r="Z72" s="39"/>
      <c r="AA72" s="40"/>
      <c r="AC72" s="113" t="str">
        <f>IF(AND(($B72&lt;&gt;""),(OR($C$2="",$F$2="",$G$3="",C72="",F72="",G72="",H72="",I72="",J72="",K72="",L72="",M72="",O72="",P72="",R72="",IF(F72&lt;&gt;※編集不可※選択項目!$C$9,S72="",T72=""),U72=""))),1,"")</f>
        <v/>
      </c>
      <c r="AD72" s="113">
        <f t="shared" si="4"/>
        <v>0</v>
      </c>
      <c r="AE72" s="113" t="str">
        <f t="shared" si="5"/>
        <v/>
      </c>
      <c r="AF72" s="106">
        <f t="shared" si="11"/>
        <v>0</v>
      </c>
      <c r="AG72" s="106" t="str">
        <f t="shared" si="6"/>
        <v/>
      </c>
    </row>
    <row r="73" spans="1:33" s="50" customFormat="1" ht="34.5" customHeight="1">
      <c r="A73" s="92">
        <f t="shared" si="7"/>
        <v>61</v>
      </c>
      <c r="B73" s="35" t="str">
        <f t="shared" si="8"/>
        <v/>
      </c>
      <c r="C73" s="114"/>
      <c r="D73" s="22" t="str">
        <f t="shared" si="9"/>
        <v/>
      </c>
      <c r="E73" s="22" t="str">
        <f t="shared" si="3"/>
        <v/>
      </c>
      <c r="F73" s="23"/>
      <c r="G73" s="23"/>
      <c r="H73" s="23"/>
      <c r="I73" s="23"/>
      <c r="J73" s="23"/>
      <c r="K73" s="119"/>
      <c r="L73" s="23"/>
      <c r="M73" s="119"/>
      <c r="N73" s="24" t="str">
        <f t="shared" si="2"/>
        <v/>
      </c>
      <c r="O73" s="62"/>
      <c r="P73" s="62"/>
      <c r="Q73" s="25" t="str">
        <f t="shared" si="10"/>
        <v/>
      </c>
      <c r="R73" s="23"/>
      <c r="S73" s="119"/>
      <c r="T73" s="136"/>
      <c r="U73" s="136"/>
      <c r="V73" s="121"/>
      <c r="W73" s="23"/>
      <c r="X73" s="26"/>
      <c r="Y73" s="96"/>
      <c r="Z73" s="39"/>
      <c r="AA73" s="40"/>
      <c r="AC73" s="113" t="str">
        <f>IF(AND(($B73&lt;&gt;""),(OR($C$2="",$F$2="",$G$3="",C73="",F73="",G73="",H73="",I73="",J73="",K73="",L73="",M73="",O73="",P73="",R73="",IF(F73&lt;&gt;※編集不可※選択項目!$C$9,S73="",T73=""),U73=""))),1,"")</f>
        <v/>
      </c>
      <c r="AD73" s="113">
        <f t="shared" si="4"/>
        <v>0</v>
      </c>
      <c r="AE73" s="113" t="str">
        <f t="shared" si="5"/>
        <v/>
      </c>
      <c r="AF73" s="106">
        <f t="shared" si="11"/>
        <v>0</v>
      </c>
      <c r="AG73" s="106" t="str">
        <f t="shared" si="6"/>
        <v/>
      </c>
    </row>
    <row r="74" spans="1:33" s="50" customFormat="1" ht="34.5" customHeight="1">
      <c r="A74" s="92">
        <f t="shared" si="7"/>
        <v>62</v>
      </c>
      <c r="B74" s="35" t="str">
        <f t="shared" si="8"/>
        <v/>
      </c>
      <c r="C74" s="114"/>
      <c r="D74" s="22" t="str">
        <f t="shared" si="9"/>
        <v/>
      </c>
      <c r="E74" s="22" t="str">
        <f t="shared" si="3"/>
        <v/>
      </c>
      <c r="F74" s="23"/>
      <c r="G74" s="23"/>
      <c r="H74" s="23"/>
      <c r="I74" s="23"/>
      <c r="J74" s="23"/>
      <c r="K74" s="119"/>
      <c r="L74" s="23"/>
      <c r="M74" s="119"/>
      <c r="N74" s="24" t="str">
        <f t="shared" si="2"/>
        <v/>
      </c>
      <c r="O74" s="62"/>
      <c r="P74" s="62"/>
      <c r="Q74" s="25" t="str">
        <f t="shared" si="10"/>
        <v/>
      </c>
      <c r="R74" s="23"/>
      <c r="S74" s="119"/>
      <c r="T74" s="136"/>
      <c r="U74" s="136"/>
      <c r="V74" s="121"/>
      <c r="W74" s="23"/>
      <c r="X74" s="26"/>
      <c r="Y74" s="96"/>
      <c r="Z74" s="39"/>
      <c r="AA74" s="40"/>
      <c r="AC74" s="113" t="str">
        <f>IF(AND(($B74&lt;&gt;""),(OR($C$2="",$F$2="",$G$3="",C74="",F74="",G74="",H74="",I74="",J74="",K74="",L74="",M74="",O74="",P74="",R74="",IF(F74&lt;&gt;※編集不可※選択項目!$C$9,S74="",T74=""),U74=""))),1,"")</f>
        <v/>
      </c>
      <c r="AD74" s="113">
        <f t="shared" si="4"/>
        <v>0</v>
      </c>
      <c r="AE74" s="113" t="str">
        <f t="shared" si="5"/>
        <v/>
      </c>
      <c r="AF74" s="106">
        <f t="shared" si="11"/>
        <v>0</v>
      </c>
      <c r="AG74" s="106" t="str">
        <f t="shared" si="6"/>
        <v/>
      </c>
    </row>
    <row r="75" spans="1:33" s="50" customFormat="1" ht="34.5" customHeight="1">
      <c r="A75" s="92">
        <f t="shared" si="7"/>
        <v>63</v>
      </c>
      <c r="B75" s="35" t="str">
        <f t="shared" si="8"/>
        <v/>
      </c>
      <c r="C75" s="114"/>
      <c r="D75" s="22" t="str">
        <f t="shared" si="9"/>
        <v/>
      </c>
      <c r="E75" s="22" t="str">
        <f t="shared" si="3"/>
        <v/>
      </c>
      <c r="F75" s="23"/>
      <c r="G75" s="23"/>
      <c r="H75" s="23"/>
      <c r="I75" s="23"/>
      <c r="J75" s="23"/>
      <c r="K75" s="119"/>
      <c r="L75" s="23"/>
      <c r="M75" s="119"/>
      <c r="N75" s="24" t="str">
        <f t="shared" si="2"/>
        <v/>
      </c>
      <c r="O75" s="62"/>
      <c r="P75" s="62"/>
      <c r="Q75" s="25" t="str">
        <f t="shared" si="10"/>
        <v/>
      </c>
      <c r="R75" s="23"/>
      <c r="S75" s="119"/>
      <c r="T75" s="136"/>
      <c r="U75" s="136"/>
      <c r="V75" s="121"/>
      <c r="W75" s="23"/>
      <c r="X75" s="26"/>
      <c r="Y75" s="96"/>
      <c r="Z75" s="39"/>
      <c r="AA75" s="40"/>
      <c r="AC75" s="113" t="str">
        <f>IF(AND(($B75&lt;&gt;""),(OR($C$2="",$F$2="",$G$3="",C75="",F75="",G75="",H75="",I75="",J75="",K75="",L75="",M75="",O75="",P75="",R75="",IF(F75&lt;&gt;※編集不可※選択項目!$C$9,S75="",T75=""),U75=""))),1,"")</f>
        <v/>
      </c>
      <c r="AD75" s="113">
        <f t="shared" si="4"/>
        <v>0</v>
      </c>
      <c r="AE75" s="113" t="str">
        <f t="shared" si="5"/>
        <v/>
      </c>
      <c r="AF75" s="106">
        <f t="shared" si="11"/>
        <v>0</v>
      </c>
      <c r="AG75" s="106" t="str">
        <f t="shared" si="6"/>
        <v/>
      </c>
    </row>
    <row r="76" spans="1:33" s="50" customFormat="1" ht="34.5" customHeight="1">
      <c r="A76" s="92">
        <f t="shared" si="7"/>
        <v>64</v>
      </c>
      <c r="B76" s="35" t="str">
        <f t="shared" si="8"/>
        <v/>
      </c>
      <c r="C76" s="114"/>
      <c r="D76" s="22" t="str">
        <f t="shared" si="9"/>
        <v/>
      </c>
      <c r="E76" s="22" t="str">
        <f t="shared" si="3"/>
        <v/>
      </c>
      <c r="F76" s="23"/>
      <c r="G76" s="23"/>
      <c r="H76" s="23"/>
      <c r="I76" s="23"/>
      <c r="J76" s="23"/>
      <c r="K76" s="119"/>
      <c r="L76" s="23"/>
      <c r="M76" s="119"/>
      <c r="N76" s="24" t="str">
        <f t="shared" ref="N76:N139" si="12">IF(L76="","",L76)</f>
        <v/>
      </c>
      <c r="O76" s="62"/>
      <c r="P76" s="62"/>
      <c r="Q76" s="25" t="str">
        <f t="shared" si="10"/>
        <v/>
      </c>
      <c r="R76" s="23"/>
      <c r="S76" s="119"/>
      <c r="T76" s="136"/>
      <c r="U76" s="136"/>
      <c r="V76" s="121"/>
      <c r="W76" s="23"/>
      <c r="X76" s="26"/>
      <c r="Y76" s="96"/>
      <c r="Z76" s="39"/>
      <c r="AA76" s="40"/>
      <c r="AC76" s="113" t="str">
        <f>IF(AND(($B76&lt;&gt;""),(OR($C$2="",$F$2="",$G$3="",C76="",F76="",G76="",H76="",I76="",J76="",K76="",L76="",M76="",O76="",P76="",R76="",IF(F76&lt;&gt;※編集不可※選択項目!$C$9,S76="",T76=""),U76=""))),1,"")</f>
        <v/>
      </c>
      <c r="AD76" s="113">
        <f t="shared" si="4"/>
        <v>0</v>
      </c>
      <c r="AE76" s="113" t="str">
        <f t="shared" si="5"/>
        <v/>
      </c>
      <c r="AF76" s="106">
        <f t="shared" si="11"/>
        <v>0</v>
      </c>
      <c r="AG76" s="106" t="str">
        <f t="shared" si="6"/>
        <v/>
      </c>
    </row>
    <row r="77" spans="1:33" s="50" customFormat="1" ht="34.5" customHeight="1">
      <c r="A77" s="92">
        <f t="shared" si="7"/>
        <v>65</v>
      </c>
      <c r="B77" s="35" t="str">
        <f t="shared" si="8"/>
        <v/>
      </c>
      <c r="C77" s="114"/>
      <c r="D77" s="22" t="str">
        <f t="shared" si="9"/>
        <v/>
      </c>
      <c r="E77" s="22" t="str">
        <f t="shared" ref="E77:E140" si="13">IF($F$2="","",IF($B77&lt;&gt;"",$F$2,""))</f>
        <v/>
      </c>
      <c r="F77" s="23"/>
      <c r="G77" s="23"/>
      <c r="H77" s="23"/>
      <c r="I77" s="23"/>
      <c r="J77" s="23"/>
      <c r="K77" s="119"/>
      <c r="L77" s="23"/>
      <c r="M77" s="119"/>
      <c r="N77" s="24" t="str">
        <f t="shared" si="12"/>
        <v/>
      </c>
      <c r="O77" s="62"/>
      <c r="P77" s="62"/>
      <c r="Q77" s="25" t="str">
        <f t="shared" si="10"/>
        <v/>
      </c>
      <c r="R77" s="23"/>
      <c r="S77" s="119"/>
      <c r="T77" s="136"/>
      <c r="U77" s="136"/>
      <c r="V77" s="121"/>
      <c r="W77" s="23"/>
      <c r="X77" s="26"/>
      <c r="Y77" s="96"/>
      <c r="Z77" s="39"/>
      <c r="AA77" s="40"/>
      <c r="AC77" s="113" t="str">
        <f>IF(AND(($B77&lt;&gt;""),(OR($C$2="",$F$2="",$G$3="",C77="",F77="",G77="",H77="",I77="",J77="",K77="",L77="",M77="",O77="",P77="",R77="",IF(F77&lt;&gt;※編集不可※選択項目!$C$9,S77="",T77=""),U77=""))),1,"")</f>
        <v/>
      </c>
      <c r="AD77" s="113">
        <f t="shared" ref="AD77:AD140" si="14">IF(AND($H77&lt;&gt;"",COUNTIF($H77,"*■*")&gt;0,$W77=""),1,0)</f>
        <v>0</v>
      </c>
      <c r="AE77" s="113" t="str">
        <f t="shared" ref="AE77:AE140" si="15">IF(H77="","",TEXT(H77,"G/標準"))</f>
        <v/>
      </c>
      <c r="AF77" s="106">
        <f t="shared" si="11"/>
        <v>0</v>
      </c>
      <c r="AG77" s="106" t="str">
        <f t="shared" ref="AG77:AG140" si="16">IF(Q77&lt;1,1,"")</f>
        <v/>
      </c>
    </row>
    <row r="78" spans="1:33" s="50" customFormat="1" ht="34.5" customHeight="1">
      <c r="A78" s="92">
        <f t="shared" ref="A78:A141" si="17">ROW()-12</f>
        <v>66</v>
      </c>
      <c r="B78" s="35" t="str">
        <f t="shared" ref="B78:B141" si="18">IF($C78="","","工作機械")</f>
        <v/>
      </c>
      <c r="C78" s="114"/>
      <c r="D78" s="22" t="str">
        <f t="shared" ref="D78:D141" si="19">IF($C$2="","",IF($B78&lt;&gt;"",$C$2,""))</f>
        <v/>
      </c>
      <c r="E78" s="22" t="str">
        <f t="shared" si="13"/>
        <v/>
      </c>
      <c r="F78" s="23"/>
      <c r="G78" s="23"/>
      <c r="H78" s="23"/>
      <c r="I78" s="23"/>
      <c r="J78" s="23"/>
      <c r="K78" s="119"/>
      <c r="L78" s="23"/>
      <c r="M78" s="119"/>
      <c r="N78" s="24" t="str">
        <f t="shared" si="12"/>
        <v/>
      </c>
      <c r="O78" s="62"/>
      <c r="P78" s="62"/>
      <c r="Q78" s="25" t="str">
        <f t="shared" ref="Q78:Q141" si="20">IFERROR(IF($K78="","",ROUNDDOWN((ABS($K78-$M78)/$K78)/IF($O78="","",IF(($P78-$O78)=0,1,($P78-$O78)))*100,1)),"")</f>
        <v/>
      </c>
      <c r="R78" s="23"/>
      <c r="S78" s="119"/>
      <c r="T78" s="136"/>
      <c r="U78" s="136"/>
      <c r="V78" s="121"/>
      <c r="W78" s="23"/>
      <c r="X78" s="26"/>
      <c r="Y78" s="96"/>
      <c r="Z78" s="39"/>
      <c r="AA78" s="40"/>
      <c r="AC78" s="113" t="str">
        <f>IF(AND(($B78&lt;&gt;""),(OR($C$2="",$F$2="",$G$3="",C78="",F78="",G78="",H78="",I78="",J78="",K78="",L78="",M78="",O78="",P78="",R78="",IF(F78&lt;&gt;※編集不可※選択項目!$C$9,S78="",T78=""),U78=""))),1,"")</f>
        <v/>
      </c>
      <c r="AD78" s="113">
        <f t="shared" si="14"/>
        <v>0</v>
      </c>
      <c r="AE78" s="113" t="str">
        <f t="shared" si="15"/>
        <v/>
      </c>
      <c r="AF78" s="106">
        <f t="shared" ref="AF78:AF141" si="21">IF(AE78="",0,COUNTIF($AE$13:$AE$1048576,AE78))</f>
        <v>0</v>
      </c>
      <c r="AG78" s="106" t="str">
        <f t="shared" si="16"/>
        <v/>
      </c>
    </row>
    <row r="79" spans="1:33" s="50" customFormat="1" ht="34.5" customHeight="1">
      <c r="A79" s="92">
        <f t="shared" si="17"/>
        <v>67</v>
      </c>
      <c r="B79" s="35" t="str">
        <f t="shared" si="18"/>
        <v/>
      </c>
      <c r="C79" s="114"/>
      <c r="D79" s="22" t="str">
        <f t="shared" si="19"/>
        <v/>
      </c>
      <c r="E79" s="22" t="str">
        <f t="shared" si="13"/>
        <v/>
      </c>
      <c r="F79" s="23"/>
      <c r="G79" s="23"/>
      <c r="H79" s="23"/>
      <c r="I79" s="23"/>
      <c r="J79" s="23"/>
      <c r="K79" s="119"/>
      <c r="L79" s="23"/>
      <c r="M79" s="119"/>
      <c r="N79" s="24" t="str">
        <f t="shared" si="12"/>
        <v/>
      </c>
      <c r="O79" s="62"/>
      <c r="P79" s="62"/>
      <c r="Q79" s="25" t="str">
        <f t="shared" si="20"/>
        <v/>
      </c>
      <c r="R79" s="23"/>
      <c r="S79" s="119"/>
      <c r="T79" s="136"/>
      <c r="U79" s="136"/>
      <c r="V79" s="121"/>
      <c r="W79" s="23"/>
      <c r="X79" s="26"/>
      <c r="Y79" s="96"/>
      <c r="Z79" s="39"/>
      <c r="AA79" s="40"/>
      <c r="AC79" s="113" t="str">
        <f>IF(AND(($B79&lt;&gt;""),(OR($C$2="",$F$2="",$G$3="",C79="",F79="",G79="",H79="",I79="",J79="",K79="",L79="",M79="",O79="",P79="",R79="",IF(F79&lt;&gt;※編集不可※選択項目!$C$9,S79="",T79=""),U79=""))),1,"")</f>
        <v/>
      </c>
      <c r="AD79" s="113">
        <f t="shared" si="14"/>
        <v>0</v>
      </c>
      <c r="AE79" s="113" t="str">
        <f t="shared" si="15"/>
        <v/>
      </c>
      <c r="AF79" s="106">
        <f t="shared" si="21"/>
        <v>0</v>
      </c>
      <c r="AG79" s="106" t="str">
        <f t="shared" si="16"/>
        <v/>
      </c>
    </row>
    <row r="80" spans="1:33" s="50" customFormat="1" ht="34.5" customHeight="1">
      <c r="A80" s="92">
        <f t="shared" si="17"/>
        <v>68</v>
      </c>
      <c r="B80" s="35" t="str">
        <f t="shared" si="18"/>
        <v/>
      </c>
      <c r="C80" s="114"/>
      <c r="D80" s="22" t="str">
        <f t="shared" si="19"/>
        <v/>
      </c>
      <c r="E80" s="22" t="str">
        <f t="shared" si="13"/>
        <v/>
      </c>
      <c r="F80" s="23"/>
      <c r="G80" s="23"/>
      <c r="H80" s="23"/>
      <c r="I80" s="23"/>
      <c r="J80" s="23"/>
      <c r="K80" s="119"/>
      <c r="L80" s="23"/>
      <c r="M80" s="119"/>
      <c r="N80" s="24" t="str">
        <f t="shared" si="12"/>
        <v/>
      </c>
      <c r="O80" s="62"/>
      <c r="P80" s="62"/>
      <c r="Q80" s="25" t="str">
        <f t="shared" si="20"/>
        <v/>
      </c>
      <c r="R80" s="23"/>
      <c r="S80" s="119"/>
      <c r="T80" s="136"/>
      <c r="U80" s="136"/>
      <c r="V80" s="121"/>
      <c r="W80" s="23"/>
      <c r="X80" s="26"/>
      <c r="Y80" s="96"/>
      <c r="Z80" s="39"/>
      <c r="AA80" s="40"/>
      <c r="AC80" s="113" t="str">
        <f>IF(AND(($B80&lt;&gt;""),(OR($C$2="",$F$2="",$G$3="",C80="",F80="",G80="",H80="",I80="",J80="",K80="",L80="",M80="",O80="",P80="",R80="",IF(F80&lt;&gt;※編集不可※選択項目!$C$9,S80="",T80=""),U80=""))),1,"")</f>
        <v/>
      </c>
      <c r="AD80" s="113">
        <f t="shared" si="14"/>
        <v>0</v>
      </c>
      <c r="AE80" s="113" t="str">
        <f t="shared" si="15"/>
        <v/>
      </c>
      <c r="AF80" s="106">
        <f t="shared" si="21"/>
        <v>0</v>
      </c>
      <c r="AG80" s="106" t="str">
        <f t="shared" si="16"/>
        <v/>
      </c>
    </row>
    <row r="81" spans="1:33" s="50" customFormat="1" ht="34.5" customHeight="1">
      <c r="A81" s="92">
        <f t="shared" si="17"/>
        <v>69</v>
      </c>
      <c r="B81" s="35" t="str">
        <f t="shared" si="18"/>
        <v/>
      </c>
      <c r="C81" s="114"/>
      <c r="D81" s="22" t="str">
        <f t="shared" si="19"/>
        <v/>
      </c>
      <c r="E81" s="22" t="str">
        <f t="shared" si="13"/>
        <v/>
      </c>
      <c r="F81" s="23"/>
      <c r="G81" s="23"/>
      <c r="H81" s="23"/>
      <c r="I81" s="23"/>
      <c r="J81" s="23"/>
      <c r="K81" s="119"/>
      <c r="L81" s="23"/>
      <c r="M81" s="119"/>
      <c r="N81" s="24" t="str">
        <f t="shared" si="12"/>
        <v/>
      </c>
      <c r="O81" s="62"/>
      <c r="P81" s="62"/>
      <c r="Q81" s="25" t="str">
        <f t="shared" si="20"/>
        <v/>
      </c>
      <c r="R81" s="23"/>
      <c r="S81" s="119"/>
      <c r="T81" s="136"/>
      <c r="U81" s="136"/>
      <c r="V81" s="121"/>
      <c r="W81" s="23"/>
      <c r="X81" s="26"/>
      <c r="Y81" s="96"/>
      <c r="Z81" s="39"/>
      <c r="AA81" s="40"/>
      <c r="AC81" s="113" t="str">
        <f>IF(AND(($B81&lt;&gt;""),(OR($C$2="",$F$2="",$G$3="",C81="",F81="",G81="",H81="",I81="",J81="",K81="",L81="",M81="",O81="",P81="",R81="",IF(F81&lt;&gt;※編集不可※選択項目!$C$9,S81="",T81=""),U81=""))),1,"")</f>
        <v/>
      </c>
      <c r="AD81" s="113">
        <f t="shared" si="14"/>
        <v>0</v>
      </c>
      <c r="AE81" s="113" t="str">
        <f t="shared" si="15"/>
        <v/>
      </c>
      <c r="AF81" s="106">
        <f t="shared" si="21"/>
        <v>0</v>
      </c>
      <c r="AG81" s="106" t="str">
        <f t="shared" si="16"/>
        <v/>
      </c>
    </row>
    <row r="82" spans="1:33" s="50" customFormat="1" ht="34.5" customHeight="1">
      <c r="A82" s="92">
        <f t="shared" si="17"/>
        <v>70</v>
      </c>
      <c r="B82" s="35" t="str">
        <f t="shared" si="18"/>
        <v/>
      </c>
      <c r="C82" s="114"/>
      <c r="D82" s="22" t="str">
        <f t="shared" si="19"/>
        <v/>
      </c>
      <c r="E82" s="22" t="str">
        <f t="shared" si="13"/>
        <v/>
      </c>
      <c r="F82" s="23"/>
      <c r="G82" s="23"/>
      <c r="H82" s="23"/>
      <c r="I82" s="23"/>
      <c r="J82" s="23"/>
      <c r="K82" s="119"/>
      <c r="L82" s="23"/>
      <c r="M82" s="119"/>
      <c r="N82" s="24" t="str">
        <f t="shared" si="12"/>
        <v/>
      </c>
      <c r="O82" s="62"/>
      <c r="P82" s="62"/>
      <c r="Q82" s="25" t="str">
        <f t="shared" si="20"/>
        <v/>
      </c>
      <c r="R82" s="23"/>
      <c r="S82" s="119"/>
      <c r="T82" s="136"/>
      <c r="U82" s="136"/>
      <c r="V82" s="121"/>
      <c r="W82" s="23"/>
      <c r="X82" s="26"/>
      <c r="Y82" s="96"/>
      <c r="Z82" s="39"/>
      <c r="AA82" s="40"/>
      <c r="AC82" s="113" t="str">
        <f>IF(AND(($B82&lt;&gt;""),(OR($C$2="",$F$2="",$G$3="",C82="",F82="",G82="",H82="",I82="",J82="",K82="",L82="",M82="",O82="",P82="",R82="",IF(F82&lt;&gt;※編集不可※選択項目!$C$9,S82="",T82=""),U82=""))),1,"")</f>
        <v/>
      </c>
      <c r="AD82" s="113">
        <f t="shared" si="14"/>
        <v>0</v>
      </c>
      <c r="AE82" s="113" t="str">
        <f t="shared" si="15"/>
        <v/>
      </c>
      <c r="AF82" s="106">
        <f t="shared" si="21"/>
        <v>0</v>
      </c>
      <c r="AG82" s="106" t="str">
        <f t="shared" si="16"/>
        <v/>
      </c>
    </row>
    <row r="83" spans="1:33" s="50" customFormat="1" ht="34.5" customHeight="1">
      <c r="A83" s="92">
        <f t="shared" si="17"/>
        <v>71</v>
      </c>
      <c r="B83" s="35" t="str">
        <f t="shared" si="18"/>
        <v/>
      </c>
      <c r="C83" s="114"/>
      <c r="D83" s="22" t="str">
        <f t="shared" si="19"/>
        <v/>
      </c>
      <c r="E83" s="22" t="str">
        <f t="shared" si="13"/>
        <v/>
      </c>
      <c r="F83" s="23"/>
      <c r="G83" s="23"/>
      <c r="H83" s="23"/>
      <c r="I83" s="23"/>
      <c r="J83" s="23"/>
      <c r="K83" s="119"/>
      <c r="L83" s="23"/>
      <c r="M83" s="119"/>
      <c r="N83" s="24" t="str">
        <f t="shared" si="12"/>
        <v/>
      </c>
      <c r="O83" s="62"/>
      <c r="P83" s="62"/>
      <c r="Q83" s="25" t="str">
        <f t="shared" si="20"/>
        <v/>
      </c>
      <c r="R83" s="23"/>
      <c r="S83" s="119"/>
      <c r="T83" s="136"/>
      <c r="U83" s="136"/>
      <c r="V83" s="121"/>
      <c r="W83" s="23"/>
      <c r="X83" s="26"/>
      <c r="Y83" s="96"/>
      <c r="Z83" s="39"/>
      <c r="AA83" s="40"/>
      <c r="AC83" s="113" t="str">
        <f>IF(AND(($B83&lt;&gt;""),(OR($C$2="",$F$2="",$G$3="",C83="",F83="",G83="",H83="",I83="",J83="",K83="",L83="",M83="",O83="",P83="",R83="",IF(F83&lt;&gt;※編集不可※選択項目!$C$9,S83="",T83=""),U83=""))),1,"")</f>
        <v/>
      </c>
      <c r="AD83" s="113">
        <f t="shared" si="14"/>
        <v>0</v>
      </c>
      <c r="AE83" s="113" t="str">
        <f t="shared" si="15"/>
        <v/>
      </c>
      <c r="AF83" s="106">
        <f t="shared" si="21"/>
        <v>0</v>
      </c>
      <c r="AG83" s="106" t="str">
        <f t="shared" si="16"/>
        <v/>
      </c>
    </row>
    <row r="84" spans="1:33" s="50" customFormat="1" ht="34.5" customHeight="1">
      <c r="A84" s="92">
        <f t="shared" si="17"/>
        <v>72</v>
      </c>
      <c r="B84" s="35" t="str">
        <f t="shared" si="18"/>
        <v/>
      </c>
      <c r="C84" s="114"/>
      <c r="D84" s="22" t="str">
        <f t="shared" si="19"/>
        <v/>
      </c>
      <c r="E84" s="22" t="str">
        <f t="shared" si="13"/>
        <v/>
      </c>
      <c r="F84" s="23"/>
      <c r="G84" s="23"/>
      <c r="H84" s="23"/>
      <c r="I84" s="23"/>
      <c r="J84" s="23"/>
      <c r="K84" s="119"/>
      <c r="L84" s="23"/>
      <c r="M84" s="119"/>
      <c r="N84" s="24" t="str">
        <f t="shared" si="12"/>
        <v/>
      </c>
      <c r="O84" s="62"/>
      <c r="P84" s="62"/>
      <c r="Q84" s="25" t="str">
        <f t="shared" si="20"/>
        <v/>
      </c>
      <c r="R84" s="23"/>
      <c r="S84" s="119"/>
      <c r="T84" s="136"/>
      <c r="U84" s="136"/>
      <c r="V84" s="121"/>
      <c r="W84" s="23"/>
      <c r="X84" s="26"/>
      <c r="Y84" s="96"/>
      <c r="Z84" s="39"/>
      <c r="AA84" s="40"/>
      <c r="AC84" s="113" t="str">
        <f>IF(AND(($B84&lt;&gt;""),(OR($C$2="",$F$2="",$G$3="",C84="",F84="",G84="",H84="",I84="",J84="",K84="",L84="",M84="",O84="",P84="",R84="",IF(F84&lt;&gt;※編集不可※選択項目!$C$9,S84="",T84=""),U84=""))),1,"")</f>
        <v/>
      </c>
      <c r="AD84" s="113">
        <f t="shared" si="14"/>
        <v>0</v>
      </c>
      <c r="AE84" s="113" t="str">
        <f t="shared" si="15"/>
        <v/>
      </c>
      <c r="AF84" s="106">
        <f t="shared" si="21"/>
        <v>0</v>
      </c>
      <c r="AG84" s="106" t="str">
        <f t="shared" si="16"/>
        <v/>
      </c>
    </row>
    <row r="85" spans="1:33" s="50" customFormat="1" ht="34.5" customHeight="1">
      <c r="A85" s="92">
        <f t="shared" si="17"/>
        <v>73</v>
      </c>
      <c r="B85" s="35" t="str">
        <f t="shared" si="18"/>
        <v/>
      </c>
      <c r="C85" s="114"/>
      <c r="D85" s="22" t="str">
        <f t="shared" si="19"/>
        <v/>
      </c>
      <c r="E85" s="22" t="str">
        <f t="shared" si="13"/>
        <v/>
      </c>
      <c r="F85" s="23"/>
      <c r="G85" s="23"/>
      <c r="H85" s="23"/>
      <c r="I85" s="23"/>
      <c r="J85" s="23"/>
      <c r="K85" s="119"/>
      <c r="L85" s="23"/>
      <c r="M85" s="119"/>
      <c r="N85" s="24" t="str">
        <f t="shared" si="12"/>
        <v/>
      </c>
      <c r="O85" s="62"/>
      <c r="P85" s="62"/>
      <c r="Q85" s="25" t="str">
        <f t="shared" si="20"/>
        <v/>
      </c>
      <c r="R85" s="23"/>
      <c r="S85" s="119"/>
      <c r="T85" s="136"/>
      <c r="U85" s="136"/>
      <c r="V85" s="121"/>
      <c r="W85" s="23"/>
      <c r="X85" s="26"/>
      <c r="Y85" s="96"/>
      <c r="Z85" s="39"/>
      <c r="AA85" s="40"/>
      <c r="AC85" s="113" t="str">
        <f>IF(AND(($B85&lt;&gt;""),(OR($C$2="",$F$2="",$G$3="",C85="",F85="",G85="",H85="",I85="",J85="",K85="",L85="",M85="",O85="",P85="",R85="",IF(F85&lt;&gt;※編集不可※選択項目!$C$9,S85="",T85=""),U85=""))),1,"")</f>
        <v/>
      </c>
      <c r="AD85" s="113">
        <f t="shared" si="14"/>
        <v>0</v>
      </c>
      <c r="AE85" s="113" t="str">
        <f t="shared" si="15"/>
        <v/>
      </c>
      <c r="AF85" s="106">
        <f t="shared" si="21"/>
        <v>0</v>
      </c>
      <c r="AG85" s="106" t="str">
        <f t="shared" si="16"/>
        <v/>
      </c>
    </row>
    <row r="86" spans="1:33" s="50" customFormat="1" ht="34.5" customHeight="1">
      <c r="A86" s="92">
        <f t="shared" si="17"/>
        <v>74</v>
      </c>
      <c r="B86" s="35" t="str">
        <f t="shared" si="18"/>
        <v/>
      </c>
      <c r="C86" s="114"/>
      <c r="D86" s="22" t="str">
        <f t="shared" si="19"/>
        <v/>
      </c>
      <c r="E86" s="22" t="str">
        <f t="shared" si="13"/>
        <v/>
      </c>
      <c r="F86" s="23"/>
      <c r="G86" s="23"/>
      <c r="H86" s="23"/>
      <c r="I86" s="23"/>
      <c r="J86" s="23"/>
      <c r="K86" s="119"/>
      <c r="L86" s="23"/>
      <c r="M86" s="119"/>
      <c r="N86" s="24" t="str">
        <f t="shared" si="12"/>
        <v/>
      </c>
      <c r="O86" s="62"/>
      <c r="P86" s="62"/>
      <c r="Q86" s="25" t="str">
        <f t="shared" si="20"/>
        <v/>
      </c>
      <c r="R86" s="23"/>
      <c r="S86" s="119"/>
      <c r="T86" s="136"/>
      <c r="U86" s="136"/>
      <c r="V86" s="121"/>
      <c r="W86" s="23"/>
      <c r="X86" s="26"/>
      <c r="Y86" s="96"/>
      <c r="Z86" s="39"/>
      <c r="AA86" s="40"/>
      <c r="AC86" s="113" t="str">
        <f>IF(AND(($B86&lt;&gt;""),(OR($C$2="",$F$2="",$G$3="",C86="",F86="",G86="",H86="",I86="",J86="",K86="",L86="",M86="",O86="",P86="",R86="",IF(F86&lt;&gt;※編集不可※選択項目!$C$9,S86="",T86=""),U86=""))),1,"")</f>
        <v/>
      </c>
      <c r="AD86" s="113">
        <f t="shared" si="14"/>
        <v>0</v>
      </c>
      <c r="AE86" s="113" t="str">
        <f t="shared" si="15"/>
        <v/>
      </c>
      <c r="AF86" s="106">
        <f t="shared" si="21"/>
        <v>0</v>
      </c>
      <c r="AG86" s="106" t="str">
        <f t="shared" si="16"/>
        <v/>
      </c>
    </row>
    <row r="87" spans="1:33" s="50" customFormat="1" ht="34.5" customHeight="1">
      <c r="A87" s="92">
        <f t="shared" si="17"/>
        <v>75</v>
      </c>
      <c r="B87" s="35" t="str">
        <f t="shared" si="18"/>
        <v/>
      </c>
      <c r="C87" s="114"/>
      <c r="D87" s="22" t="str">
        <f t="shared" si="19"/>
        <v/>
      </c>
      <c r="E87" s="22" t="str">
        <f t="shared" si="13"/>
        <v/>
      </c>
      <c r="F87" s="23"/>
      <c r="G87" s="23"/>
      <c r="H87" s="23"/>
      <c r="I87" s="23"/>
      <c r="J87" s="23"/>
      <c r="K87" s="119"/>
      <c r="L87" s="23"/>
      <c r="M87" s="119"/>
      <c r="N87" s="24" t="str">
        <f t="shared" si="12"/>
        <v/>
      </c>
      <c r="O87" s="62"/>
      <c r="P87" s="62"/>
      <c r="Q87" s="25" t="str">
        <f t="shared" si="20"/>
        <v/>
      </c>
      <c r="R87" s="23"/>
      <c r="S87" s="119"/>
      <c r="T87" s="136"/>
      <c r="U87" s="136"/>
      <c r="V87" s="121"/>
      <c r="W87" s="23"/>
      <c r="X87" s="26"/>
      <c r="Y87" s="96"/>
      <c r="Z87" s="39"/>
      <c r="AA87" s="40"/>
      <c r="AC87" s="113" t="str">
        <f>IF(AND(($B87&lt;&gt;""),(OR($C$2="",$F$2="",$G$3="",C87="",F87="",G87="",H87="",I87="",J87="",K87="",L87="",M87="",O87="",P87="",R87="",IF(F87&lt;&gt;※編集不可※選択項目!$C$9,S87="",T87=""),U87=""))),1,"")</f>
        <v/>
      </c>
      <c r="AD87" s="113">
        <f t="shared" si="14"/>
        <v>0</v>
      </c>
      <c r="AE87" s="113" t="str">
        <f t="shared" si="15"/>
        <v/>
      </c>
      <c r="AF87" s="106">
        <f t="shared" si="21"/>
        <v>0</v>
      </c>
      <c r="AG87" s="106" t="str">
        <f t="shared" si="16"/>
        <v/>
      </c>
    </row>
    <row r="88" spans="1:33" s="50" customFormat="1" ht="34.5" customHeight="1">
      <c r="A88" s="92">
        <f t="shared" si="17"/>
        <v>76</v>
      </c>
      <c r="B88" s="35" t="str">
        <f t="shared" si="18"/>
        <v/>
      </c>
      <c r="C88" s="114"/>
      <c r="D88" s="22" t="str">
        <f t="shared" si="19"/>
        <v/>
      </c>
      <c r="E88" s="22" t="str">
        <f t="shared" si="13"/>
        <v/>
      </c>
      <c r="F88" s="23"/>
      <c r="G88" s="23"/>
      <c r="H88" s="23"/>
      <c r="I88" s="23"/>
      <c r="J88" s="23"/>
      <c r="K88" s="119"/>
      <c r="L88" s="23"/>
      <c r="M88" s="119"/>
      <c r="N88" s="24" t="str">
        <f t="shared" si="12"/>
        <v/>
      </c>
      <c r="O88" s="62"/>
      <c r="P88" s="62"/>
      <c r="Q88" s="25" t="str">
        <f t="shared" si="20"/>
        <v/>
      </c>
      <c r="R88" s="23"/>
      <c r="S88" s="119"/>
      <c r="T88" s="136"/>
      <c r="U88" s="136"/>
      <c r="V88" s="121"/>
      <c r="W88" s="23"/>
      <c r="X88" s="26"/>
      <c r="Y88" s="96"/>
      <c r="Z88" s="39"/>
      <c r="AA88" s="40"/>
      <c r="AC88" s="113" t="str">
        <f>IF(AND(($B88&lt;&gt;""),(OR($C$2="",$F$2="",$G$3="",C88="",F88="",G88="",H88="",I88="",J88="",K88="",L88="",M88="",O88="",P88="",R88="",IF(F88&lt;&gt;※編集不可※選択項目!$C$9,S88="",T88=""),U88=""))),1,"")</f>
        <v/>
      </c>
      <c r="AD88" s="113">
        <f t="shared" si="14"/>
        <v>0</v>
      </c>
      <c r="AE88" s="113" t="str">
        <f t="shared" si="15"/>
        <v/>
      </c>
      <c r="AF88" s="106">
        <f t="shared" si="21"/>
        <v>0</v>
      </c>
      <c r="AG88" s="106" t="str">
        <f t="shared" si="16"/>
        <v/>
      </c>
    </row>
    <row r="89" spans="1:33" s="50" customFormat="1" ht="34.5" customHeight="1">
      <c r="A89" s="92">
        <f t="shared" si="17"/>
        <v>77</v>
      </c>
      <c r="B89" s="35" t="str">
        <f t="shared" si="18"/>
        <v/>
      </c>
      <c r="C89" s="114"/>
      <c r="D89" s="22" t="str">
        <f t="shared" si="19"/>
        <v/>
      </c>
      <c r="E89" s="22" t="str">
        <f t="shared" si="13"/>
        <v/>
      </c>
      <c r="F89" s="23"/>
      <c r="G89" s="23"/>
      <c r="H89" s="23"/>
      <c r="I89" s="23"/>
      <c r="J89" s="23"/>
      <c r="K89" s="119"/>
      <c r="L89" s="23"/>
      <c r="M89" s="119"/>
      <c r="N89" s="24" t="str">
        <f t="shared" si="12"/>
        <v/>
      </c>
      <c r="O89" s="62"/>
      <c r="P89" s="62"/>
      <c r="Q89" s="25" t="str">
        <f t="shared" si="20"/>
        <v/>
      </c>
      <c r="R89" s="23"/>
      <c r="S89" s="119"/>
      <c r="T89" s="136"/>
      <c r="U89" s="136"/>
      <c r="V89" s="121"/>
      <c r="W89" s="23"/>
      <c r="X89" s="26"/>
      <c r="Y89" s="96"/>
      <c r="Z89" s="39"/>
      <c r="AA89" s="40"/>
      <c r="AC89" s="113" t="str">
        <f>IF(AND(($B89&lt;&gt;""),(OR($C$2="",$F$2="",$G$3="",C89="",F89="",G89="",H89="",I89="",J89="",K89="",L89="",M89="",O89="",P89="",R89="",IF(F89&lt;&gt;※編集不可※選択項目!$C$9,S89="",T89=""),U89=""))),1,"")</f>
        <v/>
      </c>
      <c r="AD89" s="113">
        <f t="shared" si="14"/>
        <v>0</v>
      </c>
      <c r="AE89" s="113" t="str">
        <f t="shared" si="15"/>
        <v/>
      </c>
      <c r="AF89" s="106">
        <f t="shared" si="21"/>
        <v>0</v>
      </c>
      <c r="AG89" s="106" t="str">
        <f t="shared" si="16"/>
        <v/>
      </c>
    </row>
    <row r="90" spans="1:33" s="50" customFormat="1" ht="34.5" customHeight="1">
      <c r="A90" s="92">
        <f t="shared" si="17"/>
        <v>78</v>
      </c>
      <c r="B90" s="35" t="str">
        <f t="shared" si="18"/>
        <v/>
      </c>
      <c r="C90" s="114"/>
      <c r="D90" s="22" t="str">
        <f t="shared" si="19"/>
        <v/>
      </c>
      <c r="E90" s="22" t="str">
        <f t="shared" si="13"/>
        <v/>
      </c>
      <c r="F90" s="23"/>
      <c r="G90" s="23"/>
      <c r="H90" s="23"/>
      <c r="I90" s="23"/>
      <c r="J90" s="23"/>
      <c r="K90" s="119"/>
      <c r="L90" s="23"/>
      <c r="M90" s="119"/>
      <c r="N90" s="24" t="str">
        <f t="shared" si="12"/>
        <v/>
      </c>
      <c r="O90" s="62"/>
      <c r="P90" s="62"/>
      <c r="Q90" s="25" t="str">
        <f t="shared" si="20"/>
        <v/>
      </c>
      <c r="R90" s="23"/>
      <c r="S90" s="119"/>
      <c r="T90" s="136"/>
      <c r="U90" s="136"/>
      <c r="V90" s="121"/>
      <c r="W90" s="23"/>
      <c r="X90" s="26"/>
      <c r="Y90" s="96"/>
      <c r="Z90" s="39"/>
      <c r="AA90" s="40"/>
      <c r="AC90" s="113" t="str">
        <f>IF(AND(($B90&lt;&gt;""),(OR($C$2="",$F$2="",$G$3="",C90="",F90="",G90="",H90="",I90="",J90="",K90="",L90="",M90="",O90="",P90="",R90="",IF(F90&lt;&gt;※編集不可※選択項目!$C$9,S90="",T90=""),U90=""))),1,"")</f>
        <v/>
      </c>
      <c r="AD90" s="113">
        <f t="shared" si="14"/>
        <v>0</v>
      </c>
      <c r="AE90" s="113" t="str">
        <f t="shared" si="15"/>
        <v/>
      </c>
      <c r="AF90" s="106">
        <f t="shared" si="21"/>
        <v>0</v>
      </c>
      <c r="AG90" s="106" t="str">
        <f t="shared" si="16"/>
        <v/>
      </c>
    </row>
    <row r="91" spans="1:33" s="50" customFormat="1" ht="34.5" customHeight="1">
      <c r="A91" s="92">
        <f t="shared" si="17"/>
        <v>79</v>
      </c>
      <c r="B91" s="35" t="str">
        <f t="shared" si="18"/>
        <v/>
      </c>
      <c r="C91" s="114"/>
      <c r="D91" s="22" t="str">
        <f t="shared" si="19"/>
        <v/>
      </c>
      <c r="E91" s="22" t="str">
        <f t="shared" si="13"/>
        <v/>
      </c>
      <c r="F91" s="23"/>
      <c r="G91" s="23"/>
      <c r="H91" s="23"/>
      <c r="I91" s="23"/>
      <c r="J91" s="23"/>
      <c r="K91" s="119"/>
      <c r="L91" s="23"/>
      <c r="M91" s="119"/>
      <c r="N91" s="24" t="str">
        <f t="shared" si="12"/>
        <v/>
      </c>
      <c r="O91" s="62"/>
      <c r="P91" s="62"/>
      <c r="Q91" s="25" t="str">
        <f t="shared" si="20"/>
        <v/>
      </c>
      <c r="R91" s="23"/>
      <c r="S91" s="119"/>
      <c r="T91" s="136"/>
      <c r="U91" s="136"/>
      <c r="V91" s="121"/>
      <c r="W91" s="23"/>
      <c r="X91" s="26"/>
      <c r="Y91" s="96"/>
      <c r="Z91" s="39"/>
      <c r="AA91" s="40"/>
      <c r="AC91" s="113" t="str">
        <f>IF(AND(($B91&lt;&gt;""),(OR($C$2="",$F$2="",$G$3="",C91="",F91="",G91="",H91="",I91="",J91="",K91="",L91="",M91="",O91="",P91="",R91="",IF(F91&lt;&gt;※編集不可※選択項目!$C$9,S91="",T91=""),U91=""))),1,"")</f>
        <v/>
      </c>
      <c r="AD91" s="113">
        <f t="shared" si="14"/>
        <v>0</v>
      </c>
      <c r="AE91" s="113" t="str">
        <f t="shared" si="15"/>
        <v/>
      </c>
      <c r="AF91" s="106">
        <f t="shared" si="21"/>
        <v>0</v>
      </c>
      <c r="AG91" s="106" t="str">
        <f t="shared" si="16"/>
        <v/>
      </c>
    </row>
    <row r="92" spans="1:33" s="50" customFormat="1" ht="34.5" customHeight="1">
      <c r="A92" s="92">
        <f t="shared" si="17"/>
        <v>80</v>
      </c>
      <c r="B92" s="35" t="str">
        <f t="shared" si="18"/>
        <v/>
      </c>
      <c r="C92" s="114"/>
      <c r="D92" s="22" t="str">
        <f t="shared" si="19"/>
        <v/>
      </c>
      <c r="E92" s="22" t="str">
        <f t="shared" si="13"/>
        <v/>
      </c>
      <c r="F92" s="23"/>
      <c r="G92" s="23"/>
      <c r="H92" s="23"/>
      <c r="I92" s="23"/>
      <c r="J92" s="23"/>
      <c r="K92" s="119"/>
      <c r="L92" s="23"/>
      <c r="M92" s="119"/>
      <c r="N92" s="24" t="str">
        <f t="shared" si="12"/>
        <v/>
      </c>
      <c r="O92" s="62"/>
      <c r="P92" s="62"/>
      <c r="Q92" s="25" t="str">
        <f t="shared" si="20"/>
        <v/>
      </c>
      <c r="R92" s="23"/>
      <c r="S92" s="119"/>
      <c r="T92" s="136"/>
      <c r="U92" s="136"/>
      <c r="V92" s="121"/>
      <c r="W92" s="23"/>
      <c r="X92" s="26"/>
      <c r="Y92" s="96"/>
      <c r="Z92" s="39"/>
      <c r="AA92" s="40"/>
      <c r="AC92" s="113" t="str">
        <f>IF(AND(($B92&lt;&gt;""),(OR($C$2="",$F$2="",$G$3="",C92="",F92="",G92="",H92="",I92="",J92="",K92="",L92="",M92="",O92="",P92="",R92="",IF(F92&lt;&gt;※編集不可※選択項目!$C$9,S92="",T92=""),U92=""))),1,"")</f>
        <v/>
      </c>
      <c r="AD92" s="113">
        <f t="shared" si="14"/>
        <v>0</v>
      </c>
      <c r="AE92" s="113" t="str">
        <f t="shared" si="15"/>
        <v/>
      </c>
      <c r="AF92" s="106">
        <f t="shared" si="21"/>
        <v>0</v>
      </c>
      <c r="AG92" s="106" t="str">
        <f t="shared" si="16"/>
        <v/>
      </c>
    </row>
    <row r="93" spans="1:33" s="50" customFormat="1" ht="34.5" customHeight="1">
      <c r="A93" s="92">
        <f t="shared" si="17"/>
        <v>81</v>
      </c>
      <c r="B93" s="35" t="str">
        <f t="shared" si="18"/>
        <v/>
      </c>
      <c r="C93" s="114"/>
      <c r="D93" s="22" t="str">
        <f t="shared" si="19"/>
        <v/>
      </c>
      <c r="E93" s="22" t="str">
        <f t="shared" si="13"/>
        <v/>
      </c>
      <c r="F93" s="23"/>
      <c r="G93" s="23"/>
      <c r="H93" s="23"/>
      <c r="I93" s="23"/>
      <c r="J93" s="23"/>
      <c r="K93" s="119"/>
      <c r="L93" s="23"/>
      <c r="M93" s="119"/>
      <c r="N93" s="24" t="str">
        <f t="shared" si="12"/>
        <v/>
      </c>
      <c r="O93" s="62"/>
      <c r="P93" s="62"/>
      <c r="Q93" s="25" t="str">
        <f t="shared" si="20"/>
        <v/>
      </c>
      <c r="R93" s="23"/>
      <c r="S93" s="119"/>
      <c r="T93" s="136"/>
      <c r="U93" s="136"/>
      <c r="V93" s="121"/>
      <c r="W93" s="23"/>
      <c r="X93" s="26"/>
      <c r="Y93" s="96"/>
      <c r="Z93" s="39"/>
      <c r="AA93" s="40"/>
      <c r="AC93" s="113" t="str">
        <f>IF(AND(($B93&lt;&gt;""),(OR($C$2="",$F$2="",$G$3="",C93="",F93="",G93="",H93="",I93="",J93="",K93="",L93="",M93="",O93="",P93="",R93="",IF(F93&lt;&gt;※編集不可※選択項目!$C$9,S93="",T93=""),U93=""))),1,"")</f>
        <v/>
      </c>
      <c r="AD93" s="113">
        <f t="shared" si="14"/>
        <v>0</v>
      </c>
      <c r="AE93" s="113" t="str">
        <f t="shared" si="15"/>
        <v/>
      </c>
      <c r="AF93" s="106">
        <f t="shared" si="21"/>
        <v>0</v>
      </c>
      <c r="AG93" s="106" t="str">
        <f t="shared" si="16"/>
        <v/>
      </c>
    </row>
    <row r="94" spans="1:33" s="50" customFormat="1" ht="34.5" customHeight="1">
      <c r="A94" s="92">
        <f t="shared" si="17"/>
        <v>82</v>
      </c>
      <c r="B94" s="35" t="str">
        <f t="shared" si="18"/>
        <v/>
      </c>
      <c r="C94" s="114"/>
      <c r="D94" s="22" t="str">
        <f t="shared" si="19"/>
        <v/>
      </c>
      <c r="E94" s="22" t="str">
        <f t="shared" si="13"/>
        <v/>
      </c>
      <c r="F94" s="23"/>
      <c r="G94" s="23"/>
      <c r="H94" s="23"/>
      <c r="I94" s="23"/>
      <c r="J94" s="23"/>
      <c r="K94" s="119"/>
      <c r="L94" s="23"/>
      <c r="M94" s="119"/>
      <c r="N94" s="24" t="str">
        <f t="shared" si="12"/>
        <v/>
      </c>
      <c r="O94" s="62"/>
      <c r="P94" s="62"/>
      <c r="Q94" s="25" t="str">
        <f t="shared" si="20"/>
        <v/>
      </c>
      <c r="R94" s="23"/>
      <c r="S94" s="119"/>
      <c r="T94" s="136"/>
      <c r="U94" s="136"/>
      <c r="V94" s="121"/>
      <c r="W94" s="23"/>
      <c r="X94" s="26"/>
      <c r="Y94" s="96"/>
      <c r="Z94" s="39"/>
      <c r="AA94" s="40"/>
      <c r="AC94" s="113" t="str">
        <f>IF(AND(($B94&lt;&gt;""),(OR($C$2="",$F$2="",$G$3="",C94="",F94="",G94="",H94="",I94="",J94="",K94="",L94="",M94="",O94="",P94="",R94="",IF(F94&lt;&gt;※編集不可※選択項目!$C$9,S94="",T94=""),U94=""))),1,"")</f>
        <v/>
      </c>
      <c r="AD94" s="113">
        <f t="shared" si="14"/>
        <v>0</v>
      </c>
      <c r="AE94" s="113" t="str">
        <f t="shared" si="15"/>
        <v/>
      </c>
      <c r="AF94" s="106">
        <f t="shared" si="21"/>
        <v>0</v>
      </c>
      <c r="AG94" s="106" t="str">
        <f t="shared" si="16"/>
        <v/>
      </c>
    </row>
    <row r="95" spans="1:33" s="50" customFormat="1" ht="34.5" customHeight="1">
      <c r="A95" s="92">
        <f t="shared" si="17"/>
        <v>83</v>
      </c>
      <c r="B95" s="35" t="str">
        <f t="shared" si="18"/>
        <v/>
      </c>
      <c r="C95" s="114"/>
      <c r="D95" s="22" t="str">
        <f t="shared" si="19"/>
        <v/>
      </c>
      <c r="E95" s="22" t="str">
        <f t="shared" si="13"/>
        <v/>
      </c>
      <c r="F95" s="23"/>
      <c r="G95" s="23"/>
      <c r="H95" s="23"/>
      <c r="I95" s="23"/>
      <c r="J95" s="23"/>
      <c r="K95" s="119"/>
      <c r="L95" s="23"/>
      <c r="M95" s="119"/>
      <c r="N95" s="24" t="str">
        <f t="shared" si="12"/>
        <v/>
      </c>
      <c r="O95" s="62"/>
      <c r="P95" s="62"/>
      <c r="Q95" s="25" t="str">
        <f t="shared" si="20"/>
        <v/>
      </c>
      <c r="R95" s="23"/>
      <c r="S95" s="119"/>
      <c r="T95" s="136"/>
      <c r="U95" s="136"/>
      <c r="V95" s="121"/>
      <c r="W95" s="23"/>
      <c r="X95" s="26"/>
      <c r="Y95" s="96"/>
      <c r="Z95" s="39"/>
      <c r="AA95" s="40"/>
      <c r="AC95" s="113" t="str">
        <f>IF(AND(($B95&lt;&gt;""),(OR($C$2="",$F$2="",$G$3="",C95="",F95="",G95="",H95="",I95="",J95="",K95="",L95="",M95="",O95="",P95="",R95="",IF(F95&lt;&gt;※編集不可※選択項目!$C$9,S95="",T95=""),U95=""))),1,"")</f>
        <v/>
      </c>
      <c r="AD95" s="113">
        <f t="shared" si="14"/>
        <v>0</v>
      </c>
      <c r="AE95" s="113" t="str">
        <f t="shared" si="15"/>
        <v/>
      </c>
      <c r="AF95" s="106">
        <f t="shared" si="21"/>
        <v>0</v>
      </c>
      <c r="AG95" s="106" t="str">
        <f t="shared" si="16"/>
        <v/>
      </c>
    </row>
    <row r="96" spans="1:33" s="50" customFormat="1" ht="34.5" customHeight="1">
      <c r="A96" s="92">
        <f t="shared" si="17"/>
        <v>84</v>
      </c>
      <c r="B96" s="35" t="str">
        <f t="shared" si="18"/>
        <v/>
      </c>
      <c r="C96" s="114"/>
      <c r="D96" s="22" t="str">
        <f t="shared" si="19"/>
        <v/>
      </c>
      <c r="E96" s="22" t="str">
        <f t="shared" si="13"/>
        <v/>
      </c>
      <c r="F96" s="23"/>
      <c r="G96" s="23"/>
      <c r="H96" s="23"/>
      <c r="I96" s="23"/>
      <c r="J96" s="23"/>
      <c r="K96" s="119"/>
      <c r="L96" s="23"/>
      <c r="M96" s="119"/>
      <c r="N96" s="24" t="str">
        <f t="shared" si="12"/>
        <v/>
      </c>
      <c r="O96" s="62"/>
      <c r="P96" s="62"/>
      <c r="Q96" s="25" t="str">
        <f t="shared" si="20"/>
        <v/>
      </c>
      <c r="R96" s="23"/>
      <c r="S96" s="119"/>
      <c r="T96" s="136"/>
      <c r="U96" s="136"/>
      <c r="V96" s="121"/>
      <c r="W96" s="23"/>
      <c r="X96" s="26"/>
      <c r="Y96" s="96"/>
      <c r="Z96" s="39"/>
      <c r="AA96" s="40"/>
      <c r="AC96" s="113" t="str">
        <f>IF(AND(($B96&lt;&gt;""),(OR($C$2="",$F$2="",$G$3="",C96="",F96="",G96="",H96="",I96="",J96="",K96="",L96="",M96="",O96="",P96="",R96="",IF(F96&lt;&gt;※編集不可※選択項目!$C$9,S96="",T96=""),U96=""))),1,"")</f>
        <v/>
      </c>
      <c r="AD96" s="113">
        <f t="shared" si="14"/>
        <v>0</v>
      </c>
      <c r="AE96" s="113" t="str">
        <f t="shared" si="15"/>
        <v/>
      </c>
      <c r="AF96" s="106">
        <f t="shared" si="21"/>
        <v>0</v>
      </c>
      <c r="AG96" s="106" t="str">
        <f t="shared" si="16"/>
        <v/>
      </c>
    </row>
    <row r="97" spans="1:33" s="50" customFormat="1" ht="34.5" customHeight="1">
      <c r="A97" s="92">
        <f t="shared" si="17"/>
        <v>85</v>
      </c>
      <c r="B97" s="35" t="str">
        <f t="shared" si="18"/>
        <v/>
      </c>
      <c r="C97" s="114"/>
      <c r="D97" s="22" t="str">
        <f t="shared" si="19"/>
        <v/>
      </c>
      <c r="E97" s="22" t="str">
        <f t="shared" si="13"/>
        <v/>
      </c>
      <c r="F97" s="23"/>
      <c r="G97" s="23"/>
      <c r="H97" s="23"/>
      <c r="I97" s="23"/>
      <c r="J97" s="23"/>
      <c r="K97" s="119"/>
      <c r="L97" s="23"/>
      <c r="M97" s="119"/>
      <c r="N97" s="24" t="str">
        <f t="shared" si="12"/>
        <v/>
      </c>
      <c r="O97" s="62"/>
      <c r="P97" s="62"/>
      <c r="Q97" s="25" t="str">
        <f t="shared" si="20"/>
        <v/>
      </c>
      <c r="R97" s="23"/>
      <c r="S97" s="119"/>
      <c r="T97" s="136"/>
      <c r="U97" s="136"/>
      <c r="V97" s="121"/>
      <c r="W97" s="23"/>
      <c r="X97" s="26"/>
      <c r="Y97" s="96"/>
      <c r="Z97" s="39"/>
      <c r="AA97" s="40"/>
      <c r="AC97" s="113" t="str">
        <f>IF(AND(($B97&lt;&gt;""),(OR($C$2="",$F$2="",$G$3="",C97="",F97="",G97="",H97="",I97="",J97="",K97="",L97="",M97="",O97="",P97="",R97="",IF(F97&lt;&gt;※編集不可※選択項目!$C$9,S97="",T97=""),U97=""))),1,"")</f>
        <v/>
      </c>
      <c r="AD97" s="113">
        <f t="shared" si="14"/>
        <v>0</v>
      </c>
      <c r="AE97" s="113" t="str">
        <f t="shared" si="15"/>
        <v/>
      </c>
      <c r="AF97" s="106">
        <f t="shared" si="21"/>
        <v>0</v>
      </c>
      <c r="AG97" s="106" t="str">
        <f t="shared" si="16"/>
        <v/>
      </c>
    </row>
    <row r="98" spans="1:33" s="50" customFormat="1" ht="34.5" customHeight="1">
      <c r="A98" s="92">
        <f t="shared" si="17"/>
        <v>86</v>
      </c>
      <c r="B98" s="35" t="str">
        <f t="shared" si="18"/>
        <v/>
      </c>
      <c r="C98" s="114"/>
      <c r="D98" s="22" t="str">
        <f t="shared" si="19"/>
        <v/>
      </c>
      <c r="E98" s="22" t="str">
        <f t="shared" si="13"/>
        <v/>
      </c>
      <c r="F98" s="23"/>
      <c r="G98" s="23"/>
      <c r="H98" s="23"/>
      <c r="I98" s="23"/>
      <c r="J98" s="23"/>
      <c r="K98" s="119"/>
      <c r="L98" s="23"/>
      <c r="M98" s="119"/>
      <c r="N98" s="24" t="str">
        <f t="shared" si="12"/>
        <v/>
      </c>
      <c r="O98" s="62"/>
      <c r="P98" s="62"/>
      <c r="Q98" s="25" t="str">
        <f t="shared" si="20"/>
        <v/>
      </c>
      <c r="R98" s="23"/>
      <c r="S98" s="119"/>
      <c r="T98" s="136"/>
      <c r="U98" s="136"/>
      <c r="V98" s="121"/>
      <c r="W98" s="23"/>
      <c r="X98" s="26"/>
      <c r="Y98" s="96"/>
      <c r="Z98" s="39"/>
      <c r="AA98" s="40"/>
      <c r="AC98" s="113" t="str">
        <f>IF(AND(($B98&lt;&gt;""),(OR($C$2="",$F$2="",$G$3="",C98="",F98="",G98="",H98="",I98="",J98="",K98="",L98="",M98="",O98="",P98="",R98="",IF(F98&lt;&gt;※編集不可※選択項目!$C$9,S98="",T98=""),U98=""))),1,"")</f>
        <v/>
      </c>
      <c r="AD98" s="113">
        <f t="shared" si="14"/>
        <v>0</v>
      </c>
      <c r="AE98" s="113" t="str">
        <f t="shared" si="15"/>
        <v/>
      </c>
      <c r="AF98" s="106">
        <f t="shared" si="21"/>
        <v>0</v>
      </c>
      <c r="AG98" s="106" t="str">
        <f t="shared" si="16"/>
        <v/>
      </c>
    </row>
    <row r="99" spans="1:33" s="50" customFormat="1" ht="34.5" customHeight="1">
      <c r="A99" s="92">
        <f t="shared" si="17"/>
        <v>87</v>
      </c>
      <c r="B99" s="35" t="str">
        <f t="shared" si="18"/>
        <v/>
      </c>
      <c r="C99" s="114"/>
      <c r="D99" s="22" t="str">
        <f t="shared" si="19"/>
        <v/>
      </c>
      <c r="E99" s="22" t="str">
        <f t="shared" si="13"/>
        <v/>
      </c>
      <c r="F99" s="23"/>
      <c r="G99" s="23"/>
      <c r="H99" s="23"/>
      <c r="I99" s="23"/>
      <c r="J99" s="23"/>
      <c r="K99" s="119"/>
      <c r="L99" s="23"/>
      <c r="M99" s="119"/>
      <c r="N99" s="24" t="str">
        <f t="shared" si="12"/>
        <v/>
      </c>
      <c r="O99" s="62"/>
      <c r="P99" s="62"/>
      <c r="Q99" s="25" t="str">
        <f t="shared" si="20"/>
        <v/>
      </c>
      <c r="R99" s="23"/>
      <c r="S99" s="119"/>
      <c r="T99" s="136"/>
      <c r="U99" s="136"/>
      <c r="V99" s="121"/>
      <c r="W99" s="23"/>
      <c r="X99" s="26"/>
      <c r="Y99" s="96"/>
      <c r="Z99" s="39"/>
      <c r="AA99" s="40"/>
      <c r="AC99" s="113" t="str">
        <f>IF(AND(($B99&lt;&gt;""),(OR($C$2="",$F$2="",$G$3="",C99="",F99="",G99="",H99="",I99="",J99="",K99="",L99="",M99="",O99="",P99="",R99="",IF(F99&lt;&gt;※編集不可※選択項目!$C$9,S99="",T99=""),U99=""))),1,"")</f>
        <v/>
      </c>
      <c r="AD99" s="113">
        <f t="shared" si="14"/>
        <v>0</v>
      </c>
      <c r="AE99" s="113" t="str">
        <f t="shared" si="15"/>
        <v/>
      </c>
      <c r="AF99" s="106">
        <f t="shared" si="21"/>
        <v>0</v>
      </c>
      <c r="AG99" s="106" t="str">
        <f t="shared" si="16"/>
        <v/>
      </c>
    </row>
    <row r="100" spans="1:33" s="50" customFormat="1" ht="34.5" customHeight="1">
      <c r="A100" s="92">
        <f t="shared" si="17"/>
        <v>88</v>
      </c>
      <c r="B100" s="35" t="str">
        <f t="shared" si="18"/>
        <v/>
      </c>
      <c r="C100" s="114"/>
      <c r="D100" s="22" t="str">
        <f t="shared" si="19"/>
        <v/>
      </c>
      <c r="E100" s="22" t="str">
        <f t="shared" si="13"/>
        <v/>
      </c>
      <c r="F100" s="23"/>
      <c r="G100" s="23"/>
      <c r="H100" s="23"/>
      <c r="I100" s="23"/>
      <c r="J100" s="23"/>
      <c r="K100" s="119"/>
      <c r="L100" s="23"/>
      <c r="M100" s="119"/>
      <c r="N100" s="24" t="str">
        <f t="shared" si="12"/>
        <v/>
      </c>
      <c r="O100" s="62"/>
      <c r="P100" s="62"/>
      <c r="Q100" s="25" t="str">
        <f t="shared" si="20"/>
        <v/>
      </c>
      <c r="R100" s="23"/>
      <c r="S100" s="119"/>
      <c r="T100" s="136"/>
      <c r="U100" s="136"/>
      <c r="V100" s="121"/>
      <c r="W100" s="23"/>
      <c r="X100" s="26"/>
      <c r="Y100" s="96"/>
      <c r="Z100" s="39"/>
      <c r="AA100" s="40"/>
      <c r="AC100" s="113" t="str">
        <f>IF(AND(($B100&lt;&gt;""),(OR($C$2="",$F$2="",$G$3="",C100="",F100="",G100="",H100="",I100="",J100="",K100="",L100="",M100="",O100="",P100="",R100="",IF(F100&lt;&gt;※編集不可※選択項目!$C$9,S100="",T100=""),U100=""))),1,"")</f>
        <v/>
      </c>
      <c r="AD100" s="113">
        <f t="shared" si="14"/>
        <v>0</v>
      </c>
      <c r="AE100" s="113" t="str">
        <f t="shared" si="15"/>
        <v/>
      </c>
      <c r="AF100" s="106">
        <f t="shared" si="21"/>
        <v>0</v>
      </c>
      <c r="AG100" s="106" t="str">
        <f t="shared" si="16"/>
        <v/>
      </c>
    </row>
    <row r="101" spans="1:33" s="50" customFormat="1" ht="34.5" customHeight="1">
      <c r="A101" s="92">
        <f t="shared" si="17"/>
        <v>89</v>
      </c>
      <c r="B101" s="35" t="str">
        <f t="shared" si="18"/>
        <v/>
      </c>
      <c r="C101" s="114"/>
      <c r="D101" s="22" t="str">
        <f t="shared" si="19"/>
        <v/>
      </c>
      <c r="E101" s="22" t="str">
        <f t="shared" si="13"/>
        <v/>
      </c>
      <c r="F101" s="23"/>
      <c r="G101" s="23"/>
      <c r="H101" s="23"/>
      <c r="I101" s="23"/>
      <c r="J101" s="23"/>
      <c r="K101" s="119"/>
      <c r="L101" s="23"/>
      <c r="M101" s="119"/>
      <c r="N101" s="24" t="str">
        <f t="shared" si="12"/>
        <v/>
      </c>
      <c r="O101" s="62"/>
      <c r="P101" s="62"/>
      <c r="Q101" s="25" t="str">
        <f t="shared" si="20"/>
        <v/>
      </c>
      <c r="R101" s="23"/>
      <c r="S101" s="119"/>
      <c r="T101" s="136"/>
      <c r="U101" s="136"/>
      <c r="V101" s="121"/>
      <c r="W101" s="23"/>
      <c r="X101" s="26"/>
      <c r="Y101" s="96"/>
      <c r="Z101" s="39"/>
      <c r="AA101" s="40"/>
      <c r="AC101" s="113" t="str">
        <f>IF(AND(($B101&lt;&gt;""),(OR($C$2="",$F$2="",$G$3="",C101="",F101="",G101="",H101="",I101="",J101="",K101="",L101="",M101="",O101="",P101="",R101="",IF(F101&lt;&gt;※編集不可※選択項目!$C$9,S101="",T101=""),U101=""))),1,"")</f>
        <v/>
      </c>
      <c r="AD101" s="113">
        <f t="shared" si="14"/>
        <v>0</v>
      </c>
      <c r="AE101" s="113" t="str">
        <f t="shared" si="15"/>
        <v/>
      </c>
      <c r="AF101" s="106">
        <f t="shared" si="21"/>
        <v>0</v>
      </c>
      <c r="AG101" s="106" t="str">
        <f t="shared" si="16"/>
        <v/>
      </c>
    </row>
    <row r="102" spans="1:33" s="50" customFormat="1" ht="34.5" customHeight="1">
      <c r="A102" s="92">
        <f t="shared" si="17"/>
        <v>90</v>
      </c>
      <c r="B102" s="35" t="str">
        <f t="shared" si="18"/>
        <v/>
      </c>
      <c r="C102" s="114"/>
      <c r="D102" s="22" t="str">
        <f t="shared" si="19"/>
        <v/>
      </c>
      <c r="E102" s="22" t="str">
        <f t="shared" si="13"/>
        <v/>
      </c>
      <c r="F102" s="23"/>
      <c r="G102" s="23"/>
      <c r="H102" s="23"/>
      <c r="I102" s="23"/>
      <c r="J102" s="23"/>
      <c r="K102" s="119"/>
      <c r="L102" s="23"/>
      <c r="M102" s="119"/>
      <c r="N102" s="24" t="str">
        <f t="shared" si="12"/>
        <v/>
      </c>
      <c r="O102" s="62"/>
      <c r="P102" s="62"/>
      <c r="Q102" s="25" t="str">
        <f t="shared" si="20"/>
        <v/>
      </c>
      <c r="R102" s="23"/>
      <c r="S102" s="119"/>
      <c r="T102" s="136"/>
      <c r="U102" s="136"/>
      <c r="V102" s="121"/>
      <c r="W102" s="23"/>
      <c r="X102" s="26"/>
      <c r="Y102" s="96"/>
      <c r="Z102" s="39"/>
      <c r="AA102" s="40"/>
      <c r="AC102" s="113" t="str">
        <f>IF(AND(($B102&lt;&gt;""),(OR($C$2="",$F$2="",$G$3="",C102="",F102="",G102="",H102="",I102="",J102="",K102="",L102="",M102="",O102="",P102="",R102="",IF(F102&lt;&gt;※編集不可※選択項目!$C$9,S102="",T102=""),U102=""))),1,"")</f>
        <v/>
      </c>
      <c r="AD102" s="113">
        <f t="shared" si="14"/>
        <v>0</v>
      </c>
      <c r="AE102" s="113" t="str">
        <f t="shared" si="15"/>
        <v/>
      </c>
      <c r="AF102" s="106">
        <f t="shared" si="21"/>
        <v>0</v>
      </c>
      <c r="AG102" s="106" t="str">
        <f t="shared" si="16"/>
        <v/>
      </c>
    </row>
    <row r="103" spans="1:33" s="50" customFormat="1" ht="34.5" customHeight="1">
      <c r="A103" s="92">
        <f t="shared" si="17"/>
        <v>91</v>
      </c>
      <c r="B103" s="35" t="str">
        <f t="shared" si="18"/>
        <v/>
      </c>
      <c r="C103" s="114"/>
      <c r="D103" s="22" t="str">
        <f t="shared" si="19"/>
        <v/>
      </c>
      <c r="E103" s="22" t="str">
        <f t="shared" si="13"/>
        <v/>
      </c>
      <c r="F103" s="23"/>
      <c r="G103" s="23"/>
      <c r="H103" s="23"/>
      <c r="I103" s="23"/>
      <c r="J103" s="23"/>
      <c r="K103" s="119"/>
      <c r="L103" s="23"/>
      <c r="M103" s="119"/>
      <c r="N103" s="24" t="str">
        <f t="shared" si="12"/>
        <v/>
      </c>
      <c r="O103" s="62"/>
      <c r="P103" s="62"/>
      <c r="Q103" s="25" t="str">
        <f t="shared" si="20"/>
        <v/>
      </c>
      <c r="R103" s="23"/>
      <c r="S103" s="119"/>
      <c r="T103" s="136"/>
      <c r="U103" s="136"/>
      <c r="V103" s="121"/>
      <c r="W103" s="23"/>
      <c r="X103" s="26"/>
      <c r="Y103" s="96"/>
      <c r="Z103" s="39"/>
      <c r="AA103" s="40"/>
      <c r="AC103" s="113" t="str">
        <f>IF(AND(($B103&lt;&gt;""),(OR($C$2="",$F$2="",$G$3="",C103="",F103="",G103="",H103="",I103="",J103="",K103="",L103="",M103="",O103="",P103="",R103="",IF(F103&lt;&gt;※編集不可※選択項目!$C$9,S103="",T103=""),U103=""))),1,"")</f>
        <v/>
      </c>
      <c r="AD103" s="113">
        <f t="shared" si="14"/>
        <v>0</v>
      </c>
      <c r="AE103" s="113" t="str">
        <f t="shared" si="15"/>
        <v/>
      </c>
      <c r="AF103" s="106">
        <f t="shared" si="21"/>
        <v>0</v>
      </c>
      <c r="AG103" s="106" t="str">
        <f t="shared" si="16"/>
        <v/>
      </c>
    </row>
    <row r="104" spans="1:33" s="50" customFormat="1" ht="34.5" customHeight="1">
      <c r="A104" s="92">
        <f t="shared" si="17"/>
        <v>92</v>
      </c>
      <c r="B104" s="35" t="str">
        <f t="shared" si="18"/>
        <v/>
      </c>
      <c r="C104" s="114"/>
      <c r="D104" s="22" t="str">
        <f t="shared" si="19"/>
        <v/>
      </c>
      <c r="E104" s="22" t="str">
        <f t="shared" si="13"/>
        <v/>
      </c>
      <c r="F104" s="23"/>
      <c r="G104" s="23"/>
      <c r="H104" s="23"/>
      <c r="I104" s="23"/>
      <c r="J104" s="23"/>
      <c r="K104" s="119"/>
      <c r="L104" s="23"/>
      <c r="M104" s="119"/>
      <c r="N104" s="24" t="str">
        <f t="shared" si="12"/>
        <v/>
      </c>
      <c r="O104" s="62"/>
      <c r="P104" s="62"/>
      <c r="Q104" s="25" t="str">
        <f t="shared" si="20"/>
        <v/>
      </c>
      <c r="R104" s="23"/>
      <c r="S104" s="119"/>
      <c r="T104" s="136"/>
      <c r="U104" s="136"/>
      <c r="V104" s="121"/>
      <c r="W104" s="23"/>
      <c r="X104" s="26"/>
      <c r="Y104" s="96"/>
      <c r="Z104" s="39"/>
      <c r="AA104" s="40"/>
      <c r="AC104" s="113" t="str">
        <f>IF(AND(($B104&lt;&gt;""),(OR($C$2="",$F$2="",$G$3="",C104="",F104="",G104="",H104="",I104="",J104="",K104="",L104="",M104="",O104="",P104="",R104="",IF(F104&lt;&gt;※編集不可※選択項目!$C$9,S104="",T104=""),U104=""))),1,"")</f>
        <v/>
      </c>
      <c r="AD104" s="113">
        <f t="shared" si="14"/>
        <v>0</v>
      </c>
      <c r="AE104" s="113" t="str">
        <f t="shared" si="15"/>
        <v/>
      </c>
      <c r="AF104" s="106">
        <f t="shared" si="21"/>
        <v>0</v>
      </c>
      <c r="AG104" s="106" t="str">
        <f t="shared" si="16"/>
        <v/>
      </c>
    </row>
    <row r="105" spans="1:33" s="50" customFormat="1" ht="34.5" customHeight="1">
      <c r="A105" s="92">
        <f t="shared" si="17"/>
        <v>93</v>
      </c>
      <c r="B105" s="35" t="str">
        <f t="shared" si="18"/>
        <v/>
      </c>
      <c r="C105" s="114"/>
      <c r="D105" s="22" t="str">
        <f t="shared" si="19"/>
        <v/>
      </c>
      <c r="E105" s="22" t="str">
        <f t="shared" si="13"/>
        <v/>
      </c>
      <c r="F105" s="23"/>
      <c r="G105" s="23"/>
      <c r="H105" s="23"/>
      <c r="I105" s="23"/>
      <c r="J105" s="23"/>
      <c r="K105" s="119"/>
      <c r="L105" s="23"/>
      <c r="M105" s="119"/>
      <c r="N105" s="24" t="str">
        <f t="shared" si="12"/>
        <v/>
      </c>
      <c r="O105" s="62"/>
      <c r="P105" s="62"/>
      <c r="Q105" s="25" t="str">
        <f t="shared" si="20"/>
        <v/>
      </c>
      <c r="R105" s="23"/>
      <c r="S105" s="119"/>
      <c r="T105" s="136"/>
      <c r="U105" s="136"/>
      <c r="V105" s="121"/>
      <c r="W105" s="23"/>
      <c r="X105" s="26"/>
      <c r="Y105" s="96"/>
      <c r="Z105" s="39"/>
      <c r="AA105" s="40"/>
      <c r="AC105" s="113" t="str">
        <f>IF(AND(($B105&lt;&gt;""),(OR($C$2="",$F$2="",$G$3="",C105="",F105="",G105="",H105="",I105="",J105="",K105="",L105="",M105="",O105="",P105="",R105="",IF(F105&lt;&gt;※編集不可※選択項目!$C$9,S105="",T105=""),U105=""))),1,"")</f>
        <v/>
      </c>
      <c r="AD105" s="113">
        <f t="shared" si="14"/>
        <v>0</v>
      </c>
      <c r="AE105" s="113" t="str">
        <f t="shared" si="15"/>
        <v/>
      </c>
      <c r="AF105" s="106">
        <f t="shared" si="21"/>
        <v>0</v>
      </c>
      <c r="AG105" s="106" t="str">
        <f t="shared" si="16"/>
        <v/>
      </c>
    </row>
    <row r="106" spans="1:33" s="50" customFormat="1" ht="34.5" customHeight="1">
      <c r="A106" s="92">
        <f t="shared" si="17"/>
        <v>94</v>
      </c>
      <c r="B106" s="35" t="str">
        <f t="shared" si="18"/>
        <v/>
      </c>
      <c r="C106" s="114"/>
      <c r="D106" s="22" t="str">
        <f t="shared" si="19"/>
        <v/>
      </c>
      <c r="E106" s="22" t="str">
        <f t="shared" si="13"/>
        <v/>
      </c>
      <c r="F106" s="23"/>
      <c r="G106" s="23"/>
      <c r="H106" s="23"/>
      <c r="I106" s="23"/>
      <c r="J106" s="23"/>
      <c r="K106" s="119"/>
      <c r="L106" s="23"/>
      <c r="M106" s="119"/>
      <c r="N106" s="24" t="str">
        <f t="shared" si="12"/>
        <v/>
      </c>
      <c r="O106" s="62"/>
      <c r="P106" s="62"/>
      <c r="Q106" s="25" t="str">
        <f t="shared" si="20"/>
        <v/>
      </c>
      <c r="R106" s="23"/>
      <c r="S106" s="119"/>
      <c r="T106" s="136"/>
      <c r="U106" s="136"/>
      <c r="V106" s="121"/>
      <c r="W106" s="23"/>
      <c r="X106" s="26"/>
      <c r="Y106" s="96"/>
      <c r="Z106" s="39"/>
      <c r="AA106" s="40"/>
      <c r="AC106" s="113" t="str">
        <f>IF(AND(($B106&lt;&gt;""),(OR($C$2="",$F$2="",$G$3="",C106="",F106="",G106="",H106="",I106="",J106="",K106="",L106="",M106="",O106="",P106="",R106="",IF(F106&lt;&gt;※編集不可※選択項目!$C$9,S106="",T106=""),U106=""))),1,"")</f>
        <v/>
      </c>
      <c r="AD106" s="113">
        <f t="shared" si="14"/>
        <v>0</v>
      </c>
      <c r="AE106" s="113" t="str">
        <f t="shared" si="15"/>
        <v/>
      </c>
      <c r="AF106" s="106">
        <f t="shared" si="21"/>
        <v>0</v>
      </c>
      <c r="AG106" s="106" t="str">
        <f t="shared" si="16"/>
        <v/>
      </c>
    </row>
    <row r="107" spans="1:33" s="50" customFormat="1" ht="34.5" customHeight="1">
      <c r="A107" s="92">
        <f t="shared" si="17"/>
        <v>95</v>
      </c>
      <c r="B107" s="35" t="str">
        <f t="shared" si="18"/>
        <v/>
      </c>
      <c r="C107" s="114"/>
      <c r="D107" s="22" t="str">
        <f t="shared" si="19"/>
        <v/>
      </c>
      <c r="E107" s="22" t="str">
        <f t="shared" si="13"/>
        <v/>
      </c>
      <c r="F107" s="23"/>
      <c r="G107" s="23"/>
      <c r="H107" s="23"/>
      <c r="I107" s="23"/>
      <c r="J107" s="23"/>
      <c r="K107" s="119"/>
      <c r="L107" s="23"/>
      <c r="M107" s="119"/>
      <c r="N107" s="24" t="str">
        <f t="shared" si="12"/>
        <v/>
      </c>
      <c r="O107" s="62"/>
      <c r="P107" s="62"/>
      <c r="Q107" s="25" t="str">
        <f t="shared" si="20"/>
        <v/>
      </c>
      <c r="R107" s="23"/>
      <c r="S107" s="119"/>
      <c r="T107" s="136"/>
      <c r="U107" s="136"/>
      <c r="V107" s="121"/>
      <c r="W107" s="23"/>
      <c r="X107" s="26"/>
      <c r="Y107" s="96"/>
      <c r="Z107" s="39"/>
      <c r="AA107" s="40"/>
      <c r="AC107" s="113" t="str">
        <f>IF(AND(($B107&lt;&gt;""),(OR($C$2="",$F$2="",$G$3="",C107="",F107="",G107="",H107="",I107="",J107="",K107="",L107="",M107="",O107="",P107="",R107="",IF(F107&lt;&gt;※編集不可※選択項目!$C$9,S107="",T107=""),U107=""))),1,"")</f>
        <v/>
      </c>
      <c r="AD107" s="113">
        <f t="shared" si="14"/>
        <v>0</v>
      </c>
      <c r="AE107" s="113" t="str">
        <f t="shared" si="15"/>
        <v/>
      </c>
      <c r="AF107" s="106">
        <f t="shared" si="21"/>
        <v>0</v>
      </c>
      <c r="AG107" s="106" t="str">
        <f t="shared" si="16"/>
        <v/>
      </c>
    </row>
    <row r="108" spans="1:33" s="50" customFormat="1" ht="34.5" customHeight="1">
      <c r="A108" s="92">
        <f t="shared" si="17"/>
        <v>96</v>
      </c>
      <c r="B108" s="35" t="str">
        <f t="shared" si="18"/>
        <v/>
      </c>
      <c r="C108" s="114"/>
      <c r="D108" s="22" t="str">
        <f t="shared" si="19"/>
        <v/>
      </c>
      <c r="E108" s="22" t="str">
        <f t="shared" si="13"/>
        <v/>
      </c>
      <c r="F108" s="23"/>
      <c r="G108" s="23"/>
      <c r="H108" s="23"/>
      <c r="I108" s="23"/>
      <c r="J108" s="23"/>
      <c r="K108" s="119"/>
      <c r="L108" s="23"/>
      <c r="M108" s="119"/>
      <c r="N108" s="24" t="str">
        <f t="shared" si="12"/>
        <v/>
      </c>
      <c r="O108" s="62"/>
      <c r="P108" s="62"/>
      <c r="Q108" s="25" t="str">
        <f t="shared" si="20"/>
        <v/>
      </c>
      <c r="R108" s="23"/>
      <c r="S108" s="119"/>
      <c r="T108" s="136"/>
      <c r="U108" s="136"/>
      <c r="V108" s="121"/>
      <c r="W108" s="23"/>
      <c r="X108" s="26"/>
      <c r="Y108" s="96"/>
      <c r="Z108" s="39"/>
      <c r="AA108" s="40"/>
      <c r="AC108" s="113" t="str">
        <f>IF(AND(($B108&lt;&gt;""),(OR($C$2="",$F$2="",$G$3="",C108="",F108="",G108="",H108="",I108="",J108="",K108="",L108="",M108="",O108="",P108="",R108="",IF(F108&lt;&gt;※編集不可※選択項目!$C$9,S108="",T108=""),U108=""))),1,"")</f>
        <v/>
      </c>
      <c r="AD108" s="113">
        <f t="shared" si="14"/>
        <v>0</v>
      </c>
      <c r="AE108" s="113" t="str">
        <f t="shared" si="15"/>
        <v/>
      </c>
      <c r="AF108" s="106">
        <f t="shared" si="21"/>
        <v>0</v>
      </c>
      <c r="AG108" s="106" t="str">
        <f t="shared" si="16"/>
        <v/>
      </c>
    </row>
    <row r="109" spans="1:33" s="50" customFormat="1" ht="34.5" customHeight="1">
      <c r="A109" s="92">
        <f t="shared" si="17"/>
        <v>97</v>
      </c>
      <c r="B109" s="35" t="str">
        <f t="shared" si="18"/>
        <v/>
      </c>
      <c r="C109" s="114"/>
      <c r="D109" s="22" t="str">
        <f t="shared" si="19"/>
        <v/>
      </c>
      <c r="E109" s="22" t="str">
        <f t="shared" si="13"/>
        <v/>
      </c>
      <c r="F109" s="23"/>
      <c r="G109" s="23"/>
      <c r="H109" s="23"/>
      <c r="I109" s="23"/>
      <c r="J109" s="23"/>
      <c r="K109" s="119"/>
      <c r="L109" s="23"/>
      <c r="M109" s="119"/>
      <c r="N109" s="24" t="str">
        <f t="shared" si="12"/>
        <v/>
      </c>
      <c r="O109" s="62"/>
      <c r="P109" s="62"/>
      <c r="Q109" s="25" t="str">
        <f t="shared" si="20"/>
        <v/>
      </c>
      <c r="R109" s="23"/>
      <c r="S109" s="119"/>
      <c r="T109" s="136"/>
      <c r="U109" s="136"/>
      <c r="V109" s="121"/>
      <c r="W109" s="23"/>
      <c r="X109" s="26"/>
      <c r="Y109" s="96"/>
      <c r="Z109" s="39"/>
      <c r="AA109" s="40"/>
      <c r="AC109" s="113" t="str">
        <f>IF(AND(($B109&lt;&gt;""),(OR($C$2="",$F$2="",$G$3="",C109="",F109="",G109="",H109="",I109="",J109="",K109="",L109="",M109="",O109="",P109="",R109="",IF(F109&lt;&gt;※編集不可※選択項目!$C$9,S109="",T109=""),U109=""))),1,"")</f>
        <v/>
      </c>
      <c r="AD109" s="113">
        <f t="shared" si="14"/>
        <v>0</v>
      </c>
      <c r="AE109" s="113" t="str">
        <f t="shared" si="15"/>
        <v/>
      </c>
      <c r="AF109" s="106">
        <f t="shared" si="21"/>
        <v>0</v>
      </c>
      <c r="AG109" s="106" t="str">
        <f t="shared" si="16"/>
        <v/>
      </c>
    </row>
    <row r="110" spans="1:33" s="50" customFormat="1" ht="34.5" customHeight="1">
      <c r="A110" s="92">
        <f t="shared" si="17"/>
        <v>98</v>
      </c>
      <c r="B110" s="35" t="str">
        <f t="shared" si="18"/>
        <v/>
      </c>
      <c r="C110" s="114"/>
      <c r="D110" s="22" t="str">
        <f t="shared" si="19"/>
        <v/>
      </c>
      <c r="E110" s="22" t="str">
        <f t="shared" si="13"/>
        <v/>
      </c>
      <c r="F110" s="23"/>
      <c r="G110" s="23"/>
      <c r="H110" s="23"/>
      <c r="I110" s="23"/>
      <c r="J110" s="23"/>
      <c r="K110" s="119"/>
      <c r="L110" s="23"/>
      <c r="M110" s="119"/>
      <c r="N110" s="24" t="str">
        <f t="shared" si="12"/>
        <v/>
      </c>
      <c r="O110" s="62"/>
      <c r="P110" s="62"/>
      <c r="Q110" s="25" t="str">
        <f t="shared" si="20"/>
        <v/>
      </c>
      <c r="R110" s="23"/>
      <c r="S110" s="119"/>
      <c r="T110" s="136"/>
      <c r="U110" s="136"/>
      <c r="V110" s="121"/>
      <c r="W110" s="23"/>
      <c r="X110" s="26"/>
      <c r="Y110" s="96"/>
      <c r="Z110" s="39"/>
      <c r="AA110" s="40"/>
      <c r="AC110" s="113" t="str">
        <f>IF(AND(($B110&lt;&gt;""),(OR($C$2="",$F$2="",$G$3="",C110="",F110="",G110="",H110="",I110="",J110="",K110="",L110="",M110="",O110="",P110="",R110="",IF(F110&lt;&gt;※編集不可※選択項目!$C$9,S110="",T110=""),U110=""))),1,"")</f>
        <v/>
      </c>
      <c r="AD110" s="113">
        <f t="shared" si="14"/>
        <v>0</v>
      </c>
      <c r="AE110" s="113" t="str">
        <f t="shared" si="15"/>
        <v/>
      </c>
      <c r="AF110" s="106">
        <f t="shared" si="21"/>
        <v>0</v>
      </c>
      <c r="AG110" s="106" t="str">
        <f t="shared" si="16"/>
        <v/>
      </c>
    </row>
    <row r="111" spans="1:33" s="50" customFormat="1" ht="34.5" customHeight="1">
      <c r="A111" s="92">
        <f t="shared" si="17"/>
        <v>99</v>
      </c>
      <c r="B111" s="35" t="str">
        <f t="shared" si="18"/>
        <v/>
      </c>
      <c r="C111" s="114"/>
      <c r="D111" s="22" t="str">
        <f t="shared" si="19"/>
        <v/>
      </c>
      <c r="E111" s="22" t="str">
        <f t="shared" si="13"/>
        <v/>
      </c>
      <c r="F111" s="23"/>
      <c r="G111" s="23"/>
      <c r="H111" s="23"/>
      <c r="I111" s="23"/>
      <c r="J111" s="23"/>
      <c r="K111" s="119"/>
      <c r="L111" s="23"/>
      <c r="M111" s="119"/>
      <c r="N111" s="24" t="str">
        <f t="shared" si="12"/>
        <v/>
      </c>
      <c r="O111" s="62"/>
      <c r="P111" s="62"/>
      <c r="Q111" s="25" t="str">
        <f t="shared" si="20"/>
        <v/>
      </c>
      <c r="R111" s="23"/>
      <c r="S111" s="119"/>
      <c r="T111" s="136"/>
      <c r="U111" s="136"/>
      <c r="V111" s="121"/>
      <c r="W111" s="23"/>
      <c r="X111" s="26"/>
      <c r="Y111" s="96"/>
      <c r="Z111" s="39"/>
      <c r="AA111" s="40"/>
      <c r="AC111" s="113" t="str">
        <f>IF(AND(($B111&lt;&gt;""),(OR($C$2="",$F$2="",$G$3="",C111="",F111="",G111="",H111="",I111="",J111="",K111="",L111="",M111="",O111="",P111="",R111="",IF(F111&lt;&gt;※編集不可※選択項目!$C$9,S111="",T111=""),U111=""))),1,"")</f>
        <v/>
      </c>
      <c r="AD111" s="113">
        <f t="shared" si="14"/>
        <v>0</v>
      </c>
      <c r="AE111" s="113" t="str">
        <f t="shared" si="15"/>
        <v/>
      </c>
      <c r="AF111" s="106">
        <f t="shared" si="21"/>
        <v>0</v>
      </c>
      <c r="AG111" s="106" t="str">
        <f t="shared" si="16"/>
        <v/>
      </c>
    </row>
    <row r="112" spans="1:33" s="50" customFormat="1" ht="34.5" customHeight="1">
      <c r="A112" s="92">
        <f t="shared" si="17"/>
        <v>100</v>
      </c>
      <c r="B112" s="35" t="str">
        <f t="shared" si="18"/>
        <v/>
      </c>
      <c r="C112" s="114"/>
      <c r="D112" s="22" t="str">
        <f t="shared" si="19"/>
        <v/>
      </c>
      <c r="E112" s="22" t="str">
        <f t="shared" si="13"/>
        <v/>
      </c>
      <c r="F112" s="23"/>
      <c r="G112" s="23"/>
      <c r="H112" s="23"/>
      <c r="I112" s="23"/>
      <c r="J112" s="23"/>
      <c r="K112" s="119"/>
      <c r="L112" s="23"/>
      <c r="M112" s="119"/>
      <c r="N112" s="24" t="str">
        <f t="shared" si="12"/>
        <v/>
      </c>
      <c r="O112" s="62"/>
      <c r="P112" s="62"/>
      <c r="Q112" s="25" t="str">
        <f t="shared" si="20"/>
        <v/>
      </c>
      <c r="R112" s="23"/>
      <c r="S112" s="119"/>
      <c r="T112" s="136"/>
      <c r="U112" s="136"/>
      <c r="V112" s="121"/>
      <c r="W112" s="23"/>
      <c r="X112" s="26"/>
      <c r="Y112" s="96"/>
      <c r="Z112" s="39"/>
      <c r="AA112" s="40"/>
      <c r="AC112" s="113" t="str">
        <f>IF(AND(($B112&lt;&gt;""),(OR($C$2="",$F$2="",$G$3="",C112="",F112="",G112="",H112="",I112="",J112="",K112="",L112="",M112="",O112="",P112="",R112="",IF(F112&lt;&gt;※編集不可※選択項目!$C$9,S112="",T112=""),U112=""))),1,"")</f>
        <v/>
      </c>
      <c r="AD112" s="113">
        <f t="shared" si="14"/>
        <v>0</v>
      </c>
      <c r="AE112" s="113" t="str">
        <f t="shared" si="15"/>
        <v/>
      </c>
      <c r="AF112" s="106">
        <f t="shared" si="21"/>
        <v>0</v>
      </c>
      <c r="AG112" s="106" t="str">
        <f t="shared" si="16"/>
        <v/>
      </c>
    </row>
    <row r="113" spans="1:33" s="50" customFormat="1" ht="34.5" customHeight="1">
      <c r="A113" s="92">
        <f t="shared" si="17"/>
        <v>101</v>
      </c>
      <c r="B113" s="35" t="str">
        <f t="shared" si="18"/>
        <v/>
      </c>
      <c r="C113" s="114"/>
      <c r="D113" s="22" t="str">
        <f t="shared" si="19"/>
        <v/>
      </c>
      <c r="E113" s="22" t="str">
        <f t="shared" si="13"/>
        <v/>
      </c>
      <c r="F113" s="23"/>
      <c r="G113" s="23"/>
      <c r="H113" s="23"/>
      <c r="I113" s="23"/>
      <c r="J113" s="23"/>
      <c r="K113" s="119"/>
      <c r="L113" s="23"/>
      <c r="M113" s="119"/>
      <c r="N113" s="24" t="str">
        <f t="shared" si="12"/>
        <v/>
      </c>
      <c r="O113" s="62"/>
      <c r="P113" s="62"/>
      <c r="Q113" s="25" t="str">
        <f t="shared" si="20"/>
        <v/>
      </c>
      <c r="R113" s="23"/>
      <c r="S113" s="119"/>
      <c r="T113" s="136"/>
      <c r="U113" s="136"/>
      <c r="V113" s="121"/>
      <c r="W113" s="23"/>
      <c r="X113" s="26"/>
      <c r="Y113" s="96"/>
      <c r="Z113" s="39"/>
      <c r="AA113" s="40"/>
      <c r="AC113" s="113" t="str">
        <f>IF(AND(($B113&lt;&gt;""),(OR($C$2="",$F$2="",$G$3="",C113="",F113="",G113="",H113="",I113="",J113="",K113="",L113="",M113="",O113="",P113="",R113="",IF(F113&lt;&gt;※編集不可※選択項目!$C$9,S113="",T113=""),U113=""))),1,"")</f>
        <v/>
      </c>
      <c r="AD113" s="113">
        <f t="shared" si="14"/>
        <v>0</v>
      </c>
      <c r="AE113" s="113" t="str">
        <f t="shared" si="15"/>
        <v/>
      </c>
      <c r="AF113" s="106">
        <f t="shared" si="21"/>
        <v>0</v>
      </c>
      <c r="AG113" s="106" t="str">
        <f t="shared" si="16"/>
        <v/>
      </c>
    </row>
    <row r="114" spans="1:33" s="50" customFormat="1" ht="34.5" customHeight="1">
      <c r="A114" s="92">
        <f t="shared" si="17"/>
        <v>102</v>
      </c>
      <c r="B114" s="35" t="str">
        <f t="shared" si="18"/>
        <v/>
      </c>
      <c r="C114" s="114"/>
      <c r="D114" s="22" t="str">
        <f t="shared" si="19"/>
        <v/>
      </c>
      <c r="E114" s="22" t="str">
        <f t="shared" si="13"/>
        <v/>
      </c>
      <c r="F114" s="23"/>
      <c r="G114" s="23"/>
      <c r="H114" s="23"/>
      <c r="I114" s="23"/>
      <c r="J114" s="23"/>
      <c r="K114" s="119"/>
      <c r="L114" s="23"/>
      <c r="M114" s="119"/>
      <c r="N114" s="24" t="str">
        <f t="shared" si="12"/>
        <v/>
      </c>
      <c r="O114" s="62"/>
      <c r="P114" s="62"/>
      <c r="Q114" s="25" t="str">
        <f t="shared" si="20"/>
        <v/>
      </c>
      <c r="R114" s="23"/>
      <c r="S114" s="119"/>
      <c r="T114" s="136"/>
      <c r="U114" s="136"/>
      <c r="V114" s="121"/>
      <c r="W114" s="23"/>
      <c r="X114" s="26"/>
      <c r="Y114" s="96"/>
      <c r="Z114" s="39"/>
      <c r="AA114" s="40"/>
      <c r="AC114" s="113" t="str">
        <f>IF(AND(($B114&lt;&gt;""),(OR($C$2="",$F$2="",$G$3="",C114="",F114="",G114="",H114="",I114="",J114="",K114="",L114="",M114="",O114="",P114="",R114="",IF(F114&lt;&gt;※編集不可※選択項目!$C$9,S114="",T114=""),U114=""))),1,"")</f>
        <v/>
      </c>
      <c r="AD114" s="113">
        <f t="shared" si="14"/>
        <v>0</v>
      </c>
      <c r="AE114" s="113" t="str">
        <f t="shared" si="15"/>
        <v/>
      </c>
      <c r="AF114" s="106">
        <f t="shared" si="21"/>
        <v>0</v>
      </c>
      <c r="AG114" s="106" t="str">
        <f t="shared" si="16"/>
        <v/>
      </c>
    </row>
    <row r="115" spans="1:33" s="50" customFormat="1" ht="34.5" customHeight="1">
      <c r="A115" s="92">
        <f t="shared" si="17"/>
        <v>103</v>
      </c>
      <c r="B115" s="35" t="str">
        <f t="shared" si="18"/>
        <v/>
      </c>
      <c r="C115" s="114"/>
      <c r="D115" s="22" t="str">
        <f t="shared" si="19"/>
        <v/>
      </c>
      <c r="E115" s="22" t="str">
        <f t="shared" si="13"/>
        <v/>
      </c>
      <c r="F115" s="23"/>
      <c r="G115" s="23"/>
      <c r="H115" s="23"/>
      <c r="I115" s="23"/>
      <c r="J115" s="23"/>
      <c r="K115" s="119"/>
      <c r="L115" s="23"/>
      <c r="M115" s="119"/>
      <c r="N115" s="24" t="str">
        <f t="shared" si="12"/>
        <v/>
      </c>
      <c r="O115" s="62"/>
      <c r="P115" s="62"/>
      <c r="Q115" s="25" t="str">
        <f t="shared" si="20"/>
        <v/>
      </c>
      <c r="R115" s="23"/>
      <c r="S115" s="119"/>
      <c r="T115" s="136"/>
      <c r="U115" s="136"/>
      <c r="V115" s="121"/>
      <c r="W115" s="23"/>
      <c r="X115" s="26"/>
      <c r="Y115" s="96"/>
      <c r="Z115" s="39"/>
      <c r="AA115" s="40"/>
      <c r="AC115" s="113" t="str">
        <f>IF(AND(($B115&lt;&gt;""),(OR($C$2="",$F$2="",$G$3="",C115="",F115="",G115="",H115="",I115="",J115="",K115="",L115="",M115="",O115="",P115="",R115="",IF(F115&lt;&gt;※編集不可※選択項目!$C$9,S115="",T115=""),U115=""))),1,"")</f>
        <v/>
      </c>
      <c r="AD115" s="113">
        <f t="shared" si="14"/>
        <v>0</v>
      </c>
      <c r="AE115" s="113" t="str">
        <f t="shared" si="15"/>
        <v/>
      </c>
      <c r="AF115" s="106">
        <f t="shared" si="21"/>
        <v>0</v>
      </c>
      <c r="AG115" s="106" t="str">
        <f t="shared" si="16"/>
        <v/>
      </c>
    </row>
    <row r="116" spans="1:33" s="50" customFormat="1" ht="34.5" customHeight="1">
      <c r="A116" s="92">
        <f t="shared" si="17"/>
        <v>104</v>
      </c>
      <c r="B116" s="35" t="str">
        <f t="shared" si="18"/>
        <v/>
      </c>
      <c r="C116" s="114"/>
      <c r="D116" s="22" t="str">
        <f t="shared" si="19"/>
        <v/>
      </c>
      <c r="E116" s="22" t="str">
        <f t="shared" si="13"/>
        <v/>
      </c>
      <c r="F116" s="23"/>
      <c r="G116" s="23"/>
      <c r="H116" s="23"/>
      <c r="I116" s="23"/>
      <c r="J116" s="23"/>
      <c r="K116" s="119"/>
      <c r="L116" s="23"/>
      <c r="M116" s="119"/>
      <c r="N116" s="24" t="str">
        <f t="shared" si="12"/>
        <v/>
      </c>
      <c r="O116" s="62"/>
      <c r="P116" s="62"/>
      <c r="Q116" s="25" t="str">
        <f t="shared" si="20"/>
        <v/>
      </c>
      <c r="R116" s="23"/>
      <c r="S116" s="119"/>
      <c r="T116" s="136"/>
      <c r="U116" s="136"/>
      <c r="V116" s="121"/>
      <c r="W116" s="23"/>
      <c r="X116" s="26"/>
      <c r="Y116" s="96"/>
      <c r="Z116" s="39"/>
      <c r="AA116" s="40"/>
      <c r="AC116" s="113" t="str">
        <f>IF(AND(($B116&lt;&gt;""),(OR($C$2="",$F$2="",$G$3="",C116="",F116="",G116="",H116="",I116="",J116="",K116="",L116="",M116="",O116="",P116="",R116="",IF(F116&lt;&gt;※編集不可※選択項目!$C$9,S116="",T116=""),U116=""))),1,"")</f>
        <v/>
      </c>
      <c r="AD116" s="113">
        <f t="shared" si="14"/>
        <v>0</v>
      </c>
      <c r="AE116" s="113" t="str">
        <f t="shared" si="15"/>
        <v/>
      </c>
      <c r="AF116" s="106">
        <f t="shared" si="21"/>
        <v>0</v>
      </c>
      <c r="AG116" s="106" t="str">
        <f t="shared" si="16"/>
        <v/>
      </c>
    </row>
    <row r="117" spans="1:33" s="50" customFormat="1" ht="34.5" customHeight="1">
      <c r="A117" s="92">
        <f t="shared" si="17"/>
        <v>105</v>
      </c>
      <c r="B117" s="35" t="str">
        <f t="shared" si="18"/>
        <v/>
      </c>
      <c r="C117" s="114"/>
      <c r="D117" s="22" t="str">
        <f t="shared" si="19"/>
        <v/>
      </c>
      <c r="E117" s="22" t="str">
        <f t="shared" si="13"/>
        <v/>
      </c>
      <c r="F117" s="23"/>
      <c r="G117" s="23"/>
      <c r="H117" s="23"/>
      <c r="I117" s="23"/>
      <c r="J117" s="23"/>
      <c r="K117" s="119"/>
      <c r="L117" s="23"/>
      <c r="M117" s="119"/>
      <c r="N117" s="24" t="str">
        <f t="shared" si="12"/>
        <v/>
      </c>
      <c r="O117" s="62"/>
      <c r="P117" s="62"/>
      <c r="Q117" s="25" t="str">
        <f t="shared" si="20"/>
        <v/>
      </c>
      <c r="R117" s="23"/>
      <c r="S117" s="119"/>
      <c r="T117" s="136"/>
      <c r="U117" s="136"/>
      <c r="V117" s="121"/>
      <c r="W117" s="23"/>
      <c r="X117" s="26"/>
      <c r="Y117" s="96"/>
      <c r="Z117" s="39"/>
      <c r="AA117" s="40"/>
      <c r="AC117" s="113" t="str">
        <f>IF(AND(($B117&lt;&gt;""),(OR($C$2="",$F$2="",$G$3="",C117="",F117="",G117="",H117="",I117="",J117="",K117="",L117="",M117="",O117="",P117="",R117="",IF(F117&lt;&gt;※編集不可※選択項目!$C$9,S117="",T117=""),U117=""))),1,"")</f>
        <v/>
      </c>
      <c r="AD117" s="113">
        <f t="shared" si="14"/>
        <v>0</v>
      </c>
      <c r="AE117" s="113" t="str">
        <f t="shared" si="15"/>
        <v/>
      </c>
      <c r="AF117" s="106">
        <f t="shared" si="21"/>
        <v>0</v>
      </c>
      <c r="AG117" s="106" t="str">
        <f t="shared" si="16"/>
        <v/>
      </c>
    </row>
    <row r="118" spans="1:33" s="50" customFormat="1" ht="34.5" customHeight="1">
      <c r="A118" s="92">
        <f t="shared" si="17"/>
        <v>106</v>
      </c>
      <c r="B118" s="35" t="str">
        <f t="shared" si="18"/>
        <v/>
      </c>
      <c r="C118" s="114"/>
      <c r="D118" s="22" t="str">
        <f t="shared" si="19"/>
        <v/>
      </c>
      <c r="E118" s="22" t="str">
        <f t="shared" si="13"/>
        <v/>
      </c>
      <c r="F118" s="23"/>
      <c r="G118" s="23"/>
      <c r="H118" s="23"/>
      <c r="I118" s="23"/>
      <c r="J118" s="23"/>
      <c r="K118" s="119"/>
      <c r="L118" s="23"/>
      <c r="M118" s="119"/>
      <c r="N118" s="24" t="str">
        <f t="shared" si="12"/>
        <v/>
      </c>
      <c r="O118" s="62"/>
      <c r="P118" s="62"/>
      <c r="Q118" s="25" t="str">
        <f t="shared" si="20"/>
        <v/>
      </c>
      <c r="R118" s="23"/>
      <c r="S118" s="119"/>
      <c r="T118" s="136"/>
      <c r="U118" s="136"/>
      <c r="V118" s="121"/>
      <c r="W118" s="23"/>
      <c r="X118" s="26"/>
      <c r="Y118" s="96"/>
      <c r="Z118" s="39"/>
      <c r="AA118" s="40"/>
      <c r="AC118" s="113" t="str">
        <f>IF(AND(($B118&lt;&gt;""),(OR($C$2="",$F$2="",$G$3="",C118="",F118="",G118="",H118="",I118="",J118="",K118="",L118="",M118="",O118="",P118="",R118="",IF(F118&lt;&gt;※編集不可※選択項目!$C$9,S118="",T118=""),U118=""))),1,"")</f>
        <v/>
      </c>
      <c r="AD118" s="113">
        <f t="shared" si="14"/>
        <v>0</v>
      </c>
      <c r="AE118" s="113" t="str">
        <f t="shared" si="15"/>
        <v/>
      </c>
      <c r="AF118" s="106">
        <f t="shared" si="21"/>
        <v>0</v>
      </c>
      <c r="AG118" s="106" t="str">
        <f t="shared" si="16"/>
        <v/>
      </c>
    </row>
    <row r="119" spans="1:33" s="50" customFormat="1" ht="34.5" customHeight="1">
      <c r="A119" s="92">
        <f t="shared" si="17"/>
        <v>107</v>
      </c>
      <c r="B119" s="35" t="str">
        <f t="shared" si="18"/>
        <v/>
      </c>
      <c r="C119" s="114"/>
      <c r="D119" s="22" t="str">
        <f t="shared" si="19"/>
        <v/>
      </c>
      <c r="E119" s="22" t="str">
        <f t="shared" si="13"/>
        <v/>
      </c>
      <c r="F119" s="23"/>
      <c r="G119" s="23"/>
      <c r="H119" s="23"/>
      <c r="I119" s="23"/>
      <c r="J119" s="23"/>
      <c r="K119" s="119"/>
      <c r="L119" s="23"/>
      <c r="M119" s="119"/>
      <c r="N119" s="24" t="str">
        <f t="shared" si="12"/>
        <v/>
      </c>
      <c r="O119" s="62"/>
      <c r="P119" s="62"/>
      <c r="Q119" s="25" t="str">
        <f t="shared" si="20"/>
        <v/>
      </c>
      <c r="R119" s="23"/>
      <c r="S119" s="119"/>
      <c r="T119" s="136"/>
      <c r="U119" s="136"/>
      <c r="V119" s="121"/>
      <c r="W119" s="23"/>
      <c r="X119" s="26"/>
      <c r="Y119" s="96"/>
      <c r="Z119" s="39"/>
      <c r="AA119" s="40"/>
      <c r="AC119" s="113" t="str">
        <f>IF(AND(($B119&lt;&gt;""),(OR($C$2="",$F$2="",$G$3="",C119="",F119="",G119="",H119="",I119="",J119="",K119="",L119="",M119="",O119="",P119="",R119="",IF(F119&lt;&gt;※編集不可※選択項目!$C$9,S119="",T119=""),U119=""))),1,"")</f>
        <v/>
      </c>
      <c r="AD119" s="113">
        <f t="shared" si="14"/>
        <v>0</v>
      </c>
      <c r="AE119" s="113" t="str">
        <f t="shared" si="15"/>
        <v/>
      </c>
      <c r="AF119" s="106">
        <f t="shared" si="21"/>
        <v>0</v>
      </c>
      <c r="AG119" s="106" t="str">
        <f t="shared" si="16"/>
        <v/>
      </c>
    </row>
    <row r="120" spans="1:33" s="50" customFormat="1" ht="34.5" customHeight="1">
      <c r="A120" s="92">
        <f t="shared" si="17"/>
        <v>108</v>
      </c>
      <c r="B120" s="35" t="str">
        <f t="shared" si="18"/>
        <v/>
      </c>
      <c r="C120" s="114"/>
      <c r="D120" s="22" t="str">
        <f t="shared" si="19"/>
        <v/>
      </c>
      <c r="E120" s="22" t="str">
        <f t="shared" si="13"/>
        <v/>
      </c>
      <c r="F120" s="23"/>
      <c r="G120" s="23"/>
      <c r="H120" s="23"/>
      <c r="I120" s="23"/>
      <c r="J120" s="23"/>
      <c r="K120" s="119"/>
      <c r="L120" s="23"/>
      <c r="M120" s="119"/>
      <c r="N120" s="24" t="str">
        <f t="shared" si="12"/>
        <v/>
      </c>
      <c r="O120" s="62"/>
      <c r="P120" s="62"/>
      <c r="Q120" s="25" t="str">
        <f t="shared" si="20"/>
        <v/>
      </c>
      <c r="R120" s="23"/>
      <c r="S120" s="119"/>
      <c r="T120" s="136"/>
      <c r="U120" s="136"/>
      <c r="V120" s="121"/>
      <c r="W120" s="23"/>
      <c r="X120" s="26"/>
      <c r="Y120" s="96"/>
      <c r="Z120" s="39"/>
      <c r="AA120" s="40"/>
      <c r="AC120" s="113" t="str">
        <f>IF(AND(($B120&lt;&gt;""),(OR($C$2="",$F$2="",$G$3="",C120="",F120="",G120="",H120="",I120="",J120="",K120="",L120="",M120="",O120="",P120="",R120="",IF(F120&lt;&gt;※編集不可※選択項目!$C$9,S120="",T120=""),U120=""))),1,"")</f>
        <v/>
      </c>
      <c r="AD120" s="113">
        <f t="shared" si="14"/>
        <v>0</v>
      </c>
      <c r="AE120" s="113" t="str">
        <f t="shared" si="15"/>
        <v/>
      </c>
      <c r="AF120" s="106">
        <f t="shared" si="21"/>
        <v>0</v>
      </c>
      <c r="AG120" s="106" t="str">
        <f t="shared" si="16"/>
        <v/>
      </c>
    </row>
    <row r="121" spans="1:33" s="50" customFormat="1" ht="34.5" customHeight="1">
      <c r="A121" s="92">
        <f t="shared" si="17"/>
        <v>109</v>
      </c>
      <c r="B121" s="35" t="str">
        <f t="shared" si="18"/>
        <v/>
      </c>
      <c r="C121" s="114"/>
      <c r="D121" s="22" t="str">
        <f t="shared" si="19"/>
        <v/>
      </c>
      <c r="E121" s="22" t="str">
        <f t="shared" si="13"/>
        <v/>
      </c>
      <c r="F121" s="23"/>
      <c r="G121" s="23"/>
      <c r="H121" s="23"/>
      <c r="I121" s="23"/>
      <c r="J121" s="23"/>
      <c r="K121" s="119"/>
      <c r="L121" s="23"/>
      <c r="M121" s="119"/>
      <c r="N121" s="24" t="str">
        <f t="shared" si="12"/>
        <v/>
      </c>
      <c r="O121" s="62"/>
      <c r="P121" s="62"/>
      <c r="Q121" s="25" t="str">
        <f t="shared" si="20"/>
        <v/>
      </c>
      <c r="R121" s="23"/>
      <c r="S121" s="119"/>
      <c r="T121" s="136"/>
      <c r="U121" s="136"/>
      <c r="V121" s="121"/>
      <c r="W121" s="23"/>
      <c r="X121" s="26"/>
      <c r="Y121" s="96"/>
      <c r="Z121" s="39"/>
      <c r="AA121" s="40"/>
      <c r="AC121" s="113" t="str">
        <f>IF(AND(($B121&lt;&gt;""),(OR($C$2="",$F$2="",$G$3="",C121="",F121="",G121="",H121="",I121="",J121="",K121="",L121="",M121="",O121="",P121="",R121="",IF(F121&lt;&gt;※編集不可※選択項目!$C$9,S121="",T121=""),U121=""))),1,"")</f>
        <v/>
      </c>
      <c r="AD121" s="113">
        <f t="shared" si="14"/>
        <v>0</v>
      </c>
      <c r="AE121" s="113" t="str">
        <f t="shared" si="15"/>
        <v/>
      </c>
      <c r="AF121" s="106">
        <f t="shared" si="21"/>
        <v>0</v>
      </c>
      <c r="AG121" s="106" t="str">
        <f t="shared" si="16"/>
        <v/>
      </c>
    </row>
    <row r="122" spans="1:33" s="50" customFormat="1" ht="34.5" customHeight="1">
      <c r="A122" s="92">
        <f t="shared" si="17"/>
        <v>110</v>
      </c>
      <c r="B122" s="35" t="str">
        <f t="shared" si="18"/>
        <v/>
      </c>
      <c r="C122" s="114"/>
      <c r="D122" s="22" t="str">
        <f t="shared" si="19"/>
        <v/>
      </c>
      <c r="E122" s="22" t="str">
        <f t="shared" si="13"/>
        <v/>
      </c>
      <c r="F122" s="23"/>
      <c r="G122" s="23"/>
      <c r="H122" s="23"/>
      <c r="I122" s="23"/>
      <c r="J122" s="23"/>
      <c r="K122" s="119"/>
      <c r="L122" s="23"/>
      <c r="M122" s="119"/>
      <c r="N122" s="24" t="str">
        <f t="shared" si="12"/>
        <v/>
      </c>
      <c r="O122" s="62"/>
      <c r="P122" s="62"/>
      <c r="Q122" s="25" t="str">
        <f t="shared" si="20"/>
        <v/>
      </c>
      <c r="R122" s="23"/>
      <c r="S122" s="119"/>
      <c r="T122" s="136"/>
      <c r="U122" s="136"/>
      <c r="V122" s="121"/>
      <c r="W122" s="23"/>
      <c r="X122" s="26"/>
      <c r="Y122" s="96"/>
      <c r="Z122" s="39"/>
      <c r="AA122" s="40"/>
      <c r="AC122" s="113" t="str">
        <f>IF(AND(($B122&lt;&gt;""),(OR($C$2="",$F$2="",$G$3="",C122="",F122="",G122="",H122="",I122="",J122="",K122="",L122="",M122="",O122="",P122="",R122="",IF(F122&lt;&gt;※編集不可※選択項目!$C$9,S122="",T122=""),U122=""))),1,"")</f>
        <v/>
      </c>
      <c r="AD122" s="113">
        <f t="shared" si="14"/>
        <v>0</v>
      </c>
      <c r="AE122" s="113" t="str">
        <f t="shared" si="15"/>
        <v/>
      </c>
      <c r="AF122" s="106">
        <f t="shared" si="21"/>
        <v>0</v>
      </c>
      <c r="AG122" s="106" t="str">
        <f t="shared" si="16"/>
        <v/>
      </c>
    </row>
    <row r="123" spans="1:33" s="50" customFormat="1" ht="34.5" customHeight="1">
      <c r="A123" s="92">
        <f t="shared" si="17"/>
        <v>111</v>
      </c>
      <c r="B123" s="35" t="str">
        <f t="shared" si="18"/>
        <v/>
      </c>
      <c r="C123" s="114"/>
      <c r="D123" s="22" t="str">
        <f t="shared" si="19"/>
        <v/>
      </c>
      <c r="E123" s="22" t="str">
        <f t="shared" si="13"/>
        <v/>
      </c>
      <c r="F123" s="23"/>
      <c r="G123" s="23"/>
      <c r="H123" s="23"/>
      <c r="I123" s="23"/>
      <c r="J123" s="23"/>
      <c r="K123" s="119"/>
      <c r="L123" s="23"/>
      <c r="M123" s="119"/>
      <c r="N123" s="24" t="str">
        <f t="shared" si="12"/>
        <v/>
      </c>
      <c r="O123" s="62"/>
      <c r="P123" s="62"/>
      <c r="Q123" s="25" t="str">
        <f t="shared" si="20"/>
        <v/>
      </c>
      <c r="R123" s="23"/>
      <c r="S123" s="119"/>
      <c r="T123" s="136"/>
      <c r="U123" s="136"/>
      <c r="V123" s="121"/>
      <c r="W123" s="23"/>
      <c r="X123" s="26"/>
      <c r="Y123" s="96"/>
      <c r="Z123" s="39"/>
      <c r="AA123" s="40"/>
      <c r="AC123" s="113" t="str">
        <f>IF(AND(($B123&lt;&gt;""),(OR($C$2="",$F$2="",$G$3="",C123="",F123="",G123="",H123="",I123="",J123="",K123="",L123="",M123="",O123="",P123="",R123="",IF(F123&lt;&gt;※編集不可※選択項目!$C$9,S123="",T123=""),U123=""))),1,"")</f>
        <v/>
      </c>
      <c r="AD123" s="113">
        <f t="shared" si="14"/>
        <v>0</v>
      </c>
      <c r="AE123" s="113" t="str">
        <f t="shared" si="15"/>
        <v/>
      </c>
      <c r="AF123" s="106">
        <f t="shared" si="21"/>
        <v>0</v>
      </c>
      <c r="AG123" s="106" t="str">
        <f t="shared" si="16"/>
        <v/>
      </c>
    </row>
    <row r="124" spans="1:33" s="50" customFormat="1" ht="34.5" customHeight="1">
      <c r="A124" s="92">
        <f t="shared" si="17"/>
        <v>112</v>
      </c>
      <c r="B124" s="35" t="str">
        <f t="shared" si="18"/>
        <v/>
      </c>
      <c r="C124" s="114"/>
      <c r="D124" s="22" t="str">
        <f t="shared" si="19"/>
        <v/>
      </c>
      <c r="E124" s="22" t="str">
        <f t="shared" si="13"/>
        <v/>
      </c>
      <c r="F124" s="23"/>
      <c r="G124" s="23"/>
      <c r="H124" s="23"/>
      <c r="I124" s="23"/>
      <c r="J124" s="23"/>
      <c r="K124" s="119"/>
      <c r="L124" s="23"/>
      <c r="M124" s="119"/>
      <c r="N124" s="24" t="str">
        <f t="shared" si="12"/>
        <v/>
      </c>
      <c r="O124" s="62"/>
      <c r="P124" s="62"/>
      <c r="Q124" s="25" t="str">
        <f t="shared" si="20"/>
        <v/>
      </c>
      <c r="R124" s="23"/>
      <c r="S124" s="119"/>
      <c r="T124" s="136"/>
      <c r="U124" s="136"/>
      <c r="V124" s="121"/>
      <c r="W124" s="23"/>
      <c r="X124" s="26"/>
      <c r="Y124" s="96"/>
      <c r="Z124" s="39"/>
      <c r="AA124" s="40"/>
      <c r="AC124" s="113" t="str">
        <f>IF(AND(($B124&lt;&gt;""),(OR($C$2="",$F$2="",$G$3="",C124="",F124="",G124="",H124="",I124="",J124="",K124="",L124="",M124="",O124="",P124="",R124="",IF(F124&lt;&gt;※編集不可※選択項目!$C$9,S124="",T124=""),U124=""))),1,"")</f>
        <v/>
      </c>
      <c r="AD124" s="113">
        <f t="shared" si="14"/>
        <v>0</v>
      </c>
      <c r="AE124" s="113" t="str">
        <f t="shared" si="15"/>
        <v/>
      </c>
      <c r="AF124" s="106">
        <f t="shared" si="21"/>
        <v>0</v>
      </c>
      <c r="AG124" s="106" t="str">
        <f t="shared" si="16"/>
        <v/>
      </c>
    </row>
    <row r="125" spans="1:33" s="50" customFormat="1" ht="34.5" customHeight="1">
      <c r="A125" s="92">
        <f t="shared" si="17"/>
        <v>113</v>
      </c>
      <c r="B125" s="35" t="str">
        <f t="shared" si="18"/>
        <v/>
      </c>
      <c r="C125" s="114"/>
      <c r="D125" s="22" t="str">
        <f t="shared" si="19"/>
        <v/>
      </c>
      <c r="E125" s="22" t="str">
        <f t="shared" si="13"/>
        <v/>
      </c>
      <c r="F125" s="23"/>
      <c r="G125" s="23"/>
      <c r="H125" s="23"/>
      <c r="I125" s="23"/>
      <c r="J125" s="23"/>
      <c r="K125" s="119"/>
      <c r="L125" s="23"/>
      <c r="M125" s="119"/>
      <c r="N125" s="24" t="str">
        <f t="shared" si="12"/>
        <v/>
      </c>
      <c r="O125" s="62"/>
      <c r="P125" s="62"/>
      <c r="Q125" s="25" t="str">
        <f t="shared" si="20"/>
        <v/>
      </c>
      <c r="R125" s="23"/>
      <c r="S125" s="119"/>
      <c r="T125" s="136"/>
      <c r="U125" s="136"/>
      <c r="V125" s="121"/>
      <c r="W125" s="23"/>
      <c r="X125" s="26"/>
      <c r="Y125" s="96"/>
      <c r="Z125" s="39"/>
      <c r="AA125" s="40"/>
      <c r="AC125" s="113" t="str">
        <f>IF(AND(($B125&lt;&gt;""),(OR($C$2="",$F$2="",$G$3="",C125="",F125="",G125="",H125="",I125="",J125="",K125="",L125="",M125="",O125="",P125="",R125="",IF(F125&lt;&gt;※編集不可※選択項目!$C$9,S125="",T125=""),U125=""))),1,"")</f>
        <v/>
      </c>
      <c r="AD125" s="113">
        <f t="shared" si="14"/>
        <v>0</v>
      </c>
      <c r="AE125" s="113" t="str">
        <f t="shared" si="15"/>
        <v/>
      </c>
      <c r="AF125" s="106">
        <f t="shared" si="21"/>
        <v>0</v>
      </c>
      <c r="AG125" s="106" t="str">
        <f t="shared" si="16"/>
        <v/>
      </c>
    </row>
    <row r="126" spans="1:33" s="50" customFormat="1" ht="34.5" customHeight="1">
      <c r="A126" s="92">
        <f t="shared" si="17"/>
        <v>114</v>
      </c>
      <c r="B126" s="35" t="str">
        <f t="shared" si="18"/>
        <v/>
      </c>
      <c r="C126" s="114"/>
      <c r="D126" s="22" t="str">
        <f t="shared" si="19"/>
        <v/>
      </c>
      <c r="E126" s="22" t="str">
        <f t="shared" si="13"/>
        <v/>
      </c>
      <c r="F126" s="23"/>
      <c r="G126" s="23"/>
      <c r="H126" s="23"/>
      <c r="I126" s="23"/>
      <c r="J126" s="23"/>
      <c r="K126" s="119"/>
      <c r="L126" s="23"/>
      <c r="M126" s="119"/>
      <c r="N126" s="24" t="str">
        <f t="shared" si="12"/>
        <v/>
      </c>
      <c r="O126" s="62"/>
      <c r="P126" s="62"/>
      <c r="Q126" s="25" t="str">
        <f t="shared" si="20"/>
        <v/>
      </c>
      <c r="R126" s="23"/>
      <c r="S126" s="119"/>
      <c r="T126" s="136"/>
      <c r="U126" s="136"/>
      <c r="V126" s="121"/>
      <c r="W126" s="23"/>
      <c r="X126" s="26"/>
      <c r="Y126" s="96"/>
      <c r="Z126" s="39"/>
      <c r="AA126" s="40"/>
      <c r="AC126" s="113" t="str">
        <f>IF(AND(($B126&lt;&gt;""),(OR($C$2="",$F$2="",$G$3="",C126="",F126="",G126="",H126="",I126="",J126="",K126="",L126="",M126="",O126="",P126="",R126="",IF(F126&lt;&gt;※編集不可※選択項目!$C$9,S126="",T126=""),U126=""))),1,"")</f>
        <v/>
      </c>
      <c r="AD126" s="113">
        <f t="shared" si="14"/>
        <v>0</v>
      </c>
      <c r="AE126" s="113" t="str">
        <f t="shared" si="15"/>
        <v/>
      </c>
      <c r="AF126" s="106">
        <f t="shared" si="21"/>
        <v>0</v>
      </c>
      <c r="AG126" s="106" t="str">
        <f t="shared" si="16"/>
        <v/>
      </c>
    </row>
    <row r="127" spans="1:33" s="50" customFormat="1" ht="34.5" customHeight="1">
      <c r="A127" s="92">
        <f t="shared" si="17"/>
        <v>115</v>
      </c>
      <c r="B127" s="35" t="str">
        <f t="shared" si="18"/>
        <v/>
      </c>
      <c r="C127" s="114"/>
      <c r="D127" s="22" t="str">
        <f t="shared" si="19"/>
        <v/>
      </c>
      <c r="E127" s="22" t="str">
        <f t="shared" si="13"/>
        <v/>
      </c>
      <c r="F127" s="23"/>
      <c r="G127" s="23"/>
      <c r="H127" s="23"/>
      <c r="I127" s="23"/>
      <c r="J127" s="23"/>
      <c r="K127" s="119"/>
      <c r="L127" s="23"/>
      <c r="M127" s="119"/>
      <c r="N127" s="24" t="str">
        <f t="shared" si="12"/>
        <v/>
      </c>
      <c r="O127" s="62"/>
      <c r="P127" s="62"/>
      <c r="Q127" s="25" t="str">
        <f t="shared" si="20"/>
        <v/>
      </c>
      <c r="R127" s="23"/>
      <c r="S127" s="119"/>
      <c r="T127" s="136"/>
      <c r="U127" s="136"/>
      <c r="V127" s="121"/>
      <c r="W127" s="23"/>
      <c r="X127" s="26"/>
      <c r="Y127" s="96"/>
      <c r="Z127" s="39"/>
      <c r="AA127" s="40"/>
      <c r="AC127" s="113" t="str">
        <f>IF(AND(($B127&lt;&gt;""),(OR($C$2="",$F$2="",$G$3="",C127="",F127="",G127="",H127="",I127="",J127="",K127="",L127="",M127="",O127="",P127="",R127="",IF(F127&lt;&gt;※編集不可※選択項目!$C$9,S127="",T127=""),U127=""))),1,"")</f>
        <v/>
      </c>
      <c r="AD127" s="113">
        <f t="shared" si="14"/>
        <v>0</v>
      </c>
      <c r="AE127" s="113" t="str">
        <f t="shared" si="15"/>
        <v/>
      </c>
      <c r="AF127" s="106">
        <f t="shared" si="21"/>
        <v>0</v>
      </c>
      <c r="AG127" s="106" t="str">
        <f t="shared" si="16"/>
        <v/>
      </c>
    </row>
    <row r="128" spans="1:33" s="50" customFormat="1" ht="34.5" customHeight="1">
      <c r="A128" s="92">
        <f t="shared" si="17"/>
        <v>116</v>
      </c>
      <c r="B128" s="35" t="str">
        <f t="shared" si="18"/>
        <v/>
      </c>
      <c r="C128" s="114"/>
      <c r="D128" s="22" t="str">
        <f t="shared" si="19"/>
        <v/>
      </c>
      <c r="E128" s="22" t="str">
        <f t="shared" si="13"/>
        <v/>
      </c>
      <c r="F128" s="23"/>
      <c r="G128" s="23"/>
      <c r="H128" s="23"/>
      <c r="I128" s="23"/>
      <c r="J128" s="23"/>
      <c r="K128" s="119"/>
      <c r="L128" s="23"/>
      <c r="M128" s="119"/>
      <c r="N128" s="24" t="str">
        <f t="shared" si="12"/>
        <v/>
      </c>
      <c r="O128" s="62"/>
      <c r="P128" s="62"/>
      <c r="Q128" s="25" t="str">
        <f t="shared" si="20"/>
        <v/>
      </c>
      <c r="R128" s="23"/>
      <c r="S128" s="119"/>
      <c r="T128" s="136"/>
      <c r="U128" s="136"/>
      <c r="V128" s="121"/>
      <c r="W128" s="23"/>
      <c r="X128" s="26"/>
      <c r="Y128" s="96"/>
      <c r="Z128" s="39"/>
      <c r="AA128" s="40"/>
      <c r="AC128" s="113" t="str">
        <f>IF(AND(($B128&lt;&gt;""),(OR($C$2="",$F$2="",$G$3="",C128="",F128="",G128="",H128="",I128="",J128="",K128="",L128="",M128="",O128="",P128="",R128="",IF(F128&lt;&gt;※編集不可※選択項目!$C$9,S128="",T128=""),U128=""))),1,"")</f>
        <v/>
      </c>
      <c r="AD128" s="113">
        <f t="shared" si="14"/>
        <v>0</v>
      </c>
      <c r="AE128" s="113" t="str">
        <f t="shared" si="15"/>
        <v/>
      </c>
      <c r="AF128" s="106">
        <f t="shared" si="21"/>
        <v>0</v>
      </c>
      <c r="AG128" s="106" t="str">
        <f t="shared" si="16"/>
        <v/>
      </c>
    </row>
    <row r="129" spans="1:33" s="50" customFormat="1" ht="34.5" customHeight="1">
      <c r="A129" s="92">
        <f t="shared" si="17"/>
        <v>117</v>
      </c>
      <c r="B129" s="35" t="str">
        <f t="shared" si="18"/>
        <v/>
      </c>
      <c r="C129" s="114"/>
      <c r="D129" s="22" t="str">
        <f t="shared" si="19"/>
        <v/>
      </c>
      <c r="E129" s="22" t="str">
        <f t="shared" si="13"/>
        <v/>
      </c>
      <c r="F129" s="23"/>
      <c r="G129" s="23"/>
      <c r="H129" s="23"/>
      <c r="I129" s="23"/>
      <c r="J129" s="23"/>
      <c r="K129" s="119"/>
      <c r="L129" s="23"/>
      <c r="M129" s="119"/>
      <c r="N129" s="24" t="str">
        <f t="shared" si="12"/>
        <v/>
      </c>
      <c r="O129" s="62"/>
      <c r="P129" s="62"/>
      <c r="Q129" s="25" t="str">
        <f t="shared" si="20"/>
        <v/>
      </c>
      <c r="R129" s="23"/>
      <c r="S129" s="119"/>
      <c r="T129" s="136"/>
      <c r="U129" s="136"/>
      <c r="V129" s="121"/>
      <c r="W129" s="23"/>
      <c r="X129" s="26"/>
      <c r="Y129" s="96"/>
      <c r="Z129" s="39"/>
      <c r="AA129" s="40"/>
      <c r="AC129" s="113" t="str">
        <f>IF(AND(($B129&lt;&gt;""),(OR($C$2="",$F$2="",$G$3="",C129="",F129="",G129="",H129="",I129="",J129="",K129="",L129="",M129="",O129="",P129="",R129="",IF(F129&lt;&gt;※編集不可※選択項目!$C$9,S129="",T129=""),U129=""))),1,"")</f>
        <v/>
      </c>
      <c r="AD129" s="113">
        <f t="shared" si="14"/>
        <v>0</v>
      </c>
      <c r="AE129" s="113" t="str">
        <f t="shared" si="15"/>
        <v/>
      </c>
      <c r="AF129" s="106">
        <f t="shared" si="21"/>
        <v>0</v>
      </c>
      <c r="AG129" s="106" t="str">
        <f t="shared" si="16"/>
        <v/>
      </c>
    </row>
    <row r="130" spans="1:33" s="50" customFormat="1" ht="34.5" customHeight="1">
      <c r="A130" s="92">
        <f t="shared" si="17"/>
        <v>118</v>
      </c>
      <c r="B130" s="35" t="str">
        <f t="shared" si="18"/>
        <v/>
      </c>
      <c r="C130" s="114"/>
      <c r="D130" s="22" t="str">
        <f t="shared" si="19"/>
        <v/>
      </c>
      <c r="E130" s="22" t="str">
        <f t="shared" si="13"/>
        <v/>
      </c>
      <c r="F130" s="23"/>
      <c r="G130" s="23"/>
      <c r="H130" s="23"/>
      <c r="I130" s="23"/>
      <c r="J130" s="23"/>
      <c r="K130" s="119"/>
      <c r="L130" s="23"/>
      <c r="M130" s="119"/>
      <c r="N130" s="24" t="str">
        <f t="shared" si="12"/>
        <v/>
      </c>
      <c r="O130" s="62"/>
      <c r="P130" s="62"/>
      <c r="Q130" s="25" t="str">
        <f t="shared" si="20"/>
        <v/>
      </c>
      <c r="R130" s="23"/>
      <c r="S130" s="119"/>
      <c r="T130" s="136"/>
      <c r="U130" s="136"/>
      <c r="V130" s="121"/>
      <c r="W130" s="23"/>
      <c r="X130" s="26"/>
      <c r="Y130" s="96"/>
      <c r="Z130" s="39"/>
      <c r="AA130" s="40"/>
      <c r="AC130" s="113" t="str">
        <f>IF(AND(($B130&lt;&gt;""),(OR($C$2="",$F$2="",$G$3="",C130="",F130="",G130="",H130="",I130="",J130="",K130="",L130="",M130="",O130="",P130="",R130="",IF(F130&lt;&gt;※編集不可※選択項目!$C$9,S130="",T130=""),U130=""))),1,"")</f>
        <v/>
      </c>
      <c r="AD130" s="113">
        <f t="shared" si="14"/>
        <v>0</v>
      </c>
      <c r="AE130" s="113" t="str">
        <f t="shared" si="15"/>
        <v/>
      </c>
      <c r="AF130" s="106">
        <f t="shared" si="21"/>
        <v>0</v>
      </c>
      <c r="AG130" s="106" t="str">
        <f t="shared" si="16"/>
        <v/>
      </c>
    </row>
    <row r="131" spans="1:33" s="50" customFormat="1" ht="34.5" customHeight="1">
      <c r="A131" s="92">
        <f t="shared" si="17"/>
        <v>119</v>
      </c>
      <c r="B131" s="35" t="str">
        <f t="shared" si="18"/>
        <v/>
      </c>
      <c r="C131" s="114"/>
      <c r="D131" s="22" t="str">
        <f t="shared" si="19"/>
        <v/>
      </c>
      <c r="E131" s="22" t="str">
        <f t="shared" si="13"/>
        <v/>
      </c>
      <c r="F131" s="23"/>
      <c r="G131" s="23"/>
      <c r="H131" s="23"/>
      <c r="I131" s="23"/>
      <c r="J131" s="23"/>
      <c r="K131" s="119"/>
      <c r="L131" s="23"/>
      <c r="M131" s="119"/>
      <c r="N131" s="24" t="str">
        <f t="shared" si="12"/>
        <v/>
      </c>
      <c r="O131" s="62"/>
      <c r="P131" s="62"/>
      <c r="Q131" s="25" t="str">
        <f t="shared" si="20"/>
        <v/>
      </c>
      <c r="R131" s="23"/>
      <c r="S131" s="119"/>
      <c r="T131" s="136"/>
      <c r="U131" s="136"/>
      <c r="V131" s="121"/>
      <c r="W131" s="23"/>
      <c r="X131" s="26"/>
      <c r="Y131" s="96"/>
      <c r="Z131" s="39"/>
      <c r="AA131" s="40"/>
      <c r="AC131" s="113" t="str">
        <f>IF(AND(($B131&lt;&gt;""),(OR($C$2="",$F$2="",$G$3="",C131="",F131="",G131="",H131="",I131="",J131="",K131="",L131="",M131="",O131="",P131="",R131="",IF(F131&lt;&gt;※編集不可※選択項目!$C$9,S131="",T131=""),U131=""))),1,"")</f>
        <v/>
      </c>
      <c r="AD131" s="113">
        <f t="shared" si="14"/>
        <v>0</v>
      </c>
      <c r="AE131" s="113" t="str">
        <f t="shared" si="15"/>
        <v/>
      </c>
      <c r="AF131" s="106">
        <f t="shared" si="21"/>
        <v>0</v>
      </c>
      <c r="AG131" s="106" t="str">
        <f t="shared" si="16"/>
        <v/>
      </c>
    </row>
    <row r="132" spans="1:33" s="50" customFormat="1" ht="34.5" customHeight="1">
      <c r="A132" s="92">
        <f t="shared" si="17"/>
        <v>120</v>
      </c>
      <c r="B132" s="35" t="str">
        <f t="shared" si="18"/>
        <v/>
      </c>
      <c r="C132" s="114"/>
      <c r="D132" s="22" t="str">
        <f t="shared" si="19"/>
        <v/>
      </c>
      <c r="E132" s="22" t="str">
        <f t="shared" si="13"/>
        <v/>
      </c>
      <c r="F132" s="23"/>
      <c r="G132" s="23"/>
      <c r="H132" s="23"/>
      <c r="I132" s="23"/>
      <c r="J132" s="23"/>
      <c r="K132" s="119"/>
      <c r="L132" s="23"/>
      <c r="M132" s="119"/>
      <c r="N132" s="24" t="str">
        <f t="shared" si="12"/>
        <v/>
      </c>
      <c r="O132" s="62"/>
      <c r="P132" s="62"/>
      <c r="Q132" s="25" t="str">
        <f t="shared" si="20"/>
        <v/>
      </c>
      <c r="R132" s="23"/>
      <c r="S132" s="119"/>
      <c r="T132" s="136"/>
      <c r="U132" s="136"/>
      <c r="V132" s="121"/>
      <c r="W132" s="23"/>
      <c r="X132" s="26"/>
      <c r="Y132" s="96"/>
      <c r="Z132" s="39"/>
      <c r="AA132" s="40"/>
      <c r="AC132" s="113" t="str">
        <f>IF(AND(($B132&lt;&gt;""),(OR($C$2="",$F$2="",$G$3="",C132="",F132="",G132="",H132="",I132="",J132="",K132="",L132="",M132="",O132="",P132="",R132="",IF(F132&lt;&gt;※編集不可※選択項目!$C$9,S132="",T132=""),U132=""))),1,"")</f>
        <v/>
      </c>
      <c r="AD132" s="113">
        <f t="shared" si="14"/>
        <v>0</v>
      </c>
      <c r="AE132" s="113" t="str">
        <f t="shared" si="15"/>
        <v/>
      </c>
      <c r="AF132" s="106">
        <f t="shared" si="21"/>
        <v>0</v>
      </c>
      <c r="AG132" s="106" t="str">
        <f t="shared" si="16"/>
        <v/>
      </c>
    </row>
    <row r="133" spans="1:33" s="50" customFormat="1" ht="34.5" customHeight="1">
      <c r="A133" s="92">
        <f t="shared" si="17"/>
        <v>121</v>
      </c>
      <c r="B133" s="35" t="str">
        <f t="shared" si="18"/>
        <v/>
      </c>
      <c r="C133" s="114"/>
      <c r="D133" s="22" t="str">
        <f t="shared" si="19"/>
        <v/>
      </c>
      <c r="E133" s="22" t="str">
        <f t="shared" si="13"/>
        <v/>
      </c>
      <c r="F133" s="23"/>
      <c r="G133" s="23"/>
      <c r="H133" s="23"/>
      <c r="I133" s="23"/>
      <c r="J133" s="23"/>
      <c r="K133" s="119"/>
      <c r="L133" s="23"/>
      <c r="M133" s="119"/>
      <c r="N133" s="24" t="str">
        <f t="shared" si="12"/>
        <v/>
      </c>
      <c r="O133" s="62"/>
      <c r="P133" s="62"/>
      <c r="Q133" s="25" t="str">
        <f t="shared" si="20"/>
        <v/>
      </c>
      <c r="R133" s="23"/>
      <c r="S133" s="119"/>
      <c r="T133" s="136"/>
      <c r="U133" s="136"/>
      <c r="V133" s="121"/>
      <c r="W133" s="23"/>
      <c r="X133" s="26"/>
      <c r="Y133" s="96"/>
      <c r="Z133" s="39"/>
      <c r="AA133" s="40"/>
      <c r="AC133" s="113" t="str">
        <f>IF(AND(($B133&lt;&gt;""),(OR($C$2="",$F$2="",$G$3="",C133="",F133="",G133="",H133="",I133="",J133="",K133="",L133="",M133="",O133="",P133="",R133="",IF(F133&lt;&gt;※編集不可※選択項目!$C$9,S133="",T133=""),U133=""))),1,"")</f>
        <v/>
      </c>
      <c r="AD133" s="113">
        <f t="shared" si="14"/>
        <v>0</v>
      </c>
      <c r="AE133" s="113" t="str">
        <f t="shared" si="15"/>
        <v/>
      </c>
      <c r="AF133" s="106">
        <f t="shared" si="21"/>
        <v>0</v>
      </c>
      <c r="AG133" s="106" t="str">
        <f t="shared" si="16"/>
        <v/>
      </c>
    </row>
    <row r="134" spans="1:33" s="50" customFormat="1" ht="34.5" customHeight="1">
      <c r="A134" s="92">
        <f t="shared" si="17"/>
        <v>122</v>
      </c>
      <c r="B134" s="35" t="str">
        <f t="shared" si="18"/>
        <v/>
      </c>
      <c r="C134" s="114"/>
      <c r="D134" s="22" t="str">
        <f t="shared" si="19"/>
        <v/>
      </c>
      <c r="E134" s="22" t="str">
        <f t="shared" si="13"/>
        <v/>
      </c>
      <c r="F134" s="23"/>
      <c r="G134" s="23"/>
      <c r="H134" s="23"/>
      <c r="I134" s="23"/>
      <c r="J134" s="23"/>
      <c r="K134" s="119"/>
      <c r="L134" s="23"/>
      <c r="M134" s="119"/>
      <c r="N134" s="24" t="str">
        <f t="shared" si="12"/>
        <v/>
      </c>
      <c r="O134" s="62"/>
      <c r="P134" s="62"/>
      <c r="Q134" s="25" t="str">
        <f t="shared" si="20"/>
        <v/>
      </c>
      <c r="R134" s="23"/>
      <c r="S134" s="119"/>
      <c r="T134" s="136"/>
      <c r="U134" s="136"/>
      <c r="V134" s="121"/>
      <c r="W134" s="23"/>
      <c r="X134" s="26"/>
      <c r="Y134" s="96"/>
      <c r="Z134" s="39"/>
      <c r="AA134" s="40"/>
      <c r="AC134" s="113" t="str">
        <f>IF(AND(($B134&lt;&gt;""),(OR($C$2="",$F$2="",$G$3="",C134="",F134="",G134="",H134="",I134="",J134="",K134="",L134="",M134="",O134="",P134="",R134="",IF(F134&lt;&gt;※編集不可※選択項目!$C$9,S134="",T134=""),U134=""))),1,"")</f>
        <v/>
      </c>
      <c r="AD134" s="113">
        <f t="shared" si="14"/>
        <v>0</v>
      </c>
      <c r="AE134" s="113" t="str">
        <f t="shared" si="15"/>
        <v/>
      </c>
      <c r="AF134" s="106">
        <f t="shared" si="21"/>
        <v>0</v>
      </c>
      <c r="AG134" s="106" t="str">
        <f t="shared" si="16"/>
        <v/>
      </c>
    </row>
    <row r="135" spans="1:33" s="50" customFormat="1" ht="34.5" customHeight="1">
      <c r="A135" s="92">
        <f t="shared" si="17"/>
        <v>123</v>
      </c>
      <c r="B135" s="35" t="str">
        <f t="shared" si="18"/>
        <v/>
      </c>
      <c r="C135" s="114"/>
      <c r="D135" s="22" t="str">
        <f t="shared" si="19"/>
        <v/>
      </c>
      <c r="E135" s="22" t="str">
        <f t="shared" si="13"/>
        <v/>
      </c>
      <c r="F135" s="23"/>
      <c r="G135" s="23"/>
      <c r="H135" s="23"/>
      <c r="I135" s="23"/>
      <c r="J135" s="23"/>
      <c r="K135" s="119"/>
      <c r="L135" s="23"/>
      <c r="M135" s="119"/>
      <c r="N135" s="24" t="str">
        <f t="shared" si="12"/>
        <v/>
      </c>
      <c r="O135" s="62"/>
      <c r="P135" s="62"/>
      <c r="Q135" s="25" t="str">
        <f t="shared" si="20"/>
        <v/>
      </c>
      <c r="R135" s="23"/>
      <c r="S135" s="119"/>
      <c r="T135" s="136"/>
      <c r="U135" s="136"/>
      <c r="V135" s="121"/>
      <c r="W135" s="23"/>
      <c r="X135" s="26"/>
      <c r="Y135" s="96"/>
      <c r="Z135" s="39"/>
      <c r="AA135" s="40"/>
      <c r="AC135" s="113" t="str">
        <f>IF(AND(($B135&lt;&gt;""),(OR($C$2="",$F$2="",$G$3="",C135="",F135="",G135="",H135="",I135="",J135="",K135="",L135="",M135="",O135="",P135="",R135="",IF(F135&lt;&gt;※編集不可※選択項目!$C$9,S135="",T135=""),U135=""))),1,"")</f>
        <v/>
      </c>
      <c r="AD135" s="113">
        <f t="shared" si="14"/>
        <v>0</v>
      </c>
      <c r="AE135" s="113" t="str">
        <f t="shared" si="15"/>
        <v/>
      </c>
      <c r="AF135" s="106">
        <f t="shared" si="21"/>
        <v>0</v>
      </c>
      <c r="AG135" s="106" t="str">
        <f t="shared" si="16"/>
        <v/>
      </c>
    </row>
    <row r="136" spans="1:33" s="50" customFormat="1" ht="34.5" customHeight="1">
      <c r="A136" s="92">
        <f t="shared" si="17"/>
        <v>124</v>
      </c>
      <c r="B136" s="35" t="str">
        <f t="shared" si="18"/>
        <v/>
      </c>
      <c r="C136" s="114"/>
      <c r="D136" s="22" t="str">
        <f t="shared" si="19"/>
        <v/>
      </c>
      <c r="E136" s="22" t="str">
        <f t="shared" si="13"/>
        <v/>
      </c>
      <c r="F136" s="23"/>
      <c r="G136" s="23"/>
      <c r="H136" s="23"/>
      <c r="I136" s="23"/>
      <c r="J136" s="23"/>
      <c r="K136" s="119"/>
      <c r="L136" s="23"/>
      <c r="M136" s="119"/>
      <c r="N136" s="24" t="str">
        <f t="shared" si="12"/>
        <v/>
      </c>
      <c r="O136" s="62"/>
      <c r="P136" s="62"/>
      <c r="Q136" s="25" t="str">
        <f t="shared" si="20"/>
        <v/>
      </c>
      <c r="R136" s="23"/>
      <c r="S136" s="119"/>
      <c r="T136" s="136"/>
      <c r="U136" s="136"/>
      <c r="V136" s="121"/>
      <c r="W136" s="23"/>
      <c r="X136" s="26"/>
      <c r="Y136" s="96"/>
      <c r="Z136" s="39"/>
      <c r="AA136" s="40"/>
      <c r="AC136" s="113" t="str">
        <f>IF(AND(($B136&lt;&gt;""),(OR($C$2="",$F$2="",$G$3="",C136="",F136="",G136="",H136="",I136="",J136="",K136="",L136="",M136="",O136="",P136="",R136="",IF(F136&lt;&gt;※編集不可※選択項目!$C$9,S136="",T136=""),U136=""))),1,"")</f>
        <v/>
      </c>
      <c r="AD136" s="113">
        <f t="shared" si="14"/>
        <v>0</v>
      </c>
      <c r="AE136" s="113" t="str">
        <f t="shared" si="15"/>
        <v/>
      </c>
      <c r="AF136" s="106">
        <f t="shared" si="21"/>
        <v>0</v>
      </c>
      <c r="AG136" s="106" t="str">
        <f t="shared" si="16"/>
        <v/>
      </c>
    </row>
    <row r="137" spans="1:33" s="50" customFormat="1" ht="34.5" customHeight="1">
      <c r="A137" s="92">
        <f t="shared" si="17"/>
        <v>125</v>
      </c>
      <c r="B137" s="35" t="str">
        <f t="shared" si="18"/>
        <v/>
      </c>
      <c r="C137" s="114"/>
      <c r="D137" s="22" t="str">
        <f t="shared" si="19"/>
        <v/>
      </c>
      <c r="E137" s="22" t="str">
        <f t="shared" si="13"/>
        <v/>
      </c>
      <c r="F137" s="23"/>
      <c r="G137" s="23"/>
      <c r="H137" s="23"/>
      <c r="I137" s="23"/>
      <c r="J137" s="23"/>
      <c r="K137" s="119"/>
      <c r="L137" s="23"/>
      <c r="M137" s="119"/>
      <c r="N137" s="24" t="str">
        <f t="shared" si="12"/>
        <v/>
      </c>
      <c r="O137" s="62"/>
      <c r="P137" s="62"/>
      <c r="Q137" s="25" t="str">
        <f t="shared" si="20"/>
        <v/>
      </c>
      <c r="R137" s="23"/>
      <c r="S137" s="119"/>
      <c r="T137" s="136"/>
      <c r="U137" s="136"/>
      <c r="V137" s="121"/>
      <c r="W137" s="23"/>
      <c r="X137" s="26"/>
      <c r="Y137" s="96"/>
      <c r="Z137" s="39"/>
      <c r="AA137" s="40"/>
      <c r="AC137" s="113" t="str">
        <f>IF(AND(($B137&lt;&gt;""),(OR($C$2="",$F$2="",$G$3="",C137="",F137="",G137="",H137="",I137="",J137="",K137="",L137="",M137="",O137="",P137="",R137="",IF(F137&lt;&gt;※編集不可※選択項目!$C$9,S137="",T137=""),U137=""))),1,"")</f>
        <v/>
      </c>
      <c r="AD137" s="113">
        <f t="shared" si="14"/>
        <v>0</v>
      </c>
      <c r="AE137" s="113" t="str">
        <f t="shared" si="15"/>
        <v/>
      </c>
      <c r="AF137" s="106">
        <f t="shared" si="21"/>
        <v>0</v>
      </c>
      <c r="AG137" s="106" t="str">
        <f t="shared" si="16"/>
        <v/>
      </c>
    </row>
    <row r="138" spans="1:33" s="50" customFormat="1" ht="34.5" customHeight="1">
      <c r="A138" s="92">
        <f t="shared" si="17"/>
        <v>126</v>
      </c>
      <c r="B138" s="35" t="str">
        <f t="shared" si="18"/>
        <v/>
      </c>
      <c r="C138" s="114"/>
      <c r="D138" s="22" t="str">
        <f t="shared" si="19"/>
        <v/>
      </c>
      <c r="E138" s="22" t="str">
        <f t="shared" si="13"/>
        <v/>
      </c>
      <c r="F138" s="23"/>
      <c r="G138" s="23"/>
      <c r="H138" s="23"/>
      <c r="I138" s="23"/>
      <c r="J138" s="23"/>
      <c r="K138" s="119"/>
      <c r="L138" s="23"/>
      <c r="M138" s="119"/>
      <c r="N138" s="24" t="str">
        <f t="shared" si="12"/>
        <v/>
      </c>
      <c r="O138" s="62"/>
      <c r="P138" s="62"/>
      <c r="Q138" s="25" t="str">
        <f t="shared" si="20"/>
        <v/>
      </c>
      <c r="R138" s="23"/>
      <c r="S138" s="119"/>
      <c r="T138" s="136"/>
      <c r="U138" s="136"/>
      <c r="V138" s="121"/>
      <c r="W138" s="23"/>
      <c r="X138" s="26"/>
      <c r="Y138" s="96"/>
      <c r="Z138" s="39"/>
      <c r="AA138" s="40"/>
      <c r="AC138" s="113" t="str">
        <f>IF(AND(($B138&lt;&gt;""),(OR($C$2="",$F$2="",$G$3="",C138="",F138="",G138="",H138="",I138="",J138="",K138="",L138="",M138="",O138="",P138="",R138="",IF(F138&lt;&gt;※編集不可※選択項目!$C$9,S138="",T138=""),U138=""))),1,"")</f>
        <v/>
      </c>
      <c r="AD138" s="113">
        <f t="shared" si="14"/>
        <v>0</v>
      </c>
      <c r="AE138" s="113" t="str">
        <f t="shared" si="15"/>
        <v/>
      </c>
      <c r="AF138" s="106">
        <f t="shared" si="21"/>
        <v>0</v>
      </c>
      <c r="AG138" s="106" t="str">
        <f t="shared" si="16"/>
        <v/>
      </c>
    </row>
    <row r="139" spans="1:33" s="50" customFormat="1" ht="34.5" customHeight="1">
      <c r="A139" s="92">
        <f t="shared" si="17"/>
        <v>127</v>
      </c>
      <c r="B139" s="35" t="str">
        <f t="shared" si="18"/>
        <v/>
      </c>
      <c r="C139" s="114"/>
      <c r="D139" s="22" t="str">
        <f t="shared" si="19"/>
        <v/>
      </c>
      <c r="E139" s="22" t="str">
        <f t="shared" si="13"/>
        <v/>
      </c>
      <c r="F139" s="23"/>
      <c r="G139" s="23"/>
      <c r="H139" s="23"/>
      <c r="I139" s="23"/>
      <c r="J139" s="23"/>
      <c r="K139" s="119"/>
      <c r="L139" s="23"/>
      <c r="M139" s="119"/>
      <c r="N139" s="24" t="str">
        <f t="shared" si="12"/>
        <v/>
      </c>
      <c r="O139" s="62"/>
      <c r="P139" s="62"/>
      <c r="Q139" s="25" t="str">
        <f t="shared" si="20"/>
        <v/>
      </c>
      <c r="R139" s="23"/>
      <c r="S139" s="119"/>
      <c r="T139" s="136"/>
      <c r="U139" s="136"/>
      <c r="V139" s="121"/>
      <c r="W139" s="23"/>
      <c r="X139" s="26"/>
      <c r="Y139" s="96"/>
      <c r="Z139" s="39"/>
      <c r="AA139" s="40"/>
      <c r="AC139" s="113" t="str">
        <f>IF(AND(($B139&lt;&gt;""),(OR($C$2="",$F$2="",$G$3="",C139="",F139="",G139="",H139="",I139="",J139="",K139="",L139="",M139="",O139="",P139="",R139="",IF(F139&lt;&gt;※編集不可※選択項目!$C$9,S139="",T139=""),U139=""))),1,"")</f>
        <v/>
      </c>
      <c r="AD139" s="113">
        <f t="shared" si="14"/>
        <v>0</v>
      </c>
      <c r="AE139" s="113" t="str">
        <f t="shared" si="15"/>
        <v/>
      </c>
      <c r="AF139" s="106">
        <f t="shared" si="21"/>
        <v>0</v>
      </c>
      <c r="AG139" s="106" t="str">
        <f t="shared" si="16"/>
        <v/>
      </c>
    </row>
    <row r="140" spans="1:33" s="50" customFormat="1" ht="34.5" customHeight="1">
      <c r="A140" s="92">
        <f t="shared" si="17"/>
        <v>128</v>
      </c>
      <c r="B140" s="35" t="str">
        <f t="shared" si="18"/>
        <v/>
      </c>
      <c r="C140" s="114"/>
      <c r="D140" s="22" t="str">
        <f t="shared" si="19"/>
        <v/>
      </c>
      <c r="E140" s="22" t="str">
        <f t="shared" si="13"/>
        <v/>
      </c>
      <c r="F140" s="23"/>
      <c r="G140" s="23"/>
      <c r="H140" s="23"/>
      <c r="I140" s="23"/>
      <c r="J140" s="23"/>
      <c r="K140" s="119"/>
      <c r="L140" s="23"/>
      <c r="M140" s="119"/>
      <c r="N140" s="24" t="str">
        <f t="shared" ref="N140:N203" si="22">IF(L140="","",L140)</f>
        <v/>
      </c>
      <c r="O140" s="62"/>
      <c r="P140" s="62"/>
      <c r="Q140" s="25" t="str">
        <f t="shared" si="20"/>
        <v/>
      </c>
      <c r="R140" s="23"/>
      <c r="S140" s="119"/>
      <c r="T140" s="136"/>
      <c r="U140" s="136"/>
      <c r="V140" s="121"/>
      <c r="W140" s="23"/>
      <c r="X140" s="26"/>
      <c r="Y140" s="96"/>
      <c r="Z140" s="39"/>
      <c r="AA140" s="40"/>
      <c r="AC140" s="113" t="str">
        <f>IF(AND(($B140&lt;&gt;""),(OR($C$2="",$F$2="",$G$3="",C140="",F140="",G140="",H140="",I140="",J140="",K140="",L140="",M140="",O140="",P140="",R140="",IF(F140&lt;&gt;※編集不可※選択項目!$C$9,S140="",T140=""),U140=""))),1,"")</f>
        <v/>
      </c>
      <c r="AD140" s="113">
        <f t="shared" si="14"/>
        <v>0</v>
      </c>
      <c r="AE140" s="113" t="str">
        <f t="shared" si="15"/>
        <v/>
      </c>
      <c r="AF140" s="106">
        <f t="shared" si="21"/>
        <v>0</v>
      </c>
      <c r="AG140" s="106" t="str">
        <f t="shared" si="16"/>
        <v/>
      </c>
    </row>
    <row r="141" spans="1:33" s="50" customFormat="1" ht="34.5" customHeight="1">
      <c r="A141" s="92">
        <f t="shared" si="17"/>
        <v>129</v>
      </c>
      <c r="B141" s="35" t="str">
        <f t="shared" si="18"/>
        <v/>
      </c>
      <c r="C141" s="114"/>
      <c r="D141" s="22" t="str">
        <f t="shared" si="19"/>
        <v/>
      </c>
      <c r="E141" s="22" t="str">
        <f t="shared" ref="E141:E204" si="23">IF($F$2="","",IF($B141&lt;&gt;"",$F$2,""))</f>
        <v/>
      </c>
      <c r="F141" s="23"/>
      <c r="G141" s="23"/>
      <c r="H141" s="23"/>
      <c r="I141" s="23"/>
      <c r="J141" s="23"/>
      <c r="K141" s="119"/>
      <c r="L141" s="23"/>
      <c r="M141" s="119"/>
      <c r="N141" s="24" t="str">
        <f t="shared" si="22"/>
        <v/>
      </c>
      <c r="O141" s="62"/>
      <c r="P141" s="62"/>
      <c r="Q141" s="25" t="str">
        <f t="shared" si="20"/>
        <v/>
      </c>
      <c r="R141" s="23"/>
      <c r="S141" s="119"/>
      <c r="T141" s="136"/>
      <c r="U141" s="136"/>
      <c r="V141" s="121"/>
      <c r="W141" s="23"/>
      <c r="X141" s="26"/>
      <c r="Y141" s="96"/>
      <c r="Z141" s="39"/>
      <c r="AA141" s="40"/>
      <c r="AC141" s="113" t="str">
        <f>IF(AND(($B141&lt;&gt;""),(OR($C$2="",$F$2="",$G$3="",C141="",F141="",G141="",H141="",I141="",J141="",K141="",L141="",M141="",O141="",P141="",R141="",IF(F141&lt;&gt;※編集不可※選択項目!$C$9,S141="",T141=""),U141=""))),1,"")</f>
        <v/>
      </c>
      <c r="AD141" s="113">
        <f t="shared" ref="AD141:AD204" si="24">IF(AND($H141&lt;&gt;"",COUNTIF($H141,"*■*")&gt;0,$W141=""),1,0)</f>
        <v>0</v>
      </c>
      <c r="AE141" s="113" t="str">
        <f t="shared" ref="AE141:AE204" si="25">IF(H141="","",TEXT(H141,"G/標準"))</f>
        <v/>
      </c>
      <c r="AF141" s="106">
        <f t="shared" si="21"/>
        <v>0</v>
      </c>
      <c r="AG141" s="106" t="str">
        <f t="shared" ref="AG141:AG204" si="26">IF(Q141&lt;1,1,"")</f>
        <v/>
      </c>
    </row>
    <row r="142" spans="1:33" s="50" customFormat="1" ht="34.5" customHeight="1">
      <c r="A142" s="92">
        <f t="shared" ref="A142:A205" si="27">ROW()-12</f>
        <v>130</v>
      </c>
      <c r="B142" s="35" t="str">
        <f t="shared" ref="B142:B205" si="28">IF($C142="","","工作機械")</f>
        <v/>
      </c>
      <c r="C142" s="114"/>
      <c r="D142" s="22" t="str">
        <f t="shared" ref="D142:D205" si="29">IF($C$2="","",IF($B142&lt;&gt;"",$C$2,""))</f>
        <v/>
      </c>
      <c r="E142" s="22" t="str">
        <f t="shared" si="23"/>
        <v/>
      </c>
      <c r="F142" s="23"/>
      <c r="G142" s="23"/>
      <c r="H142" s="23"/>
      <c r="I142" s="23"/>
      <c r="J142" s="23"/>
      <c r="K142" s="119"/>
      <c r="L142" s="23"/>
      <c r="M142" s="119"/>
      <c r="N142" s="24" t="str">
        <f t="shared" si="22"/>
        <v/>
      </c>
      <c r="O142" s="62"/>
      <c r="P142" s="62"/>
      <c r="Q142" s="25" t="str">
        <f t="shared" ref="Q142:Q205" si="30">IFERROR(IF($K142="","",ROUNDDOWN((ABS($K142-$M142)/$K142)/IF($O142="","",IF(($P142-$O142)=0,1,($P142-$O142)))*100,1)),"")</f>
        <v/>
      </c>
      <c r="R142" s="23"/>
      <c r="S142" s="119"/>
      <c r="T142" s="136"/>
      <c r="U142" s="136"/>
      <c r="V142" s="121"/>
      <c r="W142" s="23"/>
      <c r="X142" s="26"/>
      <c r="Y142" s="96"/>
      <c r="Z142" s="39"/>
      <c r="AA142" s="40"/>
      <c r="AC142" s="113" t="str">
        <f>IF(AND(($B142&lt;&gt;""),(OR($C$2="",$F$2="",$G$3="",C142="",F142="",G142="",H142="",I142="",J142="",K142="",L142="",M142="",O142="",P142="",R142="",IF(F142&lt;&gt;※編集不可※選択項目!$C$9,S142="",T142=""),U142=""))),1,"")</f>
        <v/>
      </c>
      <c r="AD142" s="113">
        <f t="shared" si="24"/>
        <v>0</v>
      </c>
      <c r="AE142" s="113" t="str">
        <f t="shared" si="25"/>
        <v/>
      </c>
      <c r="AF142" s="106">
        <f t="shared" ref="AF142:AF205" si="31">IF(AE142="",0,COUNTIF($AE$13:$AE$1048576,AE142))</f>
        <v>0</v>
      </c>
      <c r="AG142" s="106" t="str">
        <f t="shared" si="26"/>
        <v/>
      </c>
    </row>
    <row r="143" spans="1:33" s="50" customFormat="1" ht="34.5" customHeight="1">
      <c r="A143" s="92">
        <f t="shared" si="27"/>
        <v>131</v>
      </c>
      <c r="B143" s="35" t="str">
        <f t="shared" si="28"/>
        <v/>
      </c>
      <c r="C143" s="114"/>
      <c r="D143" s="22" t="str">
        <f t="shared" si="29"/>
        <v/>
      </c>
      <c r="E143" s="22" t="str">
        <f t="shared" si="23"/>
        <v/>
      </c>
      <c r="F143" s="23"/>
      <c r="G143" s="23"/>
      <c r="H143" s="23"/>
      <c r="I143" s="23"/>
      <c r="J143" s="23"/>
      <c r="K143" s="119"/>
      <c r="L143" s="23"/>
      <c r="M143" s="119"/>
      <c r="N143" s="24" t="str">
        <f t="shared" si="22"/>
        <v/>
      </c>
      <c r="O143" s="62"/>
      <c r="P143" s="62"/>
      <c r="Q143" s="25" t="str">
        <f t="shared" si="30"/>
        <v/>
      </c>
      <c r="R143" s="23"/>
      <c r="S143" s="119"/>
      <c r="T143" s="136"/>
      <c r="U143" s="136"/>
      <c r="V143" s="121"/>
      <c r="W143" s="23"/>
      <c r="X143" s="26"/>
      <c r="Y143" s="96"/>
      <c r="Z143" s="39"/>
      <c r="AA143" s="40"/>
      <c r="AC143" s="113" t="str">
        <f>IF(AND(($B143&lt;&gt;""),(OR($C$2="",$F$2="",$G$3="",C143="",F143="",G143="",H143="",I143="",J143="",K143="",L143="",M143="",O143="",P143="",R143="",IF(F143&lt;&gt;※編集不可※選択項目!$C$9,S143="",T143=""),U143=""))),1,"")</f>
        <v/>
      </c>
      <c r="AD143" s="113">
        <f t="shared" si="24"/>
        <v>0</v>
      </c>
      <c r="AE143" s="113" t="str">
        <f t="shared" si="25"/>
        <v/>
      </c>
      <c r="AF143" s="106">
        <f t="shared" si="31"/>
        <v>0</v>
      </c>
      <c r="AG143" s="106" t="str">
        <f t="shared" si="26"/>
        <v/>
      </c>
    </row>
    <row r="144" spans="1:33" s="50" customFormat="1" ht="34.5" customHeight="1">
      <c r="A144" s="92">
        <f t="shared" si="27"/>
        <v>132</v>
      </c>
      <c r="B144" s="35" t="str">
        <f t="shared" si="28"/>
        <v/>
      </c>
      <c r="C144" s="114"/>
      <c r="D144" s="22" t="str">
        <f t="shared" si="29"/>
        <v/>
      </c>
      <c r="E144" s="22" t="str">
        <f t="shared" si="23"/>
        <v/>
      </c>
      <c r="F144" s="23"/>
      <c r="G144" s="23"/>
      <c r="H144" s="23"/>
      <c r="I144" s="23"/>
      <c r="J144" s="23"/>
      <c r="K144" s="119"/>
      <c r="L144" s="23"/>
      <c r="M144" s="119"/>
      <c r="N144" s="24" t="str">
        <f t="shared" si="22"/>
        <v/>
      </c>
      <c r="O144" s="62"/>
      <c r="P144" s="62"/>
      <c r="Q144" s="25" t="str">
        <f t="shared" si="30"/>
        <v/>
      </c>
      <c r="R144" s="23"/>
      <c r="S144" s="119"/>
      <c r="T144" s="136"/>
      <c r="U144" s="136"/>
      <c r="V144" s="121"/>
      <c r="W144" s="23"/>
      <c r="X144" s="26"/>
      <c r="Y144" s="96"/>
      <c r="Z144" s="39"/>
      <c r="AA144" s="40"/>
      <c r="AC144" s="113" t="str">
        <f>IF(AND(($B144&lt;&gt;""),(OR($C$2="",$F$2="",$G$3="",C144="",F144="",G144="",H144="",I144="",J144="",K144="",L144="",M144="",O144="",P144="",R144="",IF(F144&lt;&gt;※編集不可※選択項目!$C$9,S144="",T144=""),U144=""))),1,"")</f>
        <v/>
      </c>
      <c r="AD144" s="113">
        <f t="shared" si="24"/>
        <v>0</v>
      </c>
      <c r="AE144" s="113" t="str">
        <f t="shared" si="25"/>
        <v/>
      </c>
      <c r="AF144" s="106">
        <f t="shared" si="31"/>
        <v>0</v>
      </c>
      <c r="AG144" s="106" t="str">
        <f t="shared" si="26"/>
        <v/>
      </c>
    </row>
    <row r="145" spans="1:33" s="50" customFormat="1" ht="34.5" customHeight="1">
      <c r="A145" s="92">
        <f t="shared" si="27"/>
        <v>133</v>
      </c>
      <c r="B145" s="35" t="str">
        <f t="shared" si="28"/>
        <v/>
      </c>
      <c r="C145" s="114"/>
      <c r="D145" s="22" t="str">
        <f t="shared" si="29"/>
        <v/>
      </c>
      <c r="E145" s="22" t="str">
        <f t="shared" si="23"/>
        <v/>
      </c>
      <c r="F145" s="23"/>
      <c r="G145" s="23"/>
      <c r="H145" s="23"/>
      <c r="I145" s="23"/>
      <c r="J145" s="23"/>
      <c r="K145" s="119"/>
      <c r="L145" s="23"/>
      <c r="M145" s="119"/>
      <c r="N145" s="24" t="str">
        <f t="shared" si="22"/>
        <v/>
      </c>
      <c r="O145" s="62"/>
      <c r="P145" s="62"/>
      <c r="Q145" s="25" t="str">
        <f t="shared" si="30"/>
        <v/>
      </c>
      <c r="R145" s="23"/>
      <c r="S145" s="119"/>
      <c r="T145" s="136"/>
      <c r="U145" s="136"/>
      <c r="V145" s="121"/>
      <c r="W145" s="23"/>
      <c r="X145" s="26"/>
      <c r="Y145" s="96"/>
      <c r="Z145" s="39"/>
      <c r="AA145" s="40"/>
      <c r="AC145" s="113" t="str">
        <f>IF(AND(($B145&lt;&gt;""),(OR($C$2="",$F$2="",$G$3="",C145="",F145="",G145="",H145="",I145="",J145="",K145="",L145="",M145="",O145="",P145="",R145="",IF(F145&lt;&gt;※編集不可※選択項目!$C$9,S145="",T145=""),U145=""))),1,"")</f>
        <v/>
      </c>
      <c r="AD145" s="113">
        <f t="shared" si="24"/>
        <v>0</v>
      </c>
      <c r="AE145" s="113" t="str">
        <f t="shared" si="25"/>
        <v/>
      </c>
      <c r="AF145" s="106">
        <f t="shared" si="31"/>
        <v>0</v>
      </c>
      <c r="AG145" s="106" t="str">
        <f t="shared" si="26"/>
        <v/>
      </c>
    </row>
    <row r="146" spans="1:33" s="50" customFormat="1" ht="34.5" customHeight="1">
      <c r="A146" s="92">
        <f t="shared" si="27"/>
        <v>134</v>
      </c>
      <c r="B146" s="35" t="str">
        <f t="shared" si="28"/>
        <v/>
      </c>
      <c r="C146" s="114"/>
      <c r="D146" s="22" t="str">
        <f t="shared" si="29"/>
        <v/>
      </c>
      <c r="E146" s="22" t="str">
        <f t="shared" si="23"/>
        <v/>
      </c>
      <c r="F146" s="23"/>
      <c r="G146" s="23"/>
      <c r="H146" s="23"/>
      <c r="I146" s="23"/>
      <c r="J146" s="23"/>
      <c r="K146" s="119"/>
      <c r="L146" s="23"/>
      <c r="M146" s="119"/>
      <c r="N146" s="24" t="str">
        <f t="shared" si="22"/>
        <v/>
      </c>
      <c r="O146" s="62"/>
      <c r="P146" s="62"/>
      <c r="Q146" s="25" t="str">
        <f t="shared" si="30"/>
        <v/>
      </c>
      <c r="R146" s="23"/>
      <c r="S146" s="119"/>
      <c r="T146" s="136"/>
      <c r="U146" s="136"/>
      <c r="V146" s="121"/>
      <c r="W146" s="23"/>
      <c r="X146" s="26"/>
      <c r="Y146" s="96"/>
      <c r="Z146" s="39"/>
      <c r="AA146" s="40"/>
      <c r="AC146" s="113" t="str">
        <f>IF(AND(($B146&lt;&gt;""),(OR($C$2="",$F$2="",$G$3="",C146="",F146="",G146="",H146="",I146="",J146="",K146="",L146="",M146="",O146="",P146="",R146="",IF(F146&lt;&gt;※編集不可※選択項目!$C$9,S146="",T146=""),U146=""))),1,"")</f>
        <v/>
      </c>
      <c r="AD146" s="113">
        <f t="shared" si="24"/>
        <v>0</v>
      </c>
      <c r="AE146" s="113" t="str">
        <f t="shared" si="25"/>
        <v/>
      </c>
      <c r="AF146" s="106">
        <f t="shared" si="31"/>
        <v>0</v>
      </c>
      <c r="AG146" s="106" t="str">
        <f t="shared" si="26"/>
        <v/>
      </c>
    </row>
    <row r="147" spans="1:33" s="50" customFormat="1" ht="34.5" customHeight="1">
      <c r="A147" s="92">
        <f t="shared" si="27"/>
        <v>135</v>
      </c>
      <c r="B147" s="35" t="str">
        <f t="shared" si="28"/>
        <v/>
      </c>
      <c r="C147" s="114"/>
      <c r="D147" s="22" t="str">
        <f t="shared" si="29"/>
        <v/>
      </c>
      <c r="E147" s="22" t="str">
        <f t="shared" si="23"/>
        <v/>
      </c>
      <c r="F147" s="23"/>
      <c r="G147" s="23"/>
      <c r="H147" s="23"/>
      <c r="I147" s="23"/>
      <c r="J147" s="23"/>
      <c r="K147" s="119"/>
      <c r="L147" s="23"/>
      <c r="M147" s="119"/>
      <c r="N147" s="24" t="str">
        <f t="shared" si="22"/>
        <v/>
      </c>
      <c r="O147" s="62"/>
      <c r="P147" s="62"/>
      <c r="Q147" s="25" t="str">
        <f t="shared" si="30"/>
        <v/>
      </c>
      <c r="R147" s="23"/>
      <c r="S147" s="119"/>
      <c r="T147" s="136"/>
      <c r="U147" s="136"/>
      <c r="V147" s="121"/>
      <c r="W147" s="23"/>
      <c r="X147" s="26"/>
      <c r="Y147" s="96"/>
      <c r="Z147" s="39"/>
      <c r="AA147" s="40"/>
      <c r="AC147" s="113" t="str">
        <f>IF(AND(($B147&lt;&gt;""),(OR($C$2="",$F$2="",$G$3="",C147="",F147="",G147="",H147="",I147="",J147="",K147="",L147="",M147="",O147="",P147="",R147="",IF(F147&lt;&gt;※編集不可※選択項目!$C$9,S147="",T147=""),U147=""))),1,"")</f>
        <v/>
      </c>
      <c r="AD147" s="113">
        <f t="shared" si="24"/>
        <v>0</v>
      </c>
      <c r="AE147" s="113" t="str">
        <f t="shared" si="25"/>
        <v/>
      </c>
      <c r="AF147" s="106">
        <f t="shared" si="31"/>
        <v>0</v>
      </c>
      <c r="AG147" s="106" t="str">
        <f t="shared" si="26"/>
        <v/>
      </c>
    </row>
    <row r="148" spans="1:33" s="50" customFormat="1" ht="34.5" customHeight="1">
      <c r="A148" s="92">
        <f t="shared" si="27"/>
        <v>136</v>
      </c>
      <c r="B148" s="35" t="str">
        <f t="shared" si="28"/>
        <v/>
      </c>
      <c r="C148" s="114"/>
      <c r="D148" s="22" t="str">
        <f t="shared" si="29"/>
        <v/>
      </c>
      <c r="E148" s="22" t="str">
        <f t="shared" si="23"/>
        <v/>
      </c>
      <c r="F148" s="23"/>
      <c r="G148" s="23"/>
      <c r="H148" s="23"/>
      <c r="I148" s="23"/>
      <c r="J148" s="23"/>
      <c r="K148" s="119"/>
      <c r="L148" s="23"/>
      <c r="M148" s="119"/>
      <c r="N148" s="24" t="str">
        <f t="shared" si="22"/>
        <v/>
      </c>
      <c r="O148" s="62"/>
      <c r="P148" s="62"/>
      <c r="Q148" s="25" t="str">
        <f t="shared" si="30"/>
        <v/>
      </c>
      <c r="R148" s="23"/>
      <c r="S148" s="119"/>
      <c r="T148" s="136"/>
      <c r="U148" s="136"/>
      <c r="V148" s="121"/>
      <c r="W148" s="23"/>
      <c r="X148" s="26"/>
      <c r="Y148" s="96"/>
      <c r="Z148" s="39"/>
      <c r="AA148" s="40"/>
      <c r="AC148" s="113" t="str">
        <f>IF(AND(($B148&lt;&gt;""),(OR($C$2="",$F$2="",$G$3="",C148="",F148="",G148="",H148="",I148="",J148="",K148="",L148="",M148="",O148="",P148="",R148="",IF(F148&lt;&gt;※編集不可※選択項目!$C$9,S148="",T148=""),U148=""))),1,"")</f>
        <v/>
      </c>
      <c r="AD148" s="113">
        <f t="shared" si="24"/>
        <v>0</v>
      </c>
      <c r="AE148" s="113" t="str">
        <f t="shared" si="25"/>
        <v/>
      </c>
      <c r="AF148" s="106">
        <f t="shared" si="31"/>
        <v>0</v>
      </c>
      <c r="AG148" s="106" t="str">
        <f t="shared" si="26"/>
        <v/>
      </c>
    </row>
    <row r="149" spans="1:33" s="50" customFormat="1" ht="34.5" customHeight="1">
      <c r="A149" s="92">
        <f t="shared" si="27"/>
        <v>137</v>
      </c>
      <c r="B149" s="35" t="str">
        <f t="shared" si="28"/>
        <v/>
      </c>
      <c r="C149" s="114"/>
      <c r="D149" s="22" t="str">
        <f t="shared" si="29"/>
        <v/>
      </c>
      <c r="E149" s="22" t="str">
        <f t="shared" si="23"/>
        <v/>
      </c>
      <c r="F149" s="23"/>
      <c r="G149" s="23"/>
      <c r="H149" s="23"/>
      <c r="I149" s="23"/>
      <c r="J149" s="23"/>
      <c r="K149" s="119"/>
      <c r="L149" s="23"/>
      <c r="M149" s="119"/>
      <c r="N149" s="24" t="str">
        <f t="shared" si="22"/>
        <v/>
      </c>
      <c r="O149" s="62"/>
      <c r="P149" s="62"/>
      <c r="Q149" s="25" t="str">
        <f t="shared" si="30"/>
        <v/>
      </c>
      <c r="R149" s="23"/>
      <c r="S149" s="119"/>
      <c r="T149" s="136"/>
      <c r="U149" s="136"/>
      <c r="V149" s="121"/>
      <c r="W149" s="23"/>
      <c r="X149" s="26"/>
      <c r="Y149" s="96"/>
      <c r="Z149" s="39"/>
      <c r="AA149" s="40"/>
      <c r="AC149" s="113" t="str">
        <f>IF(AND(($B149&lt;&gt;""),(OR($C$2="",$F$2="",$G$3="",C149="",F149="",G149="",H149="",I149="",J149="",K149="",L149="",M149="",O149="",P149="",R149="",IF(F149&lt;&gt;※編集不可※選択項目!$C$9,S149="",T149=""),U149=""))),1,"")</f>
        <v/>
      </c>
      <c r="AD149" s="113">
        <f t="shared" si="24"/>
        <v>0</v>
      </c>
      <c r="AE149" s="113" t="str">
        <f t="shared" si="25"/>
        <v/>
      </c>
      <c r="AF149" s="106">
        <f t="shared" si="31"/>
        <v>0</v>
      </c>
      <c r="AG149" s="106" t="str">
        <f t="shared" si="26"/>
        <v/>
      </c>
    </row>
    <row r="150" spans="1:33" s="50" customFormat="1" ht="34.5" customHeight="1">
      <c r="A150" s="92">
        <f t="shared" si="27"/>
        <v>138</v>
      </c>
      <c r="B150" s="35" t="str">
        <f t="shared" si="28"/>
        <v/>
      </c>
      <c r="C150" s="114"/>
      <c r="D150" s="22" t="str">
        <f t="shared" si="29"/>
        <v/>
      </c>
      <c r="E150" s="22" t="str">
        <f t="shared" si="23"/>
        <v/>
      </c>
      <c r="F150" s="23"/>
      <c r="G150" s="23"/>
      <c r="H150" s="23"/>
      <c r="I150" s="23"/>
      <c r="J150" s="23"/>
      <c r="K150" s="119"/>
      <c r="L150" s="23"/>
      <c r="M150" s="119"/>
      <c r="N150" s="24" t="str">
        <f t="shared" si="22"/>
        <v/>
      </c>
      <c r="O150" s="62"/>
      <c r="P150" s="62"/>
      <c r="Q150" s="25" t="str">
        <f t="shared" si="30"/>
        <v/>
      </c>
      <c r="R150" s="23"/>
      <c r="S150" s="119"/>
      <c r="T150" s="136"/>
      <c r="U150" s="136"/>
      <c r="V150" s="121"/>
      <c r="W150" s="23"/>
      <c r="X150" s="26"/>
      <c r="Y150" s="96"/>
      <c r="Z150" s="39"/>
      <c r="AA150" s="40"/>
      <c r="AC150" s="113" t="str">
        <f>IF(AND(($B150&lt;&gt;""),(OR($C$2="",$F$2="",$G$3="",C150="",F150="",G150="",H150="",I150="",J150="",K150="",L150="",M150="",O150="",P150="",R150="",IF(F150&lt;&gt;※編集不可※選択項目!$C$9,S150="",T150=""),U150=""))),1,"")</f>
        <v/>
      </c>
      <c r="AD150" s="113">
        <f t="shared" si="24"/>
        <v>0</v>
      </c>
      <c r="AE150" s="113" t="str">
        <f t="shared" si="25"/>
        <v/>
      </c>
      <c r="AF150" s="106">
        <f t="shared" si="31"/>
        <v>0</v>
      </c>
      <c r="AG150" s="106" t="str">
        <f t="shared" si="26"/>
        <v/>
      </c>
    </row>
    <row r="151" spans="1:33" s="50" customFormat="1" ht="34.5" customHeight="1">
      <c r="A151" s="92">
        <f t="shared" si="27"/>
        <v>139</v>
      </c>
      <c r="B151" s="35" t="str">
        <f t="shared" si="28"/>
        <v/>
      </c>
      <c r="C151" s="114"/>
      <c r="D151" s="22" t="str">
        <f t="shared" si="29"/>
        <v/>
      </c>
      <c r="E151" s="22" t="str">
        <f t="shared" si="23"/>
        <v/>
      </c>
      <c r="F151" s="23"/>
      <c r="G151" s="23"/>
      <c r="H151" s="23"/>
      <c r="I151" s="23"/>
      <c r="J151" s="23"/>
      <c r="K151" s="119"/>
      <c r="L151" s="23"/>
      <c r="M151" s="119"/>
      <c r="N151" s="24" t="str">
        <f t="shared" si="22"/>
        <v/>
      </c>
      <c r="O151" s="62"/>
      <c r="P151" s="62"/>
      <c r="Q151" s="25" t="str">
        <f t="shared" si="30"/>
        <v/>
      </c>
      <c r="R151" s="23"/>
      <c r="S151" s="119"/>
      <c r="T151" s="136"/>
      <c r="U151" s="136"/>
      <c r="V151" s="121"/>
      <c r="W151" s="23"/>
      <c r="X151" s="26"/>
      <c r="Y151" s="96"/>
      <c r="Z151" s="39"/>
      <c r="AA151" s="40"/>
      <c r="AC151" s="113" t="str">
        <f>IF(AND(($B151&lt;&gt;""),(OR($C$2="",$F$2="",$G$3="",C151="",F151="",G151="",H151="",I151="",J151="",K151="",L151="",M151="",O151="",P151="",R151="",IF(F151&lt;&gt;※編集不可※選択項目!$C$9,S151="",T151=""),U151=""))),1,"")</f>
        <v/>
      </c>
      <c r="AD151" s="113">
        <f t="shared" si="24"/>
        <v>0</v>
      </c>
      <c r="AE151" s="113" t="str">
        <f t="shared" si="25"/>
        <v/>
      </c>
      <c r="AF151" s="106">
        <f t="shared" si="31"/>
        <v>0</v>
      </c>
      <c r="AG151" s="106" t="str">
        <f t="shared" si="26"/>
        <v/>
      </c>
    </row>
    <row r="152" spans="1:33" s="50" customFormat="1" ht="34.5" customHeight="1">
      <c r="A152" s="92">
        <f t="shared" si="27"/>
        <v>140</v>
      </c>
      <c r="B152" s="35" t="str">
        <f t="shared" si="28"/>
        <v/>
      </c>
      <c r="C152" s="114"/>
      <c r="D152" s="22" t="str">
        <f t="shared" si="29"/>
        <v/>
      </c>
      <c r="E152" s="22" t="str">
        <f t="shared" si="23"/>
        <v/>
      </c>
      <c r="F152" s="23"/>
      <c r="G152" s="23"/>
      <c r="H152" s="23"/>
      <c r="I152" s="23"/>
      <c r="J152" s="23"/>
      <c r="K152" s="119"/>
      <c r="L152" s="23"/>
      <c r="M152" s="119"/>
      <c r="N152" s="24" t="str">
        <f t="shared" si="22"/>
        <v/>
      </c>
      <c r="O152" s="62"/>
      <c r="P152" s="62"/>
      <c r="Q152" s="25" t="str">
        <f t="shared" si="30"/>
        <v/>
      </c>
      <c r="R152" s="23"/>
      <c r="S152" s="119"/>
      <c r="T152" s="136"/>
      <c r="U152" s="136"/>
      <c r="V152" s="121"/>
      <c r="W152" s="23"/>
      <c r="X152" s="26"/>
      <c r="Y152" s="96"/>
      <c r="Z152" s="39"/>
      <c r="AA152" s="40"/>
      <c r="AC152" s="113" t="str">
        <f>IF(AND(($B152&lt;&gt;""),(OR($C$2="",$F$2="",$G$3="",C152="",F152="",G152="",H152="",I152="",J152="",K152="",L152="",M152="",O152="",P152="",R152="",IF(F152&lt;&gt;※編集不可※選択項目!$C$9,S152="",T152=""),U152=""))),1,"")</f>
        <v/>
      </c>
      <c r="AD152" s="113">
        <f t="shared" si="24"/>
        <v>0</v>
      </c>
      <c r="AE152" s="113" t="str">
        <f t="shared" si="25"/>
        <v/>
      </c>
      <c r="AF152" s="106">
        <f t="shared" si="31"/>
        <v>0</v>
      </c>
      <c r="AG152" s="106" t="str">
        <f t="shared" si="26"/>
        <v/>
      </c>
    </row>
    <row r="153" spans="1:33" s="50" customFormat="1" ht="34.5" customHeight="1">
      <c r="A153" s="92">
        <f t="shared" si="27"/>
        <v>141</v>
      </c>
      <c r="B153" s="35" t="str">
        <f t="shared" si="28"/>
        <v/>
      </c>
      <c r="C153" s="114"/>
      <c r="D153" s="22" t="str">
        <f t="shared" si="29"/>
        <v/>
      </c>
      <c r="E153" s="22" t="str">
        <f t="shared" si="23"/>
        <v/>
      </c>
      <c r="F153" s="23"/>
      <c r="G153" s="23"/>
      <c r="H153" s="23"/>
      <c r="I153" s="23"/>
      <c r="J153" s="23"/>
      <c r="K153" s="119"/>
      <c r="L153" s="23"/>
      <c r="M153" s="119"/>
      <c r="N153" s="24" t="str">
        <f t="shared" si="22"/>
        <v/>
      </c>
      <c r="O153" s="62"/>
      <c r="P153" s="62"/>
      <c r="Q153" s="25" t="str">
        <f t="shared" si="30"/>
        <v/>
      </c>
      <c r="R153" s="23"/>
      <c r="S153" s="119"/>
      <c r="T153" s="136"/>
      <c r="U153" s="136"/>
      <c r="V153" s="121"/>
      <c r="W153" s="23"/>
      <c r="X153" s="26"/>
      <c r="Y153" s="96"/>
      <c r="Z153" s="39"/>
      <c r="AA153" s="40"/>
      <c r="AC153" s="113" t="str">
        <f>IF(AND(($B153&lt;&gt;""),(OR($C$2="",$F$2="",$G$3="",C153="",F153="",G153="",H153="",I153="",J153="",K153="",L153="",M153="",O153="",P153="",R153="",IF(F153&lt;&gt;※編集不可※選択項目!$C$9,S153="",T153=""),U153=""))),1,"")</f>
        <v/>
      </c>
      <c r="AD153" s="113">
        <f t="shared" si="24"/>
        <v>0</v>
      </c>
      <c r="AE153" s="113" t="str">
        <f t="shared" si="25"/>
        <v/>
      </c>
      <c r="AF153" s="106">
        <f t="shared" si="31"/>
        <v>0</v>
      </c>
      <c r="AG153" s="106" t="str">
        <f t="shared" si="26"/>
        <v/>
      </c>
    </row>
    <row r="154" spans="1:33" s="50" customFormat="1" ht="34.5" customHeight="1">
      <c r="A154" s="92">
        <f t="shared" si="27"/>
        <v>142</v>
      </c>
      <c r="B154" s="35" t="str">
        <f t="shared" si="28"/>
        <v/>
      </c>
      <c r="C154" s="114"/>
      <c r="D154" s="22" t="str">
        <f t="shared" si="29"/>
        <v/>
      </c>
      <c r="E154" s="22" t="str">
        <f t="shared" si="23"/>
        <v/>
      </c>
      <c r="F154" s="23"/>
      <c r="G154" s="23"/>
      <c r="H154" s="23"/>
      <c r="I154" s="23"/>
      <c r="J154" s="23"/>
      <c r="K154" s="119"/>
      <c r="L154" s="23"/>
      <c r="M154" s="119"/>
      <c r="N154" s="24" t="str">
        <f t="shared" si="22"/>
        <v/>
      </c>
      <c r="O154" s="62"/>
      <c r="P154" s="62"/>
      <c r="Q154" s="25" t="str">
        <f t="shared" si="30"/>
        <v/>
      </c>
      <c r="R154" s="23"/>
      <c r="S154" s="119"/>
      <c r="T154" s="136"/>
      <c r="U154" s="136"/>
      <c r="V154" s="121"/>
      <c r="W154" s="23"/>
      <c r="X154" s="26"/>
      <c r="Y154" s="96"/>
      <c r="Z154" s="39"/>
      <c r="AA154" s="40"/>
      <c r="AC154" s="113" t="str">
        <f>IF(AND(($B154&lt;&gt;""),(OR($C$2="",$F$2="",$G$3="",C154="",F154="",G154="",H154="",I154="",J154="",K154="",L154="",M154="",O154="",P154="",R154="",IF(F154&lt;&gt;※編集不可※選択項目!$C$9,S154="",T154=""),U154=""))),1,"")</f>
        <v/>
      </c>
      <c r="AD154" s="113">
        <f t="shared" si="24"/>
        <v>0</v>
      </c>
      <c r="AE154" s="113" t="str">
        <f t="shared" si="25"/>
        <v/>
      </c>
      <c r="AF154" s="106">
        <f t="shared" si="31"/>
        <v>0</v>
      </c>
      <c r="AG154" s="106" t="str">
        <f t="shared" si="26"/>
        <v/>
      </c>
    </row>
    <row r="155" spans="1:33" s="50" customFormat="1" ht="34.5" customHeight="1">
      <c r="A155" s="92">
        <f t="shared" si="27"/>
        <v>143</v>
      </c>
      <c r="B155" s="35" t="str">
        <f t="shared" si="28"/>
        <v/>
      </c>
      <c r="C155" s="114"/>
      <c r="D155" s="22" t="str">
        <f t="shared" si="29"/>
        <v/>
      </c>
      <c r="E155" s="22" t="str">
        <f t="shared" si="23"/>
        <v/>
      </c>
      <c r="F155" s="23"/>
      <c r="G155" s="23"/>
      <c r="H155" s="23"/>
      <c r="I155" s="23"/>
      <c r="J155" s="23"/>
      <c r="K155" s="119"/>
      <c r="L155" s="23"/>
      <c r="M155" s="119"/>
      <c r="N155" s="24" t="str">
        <f t="shared" si="22"/>
        <v/>
      </c>
      <c r="O155" s="62"/>
      <c r="P155" s="62"/>
      <c r="Q155" s="25" t="str">
        <f t="shared" si="30"/>
        <v/>
      </c>
      <c r="R155" s="23"/>
      <c r="S155" s="119"/>
      <c r="T155" s="136"/>
      <c r="U155" s="136"/>
      <c r="V155" s="121"/>
      <c r="W155" s="23"/>
      <c r="X155" s="26"/>
      <c r="Y155" s="96"/>
      <c r="Z155" s="39"/>
      <c r="AA155" s="40"/>
      <c r="AC155" s="113" t="str">
        <f>IF(AND(($B155&lt;&gt;""),(OR($C$2="",$F$2="",$G$3="",C155="",F155="",G155="",H155="",I155="",J155="",K155="",L155="",M155="",O155="",P155="",R155="",IF(F155&lt;&gt;※編集不可※選択項目!$C$9,S155="",T155=""),U155=""))),1,"")</f>
        <v/>
      </c>
      <c r="AD155" s="113">
        <f t="shared" si="24"/>
        <v>0</v>
      </c>
      <c r="AE155" s="113" t="str">
        <f t="shared" si="25"/>
        <v/>
      </c>
      <c r="AF155" s="106">
        <f t="shared" si="31"/>
        <v>0</v>
      </c>
      <c r="AG155" s="106" t="str">
        <f t="shared" si="26"/>
        <v/>
      </c>
    </row>
    <row r="156" spans="1:33" s="50" customFormat="1" ht="34.5" customHeight="1">
      <c r="A156" s="92">
        <f t="shared" si="27"/>
        <v>144</v>
      </c>
      <c r="B156" s="35" t="str">
        <f t="shared" si="28"/>
        <v/>
      </c>
      <c r="C156" s="114"/>
      <c r="D156" s="22" t="str">
        <f t="shared" si="29"/>
        <v/>
      </c>
      <c r="E156" s="22" t="str">
        <f t="shared" si="23"/>
        <v/>
      </c>
      <c r="F156" s="23"/>
      <c r="G156" s="23"/>
      <c r="H156" s="23"/>
      <c r="I156" s="23"/>
      <c r="J156" s="23"/>
      <c r="K156" s="119"/>
      <c r="L156" s="23"/>
      <c r="M156" s="119"/>
      <c r="N156" s="24" t="str">
        <f t="shared" si="22"/>
        <v/>
      </c>
      <c r="O156" s="62"/>
      <c r="P156" s="62"/>
      <c r="Q156" s="25" t="str">
        <f t="shared" si="30"/>
        <v/>
      </c>
      <c r="R156" s="23"/>
      <c r="S156" s="119"/>
      <c r="T156" s="136"/>
      <c r="U156" s="136"/>
      <c r="V156" s="121"/>
      <c r="W156" s="23"/>
      <c r="X156" s="26"/>
      <c r="Y156" s="96"/>
      <c r="Z156" s="39"/>
      <c r="AA156" s="40"/>
      <c r="AC156" s="113" t="str">
        <f>IF(AND(($B156&lt;&gt;""),(OR($C$2="",$F$2="",$G$3="",C156="",F156="",G156="",H156="",I156="",J156="",K156="",L156="",M156="",O156="",P156="",R156="",IF(F156&lt;&gt;※編集不可※選択項目!$C$9,S156="",T156=""),U156=""))),1,"")</f>
        <v/>
      </c>
      <c r="AD156" s="113">
        <f t="shared" si="24"/>
        <v>0</v>
      </c>
      <c r="AE156" s="113" t="str">
        <f t="shared" si="25"/>
        <v/>
      </c>
      <c r="AF156" s="106">
        <f t="shared" si="31"/>
        <v>0</v>
      </c>
      <c r="AG156" s="106" t="str">
        <f t="shared" si="26"/>
        <v/>
      </c>
    </row>
    <row r="157" spans="1:33" s="50" customFormat="1" ht="34.5" customHeight="1">
      <c r="A157" s="92">
        <f t="shared" si="27"/>
        <v>145</v>
      </c>
      <c r="B157" s="35" t="str">
        <f t="shared" si="28"/>
        <v/>
      </c>
      <c r="C157" s="114"/>
      <c r="D157" s="22" t="str">
        <f t="shared" si="29"/>
        <v/>
      </c>
      <c r="E157" s="22" t="str">
        <f t="shared" si="23"/>
        <v/>
      </c>
      <c r="F157" s="23"/>
      <c r="G157" s="23"/>
      <c r="H157" s="23"/>
      <c r="I157" s="23"/>
      <c r="J157" s="23"/>
      <c r="K157" s="119"/>
      <c r="L157" s="23"/>
      <c r="M157" s="119"/>
      <c r="N157" s="24" t="str">
        <f t="shared" si="22"/>
        <v/>
      </c>
      <c r="O157" s="62"/>
      <c r="P157" s="62"/>
      <c r="Q157" s="25" t="str">
        <f t="shared" si="30"/>
        <v/>
      </c>
      <c r="R157" s="23"/>
      <c r="S157" s="119"/>
      <c r="T157" s="136"/>
      <c r="U157" s="136"/>
      <c r="V157" s="121"/>
      <c r="W157" s="23"/>
      <c r="X157" s="26"/>
      <c r="Y157" s="96"/>
      <c r="Z157" s="39"/>
      <c r="AA157" s="40"/>
      <c r="AC157" s="113" t="str">
        <f>IF(AND(($B157&lt;&gt;""),(OR($C$2="",$F$2="",$G$3="",C157="",F157="",G157="",H157="",I157="",J157="",K157="",L157="",M157="",O157="",P157="",R157="",IF(F157&lt;&gt;※編集不可※選択項目!$C$9,S157="",T157=""),U157=""))),1,"")</f>
        <v/>
      </c>
      <c r="AD157" s="113">
        <f t="shared" si="24"/>
        <v>0</v>
      </c>
      <c r="AE157" s="113" t="str">
        <f t="shared" si="25"/>
        <v/>
      </c>
      <c r="AF157" s="106">
        <f t="shared" si="31"/>
        <v>0</v>
      </c>
      <c r="AG157" s="106" t="str">
        <f t="shared" si="26"/>
        <v/>
      </c>
    </row>
    <row r="158" spans="1:33" s="50" customFormat="1" ht="34.5" customHeight="1">
      <c r="A158" s="92">
        <f t="shared" si="27"/>
        <v>146</v>
      </c>
      <c r="B158" s="35" t="str">
        <f t="shared" si="28"/>
        <v/>
      </c>
      <c r="C158" s="114"/>
      <c r="D158" s="22" t="str">
        <f t="shared" si="29"/>
        <v/>
      </c>
      <c r="E158" s="22" t="str">
        <f t="shared" si="23"/>
        <v/>
      </c>
      <c r="F158" s="23"/>
      <c r="G158" s="23"/>
      <c r="H158" s="23"/>
      <c r="I158" s="23"/>
      <c r="J158" s="23"/>
      <c r="K158" s="119"/>
      <c r="L158" s="23"/>
      <c r="M158" s="119"/>
      <c r="N158" s="24" t="str">
        <f t="shared" si="22"/>
        <v/>
      </c>
      <c r="O158" s="62"/>
      <c r="P158" s="62"/>
      <c r="Q158" s="25" t="str">
        <f t="shared" si="30"/>
        <v/>
      </c>
      <c r="R158" s="23"/>
      <c r="S158" s="119"/>
      <c r="T158" s="136"/>
      <c r="U158" s="136"/>
      <c r="V158" s="121"/>
      <c r="W158" s="23"/>
      <c r="X158" s="26"/>
      <c r="Y158" s="96"/>
      <c r="Z158" s="39"/>
      <c r="AA158" s="40"/>
      <c r="AC158" s="113" t="str">
        <f>IF(AND(($B158&lt;&gt;""),(OR($C$2="",$F$2="",$G$3="",C158="",F158="",G158="",H158="",I158="",J158="",K158="",L158="",M158="",O158="",P158="",R158="",IF(F158&lt;&gt;※編集不可※選択項目!$C$9,S158="",T158=""),U158=""))),1,"")</f>
        <v/>
      </c>
      <c r="AD158" s="113">
        <f t="shared" si="24"/>
        <v>0</v>
      </c>
      <c r="AE158" s="113" t="str">
        <f t="shared" si="25"/>
        <v/>
      </c>
      <c r="AF158" s="106">
        <f t="shared" si="31"/>
        <v>0</v>
      </c>
      <c r="AG158" s="106" t="str">
        <f t="shared" si="26"/>
        <v/>
      </c>
    </row>
    <row r="159" spans="1:33" s="50" customFormat="1" ht="34.5" customHeight="1">
      <c r="A159" s="92">
        <f t="shared" si="27"/>
        <v>147</v>
      </c>
      <c r="B159" s="35" t="str">
        <f t="shared" si="28"/>
        <v/>
      </c>
      <c r="C159" s="114"/>
      <c r="D159" s="22" t="str">
        <f t="shared" si="29"/>
        <v/>
      </c>
      <c r="E159" s="22" t="str">
        <f t="shared" si="23"/>
        <v/>
      </c>
      <c r="F159" s="23"/>
      <c r="G159" s="23"/>
      <c r="H159" s="23"/>
      <c r="I159" s="23"/>
      <c r="J159" s="23"/>
      <c r="K159" s="119"/>
      <c r="L159" s="23"/>
      <c r="M159" s="119"/>
      <c r="N159" s="24" t="str">
        <f t="shared" si="22"/>
        <v/>
      </c>
      <c r="O159" s="62"/>
      <c r="P159" s="62"/>
      <c r="Q159" s="25" t="str">
        <f t="shared" si="30"/>
        <v/>
      </c>
      <c r="R159" s="23"/>
      <c r="S159" s="119"/>
      <c r="T159" s="136"/>
      <c r="U159" s="136"/>
      <c r="V159" s="121"/>
      <c r="W159" s="23"/>
      <c r="X159" s="26"/>
      <c r="Y159" s="96"/>
      <c r="Z159" s="39"/>
      <c r="AA159" s="40"/>
      <c r="AC159" s="113" t="str">
        <f>IF(AND(($B159&lt;&gt;""),(OR($C$2="",$F$2="",$G$3="",C159="",F159="",G159="",H159="",I159="",J159="",K159="",L159="",M159="",O159="",P159="",R159="",IF(F159&lt;&gt;※編集不可※選択項目!$C$9,S159="",T159=""),U159=""))),1,"")</f>
        <v/>
      </c>
      <c r="AD159" s="113">
        <f t="shared" si="24"/>
        <v>0</v>
      </c>
      <c r="AE159" s="113" t="str">
        <f t="shared" si="25"/>
        <v/>
      </c>
      <c r="AF159" s="106">
        <f t="shared" si="31"/>
        <v>0</v>
      </c>
      <c r="AG159" s="106" t="str">
        <f t="shared" si="26"/>
        <v/>
      </c>
    </row>
    <row r="160" spans="1:33" s="50" customFormat="1" ht="34.5" customHeight="1">
      <c r="A160" s="92">
        <f t="shared" si="27"/>
        <v>148</v>
      </c>
      <c r="B160" s="35" t="str">
        <f t="shared" si="28"/>
        <v/>
      </c>
      <c r="C160" s="114"/>
      <c r="D160" s="22" t="str">
        <f t="shared" si="29"/>
        <v/>
      </c>
      <c r="E160" s="22" t="str">
        <f t="shared" si="23"/>
        <v/>
      </c>
      <c r="F160" s="23"/>
      <c r="G160" s="23"/>
      <c r="H160" s="23"/>
      <c r="I160" s="23"/>
      <c r="J160" s="23"/>
      <c r="K160" s="119"/>
      <c r="L160" s="23"/>
      <c r="M160" s="119"/>
      <c r="N160" s="24" t="str">
        <f t="shared" si="22"/>
        <v/>
      </c>
      <c r="O160" s="62"/>
      <c r="P160" s="62"/>
      <c r="Q160" s="25" t="str">
        <f t="shared" si="30"/>
        <v/>
      </c>
      <c r="R160" s="23"/>
      <c r="S160" s="119"/>
      <c r="T160" s="136"/>
      <c r="U160" s="136"/>
      <c r="V160" s="121"/>
      <c r="W160" s="23"/>
      <c r="X160" s="26"/>
      <c r="Y160" s="96"/>
      <c r="Z160" s="39"/>
      <c r="AA160" s="40"/>
      <c r="AC160" s="113" t="str">
        <f>IF(AND(($B160&lt;&gt;""),(OR($C$2="",$F$2="",$G$3="",C160="",F160="",G160="",H160="",I160="",J160="",K160="",L160="",M160="",O160="",P160="",R160="",IF(F160&lt;&gt;※編集不可※選択項目!$C$9,S160="",T160=""),U160=""))),1,"")</f>
        <v/>
      </c>
      <c r="AD160" s="113">
        <f t="shared" si="24"/>
        <v>0</v>
      </c>
      <c r="AE160" s="113" t="str">
        <f t="shared" si="25"/>
        <v/>
      </c>
      <c r="AF160" s="106">
        <f t="shared" si="31"/>
        <v>0</v>
      </c>
      <c r="AG160" s="106" t="str">
        <f t="shared" si="26"/>
        <v/>
      </c>
    </row>
    <row r="161" spans="1:33" s="50" customFormat="1" ht="34.5" customHeight="1">
      <c r="A161" s="92">
        <f t="shared" si="27"/>
        <v>149</v>
      </c>
      <c r="B161" s="35" t="str">
        <f t="shared" si="28"/>
        <v/>
      </c>
      <c r="C161" s="114"/>
      <c r="D161" s="22" t="str">
        <f t="shared" si="29"/>
        <v/>
      </c>
      <c r="E161" s="22" t="str">
        <f t="shared" si="23"/>
        <v/>
      </c>
      <c r="F161" s="23"/>
      <c r="G161" s="23"/>
      <c r="H161" s="23"/>
      <c r="I161" s="23"/>
      <c r="J161" s="23"/>
      <c r="K161" s="119"/>
      <c r="L161" s="23"/>
      <c r="M161" s="119"/>
      <c r="N161" s="24" t="str">
        <f t="shared" si="22"/>
        <v/>
      </c>
      <c r="O161" s="62"/>
      <c r="P161" s="62"/>
      <c r="Q161" s="25" t="str">
        <f t="shared" si="30"/>
        <v/>
      </c>
      <c r="R161" s="23"/>
      <c r="S161" s="119"/>
      <c r="T161" s="136"/>
      <c r="U161" s="136"/>
      <c r="V161" s="121"/>
      <c r="W161" s="23"/>
      <c r="X161" s="26"/>
      <c r="Y161" s="96"/>
      <c r="Z161" s="39"/>
      <c r="AA161" s="40"/>
      <c r="AC161" s="113" t="str">
        <f>IF(AND(($B161&lt;&gt;""),(OR($C$2="",$F$2="",$G$3="",C161="",F161="",G161="",H161="",I161="",J161="",K161="",L161="",M161="",O161="",P161="",R161="",IF(F161&lt;&gt;※編集不可※選択項目!$C$9,S161="",T161=""),U161=""))),1,"")</f>
        <v/>
      </c>
      <c r="AD161" s="113">
        <f t="shared" si="24"/>
        <v>0</v>
      </c>
      <c r="AE161" s="113" t="str">
        <f t="shared" si="25"/>
        <v/>
      </c>
      <c r="AF161" s="106">
        <f t="shared" si="31"/>
        <v>0</v>
      </c>
      <c r="AG161" s="106" t="str">
        <f t="shared" si="26"/>
        <v/>
      </c>
    </row>
    <row r="162" spans="1:33" s="50" customFormat="1" ht="34.5" customHeight="1">
      <c r="A162" s="92">
        <f t="shared" si="27"/>
        <v>150</v>
      </c>
      <c r="B162" s="35" t="str">
        <f t="shared" si="28"/>
        <v/>
      </c>
      <c r="C162" s="114"/>
      <c r="D162" s="22" t="str">
        <f t="shared" si="29"/>
        <v/>
      </c>
      <c r="E162" s="22" t="str">
        <f t="shared" si="23"/>
        <v/>
      </c>
      <c r="F162" s="23"/>
      <c r="G162" s="23"/>
      <c r="H162" s="23"/>
      <c r="I162" s="23"/>
      <c r="J162" s="23"/>
      <c r="K162" s="119"/>
      <c r="L162" s="23"/>
      <c r="M162" s="119"/>
      <c r="N162" s="24" t="str">
        <f t="shared" si="22"/>
        <v/>
      </c>
      <c r="O162" s="62"/>
      <c r="P162" s="62"/>
      <c r="Q162" s="25" t="str">
        <f t="shared" si="30"/>
        <v/>
      </c>
      <c r="R162" s="23"/>
      <c r="S162" s="119"/>
      <c r="T162" s="136"/>
      <c r="U162" s="136"/>
      <c r="V162" s="121"/>
      <c r="W162" s="23"/>
      <c r="X162" s="26"/>
      <c r="Y162" s="96"/>
      <c r="Z162" s="39"/>
      <c r="AA162" s="40"/>
      <c r="AC162" s="113" t="str">
        <f>IF(AND(($B162&lt;&gt;""),(OR($C$2="",$F$2="",$G$3="",C162="",F162="",G162="",H162="",I162="",J162="",K162="",L162="",M162="",O162="",P162="",R162="",IF(F162&lt;&gt;※編集不可※選択項目!$C$9,S162="",T162=""),U162=""))),1,"")</f>
        <v/>
      </c>
      <c r="AD162" s="113">
        <f t="shared" si="24"/>
        <v>0</v>
      </c>
      <c r="AE162" s="113" t="str">
        <f t="shared" si="25"/>
        <v/>
      </c>
      <c r="AF162" s="106">
        <f t="shared" si="31"/>
        <v>0</v>
      </c>
      <c r="AG162" s="106" t="str">
        <f t="shared" si="26"/>
        <v/>
      </c>
    </row>
    <row r="163" spans="1:33" s="50" customFormat="1" ht="34.5" customHeight="1">
      <c r="A163" s="92">
        <f t="shared" si="27"/>
        <v>151</v>
      </c>
      <c r="B163" s="35" t="str">
        <f t="shared" si="28"/>
        <v/>
      </c>
      <c r="C163" s="114"/>
      <c r="D163" s="22" t="str">
        <f t="shared" si="29"/>
        <v/>
      </c>
      <c r="E163" s="22" t="str">
        <f t="shared" si="23"/>
        <v/>
      </c>
      <c r="F163" s="23"/>
      <c r="G163" s="23"/>
      <c r="H163" s="23"/>
      <c r="I163" s="23"/>
      <c r="J163" s="23"/>
      <c r="K163" s="119"/>
      <c r="L163" s="23"/>
      <c r="M163" s="119"/>
      <c r="N163" s="24" t="str">
        <f t="shared" si="22"/>
        <v/>
      </c>
      <c r="O163" s="62"/>
      <c r="P163" s="62"/>
      <c r="Q163" s="25" t="str">
        <f t="shared" si="30"/>
        <v/>
      </c>
      <c r="R163" s="23"/>
      <c r="S163" s="119"/>
      <c r="T163" s="136"/>
      <c r="U163" s="136"/>
      <c r="V163" s="121"/>
      <c r="W163" s="23"/>
      <c r="X163" s="26"/>
      <c r="Y163" s="96"/>
      <c r="Z163" s="39"/>
      <c r="AA163" s="40"/>
      <c r="AC163" s="113" t="str">
        <f>IF(AND(($B163&lt;&gt;""),(OR($C$2="",$F$2="",$G$3="",C163="",F163="",G163="",H163="",I163="",J163="",K163="",L163="",M163="",O163="",P163="",R163="",IF(F163&lt;&gt;※編集不可※選択項目!$C$9,S163="",T163=""),U163=""))),1,"")</f>
        <v/>
      </c>
      <c r="AD163" s="113">
        <f t="shared" si="24"/>
        <v>0</v>
      </c>
      <c r="AE163" s="113" t="str">
        <f t="shared" si="25"/>
        <v/>
      </c>
      <c r="AF163" s="106">
        <f t="shared" si="31"/>
        <v>0</v>
      </c>
      <c r="AG163" s="106" t="str">
        <f t="shared" si="26"/>
        <v/>
      </c>
    </row>
    <row r="164" spans="1:33" s="50" customFormat="1" ht="34.5" customHeight="1">
      <c r="A164" s="92">
        <f t="shared" si="27"/>
        <v>152</v>
      </c>
      <c r="B164" s="35" t="str">
        <f t="shared" si="28"/>
        <v/>
      </c>
      <c r="C164" s="114"/>
      <c r="D164" s="22" t="str">
        <f t="shared" si="29"/>
        <v/>
      </c>
      <c r="E164" s="22" t="str">
        <f t="shared" si="23"/>
        <v/>
      </c>
      <c r="F164" s="23"/>
      <c r="G164" s="23"/>
      <c r="H164" s="23"/>
      <c r="I164" s="23"/>
      <c r="J164" s="23"/>
      <c r="K164" s="119"/>
      <c r="L164" s="23"/>
      <c r="M164" s="119"/>
      <c r="N164" s="24" t="str">
        <f t="shared" si="22"/>
        <v/>
      </c>
      <c r="O164" s="62"/>
      <c r="P164" s="62"/>
      <c r="Q164" s="25" t="str">
        <f t="shared" si="30"/>
        <v/>
      </c>
      <c r="R164" s="23"/>
      <c r="S164" s="119"/>
      <c r="T164" s="136"/>
      <c r="U164" s="136"/>
      <c r="V164" s="121"/>
      <c r="W164" s="23"/>
      <c r="X164" s="26"/>
      <c r="Y164" s="96"/>
      <c r="Z164" s="39"/>
      <c r="AA164" s="40"/>
      <c r="AC164" s="113" t="str">
        <f>IF(AND(($B164&lt;&gt;""),(OR($C$2="",$F$2="",$G$3="",C164="",F164="",G164="",H164="",I164="",J164="",K164="",L164="",M164="",O164="",P164="",R164="",IF(F164&lt;&gt;※編集不可※選択項目!$C$9,S164="",T164=""),U164=""))),1,"")</f>
        <v/>
      </c>
      <c r="AD164" s="113">
        <f t="shared" si="24"/>
        <v>0</v>
      </c>
      <c r="AE164" s="113" t="str">
        <f t="shared" si="25"/>
        <v/>
      </c>
      <c r="AF164" s="106">
        <f t="shared" si="31"/>
        <v>0</v>
      </c>
      <c r="AG164" s="106" t="str">
        <f t="shared" si="26"/>
        <v/>
      </c>
    </row>
    <row r="165" spans="1:33" s="50" customFormat="1" ht="34.5" customHeight="1">
      <c r="A165" s="92">
        <f t="shared" si="27"/>
        <v>153</v>
      </c>
      <c r="B165" s="35" t="str">
        <f t="shared" si="28"/>
        <v/>
      </c>
      <c r="C165" s="114"/>
      <c r="D165" s="22" t="str">
        <f t="shared" si="29"/>
        <v/>
      </c>
      <c r="E165" s="22" t="str">
        <f t="shared" si="23"/>
        <v/>
      </c>
      <c r="F165" s="23"/>
      <c r="G165" s="23"/>
      <c r="H165" s="23"/>
      <c r="I165" s="23"/>
      <c r="J165" s="23"/>
      <c r="K165" s="119"/>
      <c r="L165" s="23"/>
      <c r="M165" s="119"/>
      <c r="N165" s="24" t="str">
        <f t="shared" si="22"/>
        <v/>
      </c>
      <c r="O165" s="62"/>
      <c r="P165" s="62"/>
      <c r="Q165" s="25" t="str">
        <f t="shared" si="30"/>
        <v/>
      </c>
      <c r="R165" s="23"/>
      <c r="S165" s="119"/>
      <c r="T165" s="136"/>
      <c r="U165" s="136"/>
      <c r="V165" s="121"/>
      <c r="W165" s="23"/>
      <c r="X165" s="26"/>
      <c r="Y165" s="96"/>
      <c r="Z165" s="39"/>
      <c r="AA165" s="40"/>
      <c r="AC165" s="113" t="str">
        <f>IF(AND(($B165&lt;&gt;""),(OR($C$2="",$F$2="",$G$3="",C165="",F165="",G165="",H165="",I165="",J165="",K165="",L165="",M165="",O165="",P165="",R165="",IF(F165&lt;&gt;※編集不可※選択項目!$C$9,S165="",T165=""),U165=""))),1,"")</f>
        <v/>
      </c>
      <c r="AD165" s="113">
        <f t="shared" si="24"/>
        <v>0</v>
      </c>
      <c r="AE165" s="113" t="str">
        <f t="shared" si="25"/>
        <v/>
      </c>
      <c r="AF165" s="106">
        <f t="shared" si="31"/>
        <v>0</v>
      </c>
      <c r="AG165" s="106" t="str">
        <f t="shared" si="26"/>
        <v/>
      </c>
    </row>
    <row r="166" spans="1:33" s="50" customFormat="1" ht="34.5" customHeight="1">
      <c r="A166" s="92">
        <f t="shared" si="27"/>
        <v>154</v>
      </c>
      <c r="B166" s="35" t="str">
        <f t="shared" si="28"/>
        <v/>
      </c>
      <c r="C166" s="114"/>
      <c r="D166" s="22" t="str">
        <f t="shared" si="29"/>
        <v/>
      </c>
      <c r="E166" s="22" t="str">
        <f t="shared" si="23"/>
        <v/>
      </c>
      <c r="F166" s="23"/>
      <c r="G166" s="23"/>
      <c r="H166" s="23"/>
      <c r="I166" s="23"/>
      <c r="J166" s="23"/>
      <c r="K166" s="119"/>
      <c r="L166" s="23"/>
      <c r="M166" s="119"/>
      <c r="N166" s="24" t="str">
        <f t="shared" si="22"/>
        <v/>
      </c>
      <c r="O166" s="62"/>
      <c r="P166" s="62"/>
      <c r="Q166" s="25" t="str">
        <f t="shared" si="30"/>
        <v/>
      </c>
      <c r="R166" s="23"/>
      <c r="S166" s="119"/>
      <c r="T166" s="136"/>
      <c r="U166" s="136"/>
      <c r="V166" s="121"/>
      <c r="W166" s="23"/>
      <c r="X166" s="26"/>
      <c r="Y166" s="96"/>
      <c r="Z166" s="39"/>
      <c r="AA166" s="40"/>
      <c r="AC166" s="113" t="str">
        <f>IF(AND(($B166&lt;&gt;""),(OR($C$2="",$F$2="",$G$3="",C166="",F166="",G166="",H166="",I166="",J166="",K166="",L166="",M166="",O166="",P166="",R166="",IF(F166&lt;&gt;※編集不可※選択項目!$C$9,S166="",T166=""),U166=""))),1,"")</f>
        <v/>
      </c>
      <c r="AD166" s="113">
        <f t="shared" si="24"/>
        <v>0</v>
      </c>
      <c r="AE166" s="113" t="str">
        <f t="shared" si="25"/>
        <v/>
      </c>
      <c r="AF166" s="106">
        <f t="shared" si="31"/>
        <v>0</v>
      </c>
      <c r="AG166" s="106" t="str">
        <f t="shared" si="26"/>
        <v/>
      </c>
    </row>
    <row r="167" spans="1:33" s="50" customFormat="1" ht="34.5" customHeight="1">
      <c r="A167" s="92">
        <f t="shared" si="27"/>
        <v>155</v>
      </c>
      <c r="B167" s="35" t="str">
        <f t="shared" si="28"/>
        <v/>
      </c>
      <c r="C167" s="114"/>
      <c r="D167" s="22" t="str">
        <f t="shared" si="29"/>
        <v/>
      </c>
      <c r="E167" s="22" t="str">
        <f t="shared" si="23"/>
        <v/>
      </c>
      <c r="F167" s="23"/>
      <c r="G167" s="23"/>
      <c r="H167" s="23"/>
      <c r="I167" s="23"/>
      <c r="J167" s="23"/>
      <c r="K167" s="119"/>
      <c r="L167" s="23"/>
      <c r="M167" s="119"/>
      <c r="N167" s="24" t="str">
        <f t="shared" si="22"/>
        <v/>
      </c>
      <c r="O167" s="62"/>
      <c r="P167" s="62"/>
      <c r="Q167" s="25" t="str">
        <f t="shared" si="30"/>
        <v/>
      </c>
      <c r="R167" s="23"/>
      <c r="S167" s="119"/>
      <c r="T167" s="136"/>
      <c r="U167" s="136"/>
      <c r="V167" s="121"/>
      <c r="W167" s="23"/>
      <c r="X167" s="26"/>
      <c r="Y167" s="96"/>
      <c r="Z167" s="39"/>
      <c r="AA167" s="40"/>
      <c r="AC167" s="113" t="str">
        <f>IF(AND(($B167&lt;&gt;""),(OR($C$2="",$F$2="",$G$3="",C167="",F167="",G167="",H167="",I167="",J167="",K167="",L167="",M167="",O167="",P167="",R167="",IF(F167&lt;&gt;※編集不可※選択項目!$C$9,S167="",T167=""),U167=""))),1,"")</f>
        <v/>
      </c>
      <c r="AD167" s="113">
        <f t="shared" si="24"/>
        <v>0</v>
      </c>
      <c r="AE167" s="113" t="str">
        <f t="shared" si="25"/>
        <v/>
      </c>
      <c r="AF167" s="106">
        <f t="shared" si="31"/>
        <v>0</v>
      </c>
      <c r="AG167" s="106" t="str">
        <f t="shared" si="26"/>
        <v/>
      </c>
    </row>
    <row r="168" spans="1:33" s="50" customFormat="1" ht="34.5" customHeight="1">
      <c r="A168" s="92">
        <f t="shared" si="27"/>
        <v>156</v>
      </c>
      <c r="B168" s="35" t="str">
        <f t="shared" si="28"/>
        <v/>
      </c>
      <c r="C168" s="114"/>
      <c r="D168" s="22" t="str">
        <f t="shared" si="29"/>
        <v/>
      </c>
      <c r="E168" s="22" t="str">
        <f t="shared" si="23"/>
        <v/>
      </c>
      <c r="F168" s="23"/>
      <c r="G168" s="23"/>
      <c r="H168" s="23"/>
      <c r="I168" s="23"/>
      <c r="J168" s="23"/>
      <c r="K168" s="119"/>
      <c r="L168" s="23"/>
      <c r="M168" s="119"/>
      <c r="N168" s="24" t="str">
        <f t="shared" si="22"/>
        <v/>
      </c>
      <c r="O168" s="62"/>
      <c r="P168" s="62"/>
      <c r="Q168" s="25" t="str">
        <f t="shared" si="30"/>
        <v/>
      </c>
      <c r="R168" s="23"/>
      <c r="S168" s="119"/>
      <c r="T168" s="136"/>
      <c r="U168" s="136"/>
      <c r="V168" s="121"/>
      <c r="W168" s="23"/>
      <c r="X168" s="26"/>
      <c r="Y168" s="96"/>
      <c r="Z168" s="39"/>
      <c r="AA168" s="40"/>
      <c r="AC168" s="113" t="str">
        <f>IF(AND(($B168&lt;&gt;""),(OR($C$2="",$F$2="",$G$3="",C168="",F168="",G168="",H168="",I168="",J168="",K168="",L168="",M168="",O168="",P168="",R168="",IF(F168&lt;&gt;※編集不可※選択項目!$C$9,S168="",T168=""),U168=""))),1,"")</f>
        <v/>
      </c>
      <c r="AD168" s="113">
        <f t="shared" si="24"/>
        <v>0</v>
      </c>
      <c r="AE168" s="113" t="str">
        <f t="shared" si="25"/>
        <v/>
      </c>
      <c r="AF168" s="106">
        <f t="shared" si="31"/>
        <v>0</v>
      </c>
      <c r="AG168" s="106" t="str">
        <f t="shared" si="26"/>
        <v/>
      </c>
    </row>
    <row r="169" spans="1:33" s="50" customFormat="1" ht="34.5" customHeight="1">
      <c r="A169" s="92">
        <f t="shared" si="27"/>
        <v>157</v>
      </c>
      <c r="B169" s="35" t="str">
        <f t="shared" si="28"/>
        <v/>
      </c>
      <c r="C169" s="114"/>
      <c r="D169" s="22" t="str">
        <f t="shared" si="29"/>
        <v/>
      </c>
      <c r="E169" s="22" t="str">
        <f t="shared" si="23"/>
        <v/>
      </c>
      <c r="F169" s="23"/>
      <c r="G169" s="23"/>
      <c r="H169" s="23"/>
      <c r="I169" s="23"/>
      <c r="J169" s="23"/>
      <c r="K169" s="119"/>
      <c r="L169" s="23"/>
      <c r="M169" s="119"/>
      <c r="N169" s="24" t="str">
        <f t="shared" si="22"/>
        <v/>
      </c>
      <c r="O169" s="62"/>
      <c r="P169" s="62"/>
      <c r="Q169" s="25" t="str">
        <f t="shared" si="30"/>
        <v/>
      </c>
      <c r="R169" s="23"/>
      <c r="S169" s="119"/>
      <c r="T169" s="136"/>
      <c r="U169" s="136"/>
      <c r="V169" s="121"/>
      <c r="W169" s="23"/>
      <c r="X169" s="26"/>
      <c r="Y169" s="96"/>
      <c r="Z169" s="39"/>
      <c r="AA169" s="40"/>
      <c r="AC169" s="113" t="str">
        <f>IF(AND(($B169&lt;&gt;""),(OR($C$2="",$F$2="",$G$3="",C169="",F169="",G169="",H169="",I169="",J169="",K169="",L169="",M169="",O169="",P169="",R169="",IF(F169&lt;&gt;※編集不可※選択項目!$C$9,S169="",T169=""),U169=""))),1,"")</f>
        <v/>
      </c>
      <c r="AD169" s="113">
        <f t="shared" si="24"/>
        <v>0</v>
      </c>
      <c r="AE169" s="113" t="str">
        <f t="shared" si="25"/>
        <v/>
      </c>
      <c r="AF169" s="106">
        <f t="shared" si="31"/>
        <v>0</v>
      </c>
      <c r="AG169" s="106" t="str">
        <f t="shared" si="26"/>
        <v/>
      </c>
    </row>
    <row r="170" spans="1:33" s="50" customFormat="1" ht="34.5" customHeight="1">
      <c r="A170" s="92">
        <f t="shared" si="27"/>
        <v>158</v>
      </c>
      <c r="B170" s="35" t="str">
        <f t="shared" si="28"/>
        <v/>
      </c>
      <c r="C170" s="114"/>
      <c r="D170" s="22" t="str">
        <f t="shared" si="29"/>
        <v/>
      </c>
      <c r="E170" s="22" t="str">
        <f t="shared" si="23"/>
        <v/>
      </c>
      <c r="F170" s="23"/>
      <c r="G170" s="23"/>
      <c r="H170" s="23"/>
      <c r="I170" s="23"/>
      <c r="J170" s="23"/>
      <c r="K170" s="119"/>
      <c r="L170" s="23"/>
      <c r="M170" s="119"/>
      <c r="N170" s="24" t="str">
        <f t="shared" si="22"/>
        <v/>
      </c>
      <c r="O170" s="62"/>
      <c r="P170" s="62"/>
      <c r="Q170" s="25" t="str">
        <f t="shared" si="30"/>
        <v/>
      </c>
      <c r="R170" s="23"/>
      <c r="S170" s="119"/>
      <c r="T170" s="136"/>
      <c r="U170" s="136"/>
      <c r="V170" s="121"/>
      <c r="W170" s="23"/>
      <c r="X170" s="26"/>
      <c r="Y170" s="96"/>
      <c r="Z170" s="39"/>
      <c r="AA170" s="40"/>
      <c r="AC170" s="113" t="str">
        <f>IF(AND(($B170&lt;&gt;""),(OR($C$2="",$F$2="",$G$3="",C170="",F170="",G170="",H170="",I170="",J170="",K170="",L170="",M170="",O170="",P170="",R170="",IF(F170&lt;&gt;※編集不可※選択項目!$C$9,S170="",T170=""),U170=""))),1,"")</f>
        <v/>
      </c>
      <c r="AD170" s="113">
        <f t="shared" si="24"/>
        <v>0</v>
      </c>
      <c r="AE170" s="113" t="str">
        <f t="shared" si="25"/>
        <v/>
      </c>
      <c r="AF170" s="106">
        <f t="shared" si="31"/>
        <v>0</v>
      </c>
      <c r="AG170" s="106" t="str">
        <f t="shared" si="26"/>
        <v/>
      </c>
    </row>
    <row r="171" spans="1:33" s="50" customFormat="1" ht="34.5" customHeight="1">
      <c r="A171" s="92">
        <f t="shared" si="27"/>
        <v>159</v>
      </c>
      <c r="B171" s="35" t="str">
        <f t="shared" si="28"/>
        <v/>
      </c>
      <c r="C171" s="114"/>
      <c r="D171" s="22" t="str">
        <f t="shared" si="29"/>
        <v/>
      </c>
      <c r="E171" s="22" t="str">
        <f t="shared" si="23"/>
        <v/>
      </c>
      <c r="F171" s="23"/>
      <c r="G171" s="23"/>
      <c r="H171" s="23"/>
      <c r="I171" s="23"/>
      <c r="J171" s="23"/>
      <c r="K171" s="119"/>
      <c r="L171" s="23"/>
      <c r="M171" s="119"/>
      <c r="N171" s="24" t="str">
        <f t="shared" si="22"/>
        <v/>
      </c>
      <c r="O171" s="62"/>
      <c r="P171" s="62"/>
      <c r="Q171" s="25" t="str">
        <f t="shared" si="30"/>
        <v/>
      </c>
      <c r="R171" s="23"/>
      <c r="S171" s="119"/>
      <c r="T171" s="136"/>
      <c r="U171" s="136"/>
      <c r="V171" s="121"/>
      <c r="W171" s="23"/>
      <c r="X171" s="26"/>
      <c r="Y171" s="96"/>
      <c r="Z171" s="39"/>
      <c r="AA171" s="40"/>
      <c r="AC171" s="113" t="str">
        <f>IF(AND(($B171&lt;&gt;""),(OR($C$2="",$F$2="",$G$3="",C171="",F171="",G171="",H171="",I171="",J171="",K171="",L171="",M171="",O171="",P171="",R171="",IF(F171&lt;&gt;※編集不可※選択項目!$C$9,S171="",T171=""),U171=""))),1,"")</f>
        <v/>
      </c>
      <c r="AD171" s="113">
        <f t="shared" si="24"/>
        <v>0</v>
      </c>
      <c r="AE171" s="113" t="str">
        <f t="shared" si="25"/>
        <v/>
      </c>
      <c r="AF171" s="106">
        <f t="shared" si="31"/>
        <v>0</v>
      </c>
      <c r="AG171" s="106" t="str">
        <f t="shared" si="26"/>
        <v/>
      </c>
    </row>
    <row r="172" spans="1:33" s="50" customFormat="1" ht="34.5" customHeight="1">
      <c r="A172" s="92">
        <f t="shared" si="27"/>
        <v>160</v>
      </c>
      <c r="B172" s="35" t="str">
        <f t="shared" si="28"/>
        <v/>
      </c>
      <c r="C172" s="114"/>
      <c r="D172" s="22" t="str">
        <f t="shared" si="29"/>
        <v/>
      </c>
      <c r="E172" s="22" t="str">
        <f t="shared" si="23"/>
        <v/>
      </c>
      <c r="F172" s="23"/>
      <c r="G172" s="23"/>
      <c r="H172" s="23"/>
      <c r="I172" s="23"/>
      <c r="J172" s="23"/>
      <c r="K172" s="119"/>
      <c r="L172" s="23"/>
      <c r="M172" s="119"/>
      <c r="N172" s="24" t="str">
        <f t="shared" si="22"/>
        <v/>
      </c>
      <c r="O172" s="62"/>
      <c r="P172" s="62"/>
      <c r="Q172" s="25" t="str">
        <f t="shared" si="30"/>
        <v/>
      </c>
      <c r="R172" s="23"/>
      <c r="S172" s="119"/>
      <c r="T172" s="136"/>
      <c r="U172" s="136"/>
      <c r="V172" s="121"/>
      <c r="W172" s="23"/>
      <c r="X172" s="26"/>
      <c r="Y172" s="96"/>
      <c r="Z172" s="39"/>
      <c r="AA172" s="40"/>
      <c r="AC172" s="113" t="str">
        <f>IF(AND(($B172&lt;&gt;""),(OR($C$2="",$F$2="",$G$3="",C172="",F172="",G172="",H172="",I172="",J172="",K172="",L172="",M172="",O172="",P172="",R172="",IF(F172&lt;&gt;※編集不可※選択項目!$C$9,S172="",T172=""),U172=""))),1,"")</f>
        <v/>
      </c>
      <c r="AD172" s="113">
        <f t="shared" si="24"/>
        <v>0</v>
      </c>
      <c r="AE172" s="113" t="str">
        <f t="shared" si="25"/>
        <v/>
      </c>
      <c r="AF172" s="106">
        <f t="shared" si="31"/>
        <v>0</v>
      </c>
      <c r="AG172" s="106" t="str">
        <f t="shared" si="26"/>
        <v/>
      </c>
    </row>
    <row r="173" spans="1:33" s="50" customFormat="1" ht="34.5" customHeight="1">
      <c r="A173" s="92">
        <f t="shared" si="27"/>
        <v>161</v>
      </c>
      <c r="B173" s="35" t="str">
        <f t="shared" si="28"/>
        <v/>
      </c>
      <c r="C173" s="114"/>
      <c r="D173" s="22" t="str">
        <f t="shared" si="29"/>
        <v/>
      </c>
      <c r="E173" s="22" t="str">
        <f t="shared" si="23"/>
        <v/>
      </c>
      <c r="F173" s="23"/>
      <c r="G173" s="23"/>
      <c r="H173" s="23"/>
      <c r="I173" s="23"/>
      <c r="J173" s="23"/>
      <c r="K173" s="119"/>
      <c r="L173" s="23"/>
      <c r="M173" s="119"/>
      <c r="N173" s="24" t="str">
        <f t="shared" si="22"/>
        <v/>
      </c>
      <c r="O173" s="62"/>
      <c r="P173" s="62"/>
      <c r="Q173" s="25" t="str">
        <f t="shared" si="30"/>
        <v/>
      </c>
      <c r="R173" s="23"/>
      <c r="S173" s="119"/>
      <c r="T173" s="136"/>
      <c r="U173" s="136"/>
      <c r="V173" s="121"/>
      <c r="W173" s="23"/>
      <c r="X173" s="26"/>
      <c r="Y173" s="96"/>
      <c r="Z173" s="39"/>
      <c r="AA173" s="40"/>
      <c r="AC173" s="113" t="str">
        <f>IF(AND(($B173&lt;&gt;""),(OR($C$2="",$F$2="",$G$3="",C173="",F173="",G173="",H173="",I173="",J173="",K173="",L173="",M173="",O173="",P173="",R173="",IF(F173&lt;&gt;※編集不可※選択項目!$C$9,S173="",T173=""),U173=""))),1,"")</f>
        <v/>
      </c>
      <c r="AD173" s="113">
        <f t="shared" si="24"/>
        <v>0</v>
      </c>
      <c r="AE173" s="113" t="str">
        <f t="shared" si="25"/>
        <v/>
      </c>
      <c r="AF173" s="106">
        <f t="shared" si="31"/>
        <v>0</v>
      </c>
      <c r="AG173" s="106" t="str">
        <f t="shared" si="26"/>
        <v/>
      </c>
    </row>
    <row r="174" spans="1:33" s="50" customFormat="1" ht="34.5" customHeight="1">
      <c r="A174" s="92">
        <f t="shared" si="27"/>
        <v>162</v>
      </c>
      <c r="B174" s="35" t="str">
        <f t="shared" si="28"/>
        <v/>
      </c>
      <c r="C174" s="114"/>
      <c r="D174" s="22" t="str">
        <f t="shared" si="29"/>
        <v/>
      </c>
      <c r="E174" s="22" t="str">
        <f t="shared" si="23"/>
        <v/>
      </c>
      <c r="F174" s="23"/>
      <c r="G174" s="23"/>
      <c r="H174" s="23"/>
      <c r="I174" s="23"/>
      <c r="J174" s="23"/>
      <c r="K174" s="119"/>
      <c r="L174" s="23"/>
      <c r="M174" s="119"/>
      <c r="N174" s="24" t="str">
        <f t="shared" si="22"/>
        <v/>
      </c>
      <c r="O174" s="62"/>
      <c r="P174" s="62"/>
      <c r="Q174" s="25" t="str">
        <f t="shared" si="30"/>
        <v/>
      </c>
      <c r="R174" s="23"/>
      <c r="S174" s="119"/>
      <c r="T174" s="136"/>
      <c r="U174" s="136"/>
      <c r="V174" s="121"/>
      <c r="W174" s="23"/>
      <c r="X174" s="26"/>
      <c r="Y174" s="96"/>
      <c r="Z174" s="39"/>
      <c r="AA174" s="40"/>
      <c r="AC174" s="113" t="str">
        <f>IF(AND(($B174&lt;&gt;""),(OR($C$2="",$F$2="",$G$3="",C174="",F174="",G174="",H174="",I174="",J174="",K174="",L174="",M174="",O174="",P174="",R174="",IF(F174&lt;&gt;※編集不可※選択項目!$C$9,S174="",T174=""),U174=""))),1,"")</f>
        <v/>
      </c>
      <c r="AD174" s="113">
        <f t="shared" si="24"/>
        <v>0</v>
      </c>
      <c r="AE174" s="113" t="str">
        <f t="shared" si="25"/>
        <v/>
      </c>
      <c r="AF174" s="106">
        <f t="shared" si="31"/>
        <v>0</v>
      </c>
      <c r="AG174" s="106" t="str">
        <f t="shared" si="26"/>
        <v/>
      </c>
    </row>
    <row r="175" spans="1:33" s="50" customFormat="1" ht="34.5" customHeight="1">
      <c r="A175" s="92">
        <f t="shared" si="27"/>
        <v>163</v>
      </c>
      <c r="B175" s="35" t="str">
        <f t="shared" si="28"/>
        <v/>
      </c>
      <c r="C175" s="114"/>
      <c r="D175" s="22" t="str">
        <f t="shared" si="29"/>
        <v/>
      </c>
      <c r="E175" s="22" t="str">
        <f t="shared" si="23"/>
        <v/>
      </c>
      <c r="F175" s="23"/>
      <c r="G175" s="23"/>
      <c r="H175" s="23"/>
      <c r="I175" s="23"/>
      <c r="J175" s="23"/>
      <c r="K175" s="119"/>
      <c r="L175" s="23"/>
      <c r="M175" s="119"/>
      <c r="N175" s="24" t="str">
        <f t="shared" si="22"/>
        <v/>
      </c>
      <c r="O175" s="62"/>
      <c r="P175" s="62"/>
      <c r="Q175" s="25" t="str">
        <f t="shared" si="30"/>
        <v/>
      </c>
      <c r="R175" s="23"/>
      <c r="S175" s="119"/>
      <c r="T175" s="136"/>
      <c r="U175" s="136"/>
      <c r="V175" s="121"/>
      <c r="W175" s="23"/>
      <c r="X175" s="26"/>
      <c r="Y175" s="96"/>
      <c r="Z175" s="39"/>
      <c r="AA175" s="40"/>
      <c r="AC175" s="113" t="str">
        <f>IF(AND(($B175&lt;&gt;""),(OR($C$2="",$F$2="",$G$3="",C175="",F175="",G175="",H175="",I175="",J175="",K175="",L175="",M175="",O175="",P175="",R175="",IF(F175&lt;&gt;※編集不可※選択項目!$C$9,S175="",T175=""),U175=""))),1,"")</f>
        <v/>
      </c>
      <c r="AD175" s="113">
        <f t="shared" si="24"/>
        <v>0</v>
      </c>
      <c r="AE175" s="113" t="str">
        <f t="shared" si="25"/>
        <v/>
      </c>
      <c r="AF175" s="106">
        <f t="shared" si="31"/>
        <v>0</v>
      </c>
      <c r="AG175" s="106" t="str">
        <f t="shared" si="26"/>
        <v/>
      </c>
    </row>
    <row r="176" spans="1:33" s="50" customFormat="1" ht="34.5" customHeight="1">
      <c r="A176" s="92">
        <f t="shared" si="27"/>
        <v>164</v>
      </c>
      <c r="B176" s="35" t="str">
        <f t="shared" si="28"/>
        <v/>
      </c>
      <c r="C176" s="114"/>
      <c r="D176" s="22" t="str">
        <f t="shared" si="29"/>
        <v/>
      </c>
      <c r="E176" s="22" t="str">
        <f t="shared" si="23"/>
        <v/>
      </c>
      <c r="F176" s="23"/>
      <c r="G176" s="23"/>
      <c r="H176" s="23"/>
      <c r="I176" s="23"/>
      <c r="J176" s="23"/>
      <c r="K176" s="119"/>
      <c r="L176" s="23"/>
      <c r="M176" s="119"/>
      <c r="N176" s="24" t="str">
        <f t="shared" si="22"/>
        <v/>
      </c>
      <c r="O176" s="62"/>
      <c r="P176" s="62"/>
      <c r="Q176" s="25" t="str">
        <f t="shared" si="30"/>
        <v/>
      </c>
      <c r="R176" s="23"/>
      <c r="S176" s="119"/>
      <c r="T176" s="136"/>
      <c r="U176" s="136"/>
      <c r="V176" s="121"/>
      <c r="W176" s="23"/>
      <c r="X176" s="26"/>
      <c r="Y176" s="96"/>
      <c r="Z176" s="39"/>
      <c r="AA176" s="40"/>
      <c r="AC176" s="113" t="str">
        <f>IF(AND(($B176&lt;&gt;""),(OR($C$2="",$F$2="",$G$3="",C176="",F176="",G176="",H176="",I176="",J176="",K176="",L176="",M176="",O176="",P176="",R176="",IF(F176&lt;&gt;※編集不可※選択項目!$C$9,S176="",T176=""),U176=""))),1,"")</f>
        <v/>
      </c>
      <c r="AD176" s="113">
        <f t="shared" si="24"/>
        <v>0</v>
      </c>
      <c r="AE176" s="113" t="str">
        <f t="shared" si="25"/>
        <v/>
      </c>
      <c r="AF176" s="106">
        <f t="shared" si="31"/>
        <v>0</v>
      </c>
      <c r="AG176" s="106" t="str">
        <f t="shared" si="26"/>
        <v/>
      </c>
    </row>
    <row r="177" spans="1:33" s="50" customFormat="1" ht="34.5" customHeight="1">
      <c r="A177" s="92">
        <f t="shared" si="27"/>
        <v>165</v>
      </c>
      <c r="B177" s="35" t="str">
        <f t="shared" si="28"/>
        <v/>
      </c>
      <c r="C177" s="114"/>
      <c r="D177" s="22" t="str">
        <f t="shared" si="29"/>
        <v/>
      </c>
      <c r="E177" s="22" t="str">
        <f t="shared" si="23"/>
        <v/>
      </c>
      <c r="F177" s="23"/>
      <c r="G177" s="23"/>
      <c r="H177" s="23"/>
      <c r="I177" s="23"/>
      <c r="J177" s="23"/>
      <c r="K177" s="119"/>
      <c r="L177" s="23"/>
      <c r="M177" s="119"/>
      <c r="N177" s="24" t="str">
        <f t="shared" si="22"/>
        <v/>
      </c>
      <c r="O177" s="62"/>
      <c r="P177" s="62"/>
      <c r="Q177" s="25" t="str">
        <f t="shared" si="30"/>
        <v/>
      </c>
      <c r="R177" s="23"/>
      <c r="S177" s="119"/>
      <c r="T177" s="136"/>
      <c r="U177" s="136"/>
      <c r="V177" s="121"/>
      <c r="W177" s="23"/>
      <c r="X177" s="26"/>
      <c r="Y177" s="96"/>
      <c r="Z177" s="39"/>
      <c r="AA177" s="40"/>
      <c r="AC177" s="113" t="str">
        <f>IF(AND(($B177&lt;&gt;""),(OR($C$2="",$F$2="",$G$3="",C177="",F177="",G177="",H177="",I177="",J177="",K177="",L177="",M177="",O177="",P177="",R177="",IF(F177&lt;&gt;※編集不可※選択項目!$C$9,S177="",T177=""),U177=""))),1,"")</f>
        <v/>
      </c>
      <c r="AD177" s="113">
        <f t="shared" si="24"/>
        <v>0</v>
      </c>
      <c r="AE177" s="113" t="str">
        <f t="shared" si="25"/>
        <v/>
      </c>
      <c r="AF177" s="106">
        <f t="shared" si="31"/>
        <v>0</v>
      </c>
      <c r="AG177" s="106" t="str">
        <f t="shared" si="26"/>
        <v/>
      </c>
    </row>
    <row r="178" spans="1:33" s="50" customFormat="1" ht="34.5" customHeight="1">
      <c r="A178" s="92">
        <f t="shared" si="27"/>
        <v>166</v>
      </c>
      <c r="B178" s="35" t="str">
        <f t="shared" si="28"/>
        <v/>
      </c>
      <c r="C178" s="114"/>
      <c r="D178" s="22" t="str">
        <f t="shared" si="29"/>
        <v/>
      </c>
      <c r="E178" s="22" t="str">
        <f t="shared" si="23"/>
        <v/>
      </c>
      <c r="F178" s="23"/>
      <c r="G178" s="23"/>
      <c r="H178" s="23"/>
      <c r="I178" s="23"/>
      <c r="J178" s="23"/>
      <c r="K178" s="119"/>
      <c r="L178" s="23"/>
      <c r="M178" s="119"/>
      <c r="N178" s="24" t="str">
        <f t="shared" si="22"/>
        <v/>
      </c>
      <c r="O178" s="62"/>
      <c r="P178" s="62"/>
      <c r="Q178" s="25" t="str">
        <f t="shared" si="30"/>
        <v/>
      </c>
      <c r="R178" s="23"/>
      <c r="S178" s="119"/>
      <c r="T178" s="136"/>
      <c r="U178" s="136"/>
      <c r="V178" s="121"/>
      <c r="W178" s="23"/>
      <c r="X178" s="26"/>
      <c r="Y178" s="96"/>
      <c r="Z178" s="39"/>
      <c r="AA178" s="40"/>
      <c r="AC178" s="113" t="str">
        <f>IF(AND(($B178&lt;&gt;""),(OR($C$2="",$F$2="",$G$3="",C178="",F178="",G178="",H178="",I178="",J178="",K178="",L178="",M178="",O178="",P178="",R178="",IF(F178&lt;&gt;※編集不可※選択項目!$C$9,S178="",T178=""),U178=""))),1,"")</f>
        <v/>
      </c>
      <c r="AD178" s="113">
        <f t="shared" si="24"/>
        <v>0</v>
      </c>
      <c r="AE178" s="113" t="str">
        <f t="shared" si="25"/>
        <v/>
      </c>
      <c r="AF178" s="106">
        <f t="shared" si="31"/>
        <v>0</v>
      </c>
      <c r="AG178" s="106" t="str">
        <f t="shared" si="26"/>
        <v/>
      </c>
    </row>
    <row r="179" spans="1:33" s="50" customFormat="1" ht="34.5" customHeight="1">
      <c r="A179" s="92">
        <f t="shared" si="27"/>
        <v>167</v>
      </c>
      <c r="B179" s="35" t="str">
        <f t="shared" si="28"/>
        <v/>
      </c>
      <c r="C179" s="114"/>
      <c r="D179" s="22" t="str">
        <f t="shared" si="29"/>
        <v/>
      </c>
      <c r="E179" s="22" t="str">
        <f t="shared" si="23"/>
        <v/>
      </c>
      <c r="F179" s="23"/>
      <c r="G179" s="23"/>
      <c r="H179" s="23"/>
      <c r="I179" s="23"/>
      <c r="J179" s="23"/>
      <c r="K179" s="119"/>
      <c r="L179" s="23"/>
      <c r="M179" s="119"/>
      <c r="N179" s="24" t="str">
        <f t="shared" si="22"/>
        <v/>
      </c>
      <c r="O179" s="62"/>
      <c r="P179" s="62"/>
      <c r="Q179" s="25" t="str">
        <f t="shared" si="30"/>
        <v/>
      </c>
      <c r="R179" s="23"/>
      <c r="S179" s="119"/>
      <c r="T179" s="136"/>
      <c r="U179" s="136"/>
      <c r="V179" s="121"/>
      <c r="W179" s="23"/>
      <c r="X179" s="26"/>
      <c r="Y179" s="96"/>
      <c r="Z179" s="39"/>
      <c r="AA179" s="40"/>
      <c r="AC179" s="113" t="str">
        <f>IF(AND(($B179&lt;&gt;""),(OR($C$2="",$F$2="",$G$3="",C179="",F179="",G179="",H179="",I179="",J179="",K179="",L179="",M179="",O179="",P179="",R179="",IF(F179&lt;&gt;※編集不可※選択項目!$C$9,S179="",T179=""),U179=""))),1,"")</f>
        <v/>
      </c>
      <c r="AD179" s="113">
        <f t="shared" si="24"/>
        <v>0</v>
      </c>
      <c r="AE179" s="113" t="str">
        <f t="shared" si="25"/>
        <v/>
      </c>
      <c r="AF179" s="106">
        <f t="shared" si="31"/>
        <v>0</v>
      </c>
      <c r="AG179" s="106" t="str">
        <f t="shared" si="26"/>
        <v/>
      </c>
    </row>
    <row r="180" spans="1:33" s="50" customFormat="1" ht="34.5" customHeight="1">
      <c r="A180" s="92">
        <f t="shared" si="27"/>
        <v>168</v>
      </c>
      <c r="B180" s="35" t="str">
        <f t="shared" si="28"/>
        <v/>
      </c>
      <c r="C180" s="114"/>
      <c r="D180" s="22" t="str">
        <f t="shared" si="29"/>
        <v/>
      </c>
      <c r="E180" s="22" t="str">
        <f t="shared" si="23"/>
        <v/>
      </c>
      <c r="F180" s="23"/>
      <c r="G180" s="23"/>
      <c r="H180" s="23"/>
      <c r="I180" s="23"/>
      <c r="J180" s="23"/>
      <c r="K180" s="119"/>
      <c r="L180" s="23"/>
      <c r="M180" s="119"/>
      <c r="N180" s="24" t="str">
        <f t="shared" si="22"/>
        <v/>
      </c>
      <c r="O180" s="62"/>
      <c r="P180" s="62"/>
      <c r="Q180" s="25" t="str">
        <f t="shared" si="30"/>
        <v/>
      </c>
      <c r="R180" s="23"/>
      <c r="S180" s="119"/>
      <c r="T180" s="136"/>
      <c r="U180" s="136"/>
      <c r="V180" s="121"/>
      <c r="W180" s="23"/>
      <c r="X180" s="26"/>
      <c r="Y180" s="96"/>
      <c r="Z180" s="39"/>
      <c r="AA180" s="40"/>
      <c r="AC180" s="113" t="str">
        <f>IF(AND(($B180&lt;&gt;""),(OR($C$2="",$F$2="",$G$3="",C180="",F180="",G180="",H180="",I180="",J180="",K180="",L180="",M180="",O180="",P180="",R180="",IF(F180&lt;&gt;※編集不可※選択項目!$C$9,S180="",T180=""),U180=""))),1,"")</f>
        <v/>
      </c>
      <c r="AD180" s="113">
        <f t="shared" si="24"/>
        <v>0</v>
      </c>
      <c r="AE180" s="113" t="str">
        <f t="shared" si="25"/>
        <v/>
      </c>
      <c r="AF180" s="106">
        <f t="shared" si="31"/>
        <v>0</v>
      </c>
      <c r="AG180" s="106" t="str">
        <f t="shared" si="26"/>
        <v/>
      </c>
    </row>
    <row r="181" spans="1:33" s="50" customFormat="1" ht="34.5" customHeight="1">
      <c r="A181" s="92">
        <f t="shared" si="27"/>
        <v>169</v>
      </c>
      <c r="B181" s="35" t="str">
        <f t="shared" si="28"/>
        <v/>
      </c>
      <c r="C181" s="114"/>
      <c r="D181" s="22" t="str">
        <f t="shared" si="29"/>
        <v/>
      </c>
      <c r="E181" s="22" t="str">
        <f t="shared" si="23"/>
        <v/>
      </c>
      <c r="F181" s="23"/>
      <c r="G181" s="23"/>
      <c r="H181" s="23"/>
      <c r="I181" s="23"/>
      <c r="J181" s="23"/>
      <c r="K181" s="119"/>
      <c r="L181" s="23"/>
      <c r="M181" s="119"/>
      <c r="N181" s="24" t="str">
        <f t="shared" si="22"/>
        <v/>
      </c>
      <c r="O181" s="62"/>
      <c r="P181" s="62"/>
      <c r="Q181" s="25" t="str">
        <f t="shared" si="30"/>
        <v/>
      </c>
      <c r="R181" s="23"/>
      <c r="S181" s="119"/>
      <c r="T181" s="136"/>
      <c r="U181" s="136"/>
      <c r="V181" s="121"/>
      <c r="W181" s="23"/>
      <c r="X181" s="26"/>
      <c r="Y181" s="96"/>
      <c r="Z181" s="39"/>
      <c r="AA181" s="40"/>
      <c r="AC181" s="113" t="str">
        <f>IF(AND(($B181&lt;&gt;""),(OR($C$2="",$F$2="",$G$3="",C181="",F181="",G181="",H181="",I181="",J181="",K181="",L181="",M181="",O181="",P181="",R181="",IF(F181&lt;&gt;※編集不可※選択項目!$C$9,S181="",T181=""),U181=""))),1,"")</f>
        <v/>
      </c>
      <c r="AD181" s="113">
        <f t="shared" si="24"/>
        <v>0</v>
      </c>
      <c r="AE181" s="113" t="str">
        <f t="shared" si="25"/>
        <v/>
      </c>
      <c r="AF181" s="106">
        <f t="shared" si="31"/>
        <v>0</v>
      </c>
      <c r="AG181" s="106" t="str">
        <f t="shared" si="26"/>
        <v/>
      </c>
    </row>
    <row r="182" spans="1:33" s="50" customFormat="1" ht="34.5" customHeight="1">
      <c r="A182" s="92">
        <f t="shared" si="27"/>
        <v>170</v>
      </c>
      <c r="B182" s="35" t="str">
        <f t="shared" si="28"/>
        <v/>
      </c>
      <c r="C182" s="114"/>
      <c r="D182" s="22" t="str">
        <f t="shared" si="29"/>
        <v/>
      </c>
      <c r="E182" s="22" t="str">
        <f t="shared" si="23"/>
        <v/>
      </c>
      <c r="F182" s="23"/>
      <c r="G182" s="23"/>
      <c r="H182" s="23"/>
      <c r="I182" s="23"/>
      <c r="J182" s="23"/>
      <c r="K182" s="119"/>
      <c r="L182" s="23"/>
      <c r="M182" s="119"/>
      <c r="N182" s="24" t="str">
        <f t="shared" si="22"/>
        <v/>
      </c>
      <c r="O182" s="62"/>
      <c r="P182" s="62"/>
      <c r="Q182" s="25" t="str">
        <f t="shared" si="30"/>
        <v/>
      </c>
      <c r="R182" s="23"/>
      <c r="S182" s="119"/>
      <c r="T182" s="136"/>
      <c r="U182" s="136"/>
      <c r="V182" s="121"/>
      <c r="W182" s="23"/>
      <c r="X182" s="26"/>
      <c r="Y182" s="96"/>
      <c r="Z182" s="39"/>
      <c r="AA182" s="40"/>
      <c r="AC182" s="113" t="str">
        <f>IF(AND(($B182&lt;&gt;""),(OR($C$2="",$F$2="",$G$3="",C182="",F182="",G182="",H182="",I182="",J182="",K182="",L182="",M182="",O182="",P182="",R182="",IF(F182&lt;&gt;※編集不可※選択項目!$C$9,S182="",T182=""),U182=""))),1,"")</f>
        <v/>
      </c>
      <c r="AD182" s="113">
        <f t="shared" si="24"/>
        <v>0</v>
      </c>
      <c r="AE182" s="113" t="str">
        <f t="shared" si="25"/>
        <v/>
      </c>
      <c r="AF182" s="106">
        <f t="shared" si="31"/>
        <v>0</v>
      </c>
      <c r="AG182" s="106" t="str">
        <f t="shared" si="26"/>
        <v/>
      </c>
    </row>
    <row r="183" spans="1:33" s="50" customFormat="1" ht="34.5" customHeight="1">
      <c r="A183" s="92">
        <f t="shared" si="27"/>
        <v>171</v>
      </c>
      <c r="B183" s="35" t="str">
        <f t="shared" si="28"/>
        <v/>
      </c>
      <c r="C183" s="114"/>
      <c r="D183" s="22" t="str">
        <f t="shared" si="29"/>
        <v/>
      </c>
      <c r="E183" s="22" t="str">
        <f t="shared" si="23"/>
        <v/>
      </c>
      <c r="F183" s="23"/>
      <c r="G183" s="23"/>
      <c r="H183" s="23"/>
      <c r="I183" s="23"/>
      <c r="J183" s="23"/>
      <c r="K183" s="119"/>
      <c r="L183" s="23"/>
      <c r="M183" s="119"/>
      <c r="N183" s="24" t="str">
        <f t="shared" si="22"/>
        <v/>
      </c>
      <c r="O183" s="62"/>
      <c r="P183" s="62"/>
      <c r="Q183" s="25" t="str">
        <f t="shared" si="30"/>
        <v/>
      </c>
      <c r="R183" s="23"/>
      <c r="S183" s="119"/>
      <c r="T183" s="136"/>
      <c r="U183" s="136"/>
      <c r="V183" s="121"/>
      <c r="W183" s="23"/>
      <c r="X183" s="26"/>
      <c r="Y183" s="96"/>
      <c r="Z183" s="39"/>
      <c r="AA183" s="40"/>
      <c r="AC183" s="113" t="str">
        <f>IF(AND(($B183&lt;&gt;""),(OR($C$2="",$F$2="",$G$3="",C183="",F183="",G183="",H183="",I183="",J183="",K183="",L183="",M183="",O183="",P183="",R183="",IF(F183&lt;&gt;※編集不可※選択項目!$C$9,S183="",T183=""),U183=""))),1,"")</f>
        <v/>
      </c>
      <c r="AD183" s="113">
        <f t="shared" si="24"/>
        <v>0</v>
      </c>
      <c r="AE183" s="113" t="str">
        <f t="shared" si="25"/>
        <v/>
      </c>
      <c r="AF183" s="106">
        <f t="shared" si="31"/>
        <v>0</v>
      </c>
      <c r="AG183" s="106" t="str">
        <f t="shared" si="26"/>
        <v/>
      </c>
    </row>
    <row r="184" spans="1:33" s="50" customFormat="1" ht="34.5" customHeight="1">
      <c r="A184" s="92">
        <f t="shared" si="27"/>
        <v>172</v>
      </c>
      <c r="B184" s="35" t="str">
        <f t="shared" si="28"/>
        <v/>
      </c>
      <c r="C184" s="114"/>
      <c r="D184" s="22" t="str">
        <f t="shared" si="29"/>
        <v/>
      </c>
      <c r="E184" s="22" t="str">
        <f t="shared" si="23"/>
        <v/>
      </c>
      <c r="F184" s="23"/>
      <c r="G184" s="23"/>
      <c r="H184" s="23"/>
      <c r="I184" s="23"/>
      <c r="J184" s="23"/>
      <c r="K184" s="119"/>
      <c r="L184" s="23"/>
      <c r="M184" s="119"/>
      <c r="N184" s="24" t="str">
        <f t="shared" si="22"/>
        <v/>
      </c>
      <c r="O184" s="62"/>
      <c r="P184" s="62"/>
      <c r="Q184" s="25" t="str">
        <f t="shared" si="30"/>
        <v/>
      </c>
      <c r="R184" s="23"/>
      <c r="S184" s="119"/>
      <c r="T184" s="136"/>
      <c r="U184" s="136"/>
      <c r="V184" s="121"/>
      <c r="W184" s="23"/>
      <c r="X184" s="26"/>
      <c r="Y184" s="96"/>
      <c r="Z184" s="39"/>
      <c r="AA184" s="40"/>
      <c r="AC184" s="113" t="str">
        <f>IF(AND(($B184&lt;&gt;""),(OR($C$2="",$F$2="",$G$3="",C184="",F184="",G184="",H184="",I184="",J184="",K184="",L184="",M184="",O184="",P184="",R184="",IF(F184&lt;&gt;※編集不可※選択項目!$C$9,S184="",T184=""),U184=""))),1,"")</f>
        <v/>
      </c>
      <c r="AD184" s="113">
        <f t="shared" si="24"/>
        <v>0</v>
      </c>
      <c r="AE184" s="113" t="str">
        <f t="shared" si="25"/>
        <v/>
      </c>
      <c r="AF184" s="106">
        <f t="shared" si="31"/>
        <v>0</v>
      </c>
      <c r="AG184" s="106" t="str">
        <f t="shared" si="26"/>
        <v/>
      </c>
    </row>
    <row r="185" spans="1:33" s="50" customFormat="1" ht="34.5" customHeight="1">
      <c r="A185" s="92">
        <f t="shared" si="27"/>
        <v>173</v>
      </c>
      <c r="B185" s="35" t="str">
        <f t="shared" si="28"/>
        <v/>
      </c>
      <c r="C185" s="114"/>
      <c r="D185" s="22" t="str">
        <f t="shared" si="29"/>
        <v/>
      </c>
      <c r="E185" s="22" t="str">
        <f t="shared" si="23"/>
        <v/>
      </c>
      <c r="F185" s="23"/>
      <c r="G185" s="23"/>
      <c r="H185" s="23"/>
      <c r="I185" s="23"/>
      <c r="J185" s="23"/>
      <c r="K185" s="119"/>
      <c r="L185" s="23"/>
      <c r="M185" s="119"/>
      <c r="N185" s="24" t="str">
        <f t="shared" si="22"/>
        <v/>
      </c>
      <c r="O185" s="62"/>
      <c r="P185" s="62"/>
      <c r="Q185" s="25" t="str">
        <f t="shared" si="30"/>
        <v/>
      </c>
      <c r="R185" s="23"/>
      <c r="S185" s="119"/>
      <c r="T185" s="136"/>
      <c r="U185" s="136"/>
      <c r="V185" s="121"/>
      <c r="W185" s="23"/>
      <c r="X185" s="26"/>
      <c r="Y185" s="96"/>
      <c r="Z185" s="39"/>
      <c r="AA185" s="40"/>
      <c r="AC185" s="113" t="str">
        <f>IF(AND(($B185&lt;&gt;""),(OR($C$2="",$F$2="",$G$3="",C185="",F185="",G185="",H185="",I185="",J185="",K185="",L185="",M185="",O185="",P185="",R185="",IF(F185&lt;&gt;※編集不可※選択項目!$C$9,S185="",T185=""),U185=""))),1,"")</f>
        <v/>
      </c>
      <c r="AD185" s="113">
        <f t="shared" si="24"/>
        <v>0</v>
      </c>
      <c r="AE185" s="113" t="str">
        <f t="shared" si="25"/>
        <v/>
      </c>
      <c r="AF185" s="106">
        <f t="shared" si="31"/>
        <v>0</v>
      </c>
      <c r="AG185" s="106" t="str">
        <f t="shared" si="26"/>
        <v/>
      </c>
    </row>
    <row r="186" spans="1:33" s="50" customFormat="1" ht="34.5" customHeight="1">
      <c r="A186" s="92">
        <f t="shared" si="27"/>
        <v>174</v>
      </c>
      <c r="B186" s="35" t="str">
        <f t="shared" si="28"/>
        <v/>
      </c>
      <c r="C186" s="114"/>
      <c r="D186" s="22" t="str">
        <f t="shared" si="29"/>
        <v/>
      </c>
      <c r="E186" s="22" t="str">
        <f t="shared" si="23"/>
        <v/>
      </c>
      <c r="F186" s="23"/>
      <c r="G186" s="23"/>
      <c r="H186" s="23"/>
      <c r="I186" s="23"/>
      <c r="J186" s="23"/>
      <c r="K186" s="119"/>
      <c r="L186" s="23"/>
      <c r="M186" s="119"/>
      <c r="N186" s="24" t="str">
        <f t="shared" si="22"/>
        <v/>
      </c>
      <c r="O186" s="62"/>
      <c r="P186" s="62"/>
      <c r="Q186" s="25" t="str">
        <f t="shared" si="30"/>
        <v/>
      </c>
      <c r="R186" s="23"/>
      <c r="S186" s="119"/>
      <c r="T186" s="136"/>
      <c r="U186" s="136"/>
      <c r="V186" s="121"/>
      <c r="W186" s="23"/>
      <c r="X186" s="26"/>
      <c r="Y186" s="96"/>
      <c r="Z186" s="39"/>
      <c r="AA186" s="40"/>
      <c r="AC186" s="113" t="str">
        <f>IF(AND(($B186&lt;&gt;""),(OR($C$2="",$F$2="",$G$3="",C186="",F186="",G186="",H186="",I186="",J186="",K186="",L186="",M186="",O186="",P186="",R186="",IF(F186&lt;&gt;※編集不可※選択項目!$C$9,S186="",T186=""),U186=""))),1,"")</f>
        <v/>
      </c>
      <c r="AD186" s="113">
        <f t="shared" si="24"/>
        <v>0</v>
      </c>
      <c r="AE186" s="113" t="str">
        <f t="shared" si="25"/>
        <v/>
      </c>
      <c r="AF186" s="106">
        <f t="shared" si="31"/>
        <v>0</v>
      </c>
      <c r="AG186" s="106" t="str">
        <f t="shared" si="26"/>
        <v/>
      </c>
    </row>
    <row r="187" spans="1:33" s="50" customFormat="1" ht="34.5" customHeight="1">
      <c r="A187" s="92">
        <f t="shared" si="27"/>
        <v>175</v>
      </c>
      <c r="B187" s="35" t="str">
        <f t="shared" si="28"/>
        <v/>
      </c>
      <c r="C187" s="114"/>
      <c r="D187" s="22" t="str">
        <f t="shared" si="29"/>
        <v/>
      </c>
      <c r="E187" s="22" t="str">
        <f t="shared" si="23"/>
        <v/>
      </c>
      <c r="F187" s="23"/>
      <c r="G187" s="23"/>
      <c r="H187" s="23"/>
      <c r="I187" s="23"/>
      <c r="J187" s="23"/>
      <c r="K187" s="119"/>
      <c r="L187" s="23"/>
      <c r="M187" s="119"/>
      <c r="N187" s="24" t="str">
        <f t="shared" si="22"/>
        <v/>
      </c>
      <c r="O187" s="62"/>
      <c r="P187" s="62"/>
      <c r="Q187" s="25" t="str">
        <f t="shared" si="30"/>
        <v/>
      </c>
      <c r="R187" s="23"/>
      <c r="S187" s="119"/>
      <c r="T187" s="136"/>
      <c r="U187" s="136"/>
      <c r="V187" s="121"/>
      <c r="W187" s="23"/>
      <c r="X187" s="26"/>
      <c r="Y187" s="96"/>
      <c r="Z187" s="39"/>
      <c r="AA187" s="40"/>
      <c r="AC187" s="113" t="str">
        <f>IF(AND(($B187&lt;&gt;""),(OR($C$2="",$F$2="",$G$3="",C187="",F187="",G187="",H187="",I187="",J187="",K187="",L187="",M187="",O187="",P187="",R187="",IF(F187&lt;&gt;※編集不可※選択項目!$C$9,S187="",T187=""),U187=""))),1,"")</f>
        <v/>
      </c>
      <c r="AD187" s="113">
        <f t="shared" si="24"/>
        <v>0</v>
      </c>
      <c r="AE187" s="113" t="str">
        <f t="shared" si="25"/>
        <v/>
      </c>
      <c r="AF187" s="106">
        <f t="shared" si="31"/>
        <v>0</v>
      </c>
      <c r="AG187" s="106" t="str">
        <f t="shared" si="26"/>
        <v/>
      </c>
    </row>
    <row r="188" spans="1:33" s="50" customFormat="1" ht="34.5" customHeight="1">
      <c r="A188" s="92">
        <f t="shared" si="27"/>
        <v>176</v>
      </c>
      <c r="B188" s="35" t="str">
        <f t="shared" si="28"/>
        <v/>
      </c>
      <c r="C188" s="114"/>
      <c r="D188" s="22" t="str">
        <f t="shared" si="29"/>
        <v/>
      </c>
      <c r="E188" s="22" t="str">
        <f t="shared" si="23"/>
        <v/>
      </c>
      <c r="F188" s="23"/>
      <c r="G188" s="23"/>
      <c r="H188" s="23"/>
      <c r="I188" s="23"/>
      <c r="J188" s="23"/>
      <c r="K188" s="119"/>
      <c r="L188" s="23"/>
      <c r="M188" s="119"/>
      <c r="N188" s="24" t="str">
        <f t="shared" si="22"/>
        <v/>
      </c>
      <c r="O188" s="62"/>
      <c r="P188" s="62"/>
      <c r="Q188" s="25" t="str">
        <f t="shared" si="30"/>
        <v/>
      </c>
      <c r="R188" s="23"/>
      <c r="S188" s="119"/>
      <c r="T188" s="136"/>
      <c r="U188" s="136"/>
      <c r="V188" s="121"/>
      <c r="W188" s="23"/>
      <c r="X188" s="26"/>
      <c r="Y188" s="96"/>
      <c r="Z188" s="39"/>
      <c r="AA188" s="40"/>
      <c r="AC188" s="113" t="str">
        <f>IF(AND(($B188&lt;&gt;""),(OR($C$2="",$F$2="",$G$3="",C188="",F188="",G188="",H188="",I188="",J188="",K188="",L188="",M188="",O188="",P188="",R188="",IF(F188&lt;&gt;※編集不可※選択項目!$C$9,S188="",T188=""),U188=""))),1,"")</f>
        <v/>
      </c>
      <c r="AD188" s="113">
        <f t="shared" si="24"/>
        <v>0</v>
      </c>
      <c r="AE188" s="113" t="str">
        <f t="shared" si="25"/>
        <v/>
      </c>
      <c r="AF188" s="106">
        <f t="shared" si="31"/>
        <v>0</v>
      </c>
      <c r="AG188" s="106" t="str">
        <f t="shared" si="26"/>
        <v/>
      </c>
    </row>
    <row r="189" spans="1:33" s="50" customFormat="1" ht="34.5" customHeight="1">
      <c r="A189" s="92">
        <f t="shared" si="27"/>
        <v>177</v>
      </c>
      <c r="B189" s="35" t="str">
        <f t="shared" si="28"/>
        <v/>
      </c>
      <c r="C189" s="114"/>
      <c r="D189" s="22" t="str">
        <f t="shared" si="29"/>
        <v/>
      </c>
      <c r="E189" s="22" t="str">
        <f t="shared" si="23"/>
        <v/>
      </c>
      <c r="F189" s="23"/>
      <c r="G189" s="23"/>
      <c r="H189" s="23"/>
      <c r="I189" s="23"/>
      <c r="J189" s="23"/>
      <c r="K189" s="119"/>
      <c r="L189" s="23"/>
      <c r="M189" s="119"/>
      <c r="N189" s="24" t="str">
        <f t="shared" si="22"/>
        <v/>
      </c>
      <c r="O189" s="62"/>
      <c r="P189" s="62"/>
      <c r="Q189" s="25" t="str">
        <f t="shared" si="30"/>
        <v/>
      </c>
      <c r="R189" s="23"/>
      <c r="S189" s="119"/>
      <c r="T189" s="136"/>
      <c r="U189" s="136"/>
      <c r="V189" s="121"/>
      <c r="W189" s="23"/>
      <c r="X189" s="26"/>
      <c r="Y189" s="96"/>
      <c r="Z189" s="39"/>
      <c r="AA189" s="40"/>
      <c r="AC189" s="113" t="str">
        <f>IF(AND(($B189&lt;&gt;""),(OR($C$2="",$F$2="",$G$3="",C189="",F189="",G189="",H189="",I189="",J189="",K189="",L189="",M189="",O189="",P189="",R189="",IF(F189&lt;&gt;※編集不可※選択項目!$C$9,S189="",T189=""),U189=""))),1,"")</f>
        <v/>
      </c>
      <c r="AD189" s="113">
        <f t="shared" si="24"/>
        <v>0</v>
      </c>
      <c r="AE189" s="113" t="str">
        <f t="shared" si="25"/>
        <v/>
      </c>
      <c r="AF189" s="106">
        <f t="shared" si="31"/>
        <v>0</v>
      </c>
      <c r="AG189" s="106" t="str">
        <f t="shared" si="26"/>
        <v/>
      </c>
    </row>
    <row r="190" spans="1:33" s="50" customFormat="1" ht="34.5" customHeight="1">
      <c r="A190" s="92">
        <f t="shared" si="27"/>
        <v>178</v>
      </c>
      <c r="B190" s="35" t="str">
        <f t="shared" si="28"/>
        <v/>
      </c>
      <c r="C190" s="114"/>
      <c r="D190" s="22" t="str">
        <f t="shared" si="29"/>
        <v/>
      </c>
      <c r="E190" s="22" t="str">
        <f t="shared" si="23"/>
        <v/>
      </c>
      <c r="F190" s="23"/>
      <c r="G190" s="23"/>
      <c r="H190" s="23"/>
      <c r="I190" s="23"/>
      <c r="J190" s="23"/>
      <c r="K190" s="119"/>
      <c r="L190" s="23"/>
      <c r="M190" s="119"/>
      <c r="N190" s="24" t="str">
        <f t="shared" si="22"/>
        <v/>
      </c>
      <c r="O190" s="62"/>
      <c r="P190" s="62"/>
      <c r="Q190" s="25" t="str">
        <f t="shared" si="30"/>
        <v/>
      </c>
      <c r="R190" s="23"/>
      <c r="S190" s="119"/>
      <c r="T190" s="136"/>
      <c r="U190" s="136"/>
      <c r="V190" s="121"/>
      <c r="W190" s="23"/>
      <c r="X190" s="26"/>
      <c r="Y190" s="96"/>
      <c r="Z190" s="39"/>
      <c r="AA190" s="40"/>
      <c r="AC190" s="113" t="str">
        <f>IF(AND(($B190&lt;&gt;""),(OR($C$2="",$F$2="",$G$3="",C190="",F190="",G190="",H190="",I190="",J190="",K190="",L190="",M190="",O190="",P190="",R190="",IF(F190&lt;&gt;※編集不可※選択項目!$C$9,S190="",T190=""),U190=""))),1,"")</f>
        <v/>
      </c>
      <c r="AD190" s="113">
        <f t="shared" si="24"/>
        <v>0</v>
      </c>
      <c r="AE190" s="113" t="str">
        <f t="shared" si="25"/>
        <v/>
      </c>
      <c r="AF190" s="106">
        <f t="shared" si="31"/>
        <v>0</v>
      </c>
      <c r="AG190" s="106" t="str">
        <f t="shared" si="26"/>
        <v/>
      </c>
    </row>
    <row r="191" spans="1:33" s="50" customFormat="1" ht="34.5" customHeight="1">
      <c r="A191" s="92">
        <f t="shared" si="27"/>
        <v>179</v>
      </c>
      <c r="B191" s="35" t="str">
        <f t="shared" si="28"/>
        <v/>
      </c>
      <c r="C191" s="114"/>
      <c r="D191" s="22" t="str">
        <f t="shared" si="29"/>
        <v/>
      </c>
      <c r="E191" s="22" t="str">
        <f t="shared" si="23"/>
        <v/>
      </c>
      <c r="F191" s="23"/>
      <c r="G191" s="23"/>
      <c r="H191" s="23"/>
      <c r="I191" s="23"/>
      <c r="J191" s="23"/>
      <c r="K191" s="119"/>
      <c r="L191" s="23"/>
      <c r="M191" s="119"/>
      <c r="N191" s="24" t="str">
        <f t="shared" si="22"/>
        <v/>
      </c>
      <c r="O191" s="62"/>
      <c r="P191" s="62"/>
      <c r="Q191" s="25" t="str">
        <f t="shared" si="30"/>
        <v/>
      </c>
      <c r="R191" s="23"/>
      <c r="S191" s="119"/>
      <c r="T191" s="136"/>
      <c r="U191" s="136"/>
      <c r="V191" s="121"/>
      <c r="W191" s="23"/>
      <c r="X191" s="26"/>
      <c r="Y191" s="96"/>
      <c r="Z191" s="39"/>
      <c r="AA191" s="40"/>
      <c r="AC191" s="113" t="str">
        <f>IF(AND(($B191&lt;&gt;""),(OR($C$2="",$F$2="",$G$3="",C191="",F191="",G191="",H191="",I191="",J191="",K191="",L191="",M191="",O191="",P191="",R191="",IF(F191&lt;&gt;※編集不可※選択項目!$C$9,S191="",T191=""),U191=""))),1,"")</f>
        <v/>
      </c>
      <c r="AD191" s="113">
        <f t="shared" si="24"/>
        <v>0</v>
      </c>
      <c r="AE191" s="113" t="str">
        <f t="shared" si="25"/>
        <v/>
      </c>
      <c r="AF191" s="106">
        <f t="shared" si="31"/>
        <v>0</v>
      </c>
      <c r="AG191" s="106" t="str">
        <f t="shared" si="26"/>
        <v/>
      </c>
    </row>
    <row r="192" spans="1:33" s="50" customFormat="1" ht="34.5" customHeight="1">
      <c r="A192" s="92">
        <f t="shared" si="27"/>
        <v>180</v>
      </c>
      <c r="B192" s="35" t="str">
        <f t="shared" si="28"/>
        <v/>
      </c>
      <c r="C192" s="114"/>
      <c r="D192" s="22" t="str">
        <f t="shared" si="29"/>
        <v/>
      </c>
      <c r="E192" s="22" t="str">
        <f t="shared" si="23"/>
        <v/>
      </c>
      <c r="F192" s="23"/>
      <c r="G192" s="23"/>
      <c r="H192" s="23"/>
      <c r="I192" s="23"/>
      <c r="J192" s="23"/>
      <c r="K192" s="119"/>
      <c r="L192" s="23"/>
      <c r="M192" s="119"/>
      <c r="N192" s="24" t="str">
        <f t="shared" si="22"/>
        <v/>
      </c>
      <c r="O192" s="62"/>
      <c r="P192" s="62"/>
      <c r="Q192" s="25" t="str">
        <f t="shared" si="30"/>
        <v/>
      </c>
      <c r="R192" s="23"/>
      <c r="S192" s="119"/>
      <c r="T192" s="136"/>
      <c r="U192" s="136"/>
      <c r="V192" s="121"/>
      <c r="W192" s="23"/>
      <c r="X192" s="26"/>
      <c r="Y192" s="96"/>
      <c r="Z192" s="39"/>
      <c r="AA192" s="40"/>
      <c r="AC192" s="113" t="str">
        <f>IF(AND(($B192&lt;&gt;""),(OR($C$2="",$F$2="",$G$3="",C192="",F192="",G192="",H192="",I192="",J192="",K192="",L192="",M192="",O192="",P192="",R192="",IF(F192&lt;&gt;※編集不可※選択項目!$C$9,S192="",T192=""),U192=""))),1,"")</f>
        <v/>
      </c>
      <c r="AD192" s="113">
        <f t="shared" si="24"/>
        <v>0</v>
      </c>
      <c r="AE192" s="113" t="str">
        <f t="shared" si="25"/>
        <v/>
      </c>
      <c r="AF192" s="106">
        <f t="shared" si="31"/>
        <v>0</v>
      </c>
      <c r="AG192" s="106" t="str">
        <f t="shared" si="26"/>
        <v/>
      </c>
    </row>
    <row r="193" spans="1:33" s="50" customFormat="1" ht="34.5" customHeight="1">
      <c r="A193" s="92">
        <f t="shared" si="27"/>
        <v>181</v>
      </c>
      <c r="B193" s="35" t="str">
        <f t="shared" si="28"/>
        <v/>
      </c>
      <c r="C193" s="114"/>
      <c r="D193" s="22" t="str">
        <f t="shared" si="29"/>
        <v/>
      </c>
      <c r="E193" s="22" t="str">
        <f t="shared" si="23"/>
        <v/>
      </c>
      <c r="F193" s="23"/>
      <c r="G193" s="23"/>
      <c r="H193" s="23"/>
      <c r="I193" s="23"/>
      <c r="J193" s="23"/>
      <c r="K193" s="119"/>
      <c r="L193" s="23"/>
      <c r="M193" s="119"/>
      <c r="N193" s="24" t="str">
        <f t="shared" si="22"/>
        <v/>
      </c>
      <c r="O193" s="62"/>
      <c r="P193" s="62"/>
      <c r="Q193" s="25" t="str">
        <f t="shared" si="30"/>
        <v/>
      </c>
      <c r="R193" s="23"/>
      <c r="S193" s="119"/>
      <c r="T193" s="136"/>
      <c r="U193" s="136"/>
      <c r="V193" s="121"/>
      <c r="W193" s="23"/>
      <c r="X193" s="26"/>
      <c r="Y193" s="96"/>
      <c r="Z193" s="39"/>
      <c r="AA193" s="40"/>
      <c r="AC193" s="113" t="str">
        <f>IF(AND(($B193&lt;&gt;""),(OR($C$2="",$F$2="",$G$3="",C193="",F193="",G193="",H193="",I193="",J193="",K193="",L193="",M193="",O193="",P193="",R193="",IF(F193&lt;&gt;※編集不可※選択項目!$C$9,S193="",T193=""),U193=""))),1,"")</f>
        <v/>
      </c>
      <c r="AD193" s="113">
        <f t="shared" si="24"/>
        <v>0</v>
      </c>
      <c r="AE193" s="113" t="str">
        <f t="shared" si="25"/>
        <v/>
      </c>
      <c r="AF193" s="106">
        <f t="shared" si="31"/>
        <v>0</v>
      </c>
      <c r="AG193" s="106" t="str">
        <f t="shared" si="26"/>
        <v/>
      </c>
    </row>
    <row r="194" spans="1:33" s="50" customFormat="1" ht="34.5" customHeight="1">
      <c r="A194" s="92">
        <f t="shared" si="27"/>
        <v>182</v>
      </c>
      <c r="B194" s="35" t="str">
        <f t="shared" si="28"/>
        <v/>
      </c>
      <c r="C194" s="114"/>
      <c r="D194" s="22" t="str">
        <f t="shared" si="29"/>
        <v/>
      </c>
      <c r="E194" s="22" t="str">
        <f t="shared" si="23"/>
        <v/>
      </c>
      <c r="F194" s="23"/>
      <c r="G194" s="23"/>
      <c r="H194" s="23"/>
      <c r="I194" s="23"/>
      <c r="J194" s="23"/>
      <c r="K194" s="119"/>
      <c r="L194" s="23"/>
      <c r="M194" s="119"/>
      <c r="N194" s="24" t="str">
        <f t="shared" si="22"/>
        <v/>
      </c>
      <c r="O194" s="62"/>
      <c r="P194" s="62"/>
      <c r="Q194" s="25" t="str">
        <f t="shared" si="30"/>
        <v/>
      </c>
      <c r="R194" s="23"/>
      <c r="S194" s="119"/>
      <c r="T194" s="136"/>
      <c r="U194" s="136"/>
      <c r="V194" s="121"/>
      <c r="W194" s="23"/>
      <c r="X194" s="26"/>
      <c r="Y194" s="96"/>
      <c r="Z194" s="39"/>
      <c r="AA194" s="40"/>
      <c r="AC194" s="113" t="str">
        <f>IF(AND(($B194&lt;&gt;""),(OR($C$2="",$F$2="",$G$3="",C194="",F194="",G194="",H194="",I194="",J194="",K194="",L194="",M194="",O194="",P194="",R194="",IF(F194&lt;&gt;※編集不可※選択項目!$C$9,S194="",T194=""),U194=""))),1,"")</f>
        <v/>
      </c>
      <c r="AD194" s="113">
        <f t="shared" si="24"/>
        <v>0</v>
      </c>
      <c r="AE194" s="113" t="str">
        <f t="shared" si="25"/>
        <v/>
      </c>
      <c r="AF194" s="106">
        <f t="shared" si="31"/>
        <v>0</v>
      </c>
      <c r="AG194" s="106" t="str">
        <f t="shared" si="26"/>
        <v/>
      </c>
    </row>
    <row r="195" spans="1:33" s="50" customFormat="1" ht="34.5" customHeight="1">
      <c r="A195" s="92">
        <f t="shared" si="27"/>
        <v>183</v>
      </c>
      <c r="B195" s="35" t="str">
        <f t="shared" si="28"/>
        <v/>
      </c>
      <c r="C195" s="114"/>
      <c r="D195" s="22" t="str">
        <f t="shared" si="29"/>
        <v/>
      </c>
      <c r="E195" s="22" t="str">
        <f t="shared" si="23"/>
        <v/>
      </c>
      <c r="F195" s="23"/>
      <c r="G195" s="23"/>
      <c r="H195" s="23"/>
      <c r="I195" s="23"/>
      <c r="J195" s="23"/>
      <c r="K195" s="119"/>
      <c r="L195" s="23"/>
      <c r="M195" s="119"/>
      <c r="N195" s="24" t="str">
        <f t="shared" si="22"/>
        <v/>
      </c>
      <c r="O195" s="62"/>
      <c r="P195" s="62"/>
      <c r="Q195" s="25" t="str">
        <f t="shared" si="30"/>
        <v/>
      </c>
      <c r="R195" s="23"/>
      <c r="S195" s="119"/>
      <c r="T195" s="136"/>
      <c r="U195" s="136"/>
      <c r="V195" s="121"/>
      <c r="W195" s="23"/>
      <c r="X195" s="26"/>
      <c r="Y195" s="96"/>
      <c r="Z195" s="39"/>
      <c r="AA195" s="40"/>
      <c r="AC195" s="113" t="str">
        <f>IF(AND(($B195&lt;&gt;""),(OR($C$2="",$F$2="",$G$3="",C195="",F195="",G195="",H195="",I195="",J195="",K195="",L195="",M195="",O195="",P195="",R195="",IF(F195&lt;&gt;※編集不可※選択項目!$C$9,S195="",T195=""),U195=""))),1,"")</f>
        <v/>
      </c>
      <c r="AD195" s="113">
        <f t="shared" si="24"/>
        <v>0</v>
      </c>
      <c r="AE195" s="113" t="str">
        <f t="shared" si="25"/>
        <v/>
      </c>
      <c r="AF195" s="106">
        <f t="shared" si="31"/>
        <v>0</v>
      </c>
      <c r="AG195" s="106" t="str">
        <f t="shared" si="26"/>
        <v/>
      </c>
    </row>
    <row r="196" spans="1:33" s="50" customFormat="1" ht="34.5" customHeight="1">
      <c r="A196" s="92">
        <f t="shared" si="27"/>
        <v>184</v>
      </c>
      <c r="B196" s="35" t="str">
        <f t="shared" si="28"/>
        <v/>
      </c>
      <c r="C196" s="114"/>
      <c r="D196" s="22" t="str">
        <f t="shared" si="29"/>
        <v/>
      </c>
      <c r="E196" s="22" t="str">
        <f t="shared" si="23"/>
        <v/>
      </c>
      <c r="F196" s="23"/>
      <c r="G196" s="23"/>
      <c r="H196" s="23"/>
      <c r="I196" s="23"/>
      <c r="J196" s="23"/>
      <c r="K196" s="119"/>
      <c r="L196" s="23"/>
      <c r="M196" s="119"/>
      <c r="N196" s="24" t="str">
        <f t="shared" si="22"/>
        <v/>
      </c>
      <c r="O196" s="62"/>
      <c r="P196" s="62"/>
      <c r="Q196" s="25" t="str">
        <f t="shared" si="30"/>
        <v/>
      </c>
      <c r="R196" s="23"/>
      <c r="S196" s="119"/>
      <c r="T196" s="136"/>
      <c r="U196" s="136"/>
      <c r="V196" s="121"/>
      <c r="W196" s="23"/>
      <c r="X196" s="26"/>
      <c r="Y196" s="96"/>
      <c r="Z196" s="39"/>
      <c r="AA196" s="40"/>
      <c r="AC196" s="113" t="str">
        <f>IF(AND(($B196&lt;&gt;""),(OR($C$2="",$F$2="",$G$3="",C196="",F196="",G196="",H196="",I196="",J196="",K196="",L196="",M196="",O196="",P196="",R196="",IF(F196&lt;&gt;※編集不可※選択項目!$C$9,S196="",T196=""),U196=""))),1,"")</f>
        <v/>
      </c>
      <c r="AD196" s="113">
        <f t="shared" si="24"/>
        <v>0</v>
      </c>
      <c r="AE196" s="113" t="str">
        <f t="shared" si="25"/>
        <v/>
      </c>
      <c r="AF196" s="106">
        <f t="shared" si="31"/>
        <v>0</v>
      </c>
      <c r="AG196" s="106" t="str">
        <f t="shared" si="26"/>
        <v/>
      </c>
    </row>
    <row r="197" spans="1:33" s="50" customFormat="1" ht="34.5" customHeight="1">
      <c r="A197" s="92">
        <f t="shared" si="27"/>
        <v>185</v>
      </c>
      <c r="B197" s="35" t="str">
        <f t="shared" si="28"/>
        <v/>
      </c>
      <c r="C197" s="114"/>
      <c r="D197" s="22" t="str">
        <f t="shared" si="29"/>
        <v/>
      </c>
      <c r="E197" s="22" t="str">
        <f t="shared" si="23"/>
        <v/>
      </c>
      <c r="F197" s="23"/>
      <c r="G197" s="23"/>
      <c r="H197" s="23"/>
      <c r="I197" s="23"/>
      <c r="J197" s="23"/>
      <c r="K197" s="119"/>
      <c r="L197" s="23"/>
      <c r="M197" s="119"/>
      <c r="N197" s="24" t="str">
        <f t="shared" si="22"/>
        <v/>
      </c>
      <c r="O197" s="62"/>
      <c r="P197" s="62"/>
      <c r="Q197" s="25" t="str">
        <f t="shared" si="30"/>
        <v/>
      </c>
      <c r="R197" s="23"/>
      <c r="S197" s="119"/>
      <c r="T197" s="136"/>
      <c r="U197" s="136"/>
      <c r="V197" s="121"/>
      <c r="W197" s="23"/>
      <c r="X197" s="26"/>
      <c r="Y197" s="96"/>
      <c r="Z197" s="39"/>
      <c r="AA197" s="40"/>
      <c r="AC197" s="113" t="str">
        <f>IF(AND(($B197&lt;&gt;""),(OR($C$2="",$F$2="",$G$3="",C197="",F197="",G197="",H197="",I197="",J197="",K197="",L197="",M197="",O197="",P197="",R197="",IF(F197&lt;&gt;※編集不可※選択項目!$C$9,S197="",T197=""),U197=""))),1,"")</f>
        <v/>
      </c>
      <c r="AD197" s="113">
        <f t="shared" si="24"/>
        <v>0</v>
      </c>
      <c r="AE197" s="113" t="str">
        <f t="shared" si="25"/>
        <v/>
      </c>
      <c r="AF197" s="106">
        <f t="shared" si="31"/>
        <v>0</v>
      </c>
      <c r="AG197" s="106" t="str">
        <f t="shared" si="26"/>
        <v/>
      </c>
    </row>
    <row r="198" spans="1:33" s="50" customFormat="1" ht="34.5" customHeight="1">
      <c r="A198" s="92">
        <f t="shared" si="27"/>
        <v>186</v>
      </c>
      <c r="B198" s="35" t="str">
        <f t="shared" si="28"/>
        <v/>
      </c>
      <c r="C198" s="114"/>
      <c r="D198" s="22" t="str">
        <f t="shared" si="29"/>
        <v/>
      </c>
      <c r="E198" s="22" t="str">
        <f t="shared" si="23"/>
        <v/>
      </c>
      <c r="F198" s="23"/>
      <c r="G198" s="23"/>
      <c r="H198" s="23"/>
      <c r="I198" s="23"/>
      <c r="J198" s="23"/>
      <c r="K198" s="119"/>
      <c r="L198" s="23"/>
      <c r="M198" s="119"/>
      <c r="N198" s="24" t="str">
        <f t="shared" si="22"/>
        <v/>
      </c>
      <c r="O198" s="62"/>
      <c r="P198" s="62"/>
      <c r="Q198" s="25" t="str">
        <f t="shared" si="30"/>
        <v/>
      </c>
      <c r="R198" s="23"/>
      <c r="S198" s="119"/>
      <c r="T198" s="136"/>
      <c r="U198" s="136"/>
      <c r="V198" s="121"/>
      <c r="W198" s="23"/>
      <c r="X198" s="26"/>
      <c r="Y198" s="96"/>
      <c r="Z198" s="39"/>
      <c r="AA198" s="40"/>
      <c r="AC198" s="113" t="str">
        <f>IF(AND(($B198&lt;&gt;""),(OR($C$2="",$F$2="",$G$3="",C198="",F198="",G198="",H198="",I198="",J198="",K198="",L198="",M198="",O198="",P198="",R198="",IF(F198&lt;&gt;※編集不可※選択項目!$C$9,S198="",T198=""),U198=""))),1,"")</f>
        <v/>
      </c>
      <c r="AD198" s="113">
        <f t="shared" si="24"/>
        <v>0</v>
      </c>
      <c r="AE198" s="113" t="str">
        <f t="shared" si="25"/>
        <v/>
      </c>
      <c r="AF198" s="106">
        <f t="shared" si="31"/>
        <v>0</v>
      </c>
      <c r="AG198" s="106" t="str">
        <f t="shared" si="26"/>
        <v/>
      </c>
    </row>
    <row r="199" spans="1:33" s="50" customFormat="1" ht="34.5" customHeight="1">
      <c r="A199" s="92">
        <f t="shared" si="27"/>
        <v>187</v>
      </c>
      <c r="B199" s="35" t="str">
        <f t="shared" si="28"/>
        <v/>
      </c>
      <c r="C199" s="114"/>
      <c r="D199" s="22" t="str">
        <f t="shared" si="29"/>
        <v/>
      </c>
      <c r="E199" s="22" t="str">
        <f t="shared" si="23"/>
        <v/>
      </c>
      <c r="F199" s="23"/>
      <c r="G199" s="23"/>
      <c r="H199" s="23"/>
      <c r="I199" s="23"/>
      <c r="J199" s="23"/>
      <c r="K199" s="119"/>
      <c r="L199" s="23"/>
      <c r="M199" s="119"/>
      <c r="N199" s="24" t="str">
        <f t="shared" si="22"/>
        <v/>
      </c>
      <c r="O199" s="62"/>
      <c r="P199" s="62"/>
      <c r="Q199" s="25" t="str">
        <f t="shared" si="30"/>
        <v/>
      </c>
      <c r="R199" s="23"/>
      <c r="S199" s="119"/>
      <c r="T199" s="136"/>
      <c r="U199" s="136"/>
      <c r="V199" s="121"/>
      <c r="W199" s="23"/>
      <c r="X199" s="26"/>
      <c r="Y199" s="96"/>
      <c r="Z199" s="39"/>
      <c r="AA199" s="40"/>
      <c r="AC199" s="113" t="str">
        <f>IF(AND(($B199&lt;&gt;""),(OR($C$2="",$F$2="",$G$3="",C199="",F199="",G199="",H199="",I199="",J199="",K199="",L199="",M199="",O199="",P199="",R199="",IF(F199&lt;&gt;※編集不可※選択項目!$C$9,S199="",T199=""),U199=""))),1,"")</f>
        <v/>
      </c>
      <c r="AD199" s="113">
        <f t="shared" si="24"/>
        <v>0</v>
      </c>
      <c r="AE199" s="113" t="str">
        <f t="shared" si="25"/>
        <v/>
      </c>
      <c r="AF199" s="106">
        <f t="shared" si="31"/>
        <v>0</v>
      </c>
      <c r="AG199" s="106" t="str">
        <f t="shared" si="26"/>
        <v/>
      </c>
    </row>
    <row r="200" spans="1:33" s="50" customFormat="1" ht="34.5" customHeight="1">
      <c r="A200" s="92">
        <f t="shared" si="27"/>
        <v>188</v>
      </c>
      <c r="B200" s="35" t="str">
        <f t="shared" si="28"/>
        <v/>
      </c>
      <c r="C200" s="114"/>
      <c r="D200" s="22" t="str">
        <f t="shared" si="29"/>
        <v/>
      </c>
      <c r="E200" s="22" t="str">
        <f t="shared" si="23"/>
        <v/>
      </c>
      <c r="F200" s="23"/>
      <c r="G200" s="23"/>
      <c r="H200" s="23"/>
      <c r="I200" s="23"/>
      <c r="J200" s="23"/>
      <c r="K200" s="119"/>
      <c r="L200" s="23"/>
      <c r="M200" s="119"/>
      <c r="N200" s="24" t="str">
        <f t="shared" si="22"/>
        <v/>
      </c>
      <c r="O200" s="62"/>
      <c r="P200" s="62"/>
      <c r="Q200" s="25" t="str">
        <f t="shared" si="30"/>
        <v/>
      </c>
      <c r="R200" s="23"/>
      <c r="S200" s="119"/>
      <c r="T200" s="136"/>
      <c r="U200" s="136"/>
      <c r="V200" s="121"/>
      <c r="W200" s="23"/>
      <c r="X200" s="26"/>
      <c r="Y200" s="96"/>
      <c r="Z200" s="39"/>
      <c r="AA200" s="40"/>
      <c r="AC200" s="113" t="str">
        <f>IF(AND(($B200&lt;&gt;""),(OR($C$2="",$F$2="",$G$3="",C200="",F200="",G200="",H200="",I200="",J200="",K200="",L200="",M200="",O200="",P200="",R200="",IF(F200&lt;&gt;※編集不可※選択項目!$C$9,S200="",T200=""),U200=""))),1,"")</f>
        <v/>
      </c>
      <c r="AD200" s="113">
        <f t="shared" si="24"/>
        <v>0</v>
      </c>
      <c r="AE200" s="113" t="str">
        <f t="shared" si="25"/>
        <v/>
      </c>
      <c r="AF200" s="106">
        <f t="shared" si="31"/>
        <v>0</v>
      </c>
      <c r="AG200" s="106" t="str">
        <f t="shared" si="26"/>
        <v/>
      </c>
    </row>
    <row r="201" spans="1:33" s="50" customFormat="1" ht="34.5" customHeight="1">
      <c r="A201" s="92">
        <f t="shared" si="27"/>
        <v>189</v>
      </c>
      <c r="B201" s="35" t="str">
        <f t="shared" si="28"/>
        <v/>
      </c>
      <c r="C201" s="114"/>
      <c r="D201" s="22" t="str">
        <f t="shared" si="29"/>
        <v/>
      </c>
      <c r="E201" s="22" t="str">
        <f t="shared" si="23"/>
        <v/>
      </c>
      <c r="F201" s="23"/>
      <c r="G201" s="23"/>
      <c r="H201" s="23"/>
      <c r="I201" s="23"/>
      <c r="J201" s="23"/>
      <c r="K201" s="119"/>
      <c r="L201" s="23"/>
      <c r="M201" s="119"/>
      <c r="N201" s="24" t="str">
        <f t="shared" si="22"/>
        <v/>
      </c>
      <c r="O201" s="62"/>
      <c r="P201" s="62"/>
      <c r="Q201" s="25" t="str">
        <f t="shared" si="30"/>
        <v/>
      </c>
      <c r="R201" s="23"/>
      <c r="S201" s="119"/>
      <c r="T201" s="136"/>
      <c r="U201" s="136"/>
      <c r="V201" s="121"/>
      <c r="W201" s="23"/>
      <c r="X201" s="26"/>
      <c r="Y201" s="96"/>
      <c r="Z201" s="39"/>
      <c r="AA201" s="40"/>
      <c r="AC201" s="113" t="str">
        <f>IF(AND(($B201&lt;&gt;""),(OR($C$2="",$F$2="",$G$3="",C201="",F201="",G201="",H201="",I201="",J201="",K201="",L201="",M201="",O201="",P201="",R201="",IF(F201&lt;&gt;※編集不可※選択項目!$C$9,S201="",T201=""),U201=""))),1,"")</f>
        <v/>
      </c>
      <c r="AD201" s="113">
        <f t="shared" si="24"/>
        <v>0</v>
      </c>
      <c r="AE201" s="113" t="str">
        <f t="shared" si="25"/>
        <v/>
      </c>
      <c r="AF201" s="106">
        <f t="shared" si="31"/>
        <v>0</v>
      </c>
      <c r="AG201" s="106" t="str">
        <f t="shared" si="26"/>
        <v/>
      </c>
    </row>
    <row r="202" spans="1:33" s="50" customFormat="1" ht="34.5" customHeight="1">
      <c r="A202" s="92">
        <f t="shared" si="27"/>
        <v>190</v>
      </c>
      <c r="B202" s="35" t="str">
        <f t="shared" si="28"/>
        <v/>
      </c>
      <c r="C202" s="114"/>
      <c r="D202" s="22" t="str">
        <f t="shared" si="29"/>
        <v/>
      </c>
      <c r="E202" s="22" t="str">
        <f t="shared" si="23"/>
        <v/>
      </c>
      <c r="F202" s="23"/>
      <c r="G202" s="23"/>
      <c r="H202" s="23"/>
      <c r="I202" s="23"/>
      <c r="J202" s="23"/>
      <c r="K202" s="119"/>
      <c r="L202" s="23"/>
      <c r="M202" s="119"/>
      <c r="N202" s="24" t="str">
        <f t="shared" si="22"/>
        <v/>
      </c>
      <c r="O202" s="62"/>
      <c r="P202" s="62"/>
      <c r="Q202" s="25" t="str">
        <f t="shared" si="30"/>
        <v/>
      </c>
      <c r="R202" s="23"/>
      <c r="S202" s="119"/>
      <c r="T202" s="136"/>
      <c r="U202" s="136"/>
      <c r="V202" s="121"/>
      <c r="W202" s="23"/>
      <c r="X202" s="26"/>
      <c r="Y202" s="96"/>
      <c r="Z202" s="39"/>
      <c r="AA202" s="40"/>
      <c r="AC202" s="113" t="str">
        <f>IF(AND(($B202&lt;&gt;""),(OR($C$2="",$F$2="",$G$3="",C202="",F202="",G202="",H202="",I202="",J202="",K202="",L202="",M202="",O202="",P202="",R202="",IF(F202&lt;&gt;※編集不可※選択項目!$C$9,S202="",T202=""),U202=""))),1,"")</f>
        <v/>
      </c>
      <c r="AD202" s="113">
        <f t="shared" si="24"/>
        <v>0</v>
      </c>
      <c r="AE202" s="113" t="str">
        <f t="shared" si="25"/>
        <v/>
      </c>
      <c r="AF202" s="106">
        <f t="shared" si="31"/>
        <v>0</v>
      </c>
      <c r="AG202" s="106" t="str">
        <f t="shared" si="26"/>
        <v/>
      </c>
    </row>
    <row r="203" spans="1:33" s="50" customFormat="1" ht="34.5" customHeight="1">
      <c r="A203" s="92">
        <f t="shared" si="27"/>
        <v>191</v>
      </c>
      <c r="B203" s="35" t="str">
        <f t="shared" si="28"/>
        <v/>
      </c>
      <c r="C203" s="114"/>
      <c r="D203" s="22" t="str">
        <f t="shared" si="29"/>
        <v/>
      </c>
      <c r="E203" s="22" t="str">
        <f t="shared" si="23"/>
        <v/>
      </c>
      <c r="F203" s="23"/>
      <c r="G203" s="23"/>
      <c r="H203" s="23"/>
      <c r="I203" s="23"/>
      <c r="J203" s="23"/>
      <c r="K203" s="119"/>
      <c r="L203" s="23"/>
      <c r="M203" s="119"/>
      <c r="N203" s="24" t="str">
        <f t="shared" si="22"/>
        <v/>
      </c>
      <c r="O203" s="62"/>
      <c r="P203" s="62"/>
      <c r="Q203" s="25" t="str">
        <f t="shared" si="30"/>
        <v/>
      </c>
      <c r="R203" s="23"/>
      <c r="S203" s="119"/>
      <c r="T203" s="136"/>
      <c r="U203" s="136"/>
      <c r="V203" s="121"/>
      <c r="W203" s="23"/>
      <c r="X203" s="26"/>
      <c r="Y203" s="96"/>
      <c r="Z203" s="39"/>
      <c r="AA203" s="40"/>
      <c r="AC203" s="113" t="str">
        <f>IF(AND(($B203&lt;&gt;""),(OR($C$2="",$F$2="",$G$3="",C203="",F203="",G203="",H203="",I203="",J203="",K203="",L203="",M203="",O203="",P203="",R203="",IF(F203&lt;&gt;※編集不可※選択項目!$C$9,S203="",T203=""),U203=""))),1,"")</f>
        <v/>
      </c>
      <c r="AD203" s="113">
        <f t="shared" si="24"/>
        <v>0</v>
      </c>
      <c r="AE203" s="113" t="str">
        <f t="shared" si="25"/>
        <v/>
      </c>
      <c r="AF203" s="106">
        <f t="shared" si="31"/>
        <v>0</v>
      </c>
      <c r="AG203" s="106" t="str">
        <f t="shared" si="26"/>
        <v/>
      </c>
    </row>
    <row r="204" spans="1:33" s="50" customFormat="1" ht="34.5" customHeight="1">
      <c r="A204" s="92">
        <f t="shared" si="27"/>
        <v>192</v>
      </c>
      <c r="B204" s="35" t="str">
        <f t="shared" si="28"/>
        <v/>
      </c>
      <c r="C204" s="114"/>
      <c r="D204" s="22" t="str">
        <f t="shared" si="29"/>
        <v/>
      </c>
      <c r="E204" s="22" t="str">
        <f t="shared" si="23"/>
        <v/>
      </c>
      <c r="F204" s="23"/>
      <c r="G204" s="23"/>
      <c r="H204" s="23"/>
      <c r="I204" s="23"/>
      <c r="J204" s="23"/>
      <c r="K204" s="119"/>
      <c r="L204" s="23"/>
      <c r="M204" s="119"/>
      <c r="N204" s="24" t="str">
        <f t="shared" ref="N204:N267" si="32">IF(L204="","",L204)</f>
        <v/>
      </c>
      <c r="O204" s="62"/>
      <c r="P204" s="62"/>
      <c r="Q204" s="25" t="str">
        <f t="shared" si="30"/>
        <v/>
      </c>
      <c r="R204" s="23"/>
      <c r="S204" s="119"/>
      <c r="T204" s="136"/>
      <c r="U204" s="136"/>
      <c r="V204" s="121"/>
      <c r="W204" s="23"/>
      <c r="X204" s="26"/>
      <c r="Y204" s="96"/>
      <c r="Z204" s="39"/>
      <c r="AA204" s="40"/>
      <c r="AC204" s="113" t="str">
        <f>IF(AND(($B204&lt;&gt;""),(OR($C$2="",$F$2="",$G$3="",C204="",F204="",G204="",H204="",I204="",J204="",K204="",L204="",M204="",O204="",P204="",R204="",IF(F204&lt;&gt;※編集不可※選択項目!$C$9,S204="",T204=""),U204=""))),1,"")</f>
        <v/>
      </c>
      <c r="AD204" s="113">
        <f t="shared" si="24"/>
        <v>0</v>
      </c>
      <c r="AE204" s="113" t="str">
        <f t="shared" si="25"/>
        <v/>
      </c>
      <c r="AF204" s="106">
        <f t="shared" si="31"/>
        <v>0</v>
      </c>
      <c r="AG204" s="106" t="str">
        <f t="shared" si="26"/>
        <v/>
      </c>
    </row>
    <row r="205" spans="1:33" s="50" customFormat="1" ht="34.5" customHeight="1">
      <c r="A205" s="92">
        <f t="shared" si="27"/>
        <v>193</v>
      </c>
      <c r="B205" s="35" t="str">
        <f t="shared" si="28"/>
        <v/>
      </c>
      <c r="C205" s="114"/>
      <c r="D205" s="22" t="str">
        <f t="shared" si="29"/>
        <v/>
      </c>
      <c r="E205" s="22" t="str">
        <f t="shared" ref="E205:E268" si="33">IF($F$2="","",IF($B205&lt;&gt;"",$F$2,""))</f>
        <v/>
      </c>
      <c r="F205" s="23"/>
      <c r="G205" s="23"/>
      <c r="H205" s="23"/>
      <c r="I205" s="23"/>
      <c r="J205" s="23"/>
      <c r="K205" s="119"/>
      <c r="L205" s="23"/>
      <c r="M205" s="119"/>
      <c r="N205" s="24" t="str">
        <f t="shared" si="32"/>
        <v/>
      </c>
      <c r="O205" s="62"/>
      <c r="P205" s="62"/>
      <c r="Q205" s="25" t="str">
        <f t="shared" si="30"/>
        <v/>
      </c>
      <c r="R205" s="23"/>
      <c r="S205" s="119"/>
      <c r="T205" s="136"/>
      <c r="U205" s="136"/>
      <c r="V205" s="121"/>
      <c r="W205" s="23"/>
      <c r="X205" s="26"/>
      <c r="Y205" s="96"/>
      <c r="Z205" s="39"/>
      <c r="AA205" s="40"/>
      <c r="AC205" s="113" t="str">
        <f>IF(AND(($B205&lt;&gt;""),(OR($C$2="",$F$2="",$G$3="",C205="",F205="",G205="",H205="",I205="",J205="",K205="",L205="",M205="",O205="",P205="",R205="",IF(F205&lt;&gt;※編集不可※選択項目!$C$9,S205="",T205=""),U205=""))),1,"")</f>
        <v/>
      </c>
      <c r="AD205" s="113">
        <f t="shared" ref="AD205:AD268" si="34">IF(AND($H205&lt;&gt;"",COUNTIF($H205,"*■*")&gt;0,$W205=""),1,0)</f>
        <v>0</v>
      </c>
      <c r="AE205" s="113" t="str">
        <f t="shared" ref="AE205:AE268" si="35">IF(H205="","",TEXT(H205,"G/標準"))</f>
        <v/>
      </c>
      <c r="AF205" s="106">
        <f t="shared" si="31"/>
        <v>0</v>
      </c>
      <c r="AG205" s="106" t="str">
        <f t="shared" ref="AG205:AG269" si="36">IF(Q205&lt;1,1,"")</f>
        <v/>
      </c>
    </row>
    <row r="206" spans="1:33" s="50" customFormat="1" ht="34.5" customHeight="1">
      <c r="A206" s="92">
        <f t="shared" ref="A206:A269" si="37">ROW()-12</f>
        <v>194</v>
      </c>
      <c r="B206" s="35" t="str">
        <f t="shared" ref="B206:B269" si="38">IF($C206="","","工作機械")</f>
        <v/>
      </c>
      <c r="C206" s="114"/>
      <c r="D206" s="22" t="str">
        <f t="shared" ref="D206:D269" si="39">IF($C$2="","",IF($B206&lt;&gt;"",$C$2,""))</f>
        <v/>
      </c>
      <c r="E206" s="22" t="str">
        <f t="shared" si="33"/>
        <v/>
      </c>
      <c r="F206" s="23"/>
      <c r="G206" s="23"/>
      <c r="H206" s="23"/>
      <c r="I206" s="23"/>
      <c r="J206" s="23"/>
      <c r="K206" s="119"/>
      <c r="L206" s="23"/>
      <c r="M206" s="119"/>
      <c r="N206" s="24" t="str">
        <f t="shared" si="32"/>
        <v/>
      </c>
      <c r="O206" s="62"/>
      <c r="P206" s="62"/>
      <c r="Q206" s="25" t="str">
        <f t="shared" ref="Q206:Q269" si="40">IFERROR(IF($K206="","",ROUNDDOWN((ABS($K206-$M206)/$K206)/IF($O206="","",IF(($P206-$O206)=0,1,($P206-$O206)))*100,1)),"")</f>
        <v/>
      </c>
      <c r="R206" s="23"/>
      <c r="S206" s="119"/>
      <c r="T206" s="136"/>
      <c r="U206" s="136"/>
      <c r="V206" s="121"/>
      <c r="W206" s="23"/>
      <c r="X206" s="26"/>
      <c r="Y206" s="96"/>
      <c r="Z206" s="39"/>
      <c r="AA206" s="40"/>
      <c r="AC206" s="113" t="str">
        <f>IF(AND(($B206&lt;&gt;""),(OR($C$2="",$F$2="",$G$3="",C206="",F206="",G206="",H206="",I206="",J206="",K206="",L206="",M206="",O206="",P206="",R206="",IF(F206&lt;&gt;※編集不可※選択項目!$C$9,S206="",T206=""),U206=""))),1,"")</f>
        <v/>
      </c>
      <c r="AD206" s="113">
        <f t="shared" si="34"/>
        <v>0</v>
      </c>
      <c r="AE206" s="113" t="str">
        <f t="shared" si="35"/>
        <v/>
      </c>
      <c r="AF206" s="106">
        <f t="shared" ref="AF206:AF269" si="41">IF(AE206="",0,COUNTIF($AE$13:$AE$1048576,AE206))</f>
        <v>0</v>
      </c>
      <c r="AG206" s="106" t="str">
        <f t="shared" si="36"/>
        <v/>
      </c>
    </row>
    <row r="207" spans="1:33" s="50" customFormat="1" ht="34.5" customHeight="1">
      <c r="A207" s="92">
        <f t="shared" si="37"/>
        <v>195</v>
      </c>
      <c r="B207" s="35" t="str">
        <f t="shared" si="38"/>
        <v/>
      </c>
      <c r="C207" s="114"/>
      <c r="D207" s="22" t="str">
        <f t="shared" si="39"/>
        <v/>
      </c>
      <c r="E207" s="22" t="str">
        <f t="shared" si="33"/>
        <v/>
      </c>
      <c r="F207" s="23"/>
      <c r="G207" s="23"/>
      <c r="H207" s="23"/>
      <c r="I207" s="23"/>
      <c r="J207" s="23"/>
      <c r="K207" s="119"/>
      <c r="L207" s="23"/>
      <c r="M207" s="119"/>
      <c r="N207" s="24" t="str">
        <f t="shared" si="32"/>
        <v/>
      </c>
      <c r="O207" s="62"/>
      <c r="P207" s="62"/>
      <c r="Q207" s="25" t="str">
        <f t="shared" si="40"/>
        <v/>
      </c>
      <c r="R207" s="23"/>
      <c r="S207" s="119"/>
      <c r="T207" s="136"/>
      <c r="U207" s="136"/>
      <c r="V207" s="121"/>
      <c r="W207" s="23"/>
      <c r="X207" s="26"/>
      <c r="Y207" s="96"/>
      <c r="Z207" s="39"/>
      <c r="AA207" s="40"/>
      <c r="AC207" s="113" t="str">
        <f>IF(AND(($B207&lt;&gt;""),(OR($C$2="",$F$2="",$G$3="",C207="",F207="",G207="",H207="",I207="",J207="",K207="",L207="",M207="",O207="",P207="",R207="",IF(F207&lt;&gt;※編集不可※選択項目!$C$9,S207="",T207=""),U207=""))),1,"")</f>
        <v/>
      </c>
      <c r="AD207" s="113">
        <f t="shared" si="34"/>
        <v>0</v>
      </c>
      <c r="AE207" s="113" t="str">
        <f t="shared" si="35"/>
        <v/>
      </c>
      <c r="AF207" s="106">
        <f t="shared" si="41"/>
        <v>0</v>
      </c>
      <c r="AG207" s="106" t="str">
        <f t="shared" si="36"/>
        <v/>
      </c>
    </row>
    <row r="208" spans="1:33" s="50" customFormat="1" ht="34.5" customHeight="1">
      <c r="A208" s="92">
        <f t="shared" si="37"/>
        <v>196</v>
      </c>
      <c r="B208" s="35" t="str">
        <f t="shared" si="38"/>
        <v/>
      </c>
      <c r="C208" s="114"/>
      <c r="D208" s="22" t="str">
        <f t="shared" si="39"/>
        <v/>
      </c>
      <c r="E208" s="22" t="str">
        <f t="shared" si="33"/>
        <v/>
      </c>
      <c r="F208" s="23"/>
      <c r="G208" s="23"/>
      <c r="H208" s="23"/>
      <c r="I208" s="23"/>
      <c r="J208" s="23"/>
      <c r="K208" s="119"/>
      <c r="L208" s="23"/>
      <c r="M208" s="119"/>
      <c r="N208" s="24" t="str">
        <f t="shared" si="32"/>
        <v/>
      </c>
      <c r="O208" s="62"/>
      <c r="P208" s="62"/>
      <c r="Q208" s="25" t="str">
        <f t="shared" si="40"/>
        <v/>
      </c>
      <c r="R208" s="23"/>
      <c r="S208" s="119"/>
      <c r="T208" s="136"/>
      <c r="U208" s="136"/>
      <c r="V208" s="121"/>
      <c r="W208" s="23"/>
      <c r="X208" s="26"/>
      <c r="Y208" s="96"/>
      <c r="Z208" s="39"/>
      <c r="AA208" s="40"/>
      <c r="AC208" s="113" t="str">
        <f>IF(AND(($B208&lt;&gt;""),(OR($C$2="",$F$2="",$G$3="",C208="",F208="",G208="",H208="",I208="",J208="",K208="",L208="",M208="",O208="",P208="",R208="",IF(F208&lt;&gt;※編集不可※選択項目!$C$9,S208="",T208=""),U208=""))),1,"")</f>
        <v/>
      </c>
      <c r="AD208" s="113">
        <f t="shared" si="34"/>
        <v>0</v>
      </c>
      <c r="AE208" s="113" t="str">
        <f t="shared" si="35"/>
        <v/>
      </c>
      <c r="AF208" s="106">
        <f t="shared" si="41"/>
        <v>0</v>
      </c>
      <c r="AG208" s="106" t="str">
        <f t="shared" si="36"/>
        <v/>
      </c>
    </row>
    <row r="209" spans="1:33" s="50" customFormat="1" ht="34.5" customHeight="1">
      <c r="A209" s="92">
        <f t="shared" si="37"/>
        <v>197</v>
      </c>
      <c r="B209" s="35" t="str">
        <f t="shared" si="38"/>
        <v/>
      </c>
      <c r="C209" s="114"/>
      <c r="D209" s="22" t="str">
        <f t="shared" si="39"/>
        <v/>
      </c>
      <c r="E209" s="22" t="str">
        <f t="shared" si="33"/>
        <v/>
      </c>
      <c r="F209" s="23"/>
      <c r="G209" s="23"/>
      <c r="H209" s="23"/>
      <c r="I209" s="23"/>
      <c r="J209" s="23"/>
      <c r="K209" s="119"/>
      <c r="L209" s="23"/>
      <c r="M209" s="119"/>
      <c r="N209" s="24" t="str">
        <f t="shared" si="32"/>
        <v/>
      </c>
      <c r="O209" s="62"/>
      <c r="P209" s="62"/>
      <c r="Q209" s="25" t="str">
        <f t="shared" si="40"/>
        <v/>
      </c>
      <c r="R209" s="23"/>
      <c r="S209" s="119"/>
      <c r="T209" s="136"/>
      <c r="U209" s="136"/>
      <c r="V209" s="121"/>
      <c r="W209" s="23"/>
      <c r="X209" s="26"/>
      <c r="Y209" s="96"/>
      <c r="Z209" s="39"/>
      <c r="AA209" s="40"/>
      <c r="AC209" s="113" t="str">
        <f>IF(AND(($B209&lt;&gt;""),(OR($C$2="",$F$2="",$G$3="",C209="",F209="",G209="",H209="",I209="",J209="",K209="",L209="",M209="",O209="",P209="",R209="",IF(F209&lt;&gt;※編集不可※選択項目!$C$9,S209="",T209=""),U209=""))),1,"")</f>
        <v/>
      </c>
      <c r="AD209" s="113">
        <f t="shared" si="34"/>
        <v>0</v>
      </c>
      <c r="AE209" s="113" t="str">
        <f t="shared" si="35"/>
        <v/>
      </c>
      <c r="AF209" s="106">
        <f t="shared" si="41"/>
        <v>0</v>
      </c>
      <c r="AG209" s="106" t="str">
        <f t="shared" si="36"/>
        <v/>
      </c>
    </row>
    <row r="210" spans="1:33" s="50" customFormat="1" ht="34.5" customHeight="1">
      <c r="A210" s="92">
        <f t="shared" si="37"/>
        <v>198</v>
      </c>
      <c r="B210" s="35" t="str">
        <f t="shared" si="38"/>
        <v/>
      </c>
      <c r="C210" s="114"/>
      <c r="D210" s="22" t="str">
        <f t="shared" si="39"/>
        <v/>
      </c>
      <c r="E210" s="22" t="str">
        <f t="shared" si="33"/>
        <v/>
      </c>
      <c r="F210" s="23"/>
      <c r="G210" s="23"/>
      <c r="H210" s="23"/>
      <c r="I210" s="23"/>
      <c r="J210" s="23"/>
      <c r="K210" s="119"/>
      <c r="L210" s="23"/>
      <c r="M210" s="119"/>
      <c r="N210" s="24" t="str">
        <f t="shared" si="32"/>
        <v/>
      </c>
      <c r="O210" s="62"/>
      <c r="P210" s="62"/>
      <c r="Q210" s="25" t="str">
        <f t="shared" si="40"/>
        <v/>
      </c>
      <c r="R210" s="23"/>
      <c r="S210" s="119"/>
      <c r="T210" s="136"/>
      <c r="U210" s="136"/>
      <c r="V210" s="121"/>
      <c r="W210" s="23"/>
      <c r="X210" s="26"/>
      <c r="Y210" s="96"/>
      <c r="Z210" s="39"/>
      <c r="AA210" s="40"/>
      <c r="AC210" s="113" t="str">
        <f>IF(AND(($B210&lt;&gt;""),(OR($C$2="",$F$2="",$G$3="",C210="",F210="",G210="",H210="",I210="",J210="",K210="",L210="",M210="",O210="",P210="",R210="",IF(F210&lt;&gt;※編集不可※選択項目!$C$9,S210="",T210=""),U210=""))),1,"")</f>
        <v/>
      </c>
      <c r="AD210" s="113">
        <f t="shared" si="34"/>
        <v>0</v>
      </c>
      <c r="AE210" s="113" t="str">
        <f t="shared" si="35"/>
        <v/>
      </c>
      <c r="AF210" s="106">
        <f t="shared" si="41"/>
        <v>0</v>
      </c>
      <c r="AG210" s="106" t="str">
        <f t="shared" si="36"/>
        <v/>
      </c>
    </row>
    <row r="211" spans="1:33" s="50" customFormat="1" ht="34.5" customHeight="1">
      <c r="A211" s="92">
        <f t="shared" si="37"/>
        <v>199</v>
      </c>
      <c r="B211" s="35" t="str">
        <f t="shared" si="38"/>
        <v/>
      </c>
      <c r="C211" s="114"/>
      <c r="D211" s="22" t="str">
        <f t="shared" si="39"/>
        <v/>
      </c>
      <c r="E211" s="22" t="str">
        <f t="shared" si="33"/>
        <v/>
      </c>
      <c r="F211" s="23"/>
      <c r="G211" s="23"/>
      <c r="H211" s="23"/>
      <c r="I211" s="23"/>
      <c r="J211" s="23"/>
      <c r="K211" s="119"/>
      <c r="L211" s="23"/>
      <c r="M211" s="119"/>
      <c r="N211" s="24" t="str">
        <f t="shared" si="32"/>
        <v/>
      </c>
      <c r="O211" s="62"/>
      <c r="P211" s="62"/>
      <c r="Q211" s="25" t="str">
        <f t="shared" si="40"/>
        <v/>
      </c>
      <c r="R211" s="23"/>
      <c r="S211" s="119"/>
      <c r="T211" s="136"/>
      <c r="U211" s="136"/>
      <c r="V211" s="121"/>
      <c r="W211" s="23"/>
      <c r="X211" s="26"/>
      <c r="Y211" s="96"/>
      <c r="Z211" s="39"/>
      <c r="AA211" s="40"/>
      <c r="AC211" s="113" t="str">
        <f>IF(AND(($B211&lt;&gt;""),(OR($C$2="",$F$2="",$G$3="",C211="",F211="",G211="",H211="",I211="",J211="",K211="",L211="",M211="",O211="",P211="",R211="",IF(F211&lt;&gt;※編集不可※選択項目!$C$9,S211="",T211=""),U211=""))),1,"")</f>
        <v/>
      </c>
      <c r="AD211" s="113">
        <f t="shared" si="34"/>
        <v>0</v>
      </c>
      <c r="AE211" s="113" t="str">
        <f t="shared" si="35"/>
        <v/>
      </c>
      <c r="AF211" s="106">
        <f t="shared" si="41"/>
        <v>0</v>
      </c>
      <c r="AG211" s="106" t="str">
        <f t="shared" si="36"/>
        <v/>
      </c>
    </row>
    <row r="212" spans="1:33" s="50" customFormat="1" ht="34.5" customHeight="1">
      <c r="A212" s="92">
        <f t="shared" si="37"/>
        <v>200</v>
      </c>
      <c r="B212" s="35" t="str">
        <f t="shared" si="38"/>
        <v/>
      </c>
      <c r="C212" s="114"/>
      <c r="D212" s="22" t="str">
        <f t="shared" si="39"/>
        <v/>
      </c>
      <c r="E212" s="22" t="str">
        <f t="shared" si="33"/>
        <v/>
      </c>
      <c r="F212" s="23"/>
      <c r="G212" s="23"/>
      <c r="H212" s="23"/>
      <c r="I212" s="23"/>
      <c r="J212" s="23"/>
      <c r="K212" s="119"/>
      <c r="L212" s="23"/>
      <c r="M212" s="119"/>
      <c r="N212" s="24" t="str">
        <f t="shared" si="32"/>
        <v/>
      </c>
      <c r="O212" s="62"/>
      <c r="P212" s="62"/>
      <c r="Q212" s="25" t="str">
        <f t="shared" si="40"/>
        <v/>
      </c>
      <c r="R212" s="23"/>
      <c r="S212" s="119"/>
      <c r="T212" s="136"/>
      <c r="U212" s="136"/>
      <c r="V212" s="121"/>
      <c r="W212" s="23"/>
      <c r="X212" s="26"/>
      <c r="Y212" s="96"/>
      <c r="Z212" s="39"/>
      <c r="AA212" s="40"/>
      <c r="AC212" s="113" t="str">
        <f>IF(AND(($B212&lt;&gt;""),(OR($C$2="",$F$2="",$G$3="",C212="",F212="",G212="",H212="",I212="",J212="",K212="",L212="",M212="",O212="",P212="",R212="",IF(F212&lt;&gt;※編集不可※選択項目!$C$9,S212="",T212=""),U212=""))),1,"")</f>
        <v/>
      </c>
      <c r="AD212" s="113">
        <f t="shared" si="34"/>
        <v>0</v>
      </c>
      <c r="AE212" s="113" t="str">
        <f t="shared" si="35"/>
        <v/>
      </c>
      <c r="AF212" s="106">
        <f t="shared" si="41"/>
        <v>0</v>
      </c>
      <c r="AG212" s="106" t="str">
        <f t="shared" si="36"/>
        <v/>
      </c>
    </row>
    <row r="213" spans="1:33" s="50" customFormat="1" ht="34.5" customHeight="1">
      <c r="A213" s="92">
        <f t="shared" si="37"/>
        <v>201</v>
      </c>
      <c r="B213" s="35" t="str">
        <f t="shared" si="38"/>
        <v/>
      </c>
      <c r="C213" s="114"/>
      <c r="D213" s="22" t="str">
        <f t="shared" si="39"/>
        <v/>
      </c>
      <c r="E213" s="22" t="str">
        <f t="shared" si="33"/>
        <v/>
      </c>
      <c r="F213" s="23"/>
      <c r="G213" s="23"/>
      <c r="H213" s="23"/>
      <c r="I213" s="23"/>
      <c r="J213" s="23"/>
      <c r="K213" s="119"/>
      <c r="L213" s="23"/>
      <c r="M213" s="119"/>
      <c r="N213" s="24" t="str">
        <f t="shared" si="32"/>
        <v/>
      </c>
      <c r="O213" s="62"/>
      <c r="P213" s="62"/>
      <c r="Q213" s="25" t="str">
        <f t="shared" si="40"/>
        <v/>
      </c>
      <c r="R213" s="23"/>
      <c r="S213" s="119"/>
      <c r="T213" s="136"/>
      <c r="U213" s="136"/>
      <c r="V213" s="121"/>
      <c r="W213" s="23"/>
      <c r="X213" s="26"/>
      <c r="Y213" s="96"/>
      <c r="Z213" s="39"/>
      <c r="AA213" s="40"/>
      <c r="AC213" s="113" t="str">
        <f>IF(AND(($B213&lt;&gt;""),(OR($C$2="",$F$2="",$G$3="",C213="",F213="",G213="",H213="",I213="",J213="",K213="",L213="",M213="",O213="",P213="",R213="",IF(F213&lt;&gt;※編集不可※選択項目!$C$9,S213="",T213=""),U213=""))),1,"")</f>
        <v/>
      </c>
      <c r="AD213" s="113">
        <f t="shared" si="34"/>
        <v>0</v>
      </c>
      <c r="AE213" s="113" t="str">
        <f t="shared" si="35"/>
        <v/>
      </c>
      <c r="AF213" s="106">
        <f t="shared" si="41"/>
        <v>0</v>
      </c>
      <c r="AG213" s="106" t="str">
        <f t="shared" si="36"/>
        <v/>
      </c>
    </row>
    <row r="214" spans="1:33" s="50" customFormat="1" ht="34.5" customHeight="1">
      <c r="A214" s="92">
        <f t="shared" si="37"/>
        <v>202</v>
      </c>
      <c r="B214" s="35" t="str">
        <f t="shared" si="38"/>
        <v/>
      </c>
      <c r="C214" s="114"/>
      <c r="D214" s="22" t="str">
        <f t="shared" si="39"/>
        <v/>
      </c>
      <c r="E214" s="22" t="str">
        <f t="shared" si="33"/>
        <v/>
      </c>
      <c r="F214" s="23"/>
      <c r="G214" s="23"/>
      <c r="H214" s="23"/>
      <c r="I214" s="23"/>
      <c r="J214" s="23"/>
      <c r="K214" s="119"/>
      <c r="L214" s="23"/>
      <c r="M214" s="119"/>
      <c r="N214" s="24" t="str">
        <f t="shared" si="32"/>
        <v/>
      </c>
      <c r="O214" s="62"/>
      <c r="P214" s="62"/>
      <c r="Q214" s="25" t="str">
        <f t="shared" si="40"/>
        <v/>
      </c>
      <c r="R214" s="23"/>
      <c r="S214" s="119"/>
      <c r="T214" s="136"/>
      <c r="U214" s="136"/>
      <c r="V214" s="121"/>
      <c r="W214" s="23"/>
      <c r="X214" s="26"/>
      <c r="Y214" s="96"/>
      <c r="Z214" s="39"/>
      <c r="AA214" s="40"/>
      <c r="AC214" s="113" t="str">
        <f>IF(AND(($B214&lt;&gt;""),(OR($C$2="",$F$2="",$G$3="",C214="",F214="",G214="",H214="",I214="",J214="",K214="",L214="",M214="",O214="",P214="",R214="",IF(F214&lt;&gt;※編集不可※選択項目!$C$9,S214="",T214=""),U214=""))),1,"")</f>
        <v/>
      </c>
      <c r="AD214" s="113">
        <f t="shared" si="34"/>
        <v>0</v>
      </c>
      <c r="AE214" s="113" t="str">
        <f t="shared" si="35"/>
        <v/>
      </c>
      <c r="AF214" s="106">
        <f t="shared" si="41"/>
        <v>0</v>
      </c>
      <c r="AG214" s="106" t="str">
        <f t="shared" si="36"/>
        <v/>
      </c>
    </row>
    <row r="215" spans="1:33" s="50" customFormat="1" ht="34.5" customHeight="1">
      <c r="A215" s="92">
        <f t="shared" si="37"/>
        <v>203</v>
      </c>
      <c r="B215" s="35" t="str">
        <f t="shared" si="38"/>
        <v/>
      </c>
      <c r="C215" s="114"/>
      <c r="D215" s="22" t="str">
        <f t="shared" si="39"/>
        <v/>
      </c>
      <c r="E215" s="22" t="str">
        <f t="shared" si="33"/>
        <v/>
      </c>
      <c r="F215" s="23"/>
      <c r="G215" s="23"/>
      <c r="H215" s="23"/>
      <c r="I215" s="23"/>
      <c r="J215" s="23"/>
      <c r="K215" s="119"/>
      <c r="L215" s="23"/>
      <c r="M215" s="119"/>
      <c r="N215" s="24" t="str">
        <f t="shared" si="32"/>
        <v/>
      </c>
      <c r="O215" s="62"/>
      <c r="P215" s="62"/>
      <c r="Q215" s="25" t="str">
        <f t="shared" si="40"/>
        <v/>
      </c>
      <c r="R215" s="23"/>
      <c r="S215" s="119"/>
      <c r="T215" s="136"/>
      <c r="U215" s="136"/>
      <c r="V215" s="121"/>
      <c r="W215" s="23"/>
      <c r="X215" s="26"/>
      <c r="Y215" s="96"/>
      <c r="Z215" s="39"/>
      <c r="AA215" s="40"/>
      <c r="AC215" s="113" t="str">
        <f>IF(AND(($B215&lt;&gt;""),(OR($C$2="",$F$2="",$G$3="",C215="",F215="",G215="",H215="",I215="",J215="",K215="",L215="",M215="",O215="",P215="",R215="",IF(F215&lt;&gt;※編集不可※選択項目!$C$9,S215="",T215=""),U215=""))),1,"")</f>
        <v/>
      </c>
      <c r="AD215" s="113">
        <f t="shared" si="34"/>
        <v>0</v>
      </c>
      <c r="AE215" s="113" t="str">
        <f t="shared" si="35"/>
        <v/>
      </c>
      <c r="AF215" s="106">
        <f t="shared" si="41"/>
        <v>0</v>
      </c>
      <c r="AG215" s="106" t="str">
        <f t="shared" si="36"/>
        <v/>
      </c>
    </row>
    <row r="216" spans="1:33" s="50" customFormat="1" ht="34.5" customHeight="1">
      <c r="A216" s="92">
        <f t="shared" si="37"/>
        <v>204</v>
      </c>
      <c r="B216" s="35" t="str">
        <f t="shared" si="38"/>
        <v/>
      </c>
      <c r="C216" s="114"/>
      <c r="D216" s="22" t="str">
        <f t="shared" si="39"/>
        <v/>
      </c>
      <c r="E216" s="22" t="str">
        <f t="shared" si="33"/>
        <v/>
      </c>
      <c r="F216" s="23"/>
      <c r="G216" s="23"/>
      <c r="H216" s="23"/>
      <c r="I216" s="23"/>
      <c r="J216" s="23"/>
      <c r="K216" s="119"/>
      <c r="L216" s="23"/>
      <c r="M216" s="119"/>
      <c r="N216" s="24" t="str">
        <f t="shared" si="32"/>
        <v/>
      </c>
      <c r="O216" s="62"/>
      <c r="P216" s="62"/>
      <c r="Q216" s="25" t="str">
        <f t="shared" si="40"/>
        <v/>
      </c>
      <c r="R216" s="23"/>
      <c r="S216" s="119"/>
      <c r="T216" s="136"/>
      <c r="U216" s="136"/>
      <c r="V216" s="121"/>
      <c r="W216" s="23"/>
      <c r="X216" s="26"/>
      <c r="Y216" s="96"/>
      <c r="Z216" s="39"/>
      <c r="AA216" s="40"/>
      <c r="AC216" s="113" t="str">
        <f>IF(AND(($B216&lt;&gt;""),(OR($C$2="",$F$2="",$G$3="",C216="",F216="",G216="",H216="",I216="",J216="",K216="",L216="",M216="",O216="",P216="",R216="",IF(F216&lt;&gt;※編集不可※選択項目!$C$9,S216="",T216=""),U216=""))),1,"")</f>
        <v/>
      </c>
      <c r="AD216" s="113">
        <f t="shared" si="34"/>
        <v>0</v>
      </c>
      <c r="AE216" s="113" t="str">
        <f t="shared" si="35"/>
        <v/>
      </c>
      <c r="AF216" s="106">
        <f t="shared" si="41"/>
        <v>0</v>
      </c>
      <c r="AG216" s="106" t="str">
        <f t="shared" si="36"/>
        <v/>
      </c>
    </row>
    <row r="217" spans="1:33" s="50" customFormat="1" ht="34.5" customHeight="1">
      <c r="A217" s="92">
        <f t="shared" si="37"/>
        <v>205</v>
      </c>
      <c r="B217" s="35" t="str">
        <f t="shared" si="38"/>
        <v/>
      </c>
      <c r="C217" s="114"/>
      <c r="D217" s="22" t="str">
        <f t="shared" si="39"/>
        <v/>
      </c>
      <c r="E217" s="22" t="str">
        <f t="shared" si="33"/>
        <v/>
      </c>
      <c r="F217" s="23"/>
      <c r="G217" s="23"/>
      <c r="H217" s="23"/>
      <c r="I217" s="23"/>
      <c r="J217" s="23"/>
      <c r="K217" s="119"/>
      <c r="L217" s="23"/>
      <c r="M217" s="119"/>
      <c r="N217" s="24" t="str">
        <f t="shared" si="32"/>
        <v/>
      </c>
      <c r="O217" s="62"/>
      <c r="P217" s="62"/>
      <c r="Q217" s="25" t="str">
        <f t="shared" si="40"/>
        <v/>
      </c>
      <c r="R217" s="23"/>
      <c r="S217" s="119"/>
      <c r="T217" s="136"/>
      <c r="U217" s="136"/>
      <c r="V217" s="121"/>
      <c r="W217" s="23"/>
      <c r="X217" s="26"/>
      <c r="Y217" s="96"/>
      <c r="Z217" s="39"/>
      <c r="AA217" s="40"/>
      <c r="AC217" s="113" t="str">
        <f>IF(AND(($B217&lt;&gt;""),(OR($C$2="",$F$2="",$G$3="",C217="",F217="",G217="",H217="",I217="",J217="",K217="",L217="",M217="",O217="",P217="",R217="",IF(F217&lt;&gt;※編集不可※選択項目!$C$9,S217="",T217=""),U217=""))),1,"")</f>
        <v/>
      </c>
      <c r="AD217" s="113">
        <f t="shared" si="34"/>
        <v>0</v>
      </c>
      <c r="AE217" s="113" t="str">
        <f t="shared" si="35"/>
        <v/>
      </c>
      <c r="AF217" s="106">
        <f t="shared" si="41"/>
        <v>0</v>
      </c>
      <c r="AG217" s="106" t="str">
        <f t="shared" si="36"/>
        <v/>
      </c>
    </row>
    <row r="218" spans="1:33" s="50" customFormat="1" ht="34.5" customHeight="1">
      <c r="A218" s="92">
        <f t="shared" si="37"/>
        <v>206</v>
      </c>
      <c r="B218" s="35" t="str">
        <f t="shared" si="38"/>
        <v/>
      </c>
      <c r="C218" s="114"/>
      <c r="D218" s="22" t="str">
        <f t="shared" si="39"/>
        <v/>
      </c>
      <c r="E218" s="22" t="str">
        <f t="shared" si="33"/>
        <v/>
      </c>
      <c r="F218" s="23"/>
      <c r="G218" s="23"/>
      <c r="H218" s="23"/>
      <c r="I218" s="23"/>
      <c r="J218" s="23"/>
      <c r="K218" s="119"/>
      <c r="L218" s="23"/>
      <c r="M218" s="119"/>
      <c r="N218" s="24" t="str">
        <f t="shared" si="32"/>
        <v/>
      </c>
      <c r="O218" s="62"/>
      <c r="P218" s="62"/>
      <c r="Q218" s="25" t="str">
        <f t="shared" si="40"/>
        <v/>
      </c>
      <c r="R218" s="23"/>
      <c r="S218" s="119"/>
      <c r="T218" s="136"/>
      <c r="U218" s="136"/>
      <c r="V218" s="121"/>
      <c r="W218" s="23"/>
      <c r="X218" s="26"/>
      <c r="Y218" s="96"/>
      <c r="Z218" s="39"/>
      <c r="AA218" s="40"/>
      <c r="AC218" s="113" t="str">
        <f>IF(AND(($B218&lt;&gt;""),(OR($C$2="",$F$2="",$G$3="",C218="",F218="",G218="",H218="",I218="",J218="",K218="",L218="",M218="",O218="",P218="",R218="",IF(F218&lt;&gt;※編集不可※選択項目!$C$9,S218="",T218=""),U218=""))),1,"")</f>
        <v/>
      </c>
      <c r="AD218" s="113">
        <f t="shared" si="34"/>
        <v>0</v>
      </c>
      <c r="AE218" s="113" t="str">
        <f t="shared" si="35"/>
        <v/>
      </c>
      <c r="AF218" s="106">
        <f t="shared" si="41"/>
        <v>0</v>
      </c>
      <c r="AG218" s="106" t="str">
        <f t="shared" si="36"/>
        <v/>
      </c>
    </row>
    <row r="219" spans="1:33" s="50" customFormat="1" ht="34.5" customHeight="1">
      <c r="A219" s="92">
        <f t="shared" si="37"/>
        <v>207</v>
      </c>
      <c r="B219" s="35" t="str">
        <f t="shared" si="38"/>
        <v/>
      </c>
      <c r="C219" s="114"/>
      <c r="D219" s="22" t="str">
        <f t="shared" si="39"/>
        <v/>
      </c>
      <c r="E219" s="22" t="str">
        <f t="shared" si="33"/>
        <v/>
      </c>
      <c r="F219" s="23"/>
      <c r="G219" s="23"/>
      <c r="H219" s="23"/>
      <c r="I219" s="23"/>
      <c r="J219" s="23"/>
      <c r="K219" s="119"/>
      <c r="L219" s="23"/>
      <c r="M219" s="119"/>
      <c r="N219" s="24" t="str">
        <f t="shared" si="32"/>
        <v/>
      </c>
      <c r="O219" s="62"/>
      <c r="P219" s="62"/>
      <c r="Q219" s="25" t="str">
        <f t="shared" si="40"/>
        <v/>
      </c>
      <c r="R219" s="23"/>
      <c r="S219" s="119"/>
      <c r="T219" s="136"/>
      <c r="U219" s="136"/>
      <c r="V219" s="121"/>
      <c r="W219" s="23"/>
      <c r="X219" s="26"/>
      <c r="Y219" s="96"/>
      <c r="Z219" s="39"/>
      <c r="AA219" s="40"/>
      <c r="AC219" s="113" t="str">
        <f>IF(AND(($B219&lt;&gt;""),(OR($C$2="",$F$2="",$G$3="",C219="",F219="",G219="",H219="",I219="",J219="",K219="",L219="",M219="",O219="",P219="",R219="",IF(F219&lt;&gt;※編集不可※選択項目!$C$9,S219="",T219=""),U219=""))),1,"")</f>
        <v/>
      </c>
      <c r="AD219" s="113">
        <f t="shared" si="34"/>
        <v>0</v>
      </c>
      <c r="AE219" s="113" t="str">
        <f t="shared" si="35"/>
        <v/>
      </c>
      <c r="AF219" s="106">
        <f t="shared" si="41"/>
        <v>0</v>
      </c>
      <c r="AG219" s="106" t="str">
        <f t="shared" si="36"/>
        <v/>
      </c>
    </row>
    <row r="220" spans="1:33" s="50" customFormat="1" ht="34.5" customHeight="1">
      <c r="A220" s="92">
        <f t="shared" si="37"/>
        <v>208</v>
      </c>
      <c r="B220" s="35" t="str">
        <f t="shared" si="38"/>
        <v/>
      </c>
      <c r="C220" s="114"/>
      <c r="D220" s="22" t="str">
        <f t="shared" si="39"/>
        <v/>
      </c>
      <c r="E220" s="22" t="str">
        <f t="shared" si="33"/>
        <v/>
      </c>
      <c r="F220" s="23"/>
      <c r="G220" s="23"/>
      <c r="H220" s="23"/>
      <c r="I220" s="23"/>
      <c r="J220" s="23"/>
      <c r="K220" s="119"/>
      <c r="L220" s="23"/>
      <c r="M220" s="119"/>
      <c r="N220" s="24" t="str">
        <f t="shared" si="32"/>
        <v/>
      </c>
      <c r="O220" s="62"/>
      <c r="P220" s="62"/>
      <c r="Q220" s="25" t="str">
        <f t="shared" si="40"/>
        <v/>
      </c>
      <c r="R220" s="23"/>
      <c r="S220" s="119"/>
      <c r="T220" s="136"/>
      <c r="U220" s="136"/>
      <c r="V220" s="121"/>
      <c r="W220" s="23"/>
      <c r="X220" s="26"/>
      <c r="Y220" s="96"/>
      <c r="Z220" s="39"/>
      <c r="AA220" s="40"/>
      <c r="AC220" s="113" t="str">
        <f>IF(AND(($B220&lt;&gt;""),(OR($C$2="",$F$2="",$G$3="",C220="",F220="",G220="",H220="",I220="",J220="",K220="",L220="",M220="",O220="",P220="",R220="",IF(F220&lt;&gt;※編集不可※選択項目!$C$9,S220="",T220=""),U220=""))),1,"")</f>
        <v/>
      </c>
      <c r="AD220" s="113">
        <f t="shared" si="34"/>
        <v>0</v>
      </c>
      <c r="AE220" s="113" t="str">
        <f t="shared" si="35"/>
        <v/>
      </c>
      <c r="AF220" s="106">
        <f t="shared" si="41"/>
        <v>0</v>
      </c>
      <c r="AG220" s="106" t="str">
        <f t="shared" si="36"/>
        <v/>
      </c>
    </row>
    <row r="221" spans="1:33" s="50" customFormat="1" ht="34.5" customHeight="1">
      <c r="A221" s="92">
        <f t="shared" si="37"/>
        <v>209</v>
      </c>
      <c r="B221" s="35" t="str">
        <f t="shared" si="38"/>
        <v/>
      </c>
      <c r="C221" s="114"/>
      <c r="D221" s="22" t="str">
        <f t="shared" si="39"/>
        <v/>
      </c>
      <c r="E221" s="22" t="str">
        <f t="shared" si="33"/>
        <v/>
      </c>
      <c r="F221" s="23"/>
      <c r="G221" s="23"/>
      <c r="H221" s="23"/>
      <c r="I221" s="23"/>
      <c r="J221" s="23"/>
      <c r="K221" s="119"/>
      <c r="L221" s="23"/>
      <c r="M221" s="119"/>
      <c r="N221" s="24" t="str">
        <f t="shared" si="32"/>
        <v/>
      </c>
      <c r="O221" s="62"/>
      <c r="P221" s="62"/>
      <c r="Q221" s="25" t="str">
        <f t="shared" si="40"/>
        <v/>
      </c>
      <c r="R221" s="23"/>
      <c r="S221" s="119"/>
      <c r="T221" s="136"/>
      <c r="U221" s="136"/>
      <c r="V221" s="121"/>
      <c r="W221" s="23"/>
      <c r="X221" s="26"/>
      <c r="Y221" s="96"/>
      <c r="Z221" s="39"/>
      <c r="AA221" s="40"/>
      <c r="AC221" s="113" t="str">
        <f>IF(AND(($B221&lt;&gt;""),(OR($C$2="",$F$2="",$G$3="",C221="",F221="",G221="",H221="",I221="",J221="",K221="",L221="",M221="",O221="",P221="",R221="",IF(F221&lt;&gt;※編集不可※選択項目!$C$9,S221="",T221=""),U221=""))),1,"")</f>
        <v/>
      </c>
      <c r="AD221" s="113">
        <f t="shared" si="34"/>
        <v>0</v>
      </c>
      <c r="AE221" s="113" t="str">
        <f t="shared" si="35"/>
        <v/>
      </c>
      <c r="AF221" s="106">
        <f t="shared" si="41"/>
        <v>0</v>
      </c>
      <c r="AG221" s="106" t="str">
        <f t="shared" si="36"/>
        <v/>
      </c>
    </row>
    <row r="222" spans="1:33" s="50" customFormat="1" ht="34.5" customHeight="1">
      <c r="A222" s="92">
        <f t="shared" si="37"/>
        <v>210</v>
      </c>
      <c r="B222" s="35" t="str">
        <f t="shared" si="38"/>
        <v/>
      </c>
      <c r="C222" s="114"/>
      <c r="D222" s="22" t="str">
        <f t="shared" si="39"/>
        <v/>
      </c>
      <c r="E222" s="22" t="str">
        <f t="shared" si="33"/>
        <v/>
      </c>
      <c r="F222" s="23"/>
      <c r="G222" s="23"/>
      <c r="H222" s="23"/>
      <c r="I222" s="23"/>
      <c r="J222" s="23"/>
      <c r="K222" s="119"/>
      <c r="L222" s="23"/>
      <c r="M222" s="119"/>
      <c r="N222" s="24" t="str">
        <f t="shared" si="32"/>
        <v/>
      </c>
      <c r="O222" s="62"/>
      <c r="P222" s="62"/>
      <c r="Q222" s="25" t="str">
        <f t="shared" si="40"/>
        <v/>
      </c>
      <c r="R222" s="23"/>
      <c r="S222" s="119"/>
      <c r="T222" s="136"/>
      <c r="U222" s="136"/>
      <c r="V222" s="121"/>
      <c r="W222" s="23"/>
      <c r="X222" s="26"/>
      <c r="Y222" s="96"/>
      <c r="Z222" s="39"/>
      <c r="AA222" s="40"/>
      <c r="AC222" s="113" t="str">
        <f>IF(AND(($B222&lt;&gt;""),(OR($C$2="",$F$2="",$G$3="",C222="",F222="",G222="",H222="",I222="",J222="",K222="",L222="",M222="",O222="",P222="",R222="",IF(F222&lt;&gt;※編集不可※選択項目!$C$9,S222="",T222=""),U222=""))),1,"")</f>
        <v/>
      </c>
      <c r="AD222" s="113">
        <f t="shared" si="34"/>
        <v>0</v>
      </c>
      <c r="AE222" s="113" t="str">
        <f t="shared" si="35"/>
        <v/>
      </c>
      <c r="AF222" s="106">
        <f t="shared" si="41"/>
        <v>0</v>
      </c>
      <c r="AG222" s="106" t="str">
        <f t="shared" si="36"/>
        <v/>
      </c>
    </row>
    <row r="223" spans="1:33" s="50" customFormat="1" ht="34.5" customHeight="1">
      <c r="A223" s="92">
        <f t="shared" si="37"/>
        <v>211</v>
      </c>
      <c r="B223" s="35" t="str">
        <f t="shared" si="38"/>
        <v/>
      </c>
      <c r="C223" s="114"/>
      <c r="D223" s="22" t="str">
        <f t="shared" si="39"/>
        <v/>
      </c>
      <c r="E223" s="22" t="str">
        <f t="shared" si="33"/>
        <v/>
      </c>
      <c r="F223" s="23"/>
      <c r="G223" s="23"/>
      <c r="H223" s="23"/>
      <c r="I223" s="23"/>
      <c r="J223" s="23"/>
      <c r="K223" s="119"/>
      <c r="L223" s="23"/>
      <c r="M223" s="119"/>
      <c r="N223" s="24" t="str">
        <f t="shared" si="32"/>
        <v/>
      </c>
      <c r="O223" s="62"/>
      <c r="P223" s="62"/>
      <c r="Q223" s="25" t="str">
        <f t="shared" si="40"/>
        <v/>
      </c>
      <c r="R223" s="23"/>
      <c r="S223" s="119"/>
      <c r="T223" s="136"/>
      <c r="U223" s="136"/>
      <c r="V223" s="121"/>
      <c r="W223" s="23"/>
      <c r="X223" s="26"/>
      <c r="Y223" s="96"/>
      <c r="Z223" s="39"/>
      <c r="AA223" s="40"/>
      <c r="AC223" s="113" t="str">
        <f>IF(AND(($B223&lt;&gt;""),(OR($C$2="",$F$2="",$G$3="",C223="",F223="",G223="",H223="",I223="",J223="",K223="",L223="",M223="",O223="",P223="",R223="",IF(F223&lt;&gt;※編集不可※選択項目!$C$9,S223="",T223=""),U223=""))),1,"")</f>
        <v/>
      </c>
      <c r="AD223" s="113">
        <f t="shared" si="34"/>
        <v>0</v>
      </c>
      <c r="AE223" s="113" t="str">
        <f t="shared" si="35"/>
        <v/>
      </c>
      <c r="AF223" s="106">
        <f t="shared" si="41"/>
        <v>0</v>
      </c>
      <c r="AG223" s="106" t="str">
        <f t="shared" si="36"/>
        <v/>
      </c>
    </row>
    <row r="224" spans="1:33" s="50" customFormat="1" ht="34.5" customHeight="1">
      <c r="A224" s="92">
        <f t="shared" si="37"/>
        <v>212</v>
      </c>
      <c r="B224" s="35" t="str">
        <f t="shared" si="38"/>
        <v/>
      </c>
      <c r="C224" s="114"/>
      <c r="D224" s="22" t="str">
        <f t="shared" si="39"/>
        <v/>
      </c>
      <c r="E224" s="22" t="str">
        <f t="shared" si="33"/>
        <v/>
      </c>
      <c r="F224" s="23"/>
      <c r="G224" s="23"/>
      <c r="H224" s="23"/>
      <c r="I224" s="23"/>
      <c r="J224" s="23"/>
      <c r="K224" s="119"/>
      <c r="L224" s="23"/>
      <c r="M224" s="119"/>
      <c r="N224" s="24" t="str">
        <f t="shared" si="32"/>
        <v/>
      </c>
      <c r="O224" s="62"/>
      <c r="P224" s="62"/>
      <c r="Q224" s="25" t="str">
        <f t="shared" si="40"/>
        <v/>
      </c>
      <c r="R224" s="23"/>
      <c r="S224" s="119"/>
      <c r="T224" s="136"/>
      <c r="U224" s="136"/>
      <c r="V224" s="121"/>
      <c r="W224" s="23"/>
      <c r="X224" s="26"/>
      <c r="Y224" s="96"/>
      <c r="Z224" s="39"/>
      <c r="AA224" s="40"/>
      <c r="AC224" s="113" t="str">
        <f>IF(AND(($B224&lt;&gt;""),(OR($C$2="",$F$2="",$G$3="",C224="",F224="",G224="",H224="",I224="",J224="",K224="",L224="",M224="",O224="",P224="",R224="",IF(F224&lt;&gt;※編集不可※選択項目!$C$9,S224="",T224=""),U224=""))),1,"")</f>
        <v/>
      </c>
      <c r="AD224" s="113">
        <f t="shared" si="34"/>
        <v>0</v>
      </c>
      <c r="AE224" s="113" t="str">
        <f t="shared" si="35"/>
        <v/>
      </c>
      <c r="AF224" s="106">
        <f t="shared" si="41"/>
        <v>0</v>
      </c>
      <c r="AG224" s="106" t="str">
        <f t="shared" si="36"/>
        <v/>
      </c>
    </row>
    <row r="225" spans="1:33" s="50" customFormat="1" ht="34.5" customHeight="1">
      <c r="A225" s="92">
        <f t="shared" si="37"/>
        <v>213</v>
      </c>
      <c r="B225" s="35" t="str">
        <f t="shared" si="38"/>
        <v/>
      </c>
      <c r="C225" s="114"/>
      <c r="D225" s="22" t="str">
        <f t="shared" si="39"/>
        <v/>
      </c>
      <c r="E225" s="22" t="str">
        <f t="shared" si="33"/>
        <v/>
      </c>
      <c r="F225" s="23"/>
      <c r="G225" s="23"/>
      <c r="H225" s="23"/>
      <c r="I225" s="23"/>
      <c r="J225" s="23"/>
      <c r="K225" s="119"/>
      <c r="L225" s="23"/>
      <c r="M225" s="119"/>
      <c r="N225" s="24" t="str">
        <f t="shared" si="32"/>
        <v/>
      </c>
      <c r="O225" s="62"/>
      <c r="P225" s="62"/>
      <c r="Q225" s="25" t="str">
        <f t="shared" si="40"/>
        <v/>
      </c>
      <c r="R225" s="23"/>
      <c r="S225" s="119"/>
      <c r="T225" s="136"/>
      <c r="U225" s="136"/>
      <c r="V225" s="121"/>
      <c r="W225" s="23"/>
      <c r="X225" s="26"/>
      <c r="Y225" s="96"/>
      <c r="Z225" s="39"/>
      <c r="AA225" s="40"/>
      <c r="AC225" s="113" t="str">
        <f>IF(AND(($B225&lt;&gt;""),(OR($C$2="",$F$2="",$G$3="",C225="",F225="",G225="",H225="",I225="",J225="",K225="",L225="",M225="",O225="",P225="",R225="",IF(F225&lt;&gt;※編集不可※選択項目!$C$9,S225="",T225=""),U225=""))),1,"")</f>
        <v/>
      </c>
      <c r="AD225" s="113">
        <f t="shared" si="34"/>
        <v>0</v>
      </c>
      <c r="AE225" s="113" t="str">
        <f t="shared" si="35"/>
        <v/>
      </c>
      <c r="AF225" s="106">
        <f t="shared" si="41"/>
        <v>0</v>
      </c>
      <c r="AG225" s="106" t="str">
        <f t="shared" si="36"/>
        <v/>
      </c>
    </row>
    <row r="226" spans="1:33" s="50" customFormat="1" ht="34.5" customHeight="1">
      <c r="A226" s="92">
        <f t="shared" si="37"/>
        <v>214</v>
      </c>
      <c r="B226" s="35" t="str">
        <f t="shared" si="38"/>
        <v/>
      </c>
      <c r="C226" s="114"/>
      <c r="D226" s="22" t="str">
        <f t="shared" si="39"/>
        <v/>
      </c>
      <c r="E226" s="22" t="str">
        <f t="shared" si="33"/>
        <v/>
      </c>
      <c r="F226" s="23"/>
      <c r="G226" s="23"/>
      <c r="H226" s="23"/>
      <c r="I226" s="23"/>
      <c r="J226" s="23"/>
      <c r="K226" s="119"/>
      <c r="L226" s="23"/>
      <c r="M226" s="119"/>
      <c r="N226" s="24" t="str">
        <f t="shared" si="32"/>
        <v/>
      </c>
      <c r="O226" s="62"/>
      <c r="P226" s="62"/>
      <c r="Q226" s="25" t="str">
        <f t="shared" si="40"/>
        <v/>
      </c>
      <c r="R226" s="23"/>
      <c r="S226" s="119"/>
      <c r="T226" s="136"/>
      <c r="U226" s="136"/>
      <c r="V226" s="121"/>
      <c r="W226" s="23"/>
      <c r="X226" s="26"/>
      <c r="Y226" s="96"/>
      <c r="Z226" s="39"/>
      <c r="AA226" s="40"/>
      <c r="AC226" s="113" t="str">
        <f>IF(AND(($B226&lt;&gt;""),(OR($C$2="",$F$2="",$G$3="",C226="",F226="",G226="",H226="",I226="",J226="",K226="",L226="",M226="",O226="",P226="",R226="",IF(F226&lt;&gt;※編集不可※選択項目!$C$9,S226="",T226=""),U226=""))),1,"")</f>
        <v/>
      </c>
      <c r="AD226" s="113">
        <f t="shared" si="34"/>
        <v>0</v>
      </c>
      <c r="AE226" s="113" t="str">
        <f t="shared" si="35"/>
        <v/>
      </c>
      <c r="AF226" s="106">
        <f t="shared" si="41"/>
        <v>0</v>
      </c>
      <c r="AG226" s="106" t="str">
        <f t="shared" si="36"/>
        <v/>
      </c>
    </row>
    <row r="227" spans="1:33" s="50" customFormat="1" ht="34.5" customHeight="1">
      <c r="A227" s="92">
        <f t="shared" si="37"/>
        <v>215</v>
      </c>
      <c r="B227" s="35" t="str">
        <f t="shared" si="38"/>
        <v/>
      </c>
      <c r="C227" s="114"/>
      <c r="D227" s="22" t="str">
        <f t="shared" si="39"/>
        <v/>
      </c>
      <c r="E227" s="22" t="str">
        <f t="shared" si="33"/>
        <v/>
      </c>
      <c r="F227" s="23"/>
      <c r="G227" s="23"/>
      <c r="H227" s="23"/>
      <c r="I227" s="23"/>
      <c r="J227" s="23"/>
      <c r="K227" s="119"/>
      <c r="L227" s="23"/>
      <c r="M227" s="119"/>
      <c r="N227" s="24" t="str">
        <f t="shared" si="32"/>
        <v/>
      </c>
      <c r="O227" s="62"/>
      <c r="P227" s="62"/>
      <c r="Q227" s="25" t="str">
        <f t="shared" si="40"/>
        <v/>
      </c>
      <c r="R227" s="23"/>
      <c r="S227" s="119"/>
      <c r="T227" s="136"/>
      <c r="U227" s="136"/>
      <c r="V227" s="121"/>
      <c r="W227" s="23"/>
      <c r="X227" s="26"/>
      <c r="Y227" s="96"/>
      <c r="Z227" s="39"/>
      <c r="AA227" s="40"/>
      <c r="AC227" s="113" t="str">
        <f>IF(AND(($B227&lt;&gt;""),(OR($C$2="",$F$2="",$G$3="",C227="",F227="",G227="",H227="",I227="",J227="",K227="",L227="",M227="",O227="",P227="",R227="",IF(F227&lt;&gt;※編集不可※選択項目!$C$9,S227="",T227=""),U227=""))),1,"")</f>
        <v/>
      </c>
      <c r="AD227" s="113">
        <f t="shared" si="34"/>
        <v>0</v>
      </c>
      <c r="AE227" s="113" t="str">
        <f t="shared" si="35"/>
        <v/>
      </c>
      <c r="AF227" s="106">
        <f t="shared" si="41"/>
        <v>0</v>
      </c>
      <c r="AG227" s="106" t="str">
        <f t="shared" si="36"/>
        <v/>
      </c>
    </row>
    <row r="228" spans="1:33" s="50" customFormat="1" ht="34.5" customHeight="1">
      <c r="A228" s="92">
        <f t="shared" si="37"/>
        <v>216</v>
      </c>
      <c r="B228" s="35" t="str">
        <f t="shared" si="38"/>
        <v/>
      </c>
      <c r="C228" s="114"/>
      <c r="D228" s="22" t="str">
        <f t="shared" si="39"/>
        <v/>
      </c>
      <c r="E228" s="22" t="str">
        <f t="shared" si="33"/>
        <v/>
      </c>
      <c r="F228" s="23"/>
      <c r="G228" s="23"/>
      <c r="H228" s="23"/>
      <c r="I228" s="23"/>
      <c r="J228" s="23"/>
      <c r="K228" s="119"/>
      <c r="L228" s="23"/>
      <c r="M228" s="119"/>
      <c r="N228" s="24" t="str">
        <f t="shared" si="32"/>
        <v/>
      </c>
      <c r="O228" s="62"/>
      <c r="P228" s="62"/>
      <c r="Q228" s="25" t="str">
        <f t="shared" si="40"/>
        <v/>
      </c>
      <c r="R228" s="23"/>
      <c r="S228" s="119"/>
      <c r="T228" s="136"/>
      <c r="U228" s="136"/>
      <c r="V228" s="121"/>
      <c r="W228" s="23"/>
      <c r="X228" s="26"/>
      <c r="Y228" s="96"/>
      <c r="Z228" s="39"/>
      <c r="AA228" s="40"/>
      <c r="AC228" s="113" t="str">
        <f>IF(AND(($B228&lt;&gt;""),(OR($C$2="",$F$2="",$G$3="",C228="",F228="",G228="",H228="",I228="",J228="",K228="",L228="",M228="",O228="",P228="",R228="",IF(F228&lt;&gt;※編集不可※選択項目!$C$9,S228="",T228=""),U228=""))),1,"")</f>
        <v/>
      </c>
      <c r="AD228" s="113">
        <f t="shared" si="34"/>
        <v>0</v>
      </c>
      <c r="AE228" s="113" t="str">
        <f t="shared" si="35"/>
        <v/>
      </c>
      <c r="AF228" s="106">
        <f t="shared" si="41"/>
        <v>0</v>
      </c>
      <c r="AG228" s="106" t="str">
        <f t="shared" si="36"/>
        <v/>
      </c>
    </row>
    <row r="229" spans="1:33" s="50" customFormat="1" ht="34.5" customHeight="1">
      <c r="A229" s="92">
        <f t="shared" si="37"/>
        <v>217</v>
      </c>
      <c r="B229" s="35" t="str">
        <f t="shared" si="38"/>
        <v/>
      </c>
      <c r="C229" s="114"/>
      <c r="D229" s="22" t="str">
        <f t="shared" si="39"/>
        <v/>
      </c>
      <c r="E229" s="22" t="str">
        <f t="shared" si="33"/>
        <v/>
      </c>
      <c r="F229" s="23"/>
      <c r="G229" s="23"/>
      <c r="H229" s="23"/>
      <c r="I229" s="23"/>
      <c r="J229" s="23"/>
      <c r="K229" s="119"/>
      <c r="L229" s="23"/>
      <c r="M229" s="119"/>
      <c r="N229" s="24" t="str">
        <f t="shared" si="32"/>
        <v/>
      </c>
      <c r="O229" s="62"/>
      <c r="P229" s="62"/>
      <c r="Q229" s="25" t="str">
        <f t="shared" si="40"/>
        <v/>
      </c>
      <c r="R229" s="23"/>
      <c r="S229" s="119"/>
      <c r="T229" s="136"/>
      <c r="U229" s="136"/>
      <c r="V229" s="121"/>
      <c r="W229" s="23"/>
      <c r="X229" s="26"/>
      <c r="Y229" s="96"/>
      <c r="Z229" s="39"/>
      <c r="AA229" s="40"/>
      <c r="AC229" s="113" t="str">
        <f>IF(AND(($B229&lt;&gt;""),(OR($C$2="",$F$2="",$G$3="",C229="",F229="",G229="",H229="",I229="",J229="",K229="",L229="",M229="",O229="",P229="",R229="",IF(F229&lt;&gt;※編集不可※選択項目!$C$9,S229="",T229=""),U229=""))),1,"")</f>
        <v/>
      </c>
      <c r="AD229" s="113">
        <f t="shared" si="34"/>
        <v>0</v>
      </c>
      <c r="AE229" s="113" t="str">
        <f t="shared" si="35"/>
        <v/>
      </c>
      <c r="AF229" s="106">
        <f t="shared" si="41"/>
        <v>0</v>
      </c>
      <c r="AG229" s="106" t="str">
        <f t="shared" si="36"/>
        <v/>
      </c>
    </row>
    <row r="230" spans="1:33" s="50" customFormat="1" ht="34.5" customHeight="1">
      <c r="A230" s="92">
        <f t="shared" si="37"/>
        <v>218</v>
      </c>
      <c r="B230" s="35" t="str">
        <f t="shared" si="38"/>
        <v/>
      </c>
      <c r="C230" s="114"/>
      <c r="D230" s="22" t="str">
        <f t="shared" si="39"/>
        <v/>
      </c>
      <c r="E230" s="22" t="str">
        <f t="shared" si="33"/>
        <v/>
      </c>
      <c r="F230" s="23"/>
      <c r="G230" s="23"/>
      <c r="H230" s="23"/>
      <c r="I230" s="23"/>
      <c r="J230" s="23"/>
      <c r="K230" s="119"/>
      <c r="L230" s="23"/>
      <c r="M230" s="119"/>
      <c r="N230" s="24" t="str">
        <f t="shared" si="32"/>
        <v/>
      </c>
      <c r="O230" s="62"/>
      <c r="P230" s="62"/>
      <c r="Q230" s="25" t="str">
        <f t="shared" si="40"/>
        <v/>
      </c>
      <c r="R230" s="23"/>
      <c r="S230" s="119"/>
      <c r="T230" s="136"/>
      <c r="U230" s="136"/>
      <c r="V230" s="121"/>
      <c r="W230" s="23"/>
      <c r="X230" s="26"/>
      <c r="Y230" s="96"/>
      <c r="Z230" s="39"/>
      <c r="AA230" s="40"/>
      <c r="AC230" s="113" t="str">
        <f>IF(AND(($B230&lt;&gt;""),(OR($C$2="",$F$2="",$G$3="",C230="",F230="",G230="",H230="",I230="",J230="",K230="",L230="",M230="",O230="",P230="",R230="",IF(F230&lt;&gt;※編集不可※選択項目!$C$9,S230="",T230=""),U230=""))),1,"")</f>
        <v/>
      </c>
      <c r="AD230" s="113">
        <f t="shared" si="34"/>
        <v>0</v>
      </c>
      <c r="AE230" s="113" t="str">
        <f t="shared" si="35"/>
        <v/>
      </c>
      <c r="AF230" s="106">
        <f t="shared" si="41"/>
        <v>0</v>
      </c>
      <c r="AG230" s="106" t="str">
        <f t="shared" si="36"/>
        <v/>
      </c>
    </row>
    <row r="231" spans="1:33" s="50" customFormat="1" ht="34.5" customHeight="1">
      <c r="A231" s="92">
        <f t="shared" si="37"/>
        <v>219</v>
      </c>
      <c r="B231" s="35" t="str">
        <f t="shared" si="38"/>
        <v/>
      </c>
      <c r="C231" s="114"/>
      <c r="D231" s="22" t="str">
        <f t="shared" si="39"/>
        <v/>
      </c>
      <c r="E231" s="22" t="str">
        <f t="shared" si="33"/>
        <v/>
      </c>
      <c r="F231" s="23"/>
      <c r="G231" s="23"/>
      <c r="H231" s="23"/>
      <c r="I231" s="23"/>
      <c r="J231" s="23"/>
      <c r="K231" s="119"/>
      <c r="L231" s="23"/>
      <c r="M231" s="119"/>
      <c r="N231" s="24" t="str">
        <f t="shared" si="32"/>
        <v/>
      </c>
      <c r="O231" s="62"/>
      <c r="P231" s="62"/>
      <c r="Q231" s="25" t="str">
        <f t="shared" si="40"/>
        <v/>
      </c>
      <c r="R231" s="23"/>
      <c r="S231" s="119"/>
      <c r="T231" s="136"/>
      <c r="U231" s="136"/>
      <c r="V231" s="121"/>
      <c r="W231" s="23"/>
      <c r="X231" s="26"/>
      <c r="Y231" s="96"/>
      <c r="Z231" s="39"/>
      <c r="AA231" s="40"/>
      <c r="AC231" s="113" t="str">
        <f>IF(AND(($B231&lt;&gt;""),(OR($C$2="",$F$2="",$G$3="",C231="",F231="",G231="",H231="",I231="",J231="",K231="",L231="",M231="",O231="",P231="",R231="",IF(F231&lt;&gt;※編集不可※選択項目!$C$9,S231="",T231=""),U231=""))),1,"")</f>
        <v/>
      </c>
      <c r="AD231" s="113">
        <f t="shared" si="34"/>
        <v>0</v>
      </c>
      <c r="AE231" s="113" t="str">
        <f t="shared" si="35"/>
        <v/>
      </c>
      <c r="AF231" s="106">
        <f t="shared" si="41"/>
        <v>0</v>
      </c>
      <c r="AG231" s="106" t="str">
        <f t="shared" si="36"/>
        <v/>
      </c>
    </row>
    <row r="232" spans="1:33" s="50" customFormat="1" ht="34.5" customHeight="1">
      <c r="A232" s="92">
        <f t="shared" si="37"/>
        <v>220</v>
      </c>
      <c r="B232" s="35" t="str">
        <f t="shared" si="38"/>
        <v/>
      </c>
      <c r="C232" s="114"/>
      <c r="D232" s="22" t="str">
        <f t="shared" si="39"/>
        <v/>
      </c>
      <c r="E232" s="22" t="str">
        <f t="shared" si="33"/>
        <v/>
      </c>
      <c r="F232" s="23"/>
      <c r="G232" s="23"/>
      <c r="H232" s="23"/>
      <c r="I232" s="23"/>
      <c r="J232" s="23"/>
      <c r="K232" s="119"/>
      <c r="L232" s="23"/>
      <c r="M232" s="119"/>
      <c r="N232" s="24" t="str">
        <f t="shared" si="32"/>
        <v/>
      </c>
      <c r="O232" s="62"/>
      <c r="P232" s="62"/>
      <c r="Q232" s="25" t="str">
        <f t="shared" si="40"/>
        <v/>
      </c>
      <c r="R232" s="23"/>
      <c r="S232" s="119"/>
      <c r="T232" s="136"/>
      <c r="U232" s="136"/>
      <c r="V232" s="121"/>
      <c r="W232" s="23"/>
      <c r="X232" s="26"/>
      <c r="Y232" s="96"/>
      <c r="Z232" s="39"/>
      <c r="AA232" s="40"/>
      <c r="AC232" s="113" t="str">
        <f>IF(AND(($B232&lt;&gt;""),(OR($C$2="",$F$2="",$G$3="",C232="",F232="",G232="",H232="",I232="",J232="",K232="",L232="",M232="",O232="",P232="",R232="",IF(F232&lt;&gt;※編集不可※選択項目!$C$9,S232="",T232=""),U232=""))),1,"")</f>
        <v/>
      </c>
      <c r="AD232" s="113">
        <f t="shared" si="34"/>
        <v>0</v>
      </c>
      <c r="AE232" s="113" t="str">
        <f t="shared" si="35"/>
        <v/>
      </c>
      <c r="AF232" s="106">
        <f t="shared" si="41"/>
        <v>0</v>
      </c>
      <c r="AG232" s="106" t="str">
        <f t="shared" si="36"/>
        <v/>
      </c>
    </row>
    <row r="233" spans="1:33" s="50" customFormat="1" ht="34.5" customHeight="1">
      <c r="A233" s="92">
        <f t="shared" si="37"/>
        <v>221</v>
      </c>
      <c r="B233" s="35" t="str">
        <f t="shared" si="38"/>
        <v/>
      </c>
      <c r="C233" s="114"/>
      <c r="D233" s="22" t="str">
        <f t="shared" si="39"/>
        <v/>
      </c>
      <c r="E233" s="22" t="str">
        <f t="shared" si="33"/>
        <v/>
      </c>
      <c r="F233" s="23"/>
      <c r="G233" s="23"/>
      <c r="H233" s="23"/>
      <c r="I233" s="23"/>
      <c r="J233" s="23"/>
      <c r="K233" s="119"/>
      <c r="L233" s="23"/>
      <c r="M233" s="119"/>
      <c r="N233" s="24" t="str">
        <f t="shared" si="32"/>
        <v/>
      </c>
      <c r="O233" s="62"/>
      <c r="P233" s="62"/>
      <c r="Q233" s="25" t="str">
        <f t="shared" si="40"/>
        <v/>
      </c>
      <c r="R233" s="23"/>
      <c r="S233" s="119"/>
      <c r="T233" s="136"/>
      <c r="U233" s="136"/>
      <c r="V233" s="121"/>
      <c r="W233" s="23"/>
      <c r="X233" s="26"/>
      <c r="Y233" s="96"/>
      <c r="Z233" s="39"/>
      <c r="AA233" s="40"/>
      <c r="AC233" s="113" t="str">
        <f>IF(AND(($B233&lt;&gt;""),(OR($C$2="",$F$2="",$G$3="",C233="",F233="",G233="",H233="",I233="",J233="",K233="",L233="",M233="",O233="",P233="",R233="",IF(F233&lt;&gt;※編集不可※選択項目!$C$9,S233="",T233=""),U233=""))),1,"")</f>
        <v/>
      </c>
      <c r="AD233" s="113">
        <f t="shared" si="34"/>
        <v>0</v>
      </c>
      <c r="AE233" s="113" t="str">
        <f t="shared" si="35"/>
        <v/>
      </c>
      <c r="AF233" s="106">
        <f t="shared" si="41"/>
        <v>0</v>
      </c>
      <c r="AG233" s="106" t="str">
        <f t="shared" si="36"/>
        <v/>
      </c>
    </row>
    <row r="234" spans="1:33" s="50" customFormat="1" ht="34.5" customHeight="1">
      <c r="A234" s="92">
        <f t="shared" si="37"/>
        <v>222</v>
      </c>
      <c r="B234" s="35" t="str">
        <f t="shared" si="38"/>
        <v/>
      </c>
      <c r="C234" s="114"/>
      <c r="D234" s="22" t="str">
        <f t="shared" si="39"/>
        <v/>
      </c>
      <c r="E234" s="22" t="str">
        <f t="shared" si="33"/>
        <v/>
      </c>
      <c r="F234" s="23"/>
      <c r="G234" s="23"/>
      <c r="H234" s="23"/>
      <c r="I234" s="23"/>
      <c r="J234" s="23"/>
      <c r="K234" s="119"/>
      <c r="L234" s="23"/>
      <c r="M234" s="119"/>
      <c r="N234" s="24" t="str">
        <f t="shared" si="32"/>
        <v/>
      </c>
      <c r="O234" s="62"/>
      <c r="P234" s="62"/>
      <c r="Q234" s="25" t="str">
        <f t="shared" si="40"/>
        <v/>
      </c>
      <c r="R234" s="23"/>
      <c r="S234" s="119"/>
      <c r="T234" s="136"/>
      <c r="U234" s="136"/>
      <c r="V234" s="121"/>
      <c r="W234" s="23"/>
      <c r="X234" s="26"/>
      <c r="Y234" s="96"/>
      <c r="Z234" s="39"/>
      <c r="AA234" s="40"/>
      <c r="AC234" s="113" t="str">
        <f>IF(AND(($B234&lt;&gt;""),(OR($C$2="",$F$2="",$G$3="",C234="",F234="",G234="",H234="",I234="",J234="",K234="",L234="",M234="",O234="",P234="",R234="",IF(F234&lt;&gt;※編集不可※選択項目!$C$9,S234="",T234=""),U234=""))),1,"")</f>
        <v/>
      </c>
      <c r="AD234" s="113">
        <f t="shared" si="34"/>
        <v>0</v>
      </c>
      <c r="AE234" s="113" t="str">
        <f t="shared" si="35"/>
        <v/>
      </c>
      <c r="AF234" s="106">
        <f t="shared" si="41"/>
        <v>0</v>
      </c>
      <c r="AG234" s="106" t="str">
        <f t="shared" si="36"/>
        <v/>
      </c>
    </row>
    <row r="235" spans="1:33" s="50" customFormat="1" ht="34.5" customHeight="1">
      <c r="A235" s="92">
        <f t="shared" si="37"/>
        <v>223</v>
      </c>
      <c r="B235" s="35" t="str">
        <f t="shared" si="38"/>
        <v/>
      </c>
      <c r="C235" s="114"/>
      <c r="D235" s="22" t="str">
        <f t="shared" si="39"/>
        <v/>
      </c>
      <c r="E235" s="22" t="str">
        <f t="shared" si="33"/>
        <v/>
      </c>
      <c r="F235" s="23"/>
      <c r="G235" s="23"/>
      <c r="H235" s="23"/>
      <c r="I235" s="23"/>
      <c r="J235" s="23"/>
      <c r="K235" s="119"/>
      <c r="L235" s="23"/>
      <c r="M235" s="119"/>
      <c r="N235" s="24" t="str">
        <f t="shared" si="32"/>
        <v/>
      </c>
      <c r="O235" s="62"/>
      <c r="P235" s="62"/>
      <c r="Q235" s="25" t="str">
        <f t="shared" si="40"/>
        <v/>
      </c>
      <c r="R235" s="23"/>
      <c r="S235" s="119"/>
      <c r="T235" s="136"/>
      <c r="U235" s="136"/>
      <c r="V235" s="121"/>
      <c r="W235" s="23"/>
      <c r="X235" s="26"/>
      <c r="Y235" s="96"/>
      <c r="Z235" s="39"/>
      <c r="AA235" s="40"/>
      <c r="AC235" s="113" t="str">
        <f>IF(AND(($B235&lt;&gt;""),(OR($C$2="",$F$2="",$G$3="",C235="",F235="",G235="",H235="",I235="",J235="",K235="",L235="",M235="",O235="",P235="",R235="",IF(F235&lt;&gt;※編集不可※選択項目!$C$9,S235="",T235=""),U235=""))),1,"")</f>
        <v/>
      </c>
      <c r="AD235" s="113">
        <f t="shared" si="34"/>
        <v>0</v>
      </c>
      <c r="AE235" s="113" t="str">
        <f t="shared" si="35"/>
        <v/>
      </c>
      <c r="AF235" s="106">
        <f t="shared" si="41"/>
        <v>0</v>
      </c>
      <c r="AG235" s="106" t="str">
        <f t="shared" si="36"/>
        <v/>
      </c>
    </row>
    <row r="236" spans="1:33" s="50" customFormat="1" ht="34.5" customHeight="1">
      <c r="A236" s="92">
        <f t="shared" si="37"/>
        <v>224</v>
      </c>
      <c r="B236" s="35" t="str">
        <f t="shared" si="38"/>
        <v/>
      </c>
      <c r="C236" s="114"/>
      <c r="D236" s="22" t="str">
        <f t="shared" si="39"/>
        <v/>
      </c>
      <c r="E236" s="22" t="str">
        <f t="shared" si="33"/>
        <v/>
      </c>
      <c r="F236" s="23"/>
      <c r="G236" s="23"/>
      <c r="H236" s="23"/>
      <c r="I236" s="23"/>
      <c r="J236" s="23"/>
      <c r="K236" s="119"/>
      <c r="L236" s="23"/>
      <c r="M236" s="119"/>
      <c r="N236" s="24" t="str">
        <f t="shared" si="32"/>
        <v/>
      </c>
      <c r="O236" s="62"/>
      <c r="P236" s="62"/>
      <c r="Q236" s="25" t="str">
        <f t="shared" si="40"/>
        <v/>
      </c>
      <c r="R236" s="23"/>
      <c r="S236" s="119"/>
      <c r="T236" s="136"/>
      <c r="U236" s="136"/>
      <c r="V236" s="121"/>
      <c r="W236" s="23"/>
      <c r="X236" s="26"/>
      <c r="Y236" s="96"/>
      <c r="Z236" s="39"/>
      <c r="AA236" s="40"/>
      <c r="AC236" s="113" t="str">
        <f>IF(AND(($B236&lt;&gt;""),(OR($C$2="",$F$2="",$G$3="",C236="",F236="",G236="",H236="",I236="",J236="",K236="",L236="",M236="",O236="",P236="",R236="",IF(F236&lt;&gt;※編集不可※選択項目!$C$9,S236="",T236=""),U236=""))),1,"")</f>
        <v/>
      </c>
      <c r="AD236" s="113">
        <f t="shared" si="34"/>
        <v>0</v>
      </c>
      <c r="AE236" s="113" t="str">
        <f t="shared" si="35"/>
        <v/>
      </c>
      <c r="AF236" s="106">
        <f t="shared" si="41"/>
        <v>0</v>
      </c>
      <c r="AG236" s="106" t="str">
        <f t="shared" si="36"/>
        <v/>
      </c>
    </row>
    <row r="237" spans="1:33" s="50" customFormat="1" ht="34.5" customHeight="1">
      <c r="A237" s="92">
        <f t="shared" si="37"/>
        <v>225</v>
      </c>
      <c r="B237" s="35" t="str">
        <f t="shared" si="38"/>
        <v/>
      </c>
      <c r="C237" s="114"/>
      <c r="D237" s="22" t="str">
        <f t="shared" si="39"/>
        <v/>
      </c>
      <c r="E237" s="22" t="str">
        <f t="shared" si="33"/>
        <v/>
      </c>
      <c r="F237" s="23"/>
      <c r="G237" s="23"/>
      <c r="H237" s="23"/>
      <c r="I237" s="23"/>
      <c r="J237" s="23"/>
      <c r="K237" s="119"/>
      <c r="L237" s="23"/>
      <c r="M237" s="119"/>
      <c r="N237" s="24" t="str">
        <f t="shared" si="32"/>
        <v/>
      </c>
      <c r="O237" s="62"/>
      <c r="P237" s="62"/>
      <c r="Q237" s="25" t="str">
        <f t="shared" si="40"/>
        <v/>
      </c>
      <c r="R237" s="23"/>
      <c r="S237" s="119"/>
      <c r="T237" s="136"/>
      <c r="U237" s="136"/>
      <c r="V237" s="121"/>
      <c r="W237" s="23"/>
      <c r="X237" s="26"/>
      <c r="Y237" s="96"/>
      <c r="Z237" s="39"/>
      <c r="AA237" s="40"/>
      <c r="AC237" s="113" t="str">
        <f>IF(AND(($B237&lt;&gt;""),(OR($C$2="",$F$2="",$G$3="",C237="",F237="",G237="",H237="",I237="",J237="",K237="",L237="",M237="",O237="",P237="",R237="",IF(F237&lt;&gt;※編集不可※選択項目!$C$9,S237="",T237=""),U237=""))),1,"")</f>
        <v/>
      </c>
      <c r="AD237" s="113">
        <f t="shared" si="34"/>
        <v>0</v>
      </c>
      <c r="AE237" s="113" t="str">
        <f t="shared" si="35"/>
        <v/>
      </c>
      <c r="AF237" s="106">
        <f t="shared" si="41"/>
        <v>0</v>
      </c>
      <c r="AG237" s="106" t="str">
        <f t="shared" si="36"/>
        <v/>
      </c>
    </row>
    <row r="238" spans="1:33" s="50" customFormat="1" ht="34.5" customHeight="1">
      <c r="A238" s="92">
        <f t="shared" si="37"/>
        <v>226</v>
      </c>
      <c r="B238" s="35" t="str">
        <f t="shared" si="38"/>
        <v/>
      </c>
      <c r="C238" s="114"/>
      <c r="D238" s="22" t="str">
        <f t="shared" si="39"/>
        <v/>
      </c>
      <c r="E238" s="22" t="str">
        <f t="shared" si="33"/>
        <v/>
      </c>
      <c r="F238" s="23"/>
      <c r="G238" s="23"/>
      <c r="H238" s="23"/>
      <c r="I238" s="23"/>
      <c r="J238" s="23"/>
      <c r="K238" s="119"/>
      <c r="L238" s="23"/>
      <c r="M238" s="119"/>
      <c r="N238" s="24" t="str">
        <f t="shared" si="32"/>
        <v/>
      </c>
      <c r="O238" s="62"/>
      <c r="P238" s="62"/>
      <c r="Q238" s="25" t="str">
        <f t="shared" si="40"/>
        <v/>
      </c>
      <c r="R238" s="23"/>
      <c r="S238" s="119"/>
      <c r="T238" s="136"/>
      <c r="U238" s="136"/>
      <c r="V238" s="121"/>
      <c r="W238" s="23"/>
      <c r="X238" s="26"/>
      <c r="Y238" s="96"/>
      <c r="Z238" s="39"/>
      <c r="AA238" s="40"/>
      <c r="AC238" s="113" t="str">
        <f>IF(AND(($B238&lt;&gt;""),(OR($C$2="",$F$2="",$G$3="",C238="",F238="",G238="",H238="",I238="",J238="",K238="",L238="",M238="",O238="",P238="",R238="",IF(F238&lt;&gt;※編集不可※選択項目!$C$9,S238="",T238=""),U238=""))),1,"")</f>
        <v/>
      </c>
      <c r="AD238" s="113">
        <f t="shared" si="34"/>
        <v>0</v>
      </c>
      <c r="AE238" s="113" t="str">
        <f t="shared" si="35"/>
        <v/>
      </c>
      <c r="AF238" s="106">
        <f t="shared" si="41"/>
        <v>0</v>
      </c>
      <c r="AG238" s="106" t="str">
        <f t="shared" si="36"/>
        <v/>
      </c>
    </row>
    <row r="239" spans="1:33" s="50" customFormat="1" ht="34.5" customHeight="1">
      <c r="A239" s="92">
        <f t="shared" si="37"/>
        <v>227</v>
      </c>
      <c r="B239" s="35" t="str">
        <f t="shared" si="38"/>
        <v/>
      </c>
      <c r="C239" s="114"/>
      <c r="D239" s="22" t="str">
        <f t="shared" si="39"/>
        <v/>
      </c>
      <c r="E239" s="22" t="str">
        <f t="shared" si="33"/>
        <v/>
      </c>
      <c r="F239" s="23"/>
      <c r="G239" s="23"/>
      <c r="H239" s="23"/>
      <c r="I239" s="23"/>
      <c r="J239" s="23"/>
      <c r="K239" s="119"/>
      <c r="L239" s="23"/>
      <c r="M239" s="119"/>
      <c r="N239" s="24" t="str">
        <f t="shared" si="32"/>
        <v/>
      </c>
      <c r="O239" s="62"/>
      <c r="P239" s="62"/>
      <c r="Q239" s="25" t="str">
        <f t="shared" si="40"/>
        <v/>
      </c>
      <c r="R239" s="23"/>
      <c r="S239" s="119"/>
      <c r="T239" s="136"/>
      <c r="U239" s="136"/>
      <c r="V239" s="121"/>
      <c r="W239" s="23"/>
      <c r="X239" s="26"/>
      <c r="Y239" s="96"/>
      <c r="Z239" s="39"/>
      <c r="AA239" s="40"/>
      <c r="AC239" s="113" t="str">
        <f>IF(AND(($B239&lt;&gt;""),(OR($C$2="",$F$2="",$G$3="",C239="",F239="",G239="",H239="",I239="",J239="",K239="",L239="",M239="",O239="",P239="",R239="",IF(F239&lt;&gt;※編集不可※選択項目!$C$9,S239="",T239=""),U239=""))),1,"")</f>
        <v/>
      </c>
      <c r="AD239" s="113">
        <f t="shared" si="34"/>
        <v>0</v>
      </c>
      <c r="AE239" s="113" t="str">
        <f t="shared" si="35"/>
        <v/>
      </c>
      <c r="AF239" s="106">
        <f t="shared" si="41"/>
        <v>0</v>
      </c>
      <c r="AG239" s="106" t="str">
        <f t="shared" si="36"/>
        <v/>
      </c>
    </row>
    <row r="240" spans="1:33" s="50" customFormat="1" ht="34.5" customHeight="1">
      <c r="A240" s="92">
        <f t="shared" si="37"/>
        <v>228</v>
      </c>
      <c r="B240" s="35" t="str">
        <f t="shared" si="38"/>
        <v/>
      </c>
      <c r="C240" s="114"/>
      <c r="D240" s="22" t="str">
        <f t="shared" si="39"/>
        <v/>
      </c>
      <c r="E240" s="22" t="str">
        <f t="shared" si="33"/>
        <v/>
      </c>
      <c r="F240" s="23"/>
      <c r="G240" s="23"/>
      <c r="H240" s="23"/>
      <c r="I240" s="23"/>
      <c r="J240" s="23"/>
      <c r="K240" s="119"/>
      <c r="L240" s="23"/>
      <c r="M240" s="119"/>
      <c r="N240" s="24" t="str">
        <f t="shared" si="32"/>
        <v/>
      </c>
      <c r="O240" s="62"/>
      <c r="P240" s="62"/>
      <c r="Q240" s="25" t="str">
        <f t="shared" si="40"/>
        <v/>
      </c>
      <c r="R240" s="23"/>
      <c r="S240" s="119"/>
      <c r="T240" s="136"/>
      <c r="U240" s="136"/>
      <c r="V240" s="121"/>
      <c r="W240" s="23"/>
      <c r="X240" s="26"/>
      <c r="Y240" s="96"/>
      <c r="Z240" s="39"/>
      <c r="AA240" s="40"/>
      <c r="AC240" s="113" t="str">
        <f>IF(AND(($B240&lt;&gt;""),(OR($C$2="",$F$2="",$G$3="",C240="",F240="",G240="",H240="",I240="",J240="",K240="",L240="",M240="",O240="",P240="",R240="",IF(F240&lt;&gt;※編集不可※選択項目!$C$9,S240="",T240=""),U240=""))),1,"")</f>
        <v/>
      </c>
      <c r="AD240" s="113">
        <f t="shared" si="34"/>
        <v>0</v>
      </c>
      <c r="AE240" s="113" t="str">
        <f t="shared" si="35"/>
        <v/>
      </c>
      <c r="AF240" s="106">
        <f t="shared" si="41"/>
        <v>0</v>
      </c>
      <c r="AG240" s="106" t="str">
        <f t="shared" si="36"/>
        <v/>
      </c>
    </row>
    <row r="241" spans="1:33" s="50" customFormat="1" ht="34.5" customHeight="1">
      <c r="A241" s="92">
        <f t="shared" si="37"/>
        <v>229</v>
      </c>
      <c r="B241" s="35" t="str">
        <f t="shared" si="38"/>
        <v/>
      </c>
      <c r="C241" s="114"/>
      <c r="D241" s="22" t="str">
        <f t="shared" si="39"/>
        <v/>
      </c>
      <c r="E241" s="22" t="str">
        <f t="shared" si="33"/>
        <v/>
      </c>
      <c r="F241" s="23"/>
      <c r="G241" s="23"/>
      <c r="H241" s="23"/>
      <c r="I241" s="23"/>
      <c r="J241" s="23"/>
      <c r="K241" s="119"/>
      <c r="L241" s="23"/>
      <c r="M241" s="119"/>
      <c r="N241" s="24" t="str">
        <f t="shared" si="32"/>
        <v/>
      </c>
      <c r="O241" s="62"/>
      <c r="P241" s="62"/>
      <c r="Q241" s="25" t="str">
        <f t="shared" si="40"/>
        <v/>
      </c>
      <c r="R241" s="23"/>
      <c r="S241" s="119"/>
      <c r="T241" s="136"/>
      <c r="U241" s="136"/>
      <c r="V241" s="121"/>
      <c r="W241" s="23"/>
      <c r="X241" s="26"/>
      <c r="Y241" s="96"/>
      <c r="Z241" s="39"/>
      <c r="AA241" s="40"/>
      <c r="AC241" s="113" t="str">
        <f>IF(AND(($B241&lt;&gt;""),(OR($C$2="",$F$2="",$G$3="",C241="",F241="",G241="",H241="",I241="",J241="",K241="",L241="",M241="",O241="",P241="",R241="",IF(F241&lt;&gt;※編集不可※選択項目!$C$9,S241="",T241=""),U241=""))),1,"")</f>
        <v/>
      </c>
      <c r="AD241" s="113">
        <f t="shared" si="34"/>
        <v>0</v>
      </c>
      <c r="AE241" s="113" t="str">
        <f t="shared" si="35"/>
        <v/>
      </c>
      <c r="AF241" s="106">
        <f t="shared" si="41"/>
        <v>0</v>
      </c>
      <c r="AG241" s="106" t="str">
        <f t="shared" si="36"/>
        <v/>
      </c>
    </row>
    <row r="242" spans="1:33" s="50" customFormat="1" ht="34.5" customHeight="1">
      <c r="A242" s="92">
        <f t="shared" si="37"/>
        <v>230</v>
      </c>
      <c r="B242" s="35" t="str">
        <f t="shared" si="38"/>
        <v/>
      </c>
      <c r="C242" s="114"/>
      <c r="D242" s="22" t="str">
        <f t="shared" si="39"/>
        <v/>
      </c>
      <c r="E242" s="22" t="str">
        <f t="shared" si="33"/>
        <v/>
      </c>
      <c r="F242" s="23"/>
      <c r="G242" s="23"/>
      <c r="H242" s="23"/>
      <c r="I242" s="23"/>
      <c r="J242" s="23"/>
      <c r="K242" s="119"/>
      <c r="L242" s="23"/>
      <c r="M242" s="119"/>
      <c r="N242" s="24" t="str">
        <f t="shared" si="32"/>
        <v/>
      </c>
      <c r="O242" s="62"/>
      <c r="P242" s="62"/>
      <c r="Q242" s="25" t="str">
        <f t="shared" si="40"/>
        <v/>
      </c>
      <c r="R242" s="23"/>
      <c r="S242" s="119"/>
      <c r="T242" s="136"/>
      <c r="U242" s="136"/>
      <c r="V242" s="121"/>
      <c r="W242" s="23"/>
      <c r="X242" s="26"/>
      <c r="Y242" s="96"/>
      <c r="Z242" s="39"/>
      <c r="AA242" s="40"/>
      <c r="AC242" s="113" t="str">
        <f>IF(AND(($B242&lt;&gt;""),(OR($C$2="",$F$2="",$G$3="",C242="",F242="",G242="",H242="",I242="",J242="",K242="",L242="",M242="",O242="",P242="",R242="",IF(F242&lt;&gt;※編集不可※選択項目!$C$9,S242="",T242=""),U242=""))),1,"")</f>
        <v/>
      </c>
      <c r="AD242" s="113">
        <f t="shared" si="34"/>
        <v>0</v>
      </c>
      <c r="AE242" s="113" t="str">
        <f t="shared" si="35"/>
        <v/>
      </c>
      <c r="AF242" s="106">
        <f t="shared" si="41"/>
        <v>0</v>
      </c>
      <c r="AG242" s="106" t="str">
        <f t="shared" si="36"/>
        <v/>
      </c>
    </row>
    <row r="243" spans="1:33" s="50" customFormat="1" ht="34.5" customHeight="1">
      <c r="A243" s="92">
        <f t="shared" si="37"/>
        <v>231</v>
      </c>
      <c r="B243" s="35" t="str">
        <f t="shared" si="38"/>
        <v/>
      </c>
      <c r="C243" s="114"/>
      <c r="D243" s="22" t="str">
        <f t="shared" si="39"/>
        <v/>
      </c>
      <c r="E243" s="22" t="str">
        <f t="shared" si="33"/>
        <v/>
      </c>
      <c r="F243" s="23"/>
      <c r="G243" s="23"/>
      <c r="H243" s="23"/>
      <c r="I243" s="23"/>
      <c r="J243" s="23"/>
      <c r="K243" s="119"/>
      <c r="L243" s="23"/>
      <c r="M243" s="119"/>
      <c r="N243" s="24" t="str">
        <f t="shared" si="32"/>
        <v/>
      </c>
      <c r="O243" s="62"/>
      <c r="P243" s="62"/>
      <c r="Q243" s="25" t="str">
        <f t="shared" si="40"/>
        <v/>
      </c>
      <c r="R243" s="23"/>
      <c r="S243" s="119"/>
      <c r="T243" s="136"/>
      <c r="U243" s="136"/>
      <c r="V243" s="121"/>
      <c r="W243" s="23"/>
      <c r="X243" s="26"/>
      <c r="Y243" s="96"/>
      <c r="Z243" s="39"/>
      <c r="AA243" s="40"/>
      <c r="AC243" s="113" t="str">
        <f>IF(AND(($B243&lt;&gt;""),(OR($C$2="",$F$2="",$G$3="",C243="",F243="",G243="",H243="",I243="",J243="",K243="",L243="",M243="",O243="",P243="",R243="",IF(F243&lt;&gt;※編集不可※選択項目!$C$9,S243="",T243=""),U243=""))),1,"")</f>
        <v/>
      </c>
      <c r="AD243" s="113">
        <f t="shared" si="34"/>
        <v>0</v>
      </c>
      <c r="AE243" s="113" t="str">
        <f t="shared" si="35"/>
        <v/>
      </c>
      <c r="AF243" s="106">
        <f t="shared" si="41"/>
        <v>0</v>
      </c>
      <c r="AG243" s="106" t="str">
        <f t="shared" si="36"/>
        <v/>
      </c>
    </row>
    <row r="244" spans="1:33" s="50" customFormat="1" ht="34.5" customHeight="1">
      <c r="A244" s="92">
        <f t="shared" si="37"/>
        <v>232</v>
      </c>
      <c r="B244" s="35" t="str">
        <f t="shared" si="38"/>
        <v/>
      </c>
      <c r="C244" s="114"/>
      <c r="D244" s="22" t="str">
        <f t="shared" si="39"/>
        <v/>
      </c>
      <c r="E244" s="22" t="str">
        <f t="shared" si="33"/>
        <v/>
      </c>
      <c r="F244" s="23"/>
      <c r="G244" s="23"/>
      <c r="H244" s="23"/>
      <c r="I244" s="23"/>
      <c r="J244" s="23"/>
      <c r="K244" s="119"/>
      <c r="L244" s="23"/>
      <c r="M244" s="119"/>
      <c r="N244" s="24" t="str">
        <f t="shared" si="32"/>
        <v/>
      </c>
      <c r="O244" s="62"/>
      <c r="P244" s="62"/>
      <c r="Q244" s="25" t="str">
        <f t="shared" si="40"/>
        <v/>
      </c>
      <c r="R244" s="23"/>
      <c r="S244" s="119"/>
      <c r="T244" s="136"/>
      <c r="U244" s="136"/>
      <c r="V244" s="121"/>
      <c r="W244" s="23"/>
      <c r="X244" s="26"/>
      <c r="Y244" s="96"/>
      <c r="Z244" s="39"/>
      <c r="AA244" s="40"/>
      <c r="AC244" s="113" t="str">
        <f>IF(AND(($B244&lt;&gt;""),(OR($C$2="",$F$2="",$G$3="",C244="",F244="",G244="",H244="",I244="",J244="",K244="",L244="",M244="",O244="",P244="",R244="",IF(F244&lt;&gt;※編集不可※選択項目!$C$9,S244="",T244=""),U244=""))),1,"")</f>
        <v/>
      </c>
      <c r="AD244" s="113">
        <f t="shared" si="34"/>
        <v>0</v>
      </c>
      <c r="AE244" s="113" t="str">
        <f t="shared" si="35"/>
        <v/>
      </c>
      <c r="AF244" s="106">
        <f t="shared" si="41"/>
        <v>0</v>
      </c>
      <c r="AG244" s="106" t="str">
        <f t="shared" si="36"/>
        <v/>
      </c>
    </row>
    <row r="245" spans="1:33" s="50" customFormat="1" ht="34.5" customHeight="1">
      <c r="A245" s="92">
        <f t="shared" si="37"/>
        <v>233</v>
      </c>
      <c r="B245" s="35" t="str">
        <f t="shared" si="38"/>
        <v/>
      </c>
      <c r="C245" s="114"/>
      <c r="D245" s="22" t="str">
        <f t="shared" si="39"/>
        <v/>
      </c>
      <c r="E245" s="22" t="str">
        <f t="shared" si="33"/>
        <v/>
      </c>
      <c r="F245" s="23"/>
      <c r="G245" s="23"/>
      <c r="H245" s="23"/>
      <c r="I245" s="23"/>
      <c r="J245" s="23"/>
      <c r="K245" s="119"/>
      <c r="L245" s="23"/>
      <c r="M245" s="119"/>
      <c r="N245" s="24" t="str">
        <f t="shared" si="32"/>
        <v/>
      </c>
      <c r="O245" s="62"/>
      <c r="P245" s="62"/>
      <c r="Q245" s="25" t="str">
        <f t="shared" si="40"/>
        <v/>
      </c>
      <c r="R245" s="23"/>
      <c r="S245" s="119"/>
      <c r="T245" s="136"/>
      <c r="U245" s="136"/>
      <c r="V245" s="121"/>
      <c r="W245" s="23"/>
      <c r="X245" s="26"/>
      <c r="Y245" s="96"/>
      <c r="Z245" s="39"/>
      <c r="AA245" s="40"/>
      <c r="AC245" s="113" t="str">
        <f>IF(AND(($B245&lt;&gt;""),(OR($C$2="",$F$2="",$G$3="",C245="",F245="",G245="",H245="",I245="",J245="",K245="",L245="",M245="",O245="",P245="",R245="",IF(F245&lt;&gt;※編集不可※選択項目!$C$9,S245="",T245=""),U245=""))),1,"")</f>
        <v/>
      </c>
      <c r="AD245" s="113">
        <f t="shared" si="34"/>
        <v>0</v>
      </c>
      <c r="AE245" s="113" t="str">
        <f t="shared" si="35"/>
        <v/>
      </c>
      <c r="AF245" s="106">
        <f t="shared" si="41"/>
        <v>0</v>
      </c>
      <c r="AG245" s="106" t="str">
        <f t="shared" si="36"/>
        <v/>
      </c>
    </row>
    <row r="246" spans="1:33" s="50" customFormat="1" ht="34.5" customHeight="1">
      <c r="A246" s="92">
        <f t="shared" si="37"/>
        <v>234</v>
      </c>
      <c r="B246" s="35" t="str">
        <f t="shared" si="38"/>
        <v/>
      </c>
      <c r="C246" s="114"/>
      <c r="D246" s="22" t="str">
        <f t="shared" si="39"/>
        <v/>
      </c>
      <c r="E246" s="22" t="str">
        <f t="shared" si="33"/>
        <v/>
      </c>
      <c r="F246" s="23"/>
      <c r="G246" s="23"/>
      <c r="H246" s="23"/>
      <c r="I246" s="23"/>
      <c r="J246" s="23"/>
      <c r="K246" s="119"/>
      <c r="L246" s="23"/>
      <c r="M246" s="119"/>
      <c r="N246" s="24" t="str">
        <f t="shared" si="32"/>
        <v/>
      </c>
      <c r="O246" s="62"/>
      <c r="P246" s="62"/>
      <c r="Q246" s="25" t="str">
        <f t="shared" si="40"/>
        <v/>
      </c>
      <c r="R246" s="23"/>
      <c r="S246" s="119"/>
      <c r="T246" s="136"/>
      <c r="U246" s="136"/>
      <c r="V246" s="121"/>
      <c r="W246" s="23"/>
      <c r="X246" s="26"/>
      <c r="Y246" s="96"/>
      <c r="Z246" s="39"/>
      <c r="AA246" s="40"/>
      <c r="AC246" s="113" t="str">
        <f>IF(AND(($B246&lt;&gt;""),(OR($C$2="",$F$2="",$G$3="",C246="",F246="",G246="",H246="",I246="",J246="",K246="",L246="",M246="",O246="",P246="",R246="",IF(F246&lt;&gt;※編集不可※選択項目!$C$9,S246="",T246=""),U246=""))),1,"")</f>
        <v/>
      </c>
      <c r="AD246" s="113">
        <f t="shared" si="34"/>
        <v>0</v>
      </c>
      <c r="AE246" s="113" t="str">
        <f t="shared" si="35"/>
        <v/>
      </c>
      <c r="AF246" s="106">
        <f t="shared" si="41"/>
        <v>0</v>
      </c>
      <c r="AG246" s="106" t="str">
        <f t="shared" si="36"/>
        <v/>
      </c>
    </row>
    <row r="247" spans="1:33" s="50" customFormat="1" ht="34.5" customHeight="1">
      <c r="A247" s="92">
        <f t="shared" si="37"/>
        <v>235</v>
      </c>
      <c r="B247" s="35" t="str">
        <f t="shared" si="38"/>
        <v/>
      </c>
      <c r="C247" s="114"/>
      <c r="D247" s="22" t="str">
        <f t="shared" si="39"/>
        <v/>
      </c>
      <c r="E247" s="22" t="str">
        <f t="shared" si="33"/>
        <v/>
      </c>
      <c r="F247" s="23"/>
      <c r="G247" s="23"/>
      <c r="H247" s="23"/>
      <c r="I247" s="23"/>
      <c r="J247" s="23"/>
      <c r="K247" s="119"/>
      <c r="L247" s="23"/>
      <c r="M247" s="119"/>
      <c r="N247" s="24" t="str">
        <f t="shared" si="32"/>
        <v/>
      </c>
      <c r="O247" s="62"/>
      <c r="P247" s="62"/>
      <c r="Q247" s="25" t="str">
        <f t="shared" si="40"/>
        <v/>
      </c>
      <c r="R247" s="23"/>
      <c r="S247" s="119"/>
      <c r="T247" s="136"/>
      <c r="U247" s="136"/>
      <c r="V247" s="121"/>
      <c r="W247" s="23"/>
      <c r="X247" s="26"/>
      <c r="Y247" s="96"/>
      <c r="Z247" s="39"/>
      <c r="AA247" s="40"/>
      <c r="AC247" s="113" t="str">
        <f>IF(AND(($B247&lt;&gt;""),(OR($C$2="",$F$2="",$G$3="",C247="",F247="",G247="",H247="",I247="",J247="",K247="",L247="",M247="",O247="",P247="",R247="",IF(F247&lt;&gt;※編集不可※選択項目!$C$9,S247="",T247=""),U247=""))),1,"")</f>
        <v/>
      </c>
      <c r="AD247" s="113">
        <f t="shared" si="34"/>
        <v>0</v>
      </c>
      <c r="AE247" s="113" t="str">
        <f t="shared" si="35"/>
        <v/>
      </c>
      <c r="AF247" s="106">
        <f t="shared" si="41"/>
        <v>0</v>
      </c>
      <c r="AG247" s="106" t="str">
        <f t="shared" si="36"/>
        <v/>
      </c>
    </row>
    <row r="248" spans="1:33" s="50" customFormat="1" ht="34.5" customHeight="1">
      <c r="A248" s="92">
        <f t="shared" si="37"/>
        <v>236</v>
      </c>
      <c r="B248" s="35" t="str">
        <f t="shared" si="38"/>
        <v/>
      </c>
      <c r="C248" s="114"/>
      <c r="D248" s="22" t="str">
        <f t="shared" si="39"/>
        <v/>
      </c>
      <c r="E248" s="22" t="str">
        <f t="shared" si="33"/>
        <v/>
      </c>
      <c r="F248" s="23"/>
      <c r="G248" s="23"/>
      <c r="H248" s="23"/>
      <c r="I248" s="23"/>
      <c r="J248" s="23"/>
      <c r="K248" s="119"/>
      <c r="L248" s="23"/>
      <c r="M248" s="119"/>
      <c r="N248" s="24" t="str">
        <f t="shared" si="32"/>
        <v/>
      </c>
      <c r="O248" s="62"/>
      <c r="P248" s="62"/>
      <c r="Q248" s="25" t="str">
        <f t="shared" si="40"/>
        <v/>
      </c>
      <c r="R248" s="23"/>
      <c r="S248" s="119"/>
      <c r="T248" s="136"/>
      <c r="U248" s="136"/>
      <c r="V248" s="121"/>
      <c r="W248" s="23"/>
      <c r="X248" s="26"/>
      <c r="Y248" s="96"/>
      <c r="Z248" s="39"/>
      <c r="AA248" s="40"/>
      <c r="AC248" s="113" t="str">
        <f>IF(AND(($B248&lt;&gt;""),(OR($C$2="",$F$2="",$G$3="",C248="",F248="",G248="",H248="",I248="",J248="",K248="",L248="",M248="",O248="",P248="",R248="",IF(F248&lt;&gt;※編集不可※選択項目!$C$9,S248="",T248=""),U248=""))),1,"")</f>
        <v/>
      </c>
      <c r="AD248" s="113">
        <f t="shared" si="34"/>
        <v>0</v>
      </c>
      <c r="AE248" s="113" t="str">
        <f t="shared" si="35"/>
        <v/>
      </c>
      <c r="AF248" s="106">
        <f t="shared" si="41"/>
        <v>0</v>
      </c>
      <c r="AG248" s="106" t="str">
        <f t="shared" si="36"/>
        <v/>
      </c>
    </row>
    <row r="249" spans="1:33" s="50" customFormat="1" ht="34.5" customHeight="1">
      <c r="A249" s="92">
        <f t="shared" si="37"/>
        <v>237</v>
      </c>
      <c r="B249" s="35" t="str">
        <f t="shared" si="38"/>
        <v/>
      </c>
      <c r="C249" s="114"/>
      <c r="D249" s="22" t="str">
        <f t="shared" si="39"/>
        <v/>
      </c>
      <c r="E249" s="22" t="str">
        <f t="shared" si="33"/>
        <v/>
      </c>
      <c r="F249" s="23"/>
      <c r="G249" s="23"/>
      <c r="H249" s="23"/>
      <c r="I249" s="23"/>
      <c r="J249" s="23"/>
      <c r="K249" s="119"/>
      <c r="L249" s="23"/>
      <c r="M249" s="119"/>
      <c r="N249" s="24" t="str">
        <f t="shared" si="32"/>
        <v/>
      </c>
      <c r="O249" s="62"/>
      <c r="P249" s="62"/>
      <c r="Q249" s="25" t="str">
        <f t="shared" si="40"/>
        <v/>
      </c>
      <c r="R249" s="23"/>
      <c r="S249" s="119"/>
      <c r="T249" s="136"/>
      <c r="U249" s="136"/>
      <c r="V249" s="121"/>
      <c r="W249" s="23"/>
      <c r="X249" s="26"/>
      <c r="Y249" s="96"/>
      <c r="Z249" s="39"/>
      <c r="AA249" s="40"/>
      <c r="AC249" s="113" t="str">
        <f>IF(AND(($B249&lt;&gt;""),(OR($C$2="",$F$2="",$G$3="",C249="",F249="",G249="",H249="",I249="",J249="",K249="",L249="",M249="",O249="",P249="",R249="",IF(F249&lt;&gt;※編集不可※選択項目!$C$9,S249="",T249=""),U249=""))),1,"")</f>
        <v/>
      </c>
      <c r="AD249" s="113">
        <f t="shared" si="34"/>
        <v>0</v>
      </c>
      <c r="AE249" s="113" t="str">
        <f t="shared" si="35"/>
        <v/>
      </c>
      <c r="AF249" s="106">
        <f t="shared" si="41"/>
        <v>0</v>
      </c>
      <c r="AG249" s="106" t="str">
        <f t="shared" si="36"/>
        <v/>
      </c>
    </row>
    <row r="250" spans="1:33" s="50" customFormat="1" ht="34.5" customHeight="1">
      <c r="A250" s="92">
        <f t="shared" si="37"/>
        <v>238</v>
      </c>
      <c r="B250" s="35" t="str">
        <f t="shared" si="38"/>
        <v/>
      </c>
      <c r="C250" s="114"/>
      <c r="D250" s="22" t="str">
        <f t="shared" si="39"/>
        <v/>
      </c>
      <c r="E250" s="22" t="str">
        <f t="shared" si="33"/>
        <v/>
      </c>
      <c r="F250" s="23"/>
      <c r="G250" s="23"/>
      <c r="H250" s="23"/>
      <c r="I250" s="23"/>
      <c r="J250" s="23"/>
      <c r="K250" s="119"/>
      <c r="L250" s="23"/>
      <c r="M250" s="119"/>
      <c r="N250" s="24" t="str">
        <f t="shared" si="32"/>
        <v/>
      </c>
      <c r="O250" s="62"/>
      <c r="P250" s="62"/>
      <c r="Q250" s="25" t="str">
        <f t="shared" si="40"/>
        <v/>
      </c>
      <c r="R250" s="23"/>
      <c r="S250" s="119"/>
      <c r="T250" s="136"/>
      <c r="U250" s="136"/>
      <c r="V250" s="121"/>
      <c r="W250" s="23"/>
      <c r="X250" s="26"/>
      <c r="Y250" s="96"/>
      <c r="Z250" s="39"/>
      <c r="AA250" s="40"/>
      <c r="AC250" s="113" t="str">
        <f>IF(AND(($B250&lt;&gt;""),(OR($C$2="",$F$2="",$G$3="",C250="",F250="",G250="",H250="",I250="",J250="",K250="",L250="",M250="",O250="",P250="",R250="",IF(F250&lt;&gt;※編集不可※選択項目!$C$9,S250="",T250=""),U250=""))),1,"")</f>
        <v/>
      </c>
      <c r="AD250" s="113">
        <f t="shared" si="34"/>
        <v>0</v>
      </c>
      <c r="AE250" s="113" t="str">
        <f t="shared" si="35"/>
        <v/>
      </c>
      <c r="AF250" s="106">
        <f t="shared" si="41"/>
        <v>0</v>
      </c>
      <c r="AG250" s="106" t="str">
        <f t="shared" si="36"/>
        <v/>
      </c>
    </row>
    <row r="251" spans="1:33" s="50" customFormat="1" ht="34.5" customHeight="1">
      <c r="A251" s="92">
        <f t="shared" si="37"/>
        <v>239</v>
      </c>
      <c r="B251" s="35" t="str">
        <f t="shared" si="38"/>
        <v/>
      </c>
      <c r="C251" s="114"/>
      <c r="D251" s="22" t="str">
        <f t="shared" si="39"/>
        <v/>
      </c>
      <c r="E251" s="22" t="str">
        <f t="shared" si="33"/>
        <v/>
      </c>
      <c r="F251" s="23"/>
      <c r="G251" s="23"/>
      <c r="H251" s="23"/>
      <c r="I251" s="23"/>
      <c r="J251" s="23"/>
      <c r="K251" s="119"/>
      <c r="L251" s="23"/>
      <c r="M251" s="119"/>
      <c r="N251" s="24" t="str">
        <f t="shared" si="32"/>
        <v/>
      </c>
      <c r="O251" s="62"/>
      <c r="P251" s="62"/>
      <c r="Q251" s="25" t="str">
        <f t="shared" si="40"/>
        <v/>
      </c>
      <c r="R251" s="23"/>
      <c r="S251" s="119"/>
      <c r="T251" s="136"/>
      <c r="U251" s="136"/>
      <c r="V251" s="121"/>
      <c r="W251" s="23"/>
      <c r="X251" s="26"/>
      <c r="Y251" s="96"/>
      <c r="Z251" s="39"/>
      <c r="AA251" s="40"/>
      <c r="AC251" s="113" t="str">
        <f>IF(AND(($B251&lt;&gt;""),(OR($C$2="",$F$2="",$G$3="",C251="",F251="",G251="",H251="",I251="",J251="",K251="",L251="",M251="",O251="",P251="",R251="",IF(F251&lt;&gt;※編集不可※選択項目!$C$9,S251="",T251=""),U251=""))),1,"")</f>
        <v/>
      </c>
      <c r="AD251" s="113">
        <f t="shared" si="34"/>
        <v>0</v>
      </c>
      <c r="AE251" s="113" t="str">
        <f t="shared" si="35"/>
        <v/>
      </c>
      <c r="AF251" s="106">
        <f t="shared" si="41"/>
        <v>0</v>
      </c>
      <c r="AG251" s="106" t="str">
        <f t="shared" si="36"/>
        <v/>
      </c>
    </row>
    <row r="252" spans="1:33" s="50" customFormat="1" ht="34.5" customHeight="1">
      <c r="A252" s="92">
        <f t="shared" si="37"/>
        <v>240</v>
      </c>
      <c r="B252" s="35" t="str">
        <f t="shared" si="38"/>
        <v/>
      </c>
      <c r="C252" s="114"/>
      <c r="D252" s="22" t="str">
        <f t="shared" si="39"/>
        <v/>
      </c>
      <c r="E252" s="22" t="str">
        <f t="shared" si="33"/>
        <v/>
      </c>
      <c r="F252" s="23"/>
      <c r="G252" s="23"/>
      <c r="H252" s="23"/>
      <c r="I252" s="23"/>
      <c r="J252" s="23"/>
      <c r="K252" s="119"/>
      <c r="L252" s="23"/>
      <c r="M252" s="119"/>
      <c r="N252" s="24" t="str">
        <f t="shared" si="32"/>
        <v/>
      </c>
      <c r="O252" s="62"/>
      <c r="P252" s="62"/>
      <c r="Q252" s="25" t="str">
        <f t="shared" si="40"/>
        <v/>
      </c>
      <c r="R252" s="23"/>
      <c r="S252" s="119"/>
      <c r="T252" s="136"/>
      <c r="U252" s="136"/>
      <c r="V252" s="121"/>
      <c r="W252" s="23"/>
      <c r="X252" s="26"/>
      <c r="Y252" s="96"/>
      <c r="Z252" s="39"/>
      <c r="AA252" s="40"/>
      <c r="AC252" s="113" t="str">
        <f>IF(AND(($B252&lt;&gt;""),(OR($C$2="",$F$2="",$G$3="",C252="",F252="",G252="",H252="",I252="",J252="",K252="",L252="",M252="",O252="",P252="",R252="",IF(F252&lt;&gt;※編集不可※選択項目!$C$9,S252="",T252=""),U252=""))),1,"")</f>
        <v/>
      </c>
      <c r="AD252" s="113">
        <f t="shared" si="34"/>
        <v>0</v>
      </c>
      <c r="AE252" s="113" t="str">
        <f t="shared" si="35"/>
        <v/>
      </c>
      <c r="AF252" s="106">
        <f t="shared" si="41"/>
        <v>0</v>
      </c>
      <c r="AG252" s="106" t="str">
        <f t="shared" si="36"/>
        <v/>
      </c>
    </row>
    <row r="253" spans="1:33" s="50" customFormat="1" ht="34.5" customHeight="1">
      <c r="A253" s="92">
        <f t="shared" si="37"/>
        <v>241</v>
      </c>
      <c r="B253" s="35" t="str">
        <f t="shared" si="38"/>
        <v/>
      </c>
      <c r="C253" s="114"/>
      <c r="D253" s="22" t="str">
        <f t="shared" si="39"/>
        <v/>
      </c>
      <c r="E253" s="22" t="str">
        <f t="shared" si="33"/>
        <v/>
      </c>
      <c r="F253" s="23"/>
      <c r="G253" s="23"/>
      <c r="H253" s="23"/>
      <c r="I253" s="23"/>
      <c r="J253" s="23"/>
      <c r="K253" s="119"/>
      <c r="L253" s="23"/>
      <c r="M253" s="119"/>
      <c r="N253" s="24" t="str">
        <f t="shared" si="32"/>
        <v/>
      </c>
      <c r="O253" s="62"/>
      <c r="P253" s="62"/>
      <c r="Q253" s="25" t="str">
        <f t="shared" si="40"/>
        <v/>
      </c>
      <c r="R253" s="23"/>
      <c r="S253" s="119"/>
      <c r="T253" s="136"/>
      <c r="U253" s="136"/>
      <c r="V253" s="121"/>
      <c r="W253" s="23"/>
      <c r="X253" s="26"/>
      <c r="Y253" s="96"/>
      <c r="Z253" s="39"/>
      <c r="AA253" s="40"/>
      <c r="AC253" s="113" t="str">
        <f>IF(AND(($B253&lt;&gt;""),(OR($C$2="",$F$2="",$G$3="",C253="",F253="",G253="",H253="",I253="",J253="",K253="",L253="",M253="",O253="",P253="",R253="",IF(F253&lt;&gt;※編集不可※選択項目!$C$9,S253="",T253=""),U253=""))),1,"")</f>
        <v/>
      </c>
      <c r="AD253" s="113">
        <f t="shared" si="34"/>
        <v>0</v>
      </c>
      <c r="AE253" s="113" t="str">
        <f t="shared" si="35"/>
        <v/>
      </c>
      <c r="AF253" s="106">
        <f t="shared" si="41"/>
        <v>0</v>
      </c>
      <c r="AG253" s="106" t="str">
        <f t="shared" si="36"/>
        <v/>
      </c>
    </row>
    <row r="254" spans="1:33" s="50" customFormat="1" ht="34.5" customHeight="1">
      <c r="A254" s="92">
        <f t="shared" si="37"/>
        <v>242</v>
      </c>
      <c r="B254" s="35" t="str">
        <f t="shared" si="38"/>
        <v/>
      </c>
      <c r="C254" s="114"/>
      <c r="D254" s="22" t="str">
        <f t="shared" si="39"/>
        <v/>
      </c>
      <c r="E254" s="22" t="str">
        <f t="shared" si="33"/>
        <v/>
      </c>
      <c r="F254" s="23"/>
      <c r="G254" s="23"/>
      <c r="H254" s="23"/>
      <c r="I254" s="23"/>
      <c r="J254" s="23"/>
      <c r="K254" s="119"/>
      <c r="L254" s="23"/>
      <c r="M254" s="119"/>
      <c r="N254" s="24" t="str">
        <f t="shared" si="32"/>
        <v/>
      </c>
      <c r="O254" s="62"/>
      <c r="P254" s="62"/>
      <c r="Q254" s="25" t="str">
        <f t="shared" si="40"/>
        <v/>
      </c>
      <c r="R254" s="23"/>
      <c r="S254" s="119"/>
      <c r="T254" s="136"/>
      <c r="U254" s="136"/>
      <c r="V254" s="121"/>
      <c r="W254" s="23"/>
      <c r="X254" s="26"/>
      <c r="Y254" s="96"/>
      <c r="Z254" s="39"/>
      <c r="AA254" s="40"/>
      <c r="AC254" s="113" t="str">
        <f>IF(AND(($B254&lt;&gt;""),(OR($C$2="",$F$2="",$G$3="",C254="",F254="",G254="",H254="",I254="",J254="",K254="",L254="",M254="",O254="",P254="",R254="",IF(F254&lt;&gt;※編集不可※選択項目!$C$9,S254="",T254=""),U254=""))),1,"")</f>
        <v/>
      </c>
      <c r="AD254" s="113">
        <f t="shared" si="34"/>
        <v>0</v>
      </c>
      <c r="AE254" s="113" t="str">
        <f t="shared" si="35"/>
        <v/>
      </c>
      <c r="AF254" s="106">
        <f t="shared" si="41"/>
        <v>0</v>
      </c>
      <c r="AG254" s="106" t="str">
        <f t="shared" si="36"/>
        <v/>
      </c>
    </row>
    <row r="255" spans="1:33" s="50" customFormat="1" ht="34.5" customHeight="1">
      <c r="A255" s="92">
        <f t="shared" si="37"/>
        <v>243</v>
      </c>
      <c r="B255" s="35" t="str">
        <f t="shared" si="38"/>
        <v/>
      </c>
      <c r="C255" s="114"/>
      <c r="D255" s="22" t="str">
        <f t="shared" si="39"/>
        <v/>
      </c>
      <c r="E255" s="22" t="str">
        <f t="shared" si="33"/>
        <v/>
      </c>
      <c r="F255" s="23"/>
      <c r="G255" s="23"/>
      <c r="H255" s="23"/>
      <c r="I255" s="23"/>
      <c r="J255" s="23"/>
      <c r="K255" s="119"/>
      <c r="L255" s="23"/>
      <c r="M255" s="119"/>
      <c r="N255" s="24" t="str">
        <f t="shared" si="32"/>
        <v/>
      </c>
      <c r="O255" s="62"/>
      <c r="P255" s="62"/>
      <c r="Q255" s="25" t="str">
        <f t="shared" si="40"/>
        <v/>
      </c>
      <c r="R255" s="23"/>
      <c r="S255" s="119"/>
      <c r="T255" s="136"/>
      <c r="U255" s="136"/>
      <c r="V255" s="121"/>
      <c r="W255" s="23"/>
      <c r="X255" s="26"/>
      <c r="Y255" s="96"/>
      <c r="Z255" s="39"/>
      <c r="AA255" s="40"/>
      <c r="AC255" s="113" t="str">
        <f>IF(AND(($B255&lt;&gt;""),(OR($C$2="",$F$2="",$G$3="",C255="",F255="",G255="",H255="",I255="",J255="",K255="",L255="",M255="",O255="",P255="",R255="",IF(F255&lt;&gt;※編集不可※選択項目!$C$9,S255="",T255=""),U255=""))),1,"")</f>
        <v/>
      </c>
      <c r="AD255" s="113">
        <f t="shared" si="34"/>
        <v>0</v>
      </c>
      <c r="AE255" s="113" t="str">
        <f t="shared" si="35"/>
        <v/>
      </c>
      <c r="AF255" s="106">
        <f t="shared" si="41"/>
        <v>0</v>
      </c>
      <c r="AG255" s="106" t="str">
        <f t="shared" si="36"/>
        <v/>
      </c>
    </row>
    <row r="256" spans="1:33" s="50" customFormat="1" ht="34.5" customHeight="1">
      <c r="A256" s="92">
        <f t="shared" si="37"/>
        <v>244</v>
      </c>
      <c r="B256" s="35" t="str">
        <f t="shared" si="38"/>
        <v/>
      </c>
      <c r="C256" s="114"/>
      <c r="D256" s="22" t="str">
        <f t="shared" si="39"/>
        <v/>
      </c>
      <c r="E256" s="22" t="str">
        <f t="shared" si="33"/>
        <v/>
      </c>
      <c r="F256" s="23"/>
      <c r="G256" s="23"/>
      <c r="H256" s="23"/>
      <c r="I256" s="23"/>
      <c r="J256" s="23"/>
      <c r="K256" s="119"/>
      <c r="L256" s="23"/>
      <c r="M256" s="119"/>
      <c r="N256" s="24" t="str">
        <f t="shared" si="32"/>
        <v/>
      </c>
      <c r="O256" s="62"/>
      <c r="P256" s="62"/>
      <c r="Q256" s="25" t="str">
        <f t="shared" si="40"/>
        <v/>
      </c>
      <c r="R256" s="23"/>
      <c r="S256" s="119"/>
      <c r="T256" s="136"/>
      <c r="U256" s="136"/>
      <c r="V256" s="121"/>
      <c r="W256" s="23"/>
      <c r="X256" s="26"/>
      <c r="Y256" s="96"/>
      <c r="Z256" s="39"/>
      <c r="AA256" s="40"/>
      <c r="AC256" s="113" t="str">
        <f>IF(AND(($B256&lt;&gt;""),(OR($C$2="",$F$2="",$G$3="",C256="",F256="",G256="",H256="",I256="",J256="",K256="",L256="",M256="",O256="",P256="",R256="",IF(F256&lt;&gt;※編集不可※選択項目!$C$9,S256="",T256=""),U256=""))),1,"")</f>
        <v/>
      </c>
      <c r="AD256" s="113">
        <f t="shared" si="34"/>
        <v>0</v>
      </c>
      <c r="AE256" s="113" t="str">
        <f t="shared" si="35"/>
        <v/>
      </c>
      <c r="AF256" s="106">
        <f t="shared" si="41"/>
        <v>0</v>
      </c>
      <c r="AG256" s="106" t="str">
        <f t="shared" si="36"/>
        <v/>
      </c>
    </row>
    <row r="257" spans="1:33" s="50" customFormat="1" ht="34.5" customHeight="1">
      <c r="A257" s="92">
        <f t="shared" si="37"/>
        <v>245</v>
      </c>
      <c r="B257" s="35" t="str">
        <f t="shared" si="38"/>
        <v/>
      </c>
      <c r="C257" s="114"/>
      <c r="D257" s="22" t="str">
        <f t="shared" si="39"/>
        <v/>
      </c>
      <c r="E257" s="22" t="str">
        <f t="shared" si="33"/>
        <v/>
      </c>
      <c r="F257" s="23"/>
      <c r="G257" s="23"/>
      <c r="H257" s="23"/>
      <c r="I257" s="23"/>
      <c r="J257" s="23"/>
      <c r="K257" s="119"/>
      <c r="L257" s="23"/>
      <c r="M257" s="119"/>
      <c r="N257" s="24" t="str">
        <f t="shared" si="32"/>
        <v/>
      </c>
      <c r="O257" s="62"/>
      <c r="P257" s="62"/>
      <c r="Q257" s="25" t="str">
        <f t="shared" si="40"/>
        <v/>
      </c>
      <c r="R257" s="23"/>
      <c r="S257" s="119"/>
      <c r="T257" s="136"/>
      <c r="U257" s="136"/>
      <c r="V257" s="121"/>
      <c r="W257" s="23"/>
      <c r="X257" s="26"/>
      <c r="Y257" s="96"/>
      <c r="Z257" s="39"/>
      <c r="AA257" s="40"/>
      <c r="AC257" s="113" t="str">
        <f>IF(AND(($B257&lt;&gt;""),(OR($C$2="",$F$2="",$G$3="",C257="",F257="",G257="",H257="",I257="",J257="",K257="",L257="",M257="",O257="",P257="",R257="",IF(F257&lt;&gt;※編集不可※選択項目!$C$9,S257="",T257=""),U257=""))),1,"")</f>
        <v/>
      </c>
      <c r="AD257" s="113">
        <f t="shared" si="34"/>
        <v>0</v>
      </c>
      <c r="AE257" s="113" t="str">
        <f t="shared" si="35"/>
        <v/>
      </c>
      <c r="AF257" s="106">
        <f t="shared" si="41"/>
        <v>0</v>
      </c>
      <c r="AG257" s="106" t="str">
        <f t="shared" si="36"/>
        <v/>
      </c>
    </row>
    <row r="258" spans="1:33" s="50" customFormat="1" ht="34.5" customHeight="1">
      <c r="A258" s="92">
        <f t="shared" si="37"/>
        <v>246</v>
      </c>
      <c r="B258" s="35" t="str">
        <f t="shared" si="38"/>
        <v/>
      </c>
      <c r="C258" s="114"/>
      <c r="D258" s="22" t="str">
        <f t="shared" si="39"/>
        <v/>
      </c>
      <c r="E258" s="22" t="str">
        <f t="shared" si="33"/>
        <v/>
      </c>
      <c r="F258" s="23"/>
      <c r="G258" s="23"/>
      <c r="H258" s="23"/>
      <c r="I258" s="23"/>
      <c r="J258" s="23"/>
      <c r="K258" s="119"/>
      <c r="L258" s="23"/>
      <c r="M258" s="119"/>
      <c r="N258" s="24" t="str">
        <f t="shared" si="32"/>
        <v/>
      </c>
      <c r="O258" s="62"/>
      <c r="P258" s="62"/>
      <c r="Q258" s="25" t="str">
        <f t="shared" si="40"/>
        <v/>
      </c>
      <c r="R258" s="23"/>
      <c r="S258" s="119"/>
      <c r="T258" s="136"/>
      <c r="U258" s="136"/>
      <c r="V258" s="121"/>
      <c r="W258" s="23"/>
      <c r="X258" s="26"/>
      <c r="Y258" s="96"/>
      <c r="Z258" s="39"/>
      <c r="AA258" s="40"/>
      <c r="AC258" s="113" t="str">
        <f>IF(AND(($B258&lt;&gt;""),(OR($C$2="",$F$2="",$G$3="",C258="",F258="",G258="",H258="",I258="",J258="",K258="",L258="",M258="",O258="",P258="",R258="",IF(F258&lt;&gt;※編集不可※選択項目!$C$9,S258="",T258=""),U258=""))),1,"")</f>
        <v/>
      </c>
      <c r="AD258" s="113">
        <f t="shared" si="34"/>
        <v>0</v>
      </c>
      <c r="AE258" s="113" t="str">
        <f t="shared" si="35"/>
        <v/>
      </c>
      <c r="AF258" s="106">
        <f t="shared" si="41"/>
        <v>0</v>
      </c>
      <c r="AG258" s="106" t="str">
        <f t="shared" si="36"/>
        <v/>
      </c>
    </row>
    <row r="259" spans="1:33" s="50" customFormat="1" ht="34.5" customHeight="1">
      <c r="A259" s="92">
        <f t="shared" si="37"/>
        <v>247</v>
      </c>
      <c r="B259" s="35" t="str">
        <f t="shared" si="38"/>
        <v/>
      </c>
      <c r="C259" s="114"/>
      <c r="D259" s="22" t="str">
        <f t="shared" si="39"/>
        <v/>
      </c>
      <c r="E259" s="22" t="str">
        <f t="shared" si="33"/>
        <v/>
      </c>
      <c r="F259" s="23"/>
      <c r="G259" s="23"/>
      <c r="H259" s="23"/>
      <c r="I259" s="23"/>
      <c r="J259" s="23"/>
      <c r="K259" s="119"/>
      <c r="L259" s="23"/>
      <c r="M259" s="119"/>
      <c r="N259" s="24" t="str">
        <f t="shared" si="32"/>
        <v/>
      </c>
      <c r="O259" s="62"/>
      <c r="P259" s="62"/>
      <c r="Q259" s="25" t="str">
        <f t="shared" si="40"/>
        <v/>
      </c>
      <c r="R259" s="23"/>
      <c r="S259" s="119"/>
      <c r="T259" s="136"/>
      <c r="U259" s="136"/>
      <c r="V259" s="121"/>
      <c r="W259" s="23"/>
      <c r="X259" s="26"/>
      <c r="Y259" s="96"/>
      <c r="Z259" s="39"/>
      <c r="AA259" s="40"/>
      <c r="AC259" s="113" t="str">
        <f>IF(AND(($B259&lt;&gt;""),(OR($C$2="",$F$2="",$G$3="",C259="",F259="",G259="",H259="",I259="",J259="",K259="",L259="",M259="",O259="",P259="",R259="",IF(F259&lt;&gt;※編集不可※選択項目!$C$9,S259="",T259=""),U259=""))),1,"")</f>
        <v/>
      </c>
      <c r="AD259" s="113">
        <f t="shared" si="34"/>
        <v>0</v>
      </c>
      <c r="AE259" s="113" t="str">
        <f t="shared" si="35"/>
        <v/>
      </c>
      <c r="AF259" s="106">
        <f t="shared" si="41"/>
        <v>0</v>
      </c>
      <c r="AG259" s="106" t="str">
        <f t="shared" si="36"/>
        <v/>
      </c>
    </row>
    <row r="260" spans="1:33" s="50" customFormat="1" ht="34.5" customHeight="1">
      <c r="A260" s="92">
        <f t="shared" si="37"/>
        <v>248</v>
      </c>
      <c r="B260" s="35" t="str">
        <f t="shared" si="38"/>
        <v/>
      </c>
      <c r="C260" s="114"/>
      <c r="D260" s="22" t="str">
        <f t="shared" si="39"/>
        <v/>
      </c>
      <c r="E260" s="22" t="str">
        <f t="shared" si="33"/>
        <v/>
      </c>
      <c r="F260" s="23"/>
      <c r="G260" s="23"/>
      <c r="H260" s="23"/>
      <c r="I260" s="23"/>
      <c r="J260" s="23"/>
      <c r="K260" s="119"/>
      <c r="L260" s="23"/>
      <c r="M260" s="119"/>
      <c r="N260" s="24" t="str">
        <f t="shared" si="32"/>
        <v/>
      </c>
      <c r="O260" s="62"/>
      <c r="P260" s="62"/>
      <c r="Q260" s="25" t="str">
        <f t="shared" si="40"/>
        <v/>
      </c>
      <c r="R260" s="23"/>
      <c r="S260" s="119"/>
      <c r="T260" s="136"/>
      <c r="U260" s="136"/>
      <c r="V260" s="121"/>
      <c r="W260" s="23"/>
      <c r="X260" s="26"/>
      <c r="Y260" s="96"/>
      <c r="Z260" s="39"/>
      <c r="AA260" s="40"/>
      <c r="AC260" s="113" t="str">
        <f>IF(AND(($B260&lt;&gt;""),(OR($C$2="",$F$2="",$G$3="",C260="",F260="",G260="",H260="",I260="",J260="",K260="",L260="",M260="",O260="",P260="",R260="",IF(F260&lt;&gt;※編集不可※選択項目!$C$9,S260="",T260=""),U260=""))),1,"")</f>
        <v/>
      </c>
      <c r="AD260" s="113">
        <f t="shared" si="34"/>
        <v>0</v>
      </c>
      <c r="AE260" s="113" t="str">
        <f t="shared" si="35"/>
        <v/>
      </c>
      <c r="AF260" s="106">
        <f t="shared" si="41"/>
        <v>0</v>
      </c>
      <c r="AG260" s="106" t="str">
        <f t="shared" si="36"/>
        <v/>
      </c>
    </row>
    <row r="261" spans="1:33" s="50" customFormat="1" ht="34.5" customHeight="1">
      <c r="A261" s="92">
        <f t="shared" si="37"/>
        <v>249</v>
      </c>
      <c r="B261" s="35" t="str">
        <f t="shared" si="38"/>
        <v/>
      </c>
      <c r="C261" s="114"/>
      <c r="D261" s="22" t="str">
        <f t="shared" si="39"/>
        <v/>
      </c>
      <c r="E261" s="22" t="str">
        <f t="shared" si="33"/>
        <v/>
      </c>
      <c r="F261" s="23"/>
      <c r="G261" s="23"/>
      <c r="H261" s="23"/>
      <c r="I261" s="23"/>
      <c r="J261" s="23"/>
      <c r="K261" s="119"/>
      <c r="L261" s="23"/>
      <c r="M261" s="119"/>
      <c r="N261" s="24" t="str">
        <f t="shared" si="32"/>
        <v/>
      </c>
      <c r="O261" s="62"/>
      <c r="P261" s="62"/>
      <c r="Q261" s="25" t="str">
        <f t="shared" si="40"/>
        <v/>
      </c>
      <c r="R261" s="23"/>
      <c r="S261" s="119"/>
      <c r="T261" s="136"/>
      <c r="U261" s="136"/>
      <c r="V261" s="121"/>
      <c r="W261" s="23"/>
      <c r="X261" s="26"/>
      <c r="Y261" s="96"/>
      <c r="Z261" s="39"/>
      <c r="AA261" s="40"/>
      <c r="AC261" s="113" t="str">
        <f>IF(AND(($B261&lt;&gt;""),(OR($C$2="",$F$2="",$G$3="",C261="",F261="",G261="",H261="",I261="",J261="",K261="",L261="",M261="",O261="",P261="",R261="",IF(F261&lt;&gt;※編集不可※選択項目!$C$9,S261="",T261=""),U261=""))),1,"")</f>
        <v/>
      </c>
      <c r="AD261" s="113">
        <f t="shared" si="34"/>
        <v>0</v>
      </c>
      <c r="AE261" s="113" t="str">
        <f t="shared" si="35"/>
        <v/>
      </c>
      <c r="AF261" s="106">
        <f t="shared" si="41"/>
        <v>0</v>
      </c>
      <c r="AG261" s="106" t="str">
        <f t="shared" si="36"/>
        <v/>
      </c>
    </row>
    <row r="262" spans="1:33" s="50" customFormat="1" ht="34.5" customHeight="1">
      <c r="A262" s="92">
        <f t="shared" si="37"/>
        <v>250</v>
      </c>
      <c r="B262" s="35" t="str">
        <f t="shared" si="38"/>
        <v/>
      </c>
      <c r="C262" s="114"/>
      <c r="D262" s="22" t="str">
        <f t="shared" si="39"/>
        <v/>
      </c>
      <c r="E262" s="22" t="str">
        <f t="shared" si="33"/>
        <v/>
      </c>
      <c r="F262" s="23"/>
      <c r="G262" s="23"/>
      <c r="H262" s="23"/>
      <c r="I262" s="23"/>
      <c r="J262" s="23"/>
      <c r="K262" s="119"/>
      <c r="L262" s="23"/>
      <c r="M262" s="119"/>
      <c r="N262" s="24" t="str">
        <f t="shared" si="32"/>
        <v/>
      </c>
      <c r="O262" s="62"/>
      <c r="P262" s="62"/>
      <c r="Q262" s="25" t="str">
        <f t="shared" si="40"/>
        <v/>
      </c>
      <c r="R262" s="23"/>
      <c r="S262" s="119"/>
      <c r="T262" s="136"/>
      <c r="U262" s="136"/>
      <c r="V262" s="121"/>
      <c r="W262" s="23"/>
      <c r="X262" s="26"/>
      <c r="Y262" s="96"/>
      <c r="Z262" s="39"/>
      <c r="AA262" s="40"/>
      <c r="AC262" s="113" t="str">
        <f>IF(AND(($B262&lt;&gt;""),(OR($C$2="",$F$2="",$G$3="",C262="",F262="",G262="",H262="",I262="",J262="",K262="",L262="",M262="",O262="",P262="",R262="",IF(F262&lt;&gt;※編集不可※選択項目!$C$9,S262="",T262=""),U262=""))),1,"")</f>
        <v/>
      </c>
      <c r="AD262" s="113">
        <f t="shared" si="34"/>
        <v>0</v>
      </c>
      <c r="AE262" s="113" t="str">
        <f t="shared" si="35"/>
        <v/>
      </c>
      <c r="AF262" s="106">
        <f t="shared" si="41"/>
        <v>0</v>
      </c>
      <c r="AG262" s="106" t="str">
        <f t="shared" si="36"/>
        <v/>
      </c>
    </row>
    <row r="263" spans="1:33" s="50" customFormat="1" ht="34.5" customHeight="1">
      <c r="A263" s="92">
        <f t="shared" si="37"/>
        <v>251</v>
      </c>
      <c r="B263" s="35" t="str">
        <f t="shared" si="38"/>
        <v/>
      </c>
      <c r="C263" s="114"/>
      <c r="D263" s="22" t="str">
        <f t="shared" si="39"/>
        <v/>
      </c>
      <c r="E263" s="22" t="str">
        <f t="shared" si="33"/>
        <v/>
      </c>
      <c r="F263" s="23"/>
      <c r="G263" s="23"/>
      <c r="H263" s="23"/>
      <c r="I263" s="23"/>
      <c r="J263" s="23"/>
      <c r="K263" s="119"/>
      <c r="L263" s="23"/>
      <c r="M263" s="119"/>
      <c r="N263" s="24" t="str">
        <f t="shared" si="32"/>
        <v/>
      </c>
      <c r="O263" s="62"/>
      <c r="P263" s="62"/>
      <c r="Q263" s="25" t="str">
        <f t="shared" si="40"/>
        <v/>
      </c>
      <c r="R263" s="23"/>
      <c r="S263" s="119"/>
      <c r="T263" s="136"/>
      <c r="U263" s="136"/>
      <c r="V263" s="121"/>
      <c r="W263" s="23"/>
      <c r="X263" s="26"/>
      <c r="Y263" s="96"/>
      <c r="Z263" s="39"/>
      <c r="AA263" s="40"/>
      <c r="AC263" s="113" t="str">
        <f>IF(AND(($B263&lt;&gt;""),(OR($C$2="",$F$2="",$G$3="",C263="",F263="",G263="",H263="",I263="",J263="",K263="",L263="",M263="",O263="",P263="",R263="",IF(F263&lt;&gt;※編集不可※選択項目!$C$9,S263="",T263=""),U263=""))),1,"")</f>
        <v/>
      </c>
      <c r="AD263" s="113">
        <f t="shared" si="34"/>
        <v>0</v>
      </c>
      <c r="AE263" s="113" t="str">
        <f t="shared" si="35"/>
        <v/>
      </c>
      <c r="AF263" s="106">
        <f t="shared" si="41"/>
        <v>0</v>
      </c>
      <c r="AG263" s="106" t="str">
        <f t="shared" si="36"/>
        <v/>
      </c>
    </row>
    <row r="264" spans="1:33" s="50" customFormat="1" ht="34.5" customHeight="1">
      <c r="A264" s="92">
        <f t="shared" si="37"/>
        <v>252</v>
      </c>
      <c r="B264" s="35" t="str">
        <f t="shared" si="38"/>
        <v/>
      </c>
      <c r="C264" s="114"/>
      <c r="D264" s="22" t="str">
        <f t="shared" si="39"/>
        <v/>
      </c>
      <c r="E264" s="22" t="str">
        <f t="shared" si="33"/>
        <v/>
      </c>
      <c r="F264" s="23"/>
      <c r="G264" s="23"/>
      <c r="H264" s="23"/>
      <c r="I264" s="23"/>
      <c r="J264" s="23"/>
      <c r="K264" s="119"/>
      <c r="L264" s="23"/>
      <c r="M264" s="119"/>
      <c r="N264" s="24" t="str">
        <f t="shared" si="32"/>
        <v/>
      </c>
      <c r="O264" s="62"/>
      <c r="P264" s="62"/>
      <c r="Q264" s="25" t="str">
        <f t="shared" si="40"/>
        <v/>
      </c>
      <c r="R264" s="23"/>
      <c r="S264" s="119"/>
      <c r="T264" s="136"/>
      <c r="U264" s="136"/>
      <c r="V264" s="121"/>
      <c r="W264" s="23"/>
      <c r="X264" s="26"/>
      <c r="Y264" s="96"/>
      <c r="Z264" s="39"/>
      <c r="AA264" s="40"/>
      <c r="AC264" s="113" t="str">
        <f>IF(AND(($B264&lt;&gt;""),(OR($C$2="",$F$2="",$G$3="",C264="",F264="",G264="",H264="",I264="",J264="",K264="",L264="",M264="",O264="",P264="",R264="",IF(F264&lt;&gt;※編集不可※選択項目!$C$9,S264="",T264=""),U264=""))),1,"")</f>
        <v/>
      </c>
      <c r="AD264" s="113">
        <f t="shared" si="34"/>
        <v>0</v>
      </c>
      <c r="AE264" s="113" t="str">
        <f t="shared" si="35"/>
        <v/>
      </c>
      <c r="AF264" s="106">
        <f t="shared" si="41"/>
        <v>0</v>
      </c>
      <c r="AG264" s="106" t="str">
        <f t="shared" si="36"/>
        <v/>
      </c>
    </row>
    <row r="265" spans="1:33" s="50" customFormat="1" ht="34.5" customHeight="1">
      <c r="A265" s="92">
        <f t="shared" si="37"/>
        <v>253</v>
      </c>
      <c r="B265" s="35" t="str">
        <f t="shared" si="38"/>
        <v/>
      </c>
      <c r="C265" s="114"/>
      <c r="D265" s="22" t="str">
        <f t="shared" si="39"/>
        <v/>
      </c>
      <c r="E265" s="22" t="str">
        <f t="shared" si="33"/>
        <v/>
      </c>
      <c r="F265" s="23"/>
      <c r="G265" s="23"/>
      <c r="H265" s="23"/>
      <c r="I265" s="23"/>
      <c r="J265" s="23"/>
      <c r="K265" s="119"/>
      <c r="L265" s="23"/>
      <c r="M265" s="119"/>
      <c r="N265" s="24" t="str">
        <f t="shared" si="32"/>
        <v/>
      </c>
      <c r="O265" s="62"/>
      <c r="P265" s="62"/>
      <c r="Q265" s="25" t="str">
        <f t="shared" si="40"/>
        <v/>
      </c>
      <c r="R265" s="23"/>
      <c r="S265" s="119"/>
      <c r="T265" s="136"/>
      <c r="U265" s="136"/>
      <c r="V265" s="121"/>
      <c r="W265" s="23"/>
      <c r="X265" s="26"/>
      <c r="Y265" s="96"/>
      <c r="Z265" s="39"/>
      <c r="AA265" s="40"/>
      <c r="AC265" s="113" t="str">
        <f>IF(AND(($B265&lt;&gt;""),(OR($C$2="",$F$2="",$G$3="",C265="",F265="",G265="",H265="",I265="",J265="",K265="",L265="",M265="",O265="",P265="",R265="",IF(F265&lt;&gt;※編集不可※選択項目!$C$9,S265="",T265=""),U265=""))),1,"")</f>
        <v/>
      </c>
      <c r="AD265" s="113">
        <f t="shared" si="34"/>
        <v>0</v>
      </c>
      <c r="AE265" s="113" t="str">
        <f t="shared" si="35"/>
        <v/>
      </c>
      <c r="AF265" s="106">
        <f t="shared" si="41"/>
        <v>0</v>
      </c>
      <c r="AG265" s="106" t="str">
        <f t="shared" si="36"/>
        <v/>
      </c>
    </row>
    <row r="266" spans="1:33" s="50" customFormat="1" ht="34.5" customHeight="1">
      <c r="A266" s="92">
        <f t="shared" si="37"/>
        <v>254</v>
      </c>
      <c r="B266" s="35" t="str">
        <f t="shared" si="38"/>
        <v/>
      </c>
      <c r="C266" s="114"/>
      <c r="D266" s="22" t="str">
        <f t="shared" si="39"/>
        <v/>
      </c>
      <c r="E266" s="22" t="str">
        <f t="shared" si="33"/>
        <v/>
      </c>
      <c r="F266" s="23"/>
      <c r="G266" s="23"/>
      <c r="H266" s="23"/>
      <c r="I266" s="23"/>
      <c r="J266" s="23"/>
      <c r="K266" s="119"/>
      <c r="L266" s="23"/>
      <c r="M266" s="119"/>
      <c r="N266" s="24" t="str">
        <f t="shared" si="32"/>
        <v/>
      </c>
      <c r="O266" s="62"/>
      <c r="P266" s="62"/>
      <c r="Q266" s="25" t="str">
        <f t="shared" si="40"/>
        <v/>
      </c>
      <c r="R266" s="23"/>
      <c r="S266" s="119"/>
      <c r="T266" s="136"/>
      <c r="U266" s="136"/>
      <c r="V266" s="121"/>
      <c r="W266" s="23"/>
      <c r="X266" s="26"/>
      <c r="Y266" s="96"/>
      <c r="Z266" s="39"/>
      <c r="AA266" s="40"/>
      <c r="AC266" s="113" t="str">
        <f>IF(AND(($B266&lt;&gt;""),(OR($C$2="",$F$2="",$G$3="",C266="",F266="",G266="",H266="",I266="",J266="",K266="",L266="",M266="",O266="",P266="",R266="",IF(F266&lt;&gt;※編集不可※選択項目!$C$9,S266="",T266=""),U266=""))),1,"")</f>
        <v/>
      </c>
      <c r="AD266" s="113">
        <f t="shared" si="34"/>
        <v>0</v>
      </c>
      <c r="AE266" s="113" t="str">
        <f t="shared" si="35"/>
        <v/>
      </c>
      <c r="AF266" s="106">
        <f t="shared" si="41"/>
        <v>0</v>
      </c>
      <c r="AG266" s="106" t="str">
        <f t="shared" si="36"/>
        <v/>
      </c>
    </row>
    <row r="267" spans="1:33" s="50" customFormat="1" ht="34.5" customHeight="1">
      <c r="A267" s="92">
        <f t="shared" si="37"/>
        <v>255</v>
      </c>
      <c r="B267" s="35" t="str">
        <f t="shared" si="38"/>
        <v/>
      </c>
      <c r="C267" s="114"/>
      <c r="D267" s="22" t="str">
        <f t="shared" si="39"/>
        <v/>
      </c>
      <c r="E267" s="22" t="str">
        <f t="shared" si="33"/>
        <v/>
      </c>
      <c r="F267" s="23"/>
      <c r="G267" s="23"/>
      <c r="H267" s="23"/>
      <c r="I267" s="23"/>
      <c r="J267" s="23"/>
      <c r="K267" s="119"/>
      <c r="L267" s="23"/>
      <c r="M267" s="119"/>
      <c r="N267" s="24" t="str">
        <f t="shared" si="32"/>
        <v/>
      </c>
      <c r="O267" s="62"/>
      <c r="P267" s="62"/>
      <c r="Q267" s="25" t="str">
        <f t="shared" si="40"/>
        <v/>
      </c>
      <c r="R267" s="23"/>
      <c r="S267" s="119"/>
      <c r="T267" s="136"/>
      <c r="U267" s="136"/>
      <c r="V267" s="121"/>
      <c r="W267" s="23"/>
      <c r="X267" s="26"/>
      <c r="Y267" s="96"/>
      <c r="Z267" s="39"/>
      <c r="AA267" s="40"/>
      <c r="AC267" s="113" t="str">
        <f>IF(AND(($B267&lt;&gt;""),(OR($C$2="",$F$2="",$G$3="",C267="",F267="",G267="",H267="",I267="",J267="",K267="",L267="",M267="",O267="",P267="",R267="",IF(F267&lt;&gt;※編集不可※選択項目!$C$9,S267="",T267=""),U267=""))),1,"")</f>
        <v/>
      </c>
      <c r="AD267" s="113">
        <f t="shared" si="34"/>
        <v>0</v>
      </c>
      <c r="AE267" s="113" t="str">
        <f t="shared" si="35"/>
        <v/>
      </c>
      <c r="AF267" s="106">
        <f t="shared" si="41"/>
        <v>0</v>
      </c>
      <c r="AG267" s="106" t="str">
        <f t="shared" si="36"/>
        <v/>
      </c>
    </row>
    <row r="268" spans="1:33" s="50" customFormat="1" ht="34.5" customHeight="1">
      <c r="A268" s="92">
        <f t="shared" si="37"/>
        <v>256</v>
      </c>
      <c r="B268" s="35" t="str">
        <f t="shared" si="38"/>
        <v/>
      </c>
      <c r="C268" s="114"/>
      <c r="D268" s="22" t="str">
        <f t="shared" si="39"/>
        <v/>
      </c>
      <c r="E268" s="22" t="str">
        <f t="shared" si="33"/>
        <v/>
      </c>
      <c r="F268" s="23"/>
      <c r="G268" s="23"/>
      <c r="H268" s="23"/>
      <c r="I268" s="23"/>
      <c r="J268" s="23"/>
      <c r="K268" s="119"/>
      <c r="L268" s="23"/>
      <c r="M268" s="119"/>
      <c r="N268" s="24" t="str">
        <f t="shared" ref="N268:N312" si="42">IF(L268="","",L268)</f>
        <v/>
      </c>
      <c r="O268" s="62"/>
      <c r="P268" s="62"/>
      <c r="Q268" s="25" t="str">
        <f t="shared" si="40"/>
        <v/>
      </c>
      <c r="R268" s="23"/>
      <c r="S268" s="119"/>
      <c r="T268" s="136"/>
      <c r="U268" s="136"/>
      <c r="V268" s="121"/>
      <c r="W268" s="23"/>
      <c r="X268" s="26"/>
      <c r="Y268" s="96"/>
      <c r="Z268" s="39"/>
      <c r="AA268" s="40"/>
      <c r="AC268" s="113" t="str">
        <f>IF(AND(($B268&lt;&gt;""),(OR($C$2="",$F$2="",$G$3="",C268="",F268="",G268="",H268="",I268="",J268="",K268="",L268="",M268="",O268="",P268="",R268="",IF(F268&lt;&gt;※編集不可※選択項目!$C$9,S268="",T268=""),U268=""))),1,"")</f>
        <v/>
      </c>
      <c r="AD268" s="113">
        <f t="shared" si="34"/>
        <v>0</v>
      </c>
      <c r="AE268" s="113" t="str">
        <f t="shared" si="35"/>
        <v/>
      </c>
      <c r="AF268" s="106">
        <f t="shared" si="41"/>
        <v>0</v>
      </c>
      <c r="AG268" s="106" t="str">
        <f t="shared" si="36"/>
        <v/>
      </c>
    </row>
    <row r="269" spans="1:33" s="50" customFormat="1" ht="34.5" customHeight="1">
      <c r="A269" s="92">
        <f t="shared" si="37"/>
        <v>257</v>
      </c>
      <c r="B269" s="35" t="str">
        <f t="shared" si="38"/>
        <v/>
      </c>
      <c r="C269" s="114"/>
      <c r="D269" s="22" t="str">
        <f t="shared" si="39"/>
        <v/>
      </c>
      <c r="E269" s="22" t="str">
        <f t="shared" ref="E269:E312" si="43">IF($F$2="","",IF($B269&lt;&gt;"",$F$2,""))</f>
        <v/>
      </c>
      <c r="F269" s="23"/>
      <c r="G269" s="23"/>
      <c r="H269" s="23"/>
      <c r="I269" s="23"/>
      <c r="J269" s="23"/>
      <c r="K269" s="119"/>
      <c r="L269" s="23"/>
      <c r="M269" s="119"/>
      <c r="N269" s="24" t="str">
        <f t="shared" si="42"/>
        <v/>
      </c>
      <c r="O269" s="62"/>
      <c r="P269" s="62"/>
      <c r="Q269" s="25" t="str">
        <f t="shared" si="40"/>
        <v/>
      </c>
      <c r="R269" s="23"/>
      <c r="S269" s="119"/>
      <c r="T269" s="136"/>
      <c r="U269" s="136"/>
      <c r="V269" s="121"/>
      <c r="W269" s="23"/>
      <c r="X269" s="26"/>
      <c r="Y269" s="96"/>
      <c r="Z269" s="39"/>
      <c r="AA269" s="40"/>
      <c r="AC269" s="113" t="str">
        <f>IF(AND(($B269&lt;&gt;""),(OR($C$2="",$F$2="",$G$3="",C269="",F269="",G269="",H269="",I269="",J269="",K269="",L269="",M269="",O269="",P269="",R269="",IF(F269&lt;&gt;※編集不可※選択項目!$C$9,S269="",T269=""),U269=""))),1,"")</f>
        <v/>
      </c>
      <c r="AD269" s="113">
        <f t="shared" ref="AD269:AD312" si="44">IF(AND($H269&lt;&gt;"",COUNTIF($H269,"*■*")&gt;0,$W269=""),1,0)</f>
        <v>0</v>
      </c>
      <c r="AE269" s="113" t="str">
        <f t="shared" ref="AE269:AE312" si="45">IF(H269="","",TEXT(H269,"G/標準"))</f>
        <v/>
      </c>
      <c r="AF269" s="106">
        <f t="shared" si="41"/>
        <v>0</v>
      </c>
      <c r="AG269" s="106" t="str">
        <f t="shared" si="36"/>
        <v/>
      </c>
    </row>
    <row r="270" spans="1:33" s="50" customFormat="1" ht="34.5" customHeight="1">
      <c r="A270" s="92">
        <f t="shared" ref="A270:A312" si="46">ROW()-12</f>
        <v>258</v>
      </c>
      <c r="B270" s="35" t="str">
        <f t="shared" ref="B270:B312" si="47">IF($C270="","","工作機械")</f>
        <v/>
      </c>
      <c r="C270" s="114"/>
      <c r="D270" s="22" t="str">
        <f t="shared" ref="D270:D312" si="48">IF($C$2="","",IF($B270&lt;&gt;"",$C$2,""))</f>
        <v/>
      </c>
      <c r="E270" s="22" t="str">
        <f t="shared" si="43"/>
        <v/>
      </c>
      <c r="F270" s="23"/>
      <c r="G270" s="23"/>
      <c r="H270" s="23"/>
      <c r="I270" s="23"/>
      <c r="J270" s="23"/>
      <c r="K270" s="119"/>
      <c r="L270" s="23"/>
      <c r="M270" s="119"/>
      <c r="N270" s="24" t="str">
        <f t="shared" si="42"/>
        <v/>
      </c>
      <c r="O270" s="62"/>
      <c r="P270" s="62"/>
      <c r="Q270" s="25" t="str">
        <f t="shared" ref="Q270:Q312" si="49">IFERROR(IF($K270="","",ROUNDDOWN((ABS($K270-$M270)/$K270)/IF($O270="","",IF(($P270-$O270)=0,1,($P270-$O270)))*100,1)),"")</f>
        <v/>
      </c>
      <c r="R270" s="23"/>
      <c r="S270" s="119"/>
      <c r="T270" s="136"/>
      <c r="U270" s="136"/>
      <c r="V270" s="121"/>
      <c r="W270" s="23"/>
      <c r="X270" s="26"/>
      <c r="Y270" s="96"/>
      <c r="Z270" s="39"/>
      <c r="AA270" s="40"/>
      <c r="AC270" s="113" t="str">
        <f>IF(AND(($B270&lt;&gt;""),(OR($C$2="",$F$2="",$G$3="",C270="",F270="",G270="",H270="",I270="",J270="",K270="",L270="",M270="",O270="",P270="",R270="",IF(F270&lt;&gt;※編集不可※選択項目!$C$9,S270="",T270=""),U270=""))),1,"")</f>
        <v/>
      </c>
      <c r="AD270" s="113">
        <f t="shared" si="44"/>
        <v>0</v>
      </c>
      <c r="AE270" s="113" t="str">
        <f t="shared" si="45"/>
        <v/>
      </c>
      <c r="AF270" s="106">
        <f t="shared" ref="AF270:AF312" si="50">IF(AE270="",0,COUNTIF($AE$13:$AE$1048576,AE270))</f>
        <v>0</v>
      </c>
      <c r="AG270" s="106" t="str">
        <f t="shared" ref="AG270:AG312" si="51">IF(Q270&lt;1,1,"")</f>
        <v/>
      </c>
    </row>
    <row r="271" spans="1:33" s="50" customFormat="1" ht="34.5" customHeight="1">
      <c r="A271" s="92">
        <f t="shared" si="46"/>
        <v>259</v>
      </c>
      <c r="B271" s="35" t="str">
        <f t="shared" si="47"/>
        <v/>
      </c>
      <c r="C271" s="114"/>
      <c r="D271" s="22" t="str">
        <f t="shared" si="48"/>
        <v/>
      </c>
      <c r="E271" s="22" t="str">
        <f t="shared" si="43"/>
        <v/>
      </c>
      <c r="F271" s="23"/>
      <c r="G271" s="23"/>
      <c r="H271" s="23"/>
      <c r="I271" s="23"/>
      <c r="J271" s="23"/>
      <c r="K271" s="119"/>
      <c r="L271" s="23"/>
      <c r="M271" s="119"/>
      <c r="N271" s="24" t="str">
        <f t="shared" si="42"/>
        <v/>
      </c>
      <c r="O271" s="62"/>
      <c r="P271" s="62"/>
      <c r="Q271" s="25" t="str">
        <f t="shared" si="49"/>
        <v/>
      </c>
      <c r="R271" s="23"/>
      <c r="S271" s="119"/>
      <c r="T271" s="136"/>
      <c r="U271" s="136"/>
      <c r="V271" s="121"/>
      <c r="W271" s="23"/>
      <c r="X271" s="26"/>
      <c r="Y271" s="96"/>
      <c r="Z271" s="39"/>
      <c r="AA271" s="40"/>
      <c r="AC271" s="113" t="str">
        <f>IF(AND(($B271&lt;&gt;""),(OR($C$2="",$F$2="",$G$3="",C271="",F271="",G271="",H271="",I271="",J271="",K271="",L271="",M271="",O271="",P271="",R271="",IF(F271&lt;&gt;※編集不可※選択項目!$C$9,S271="",T271=""),U271=""))),1,"")</f>
        <v/>
      </c>
      <c r="AD271" s="113">
        <f t="shared" si="44"/>
        <v>0</v>
      </c>
      <c r="AE271" s="113" t="str">
        <f t="shared" si="45"/>
        <v/>
      </c>
      <c r="AF271" s="106">
        <f t="shared" si="50"/>
        <v>0</v>
      </c>
      <c r="AG271" s="106" t="str">
        <f t="shared" si="51"/>
        <v/>
      </c>
    </row>
    <row r="272" spans="1:33" s="50" customFormat="1" ht="34.5" customHeight="1">
      <c r="A272" s="92">
        <f t="shared" si="46"/>
        <v>260</v>
      </c>
      <c r="B272" s="35" t="str">
        <f t="shared" si="47"/>
        <v/>
      </c>
      <c r="C272" s="114"/>
      <c r="D272" s="22" t="str">
        <f t="shared" si="48"/>
        <v/>
      </c>
      <c r="E272" s="22" t="str">
        <f t="shared" si="43"/>
        <v/>
      </c>
      <c r="F272" s="23"/>
      <c r="G272" s="23"/>
      <c r="H272" s="23"/>
      <c r="I272" s="23"/>
      <c r="J272" s="23"/>
      <c r="K272" s="119"/>
      <c r="L272" s="23"/>
      <c r="M272" s="119"/>
      <c r="N272" s="24" t="str">
        <f t="shared" si="42"/>
        <v/>
      </c>
      <c r="O272" s="62"/>
      <c r="P272" s="62"/>
      <c r="Q272" s="25" t="str">
        <f t="shared" si="49"/>
        <v/>
      </c>
      <c r="R272" s="23"/>
      <c r="S272" s="119"/>
      <c r="T272" s="136"/>
      <c r="U272" s="136"/>
      <c r="V272" s="121"/>
      <c r="W272" s="23"/>
      <c r="X272" s="26"/>
      <c r="Y272" s="96"/>
      <c r="Z272" s="39"/>
      <c r="AA272" s="40"/>
      <c r="AC272" s="113" t="str">
        <f>IF(AND(($B272&lt;&gt;""),(OR($C$2="",$F$2="",$G$3="",C272="",F272="",G272="",H272="",I272="",J272="",K272="",L272="",M272="",O272="",P272="",R272="",IF(F272&lt;&gt;※編集不可※選択項目!$C$9,S272="",T272=""),U272=""))),1,"")</f>
        <v/>
      </c>
      <c r="AD272" s="113">
        <f t="shared" si="44"/>
        <v>0</v>
      </c>
      <c r="AE272" s="113" t="str">
        <f t="shared" si="45"/>
        <v/>
      </c>
      <c r="AF272" s="106">
        <f t="shared" si="50"/>
        <v>0</v>
      </c>
      <c r="AG272" s="106" t="str">
        <f t="shared" si="51"/>
        <v/>
      </c>
    </row>
    <row r="273" spans="1:33" s="50" customFormat="1" ht="34.5" customHeight="1">
      <c r="A273" s="92">
        <f t="shared" si="46"/>
        <v>261</v>
      </c>
      <c r="B273" s="35" t="str">
        <f t="shared" si="47"/>
        <v/>
      </c>
      <c r="C273" s="114"/>
      <c r="D273" s="22" t="str">
        <f t="shared" si="48"/>
        <v/>
      </c>
      <c r="E273" s="22" t="str">
        <f t="shared" si="43"/>
        <v/>
      </c>
      <c r="F273" s="23"/>
      <c r="G273" s="23"/>
      <c r="H273" s="23"/>
      <c r="I273" s="23"/>
      <c r="J273" s="23"/>
      <c r="K273" s="119"/>
      <c r="L273" s="23"/>
      <c r="M273" s="119"/>
      <c r="N273" s="24" t="str">
        <f t="shared" si="42"/>
        <v/>
      </c>
      <c r="O273" s="62"/>
      <c r="P273" s="62"/>
      <c r="Q273" s="25" t="str">
        <f t="shared" si="49"/>
        <v/>
      </c>
      <c r="R273" s="23"/>
      <c r="S273" s="119"/>
      <c r="T273" s="136"/>
      <c r="U273" s="136"/>
      <c r="V273" s="121"/>
      <c r="W273" s="23"/>
      <c r="X273" s="26"/>
      <c r="Y273" s="96"/>
      <c r="Z273" s="39"/>
      <c r="AA273" s="40"/>
      <c r="AC273" s="113" t="str">
        <f>IF(AND(($B273&lt;&gt;""),(OR($C$2="",$F$2="",$G$3="",C273="",F273="",G273="",H273="",I273="",J273="",K273="",L273="",M273="",O273="",P273="",R273="",IF(F273&lt;&gt;※編集不可※選択項目!$C$9,S273="",T273=""),U273=""))),1,"")</f>
        <v/>
      </c>
      <c r="AD273" s="113">
        <f t="shared" si="44"/>
        <v>0</v>
      </c>
      <c r="AE273" s="113" t="str">
        <f t="shared" si="45"/>
        <v/>
      </c>
      <c r="AF273" s="106">
        <f t="shared" si="50"/>
        <v>0</v>
      </c>
      <c r="AG273" s="106" t="str">
        <f t="shared" si="51"/>
        <v/>
      </c>
    </row>
    <row r="274" spans="1:33" s="50" customFormat="1" ht="34.5" customHeight="1">
      <c r="A274" s="92">
        <f t="shared" si="46"/>
        <v>262</v>
      </c>
      <c r="B274" s="35" t="str">
        <f t="shared" si="47"/>
        <v/>
      </c>
      <c r="C274" s="114"/>
      <c r="D274" s="22" t="str">
        <f t="shared" si="48"/>
        <v/>
      </c>
      <c r="E274" s="22" t="str">
        <f t="shared" si="43"/>
        <v/>
      </c>
      <c r="F274" s="23"/>
      <c r="G274" s="23"/>
      <c r="H274" s="23"/>
      <c r="I274" s="23"/>
      <c r="J274" s="23"/>
      <c r="K274" s="119"/>
      <c r="L274" s="23"/>
      <c r="M274" s="119"/>
      <c r="N274" s="24" t="str">
        <f t="shared" si="42"/>
        <v/>
      </c>
      <c r="O274" s="62"/>
      <c r="P274" s="62"/>
      <c r="Q274" s="25" t="str">
        <f t="shared" si="49"/>
        <v/>
      </c>
      <c r="R274" s="23"/>
      <c r="S274" s="119"/>
      <c r="T274" s="136"/>
      <c r="U274" s="136"/>
      <c r="V274" s="121"/>
      <c r="W274" s="23"/>
      <c r="X274" s="26"/>
      <c r="Y274" s="96"/>
      <c r="Z274" s="39"/>
      <c r="AA274" s="40"/>
      <c r="AC274" s="113" t="str">
        <f>IF(AND(($B274&lt;&gt;""),(OR($C$2="",$F$2="",$G$3="",C274="",F274="",G274="",H274="",I274="",J274="",K274="",L274="",M274="",O274="",P274="",R274="",IF(F274&lt;&gt;※編集不可※選択項目!$C$9,S274="",T274=""),U274=""))),1,"")</f>
        <v/>
      </c>
      <c r="AD274" s="113">
        <f t="shared" si="44"/>
        <v>0</v>
      </c>
      <c r="AE274" s="113" t="str">
        <f t="shared" si="45"/>
        <v/>
      </c>
      <c r="AF274" s="106">
        <f t="shared" si="50"/>
        <v>0</v>
      </c>
      <c r="AG274" s="106" t="str">
        <f t="shared" si="51"/>
        <v/>
      </c>
    </row>
    <row r="275" spans="1:33" s="50" customFormat="1" ht="34.5" customHeight="1">
      <c r="A275" s="92">
        <f t="shared" si="46"/>
        <v>263</v>
      </c>
      <c r="B275" s="35" t="str">
        <f t="shared" si="47"/>
        <v/>
      </c>
      <c r="C275" s="114"/>
      <c r="D275" s="22" t="str">
        <f t="shared" si="48"/>
        <v/>
      </c>
      <c r="E275" s="22" t="str">
        <f t="shared" si="43"/>
        <v/>
      </c>
      <c r="F275" s="23"/>
      <c r="G275" s="23"/>
      <c r="H275" s="23"/>
      <c r="I275" s="23"/>
      <c r="J275" s="23"/>
      <c r="K275" s="119"/>
      <c r="L275" s="23"/>
      <c r="M275" s="119"/>
      <c r="N275" s="24" t="str">
        <f t="shared" si="42"/>
        <v/>
      </c>
      <c r="O275" s="62"/>
      <c r="P275" s="62"/>
      <c r="Q275" s="25" t="str">
        <f t="shared" si="49"/>
        <v/>
      </c>
      <c r="R275" s="23"/>
      <c r="S275" s="119"/>
      <c r="T275" s="136"/>
      <c r="U275" s="136"/>
      <c r="V275" s="121"/>
      <c r="W275" s="23"/>
      <c r="X275" s="26"/>
      <c r="Y275" s="96"/>
      <c r="Z275" s="39"/>
      <c r="AA275" s="40"/>
      <c r="AC275" s="113" t="str">
        <f>IF(AND(($B275&lt;&gt;""),(OR($C$2="",$F$2="",$G$3="",C275="",F275="",G275="",H275="",I275="",J275="",K275="",L275="",M275="",O275="",P275="",R275="",IF(F275&lt;&gt;※編集不可※選択項目!$C$9,S275="",T275=""),U275=""))),1,"")</f>
        <v/>
      </c>
      <c r="AD275" s="113">
        <f t="shared" si="44"/>
        <v>0</v>
      </c>
      <c r="AE275" s="113" t="str">
        <f t="shared" si="45"/>
        <v/>
      </c>
      <c r="AF275" s="106">
        <f t="shared" si="50"/>
        <v>0</v>
      </c>
      <c r="AG275" s="106" t="str">
        <f t="shared" si="51"/>
        <v/>
      </c>
    </row>
    <row r="276" spans="1:33" s="50" customFormat="1" ht="34.5" customHeight="1">
      <c r="A276" s="92">
        <f t="shared" si="46"/>
        <v>264</v>
      </c>
      <c r="B276" s="35" t="str">
        <f t="shared" si="47"/>
        <v/>
      </c>
      <c r="C276" s="114"/>
      <c r="D276" s="22" t="str">
        <f t="shared" si="48"/>
        <v/>
      </c>
      <c r="E276" s="22" t="str">
        <f t="shared" si="43"/>
        <v/>
      </c>
      <c r="F276" s="23"/>
      <c r="G276" s="23"/>
      <c r="H276" s="23"/>
      <c r="I276" s="23"/>
      <c r="J276" s="23"/>
      <c r="K276" s="119"/>
      <c r="L276" s="23"/>
      <c r="M276" s="119"/>
      <c r="N276" s="24" t="str">
        <f t="shared" si="42"/>
        <v/>
      </c>
      <c r="O276" s="62"/>
      <c r="P276" s="62"/>
      <c r="Q276" s="25" t="str">
        <f t="shared" si="49"/>
        <v/>
      </c>
      <c r="R276" s="23"/>
      <c r="S276" s="119"/>
      <c r="T276" s="136"/>
      <c r="U276" s="136"/>
      <c r="V276" s="121"/>
      <c r="W276" s="23"/>
      <c r="X276" s="26"/>
      <c r="Y276" s="96"/>
      <c r="Z276" s="39"/>
      <c r="AA276" s="40"/>
      <c r="AC276" s="113" t="str">
        <f>IF(AND(($B276&lt;&gt;""),(OR($C$2="",$F$2="",$G$3="",C276="",F276="",G276="",H276="",I276="",J276="",K276="",L276="",M276="",O276="",P276="",R276="",IF(F276&lt;&gt;※編集不可※選択項目!$C$9,S276="",T276=""),U276=""))),1,"")</f>
        <v/>
      </c>
      <c r="AD276" s="113">
        <f t="shared" si="44"/>
        <v>0</v>
      </c>
      <c r="AE276" s="113" t="str">
        <f t="shared" si="45"/>
        <v/>
      </c>
      <c r="AF276" s="106">
        <f t="shared" si="50"/>
        <v>0</v>
      </c>
      <c r="AG276" s="106" t="str">
        <f t="shared" si="51"/>
        <v/>
      </c>
    </row>
    <row r="277" spans="1:33" s="50" customFormat="1" ht="34.5" customHeight="1">
      <c r="A277" s="92">
        <f t="shared" si="46"/>
        <v>265</v>
      </c>
      <c r="B277" s="35" t="str">
        <f t="shared" si="47"/>
        <v/>
      </c>
      <c r="C277" s="114"/>
      <c r="D277" s="22" t="str">
        <f t="shared" si="48"/>
        <v/>
      </c>
      <c r="E277" s="22" t="str">
        <f t="shared" si="43"/>
        <v/>
      </c>
      <c r="F277" s="23"/>
      <c r="G277" s="23"/>
      <c r="H277" s="23"/>
      <c r="I277" s="23"/>
      <c r="J277" s="23"/>
      <c r="K277" s="119"/>
      <c r="L277" s="23"/>
      <c r="M277" s="119"/>
      <c r="N277" s="24" t="str">
        <f t="shared" si="42"/>
        <v/>
      </c>
      <c r="O277" s="62"/>
      <c r="P277" s="62"/>
      <c r="Q277" s="25" t="str">
        <f t="shared" si="49"/>
        <v/>
      </c>
      <c r="R277" s="23"/>
      <c r="S277" s="119"/>
      <c r="T277" s="136"/>
      <c r="U277" s="136"/>
      <c r="V277" s="121"/>
      <c r="W277" s="23"/>
      <c r="X277" s="26"/>
      <c r="Y277" s="96"/>
      <c r="Z277" s="39"/>
      <c r="AA277" s="40"/>
      <c r="AC277" s="113" t="str">
        <f>IF(AND(($B277&lt;&gt;""),(OR($C$2="",$F$2="",$G$3="",C277="",F277="",G277="",H277="",I277="",J277="",K277="",L277="",M277="",O277="",P277="",R277="",IF(F277&lt;&gt;※編集不可※選択項目!$C$9,S277="",T277=""),U277=""))),1,"")</f>
        <v/>
      </c>
      <c r="AD277" s="113">
        <f t="shared" si="44"/>
        <v>0</v>
      </c>
      <c r="AE277" s="113" t="str">
        <f t="shared" si="45"/>
        <v/>
      </c>
      <c r="AF277" s="106">
        <f t="shared" si="50"/>
        <v>0</v>
      </c>
      <c r="AG277" s="106" t="str">
        <f t="shared" si="51"/>
        <v/>
      </c>
    </row>
    <row r="278" spans="1:33" s="50" customFormat="1" ht="34.5" customHeight="1">
      <c r="A278" s="92">
        <f t="shared" si="46"/>
        <v>266</v>
      </c>
      <c r="B278" s="35" t="str">
        <f t="shared" si="47"/>
        <v/>
      </c>
      <c r="C278" s="114"/>
      <c r="D278" s="22" t="str">
        <f t="shared" si="48"/>
        <v/>
      </c>
      <c r="E278" s="22" t="str">
        <f t="shared" si="43"/>
        <v/>
      </c>
      <c r="F278" s="23"/>
      <c r="G278" s="23"/>
      <c r="H278" s="23"/>
      <c r="I278" s="23"/>
      <c r="J278" s="23"/>
      <c r="K278" s="119"/>
      <c r="L278" s="23"/>
      <c r="M278" s="119"/>
      <c r="N278" s="24" t="str">
        <f t="shared" si="42"/>
        <v/>
      </c>
      <c r="O278" s="62"/>
      <c r="P278" s="62"/>
      <c r="Q278" s="25" t="str">
        <f t="shared" si="49"/>
        <v/>
      </c>
      <c r="R278" s="23"/>
      <c r="S278" s="119"/>
      <c r="T278" s="136"/>
      <c r="U278" s="136"/>
      <c r="V278" s="121"/>
      <c r="W278" s="23"/>
      <c r="X278" s="26"/>
      <c r="Y278" s="96"/>
      <c r="Z278" s="39"/>
      <c r="AA278" s="40"/>
      <c r="AC278" s="113" t="str">
        <f>IF(AND(($B278&lt;&gt;""),(OR($C$2="",$F$2="",$G$3="",C278="",F278="",G278="",H278="",I278="",J278="",K278="",L278="",M278="",O278="",P278="",R278="",IF(F278&lt;&gt;※編集不可※選択項目!$C$9,S278="",T278=""),U278=""))),1,"")</f>
        <v/>
      </c>
      <c r="AD278" s="113">
        <f t="shared" si="44"/>
        <v>0</v>
      </c>
      <c r="AE278" s="113" t="str">
        <f t="shared" si="45"/>
        <v/>
      </c>
      <c r="AF278" s="106">
        <f t="shared" si="50"/>
        <v>0</v>
      </c>
      <c r="AG278" s="106" t="str">
        <f t="shared" si="51"/>
        <v/>
      </c>
    </row>
    <row r="279" spans="1:33" s="50" customFormat="1" ht="34.5" customHeight="1">
      <c r="A279" s="92">
        <f t="shared" si="46"/>
        <v>267</v>
      </c>
      <c r="B279" s="35" t="str">
        <f t="shared" si="47"/>
        <v/>
      </c>
      <c r="C279" s="114"/>
      <c r="D279" s="22" t="str">
        <f t="shared" si="48"/>
        <v/>
      </c>
      <c r="E279" s="22" t="str">
        <f t="shared" si="43"/>
        <v/>
      </c>
      <c r="F279" s="23"/>
      <c r="G279" s="23"/>
      <c r="H279" s="23"/>
      <c r="I279" s="23"/>
      <c r="J279" s="23"/>
      <c r="K279" s="119"/>
      <c r="L279" s="23"/>
      <c r="M279" s="119"/>
      <c r="N279" s="24" t="str">
        <f t="shared" si="42"/>
        <v/>
      </c>
      <c r="O279" s="62"/>
      <c r="P279" s="62"/>
      <c r="Q279" s="25" t="str">
        <f t="shared" si="49"/>
        <v/>
      </c>
      <c r="R279" s="23"/>
      <c r="S279" s="119"/>
      <c r="T279" s="136"/>
      <c r="U279" s="136"/>
      <c r="V279" s="121"/>
      <c r="W279" s="23"/>
      <c r="X279" s="26"/>
      <c r="Y279" s="96"/>
      <c r="Z279" s="39"/>
      <c r="AA279" s="40"/>
      <c r="AC279" s="113" t="str">
        <f>IF(AND(($B279&lt;&gt;""),(OR($C$2="",$F$2="",$G$3="",C279="",F279="",G279="",H279="",I279="",J279="",K279="",L279="",M279="",O279="",P279="",R279="",IF(F279&lt;&gt;※編集不可※選択項目!$C$9,S279="",T279=""),U279=""))),1,"")</f>
        <v/>
      </c>
      <c r="AD279" s="113">
        <f t="shared" si="44"/>
        <v>0</v>
      </c>
      <c r="AE279" s="113" t="str">
        <f t="shared" si="45"/>
        <v/>
      </c>
      <c r="AF279" s="106">
        <f t="shared" si="50"/>
        <v>0</v>
      </c>
      <c r="AG279" s="106" t="str">
        <f t="shared" si="51"/>
        <v/>
      </c>
    </row>
    <row r="280" spans="1:33" s="50" customFormat="1" ht="34.5" customHeight="1">
      <c r="A280" s="92">
        <f t="shared" si="46"/>
        <v>268</v>
      </c>
      <c r="B280" s="35" t="str">
        <f t="shared" si="47"/>
        <v/>
      </c>
      <c r="C280" s="114"/>
      <c r="D280" s="22" t="str">
        <f t="shared" si="48"/>
        <v/>
      </c>
      <c r="E280" s="22" t="str">
        <f t="shared" si="43"/>
        <v/>
      </c>
      <c r="F280" s="23"/>
      <c r="G280" s="23"/>
      <c r="H280" s="23"/>
      <c r="I280" s="23"/>
      <c r="J280" s="23"/>
      <c r="K280" s="119"/>
      <c r="L280" s="23"/>
      <c r="M280" s="119"/>
      <c r="N280" s="24" t="str">
        <f t="shared" si="42"/>
        <v/>
      </c>
      <c r="O280" s="62"/>
      <c r="P280" s="62"/>
      <c r="Q280" s="25" t="str">
        <f t="shared" si="49"/>
        <v/>
      </c>
      <c r="R280" s="23"/>
      <c r="S280" s="119"/>
      <c r="T280" s="136"/>
      <c r="U280" s="136"/>
      <c r="V280" s="121"/>
      <c r="W280" s="23"/>
      <c r="X280" s="26"/>
      <c r="Y280" s="96"/>
      <c r="Z280" s="39"/>
      <c r="AA280" s="40"/>
      <c r="AC280" s="113" t="str">
        <f>IF(AND(($B280&lt;&gt;""),(OR($C$2="",$F$2="",$G$3="",C280="",F280="",G280="",H280="",I280="",J280="",K280="",L280="",M280="",O280="",P280="",R280="",IF(F280&lt;&gt;※編集不可※選択項目!$C$9,S280="",T280=""),U280=""))),1,"")</f>
        <v/>
      </c>
      <c r="AD280" s="113">
        <f t="shared" si="44"/>
        <v>0</v>
      </c>
      <c r="AE280" s="113" t="str">
        <f t="shared" si="45"/>
        <v/>
      </c>
      <c r="AF280" s="106">
        <f t="shared" si="50"/>
        <v>0</v>
      </c>
      <c r="AG280" s="106" t="str">
        <f t="shared" si="51"/>
        <v/>
      </c>
    </row>
    <row r="281" spans="1:33" s="50" customFormat="1" ht="34.5" customHeight="1">
      <c r="A281" s="92">
        <f t="shared" si="46"/>
        <v>269</v>
      </c>
      <c r="B281" s="35" t="str">
        <f t="shared" si="47"/>
        <v/>
      </c>
      <c r="C281" s="114"/>
      <c r="D281" s="22" t="str">
        <f t="shared" si="48"/>
        <v/>
      </c>
      <c r="E281" s="22" t="str">
        <f t="shared" si="43"/>
        <v/>
      </c>
      <c r="F281" s="23"/>
      <c r="G281" s="23"/>
      <c r="H281" s="23"/>
      <c r="I281" s="23"/>
      <c r="J281" s="23"/>
      <c r="K281" s="119"/>
      <c r="L281" s="23"/>
      <c r="M281" s="119"/>
      <c r="N281" s="24" t="str">
        <f t="shared" si="42"/>
        <v/>
      </c>
      <c r="O281" s="62"/>
      <c r="P281" s="62"/>
      <c r="Q281" s="25" t="str">
        <f t="shared" si="49"/>
        <v/>
      </c>
      <c r="R281" s="23"/>
      <c r="S281" s="119"/>
      <c r="T281" s="136"/>
      <c r="U281" s="136"/>
      <c r="V281" s="121"/>
      <c r="W281" s="23"/>
      <c r="X281" s="26"/>
      <c r="Y281" s="96"/>
      <c r="Z281" s="39"/>
      <c r="AA281" s="40"/>
      <c r="AC281" s="113" t="str">
        <f>IF(AND(($B281&lt;&gt;""),(OR($C$2="",$F$2="",$G$3="",C281="",F281="",G281="",H281="",I281="",J281="",K281="",L281="",M281="",O281="",P281="",R281="",IF(F281&lt;&gt;※編集不可※選択項目!$C$9,S281="",T281=""),U281=""))),1,"")</f>
        <v/>
      </c>
      <c r="AD281" s="113">
        <f t="shared" si="44"/>
        <v>0</v>
      </c>
      <c r="AE281" s="113" t="str">
        <f t="shared" si="45"/>
        <v/>
      </c>
      <c r="AF281" s="106">
        <f t="shared" si="50"/>
        <v>0</v>
      </c>
      <c r="AG281" s="106" t="str">
        <f t="shared" si="51"/>
        <v/>
      </c>
    </row>
    <row r="282" spans="1:33" s="50" customFormat="1" ht="34.5" customHeight="1">
      <c r="A282" s="92">
        <f t="shared" si="46"/>
        <v>270</v>
      </c>
      <c r="B282" s="35" t="str">
        <f t="shared" si="47"/>
        <v/>
      </c>
      <c r="C282" s="114"/>
      <c r="D282" s="22" t="str">
        <f t="shared" si="48"/>
        <v/>
      </c>
      <c r="E282" s="22" t="str">
        <f t="shared" si="43"/>
        <v/>
      </c>
      <c r="F282" s="23"/>
      <c r="G282" s="23"/>
      <c r="H282" s="23"/>
      <c r="I282" s="23"/>
      <c r="J282" s="23"/>
      <c r="K282" s="119"/>
      <c r="L282" s="23"/>
      <c r="M282" s="119"/>
      <c r="N282" s="24" t="str">
        <f t="shared" si="42"/>
        <v/>
      </c>
      <c r="O282" s="62"/>
      <c r="P282" s="62"/>
      <c r="Q282" s="25" t="str">
        <f t="shared" si="49"/>
        <v/>
      </c>
      <c r="R282" s="23"/>
      <c r="S282" s="119"/>
      <c r="T282" s="136"/>
      <c r="U282" s="136"/>
      <c r="V282" s="121"/>
      <c r="W282" s="23"/>
      <c r="X282" s="26"/>
      <c r="Y282" s="96"/>
      <c r="Z282" s="39"/>
      <c r="AA282" s="40"/>
      <c r="AC282" s="113" t="str">
        <f>IF(AND(($B282&lt;&gt;""),(OR($C$2="",$F$2="",$G$3="",C282="",F282="",G282="",H282="",I282="",J282="",K282="",L282="",M282="",O282="",P282="",R282="",IF(F282&lt;&gt;※編集不可※選択項目!$C$9,S282="",T282=""),U282=""))),1,"")</f>
        <v/>
      </c>
      <c r="AD282" s="113">
        <f t="shared" si="44"/>
        <v>0</v>
      </c>
      <c r="AE282" s="113" t="str">
        <f t="shared" si="45"/>
        <v/>
      </c>
      <c r="AF282" s="106">
        <f t="shared" si="50"/>
        <v>0</v>
      </c>
      <c r="AG282" s="106" t="str">
        <f t="shared" si="51"/>
        <v/>
      </c>
    </row>
    <row r="283" spans="1:33" s="50" customFormat="1" ht="34.5" customHeight="1">
      <c r="A283" s="92">
        <f t="shared" si="46"/>
        <v>271</v>
      </c>
      <c r="B283" s="35" t="str">
        <f t="shared" si="47"/>
        <v/>
      </c>
      <c r="C283" s="114"/>
      <c r="D283" s="22" t="str">
        <f t="shared" si="48"/>
        <v/>
      </c>
      <c r="E283" s="22" t="str">
        <f t="shared" si="43"/>
        <v/>
      </c>
      <c r="F283" s="23"/>
      <c r="G283" s="23"/>
      <c r="H283" s="23"/>
      <c r="I283" s="23"/>
      <c r="J283" s="23"/>
      <c r="K283" s="119"/>
      <c r="L283" s="23"/>
      <c r="M283" s="119"/>
      <c r="N283" s="24" t="str">
        <f t="shared" si="42"/>
        <v/>
      </c>
      <c r="O283" s="62"/>
      <c r="P283" s="62"/>
      <c r="Q283" s="25" t="str">
        <f t="shared" si="49"/>
        <v/>
      </c>
      <c r="R283" s="23"/>
      <c r="S283" s="119"/>
      <c r="T283" s="136"/>
      <c r="U283" s="136"/>
      <c r="V283" s="121"/>
      <c r="W283" s="23"/>
      <c r="X283" s="26"/>
      <c r="Y283" s="96"/>
      <c r="Z283" s="39"/>
      <c r="AA283" s="40"/>
      <c r="AC283" s="113" t="str">
        <f>IF(AND(($B283&lt;&gt;""),(OR($C$2="",$F$2="",$G$3="",C283="",F283="",G283="",H283="",I283="",J283="",K283="",L283="",M283="",O283="",P283="",R283="",IF(F283&lt;&gt;※編集不可※選択項目!$C$9,S283="",T283=""),U283=""))),1,"")</f>
        <v/>
      </c>
      <c r="AD283" s="113">
        <f t="shared" si="44"/>
        <v>0</v>
      </c>
      <c r="AE283" s="113" t="str">
        <f t="shared" si="45"/>
        <v/>
      </c>
      <c r="AF283" s="106">
        <f t="shared" si="50"/>
        <v>0</v>
      </c>
      <c r="AG283" s="106" t="str">
        <f t="shared" si="51"/>
        <v/>
      </c>
    </row>
    <row r="284" spans="1:33" s="50" customFormat="1" ht="34.5" customHeight="1">
      <c r="A284" s="92">
        <f t="shared" si="46"/>
        <v>272</v>
      </c>
      <c r="B284" s="35" t="str">
        <f t="shared" si="47"/>
        <v/>
      </c>
      <c r="C284" s="114"/>
      <c r="D284" s="22" t="str">
        <f t="shared" si="48"/>
        <v/>
      </c>
      <c r="E284" s="22" t="str">
        <f t="shared" si="43"/>
        <v/>
      </c>
      <c r="F284" s="23"/>
      <c r="G284" s="23"/>
      <c r="H284" s="23"/>
      <c r="I284" s="23"/>
      <c r="J284" s="23"/>
      <c r="K284" s="119"/>
      <c r="L284" s="23"/>
      <c r="M284" s="119"/>
      <c r="N284" s="24" t="str">
        <f t="shared" si="42"/>
        <v/>
      </c>
      <c r="O284" s="62"/>
      <c r="P284" s="62"/>
      <c r="Q284" s="25" t="str">
        <f t="shared" si="49"/>
        <v/>
      </c>
      <c r="R284" s="23"/>
      <c r="S284" s="119"/>
      <c r="T284" s="136"/>
      <c r="U284" s="136"/>
      <c r="V284" s="121"/>
      <c r="W284" s="23"/>
      <c r="X284" s="26"/>
      <c r="Y284" s="96"/>
      <c r="Z284" s="39"/>
      <c r="AA284" s="40"/>
      <c r="AC284" s="113" t="str">
        <f>IF(AND(($B284&lt;&gt;""),(OR($C$2="",$F$2="",$G$3="",C284="",F284="",G284="",H284="",I284="",J284="",K284="",L284="",M284="",O284="",P284="",R284="",IF(F284&lt;&gt;※編集不可※選択項目!$C$9,S284="",T284=""),U284=""))),1,"")</f>
        <v/>
      </c>
      <c r="AD284" s="113">
        <f t="shared" si="44"/>
        <v>0</v>
      </c>
      <c r="AE284" s="113" t="str">
        <f t="shared" si="45"/>
        <v/>
      </c>
      <c r="AF284" s="106">
        <f t="shared" si="50"/>
        <v>0</v>
      </c>
      <c r="AG284" s="106" t="str">
        <f t="shared" si="51"/>
        <v/>
      </c>
    </row>
    <row r="285" spans="1:33" s="50" customFormat="1" ht="34.5" customHeight="1">
      <c r="A285" s="92">
        <f t="shared" si="46"/>
        <v>273</v>
      </c>
      <c r="B285" s="35" t="str">
        <f t="shared" si="47"/>
        <v/>
      </c>
      <c r="C285" s="114"/>
      <c r="D285" s="22" t="str">
        <f t="shared" si="48"/>
        <v/>
      </c>
      <c r="E285" s="22" t="str">
        <f t="shared" si="43"/>
        <v/>
      </c>
      <c r="F285" s="23"/>
      <c r="G285" s="23"/>
      <c r="H285" s="23"/>
      <c r="I285" s="23"/>
      <c r="J285" s="23"/>
      <c r="K285" s="119"/>
      <c r="L285" s="23"/>
      <c r="M285" s="119"/>
      <c r="N285" s="24" t="str">
        <f t="shared" si="42"/>
        <v/>
      </c>
      <c r="O285" s="62"/>
      <c r="P285" s="62"/>
      <c r="Q285" s="25" t="str">
        <f t="shared" si="49"/>
        <v/>
      </c>
      <c r="R285" s="23"/>
      <c r="S285" s="119"/>
      <c r="T285" s="136"/>
      <c r="U285" s="136"/>
      <c r="V285" s="121"/>
      <c r="W285" s="23"/>
      <c r="X285" s="26"/>
      <c r="Y285" s="96"/>
      <c r="Z285" s="39"/>
      <c r="AA285" s="40"/>
      <c r="AC285" s="113" t="str">
        <f>IF(AND(($B285&lt;&gt;""),(OR($C$2="",$F$2="",$G$3="",C285="",F285="",G285="",H285="",I285="",J285="",K285="",L285="",M285="",O285="",P285="",R285="",IF(F285&lt;&gt;※編集不可※選択項目!$C$9,S285="",T285=""),U285=""))),1,"")</f>
        <v/>
      </c>
      <c r="AD285" s="113">
        <f t="shared" si="44"/>
        <v>0</v>
      </c>
      <c r="AE285" s="113" t="str">
        <f t="shared" si="45"/>
        <v/>
      </c>
      <c r="AF285" s="106">
        <f t="shared" si="50"/>
        <v>0</v>
      </c>
      <c r="AG285" s="106" t="str">
        <f t="shared" si="51"/>
        <v/>
      </c>
    </row>
    <row r="286" spans="1:33" s="50" customFormat="1" ht="34.5" customHeight="1">
      <c r="A286" s="92">
        <f t="shared" si="46"/>
        <v>274</v>
      </c>
      <c r="B286" s="35" t="str">
        <f t="shared" si="47"/>
        <v/>
      </c>
      <c r="C286" s="114"/>
      <c r="D286" s="22" t="str">
        <f t="shared" si="48"/>
        <v/>
      </c>
      <c r="E286" s="22" t="str">
        <f t="shared" si="43"/>
        <v/>
      </c>
      <c r="F286" s="23"/>
      <c r="G286" s="23"/>
      <c r="H286" s="23"/>
      <c r="I286" s="23"/>
      <c r="J286" s="23"/>
      <c r="K286" s="119"/>
      <c r="L286" s="23"/>
      <c r="M286" s="119"/>
      <c r="N286" s="24" t="str">
        <f t="shared" si="42"/>
        <v/>
      </c>
      <c r="O286" s="62"/>
      <c r="P286" s="62"/>
      <c r="Q286" s="25" t="str">
        <f t="shared" si="49"/>
        <v/>
      </c>
      <c r="R286" s="23"/>
      <c r="S286" s="119"/>
      <c r="T286" s="136"/>
      <c r="U286" s="136"/>
      <c r="V286" s="121"/>
      <c r="W286" s="23"/>
      <c r="X286" s="26"/>
      <c r="Y286" s="96"/>
      <c r="Z286" s="39"/>
      <c r="AA286" s="40"/>
      <c r="AC286" s="113" t="str">
        <f>IF(AND(($B286&lt;&gt;""),(OR($C$2="",$F$2="",$G$3="",C286="",F286="",G286="",H286="",I286="",J286="",K286="",L286="",M286="",O286="",P286="",R286="",IF(F286&lt;&gt;※編集不可※選択項目!$C$9,S286="",T286=""),U286=""))),1,"")</f>
        <v/>
      </c>
      <c r="AD286" s="113">
        <f t="shared" si="44"/>
        <v>0</v>
      </c>
      <c r="AE286" s="113" t="str">
        <f t="shared" si="45"/>
        <v/>
      </c>
      <c r="AF286" s="106">
        <f t="shared" si="50"/>
        <v>0</v>
      </c>
      <c r="AG286" s="106" t="str">
        <f t="shared" si="51"/>
        <v/>
      </c>
    </row>
    <row r="287" spans="1:33" s="50" customFormat="1" ht="34.5" customHeight="1">
      <c r="A287" s="92">
        <f t="shared" si="46"/>
        <v>275</v>
      </c>
      <c r="B287" s="35" t="str">
        <f t="shared" si="47"/>
        <v/>
      </c>
      <c r="C287" s="114"/>
      <c r="D287" s="22" t="str">
        <f t="shared" si="48"/>
        <v/>
      </c>
      <c r="E287" s="22" t="str">
        <f t="shared" si="43"/>
        <v/>
      </c>
      <c r="F287" s="23"/>
      <c r="G287" s="23"/>
      <c r="H287" s="23"/>
      <c r="I287" s="23"/>
      <c r="J287" s="23"/>
      <c r="K287" s="119"/>
      <c r="L287" s="23"/>
      <c r="M287" s="119"/>
      <c r="N287" s="24" t="str">
        <f t="shared" si="42"/>
        <v/>
      </c>
      <c r="O287" s="62"/>
      <c r="P287" s="62"/>
      <c r="Q287" s="25" t="str">
        <f t="shared" si="49"/>
        <v/>
      </c>
      <c r="R287" s="23"/>
      <c r="S287" s="119"/>
      <c r="T287" s="136"/>
      <c r="U287" s="136"/>
      <c r="V287" s="121"/>
      <c r="W287" s="23"/>
      <c r="X287" s="26"/>
      <c r="Y287" s="96"/>
      <c r="Z287" s="39"/>
      <c r="AA287" s="40"/>
      <c r="AC287" s="113" t="str">
        <f>IF(AND(($B287&lt;&gt;""),(OR($C$2="",$F$2="",$G$3="",C287="",F287="",G287="",H287="",I287="",J287="",K287="",L287="",M287="",O287="",P287="",R287="",IF(F287&lt;&gt;※編集不可※選択項目!$C$9,S287="",T287=""),U287=""))),1,"")</f>
        <v/>
      </c>
      <c r="AD287" s="113">
        <f t="shared" si="44"/>
        <v>0</v>
      </c>
      <c r="AE287" s="113" t="str">
        <f t="shared" si="45"/>
        <v/>
      </c>
      <c r="AF287" s="106">
        <f t="shared" si="50"/>
        <v>0</v>
      </c>
      <c r="AG287" s="106" t="str">
        <f t="shared" si="51"/>
        <v/>
      </c>
    </row>
    <row r="288" spans="1:33" s="50" customFormat="1" ht="34.5" customHeight="1">
      <c r="A288" s="92">
        <f t="shared" si="46"/>
        <v>276</v>
      </c>
      <c r="B288" s="35" t="str">
        <f t="shared" si="47"/>
        <v/>
      </c>
      <c r="C288" s="114"/>
      <c r="D288" s="22" t="str">
        <f t="shared" si="48"/>
        <v/>
      </c>
      <c r="E288" s="22" t="str">
        <f t="shared" si="43"/>
        <v/>
      </c>
      <c r="F288" s="23"/>
      <c r="G288" s="23"/>
      <c r="H288" s="23"/>
      <c r="I288" s="23"/>
      <c r="J288" s="23"/>
      <c r="K288" s="119"/>
      <c r="L288" s="23"/>
      <c r="M288" s="119"/>
      <c r="N288" s="24" t="str">
        <f t="shared" si="42"/>
        <v/>
      </c>
      <c r="O288" s="62"/>
      <c r="P288" s="62"/>
      <c r="Q288" s="25" t="str">
        <f t="shared" si="49"/>
        <v/>
      </c>
      <c r="R288" s="23"/>
      <c r="S288" s="119"/>
      <c r="T288" s="136"/>
      <c r="U288" s="136"/>
      <c r="V288" s="121"/>
      <c r="W288" s="23"/>
      <c r="X288" s="26"/>
      <c r="Y288" s="96"/>
      <c r="Z288" s="39"/>
      <c r="AA288" s="40"/>
      <c r="AC288" s="113" t="str">
        <f>IF(AND(($B288&lt;&gt;""),(OR($C$2="",$F$2="",$G$3="",C288="",F288="",G288="",H288="",I288="",J288="",K288="",L288="",M288="",O288="",P288="",R288="",IF(F288&lt;&gt;※編集不可※選択項目!$C$9,S288="",T288=""),U288=""))),1,"")</f>
        <v/>
      </c>
      <c r="AD288" s="113">
        <f t="shared" si="44"/>
        <v>0</v>
      </c>
      <c r="AE288" s="113" t="str">
        <f t="shared" si="45"/>
        <v/>
      </c>
      <c r="AF288" s="106">
        <f t="shared" si="50"/>
        <v>0</v>
      </c>
      <c r="AG288" s="106" t="str">
        <f t="shared" si="51"/>
        <v/>
      </c>
    </row>
    <row r="289" spans="1:33" s="50" customFormat="1" ht="34.5" customHeight="1">
      <c r="A289" s="92">
        <f t="shared" si="46"/>
        <v>277</v>
      </c>
      <c r="B289" s="35" t="str">
        <f t="shared" si="47"/>
        <v/>
      </c>
      <c r="C289" s="114"/>
      <c r="D289" s="22" t="str">
        <f t="shared" si="48"/>
        <v/>
      </c>
      <c r="E289" s="22" t="str">
        <f t="shared" si="43"/>
        <v/>
      </c>
      <c r="F289" s="23"/>
      <c r="G289" s="23"/>
      <c r="H289" s="23"/>
      <c r="I289" s="23"/>
      <c r="J289" s="23"/>
      <c r="K289" s="119"/>
      <c r="L289" s="23"/>
      <c r="M289" s="119"/>
      <c r="N289" s="24" t="str">
        <f t="shared" si="42"/>
        <v/>
      </c>
      <c r="O289" s="62"/>
      <c r="P289" s="62"/>
      <c r="Q289" s="25" t="str">
        <f t="shared" si="49"/>
        <v/>
      </c>
      <c r="R289" s="23"/>
      <c r="S289" s="119"/>
      <c r="T289" s="136"/>
      <c r="U289" s="136"/>
      <c r="V289" s="121"/>
      <c r="W289" s="23"/>
      <c r="X289" s="26"/>
      <c r="Y289" s="96"/>
      <c r="Z289" s="39"/>
      <c r="AA289" s="40"/>
      <c r="AC289" s="113" t="str">
        <f>IF(AND(($B289&lt;&gt;""),(OR($C$2="",$F$2="",$G$3="",C289="",F289="",G289="",H289="",I289="",J289="",K289="",L289="",M289="",O289="",P289="",R289="",IF(F289&lt;&gt;※編集不可※選択項目!$C$9,S289="",T289=""),U289=""))),1,"")</f>
        <v/>
      </c>
      <c r="AD289" s="113">
        <f t="shared" si="44"/>
        <v>0</v>
      </c>
      <c r="AE289" s="113" t="str">
        <f t="shared" si="45"/>
        <v/>
      </c>
      <c r="AF289" s="106">
        <f t="shared" si="50"/>
        <v>0</v>
      </c>
      <c r="AG289" s="106" t="str">
        <f t="shared" si="51"/>
        <v/>
      </c>
    </row>
    <row r="290" spans="1:33" s="50" customFormat="1" ht="34.5" customHeight="1">
      <c r="A290" s="92">
        <f t="shared" si="46"/>
        <v>278</v>
      </c>
      <c r="B290" s="35" t="str">
        <f t="shared" si="47"/>
        <v/>
      </c>
      <c r="C290" s="114"/>
      <c r="D290" s="22" t="str">
        <f t="shared" si="48"/>
        <v/>
      </c>
      <c r="E290" s="22" t="str">
        <f t="shared" si="43"/>
        <v/>
      </c>
      <c r="F290" s="23"/>
      <c r="G290" s="23"/>
      <c r="H290" s="23"/>
      <c r="I290" s="23"/>
      <c r="J290" s="23"/>
      <c r="K290" s="119"/>
      <c r="L290" s="23"/>
      <c r="M290" s="119"/>
      <c r="N290" s="24" t="str">
        <f t="shared" si="42"/>
        <v/>
      </c>
      <c r="O290" s="62"/>
      <c r="P290" s="62"/>
      <c r="Q290" s="25" t="str">
        <f t="shared" si="49"/>
        <v/>
      </c>
      <c r="R290" s="23"/>
      <c r="S290" s="119"/>
      <c r="T290" s="136"/>
      <c r="U290" s="136"/>
      <c r="V290" s="121"/>
      <c r="W290" s="23"/>
      <c r="X290" s="26"/>
      <c r="Y290" s="96"/>
      <c r="Z290" s="39"/>
      <c r="AA290" s="40"/>
      <c r="AC290" s="113" t="str">
        <f>IF(AND(($B290&lt;&gt;""),(OR($C$2="",$F$2="",$G$3="",C290="",F290="",G290="",H290="",I290="",J290="",K290="",L290="",M290="",O290="",P290="",R290="",IF(F290&lt;&gt;※編集不可※選択項目!$C$9,S290="",T290=""),U290=""))),1,"")</f>
        <v/>
      </c>
      <c r="AD290" s="113">
        <f t="shared" si="44"/>
        <v>0</v>
      </c>
      <c r="AE290" s="113" t="str">
        <f t="shared" si="45"/>
        <v/>
      </c>
      <c r="AF290" s="106">
        <f t="shared" si="50"/>
        <v>0</v>
      </c>
      <c r="AG290" s="106" t="str">
        <f t="shared" si="51"/>
        <v/>
      </c>
    </row>
    <row r="291" spans="1:33" s="50" customFormat="1" ht="34.5" customHeight="1">
      <c r="A291" s="92">
        <f t="shared" si="46"/>
        <v>279</v>
      </c>
      <c r="B291" s="35" t="str">
        <f t="shared" si="47"/>
        <v/>
      </c>
      <c r="C291" s="114"/>
      <c r="D291" s="22" t="str">
        <f t="shared" si="48"/>
        <v/>
      </c>
      <c r="E291" s="22" t="str">
        <f t="shared" si="43"/>
        <v/>
      </c>
      <c r="F291" s="23"/>
      <c r="G291" s="23"/>
      <c r="H291" s="23"/>
      <c r="I291" s="23"/>
      <c r="J291" s="23"/>
      <c r="K291" s="119"/>
      <c r="L291" s="23"/>
      <c r="M291" s="119"/>
      <c r="N291" s="24" t="str">
        <f t="shared" si="42"/>
        <v/>
      </c>
      <c r="O291" s="62"/>
      <c r="P291" s="62"/>
      <c r="Q291" s="25" t="str">
        <f t="shared" si="49"/>
        <v/>
      </c>
      <c r="R291" s="23"/>
      <c r="S291" s="119"/>
      <c r="T291" s="136"/>
      <c r="U291" s="136"/>
      <c r="V291" s="121"/>
      <c r="W291" s="23"/>
      <c r="X291" s="26"/>
      <c r="Y291" s="96"/>
      <c r="Z291" s="39"/>
      <c r="AA291" s="40"/>
      <c r="AC291" s="113" t="str">
        <f>IF(AND(($B291&lt;&gt;""),(OR($C$2="",$F$2="",$G$3="",C291="",F291="",G291="",H291="",I291="",J291="",K291="",L291="",M291="",O291="",P291="",R291="",IF(F291&lt;&gt;※編集不可※選択項目!$C$9,S291="",T291=""),U291=""))),1,"")</f>
        <v/>
      </c>
      <c r="AD291" s="113">
        <f t="shared" si="44"/>
        <v>0</v>
      </c>
      <c r="AE291" s="113" t="str">
        <f t="shared" si="45"/>
        <v/>
      </c>
      <c r="AF291" s="106">
        <f t="shared" si="50"/>
        <v>0</v>
      </c>
      <c r="AG291" s="106" t="str">
        <f t="shared" si="51"/>
        <v/>
      </c>
    </row>
    <row r="292" spans="1:33" s="50" customFormat="1" ht="34.5" customHeight="1">
      <c r="A292" s="92">
        <f t="shared" si="46"/>
        <v>280</v>
      </c>
      <c r="B292" s="35" t="str">
        <f t="shared" si="47"/>
        <v/>
      </c>
      <c r="C292" s="114"/>
      <c r="D292" s="22" t="str">
        <f t="shared" si="48"/>
        <v/>
      </c>
      <c r="E292" s="22" t="str">
        <f t="shared" si="43"/>
        <v/>
      </c>
      <c r="F292" s="23"/>
      <c r="G292" s="23"/>
      <c r="H292" s="23"/>
      <c r="I292" s="23"/>
      <c r="J292" s="23"/>
      <c r="K292" s="119"/>
      <c r="L292" s="23"/>
      <c r="M292" s="119"/>
      <c r="N292" s="24" t="str">
        <f t="shared" si="42"/>
        <v/>
      </c>
      <c r="O292" s="62"/>
      <c r="P292" s="62"/>
      <c r="Q292" s="25" t="str">
        <f t="shared" si="49"/>
        <v/>
      </c>
      <c r="R292" s="23"/>
      <c r="S292" s="119"/>
      <c r="T292" s="136"/>
      <c r="U292" s="136"/>
      <c r="V292" s="121"/>
      <c r="W292" s="23"/>
      <c r="X292" s="26"/>
      <c r="Y292" s="96"/>
      <c r="Z292" s="39"/>
      <c r="AA292" s="40"/>
      <c r="AC292" s="113" t="str">
        <f>IF(AND(($B292&lt;&gt;""),(OR($C$2="",$F$2="",$G$3="",C292="",F292="",G292="",H292="",I292="",J292="",K292="",L292="",M292="",O292="",P292="",R292="",IF(F292&lt;&gt;※編集不可※選択項目!$C$9,S292="",T292=""),U292=""))),1,"")</f>
        <v/>
      </c>
      <c r="AD292" s="113">
        <f t="shared" si="44"/>
        <v>0</v>
      </c>
      <c r="AE292" s="113" t="str">
        <f t="shared" si="45"/>
        <v/>
      </c>
      <c r="AF292" s="106">
        <f t="shared" si="50"/>
        <v>0</v>
      </c>
      <c r="AG292" s="106" t="str">
        <f t="shared" si="51"/>
        <v/>
      </c>
    </row>
    <row r="293" spans="1:33" s="50" customFormat="1" ht="34.5" customHeight="1">
      <c r="A293" s="92">
        <f t="shared" si="46"/>
        <v>281</v>
      </c>
      <c r="B293" s="35" t="str">
        <f t="shared" si="47"/>
        <v/>
      </c>
      <c r="C293" s="114"/>
      <c r="D293" s="22" t="str">
        <f t="shared" si="48"/>
        <v/>
      </c>
      <c r="E293" s="22" t="str">
        <f t="shared" si="43"/>
        <v/>
      </c>
      <c r="F293" s="23"/>
      <c r="G293" s="23"/>
      <c r="H293" s="23"/>
      <c r="I293" s="23"/>
      <c r="J293" s="23"/>
      <c r="K293" s="119"/>
      <c r="L293" s="23"/>
      <c r="M293" s="119"/>
      <c r="N293" s="24" t="str">
        <f t="shared" si="42"/>
        <v/>
      </c>
      <c r="O293" s="62"/>
      <c r="P293" s="62"/>
      <c r="Q293" s="25" t="str">
        <f t="shared" si="49"/>
        <v/>
      </c>
      <c r="R293" s="23"/>
      <c r="S293" s="119"/>
      <c r="T293" s="136"/>
      <c r="U293" s="136"/>
      <c r="V293" s="121"/>
      <c r="W293" s="23"/>
      <c r="X293" s="26"/>
      <c r="Y293" s="96"/>
      <c r="Z293" s="39"/>
      <c r="AA293" s="40"/>
      <c r="AC293" s="113" t="str">
        <f>IF(AND(($B293&lt;&gt;""),(OR($C$2="",$F$2="",$G$3="",C293="",F293="",G293="",H293="",I293="",J293="",K293="",L293="",M293="",O293="",P293="",R293="",IF(F293&lt;&gt;※編集不可※選択項目!$C$9,S293="",T293=""),U293=""))),1,"")</f>
        <v/>
      </c>
      <c r="AD293" s="113">
        <f t="shared" si="44"/>
        <v>0</v>
      </c>
      <c r="AE293" s="113" t="str">
        <f t="shared" si="45"/>
        <v/>
      </c>
      <c r="AF293" s="106">
        <f t="shared" si="50"/>
        <v>0</v>
      </c>
      <c r="AG293" s="106" t="str">
        <f t="shared" si="51"/>
        <v/>
      </c>
    </row>
    <row r="294" spans="1:33" s="50" customFormat="1" ht="34.5" customHeight="1">
      <c r="A294" s="92">
        <f t="shared" si="46"/>
        <v>282</v>
      </c>
      <c r="B294" s="35" t="str">
        <f t="shared" si="47"/>
        <v/>
      </c>
      <c r="C294" s="114"/>
      <c r="D294" s="22" t="str">
        <f t="shared" si="48"/>
        <v/>
      </c>
      <c r="E294" s="22" t="str">
        <f t="shared" si="43"/>
        <v/>
      </c>
      <c r="F294" s="23"/>
      <c r="G294" s="23"/>
      <c r="H294" s="23"/>
      <c r="I294" s="23"/>
      <c r="J294" s="23"/>
      <c r="K294" s="119"/>
      <c r="L294" s="23"/>
      <c r="M294" s="119"/>
      <c r="N294" s="24" t="str">
        <f t="shared" si="42"/>
        <v/>
      </c>
      <c r="O294" s="62"/>
      <c r="P294" s="62"/>
      <c r="Q294" s="25" t="str">
        <f t="shared" si="49"/>
        <v/>
      </c>
      <c r="R294" s="23"/>
      <c r="S294" s="119"/>
      <c r="T294" s="136"/>
      <c r="U294" s="136"/>
      <c r="V294" s="121"/>
      <c r="W294" s="23"/>
      <c r="X294" s="26"/>
      <c r="Y294" s="96"/>
      <c r="Z294" s="39"/>
      <c r="AA294" s="40"/>
      <c r="AC294" s="113" t="str">
        <f>IF(AND(($B294&lt;&gt;""),(OR($C$2="",$F$2="",$G$3="",C294="",F294="",G294="",H294="",I294="",J294="",K294="",L294="",M294="",O294="",P294="",R294="",IF(F294&lt;&gt;※編集不可※選択項目!$C$9,S294="",T294=""),U294=""))),1,"")</f>
        <v/>
      </c>
      <c r="AD294" s="113">
        <f t="shared" si="44"/>
        <v>0</v>
      </c>
      <c r="AE294" s="113" t="str">
        <f t="shared" si="45"/>
        <v/>
      </c>
      <c r="AF294" s="106">
        <f t="shared" si="50"/>
        <v>0</v>
      </c>
      <c r="AG294" s="106" t="str">
        <f t="shared" si="51"/>
        <v/>
      </c>
    </row>
    <row r="295" spans="1:33" s="50" customFormat="1" ht="34.5" customHeight="1">
      <c r="A295" s="92">
        <f t="shared" si="46"/>
        <v>283</v>
      </c>
      <c r="B295" s="35" t="str">
        <f t="shared" si="47"/>
        <v/>
      </c>
      <c r="C295" s="114"/>
      <c r="D295" s="22" t="str">
        <f t="shared" si="48"/>
        <v/>
      </c>
      <c r="E295" s="22" t="str">
        <f t="shared" si="43"/>
        <v/>
      </c>
      <c r="F295" s="23"/>
      <c r="G295" s="23"/>
      <c r="H295" s="23"/>
      <c r="I295" s="23"/>
      <c r="J295" s="23"/>
      <c r="K295" s="119"/>
      <c r="L295" s="23"/>
      <c r="M295" s="119"/>
      <c r="N295" s="24" t="str">
        <f t="shared" si="42"/>
        <v/>
      </c>
      <c r="O295" s="62"/>
      <c r="P295" s="62"/>
      <c r="Q295" s="25" t="str">
        <f t="shared" si="49"/>
        <v/>
      </c>
      <c r="R295" s="23"/>
      <c r="S295" s="119"/>
      <c r="T295" s="136"/>
      <c r="U295" s="136"/>
      <c r="V295" s="121"/>
      <c r="W295" s="23"/>
      <c r="X295" s="26"/>
      <c r="Y295" s="96"/>
      <c r="Z295" s="39"/>
      <c r="AA295" s="40"/>
      <c r="AC295" s="113" t="str">
        <f>IF(AND(($B295&lt;&gt;""),(OR($C$2="",$F$2="",$G$3="",C295="",F295="",G295="",H295="",I295="",J295="",K295="",L295="",M295="",O295="",P295="",R295="",IF(F295&lt;&gt;※編集不可※選択項目!$C$9,S295="",T295=""),U295=""))),1,"")</f>
        <v/>
      </c>
      <c r="AD295" s="113">
        <f t="shared" si="44"/>
        <v>0</v>
      </c>
      <c r="AE295" s="113" t="str">
        <f t="shared" si="45"/>
        <v/>
      </c>
      <c r="AF295" s="106">
        <f t="shared" si="50"/>
        <v>0</v>
      </c>
      <c r="AG295" s="106" t="str">
        <f t="shared" si="51"/>
        <v/>
      </c>
    </row>
    <row r="296" spans="1:33" s="50" customFormat="1" ht="34.5" customHeight="1">
      <c r="A296" s="92">
        <f t="shared" si="46"/>
        <v>284</v>
      </c>
      <c r="B296" s="35" t="str">
        <f t="shared" si="47"/>
        <v/>
      </c>
      <c r="C296" s="114"/>
      <c r="D296" s="22" t="str">
        <f t="shared" si="48"/>
        <v/>
      </c>
      <c r="E296" s="22" t="str">
        <f t="shared" si="43"/>
        <v/>
      </c>
      <c r="F296" s="23"/>
      <c r="G296" s="23"/>
      <c r="H296" s="23"/>
      <c r="I296" s="23"/>
      <c r="J296" s="23"/>
      <c r="K296" s="119"/>
      <c r="L296" s="23"/>
      <c r="M296" s="119"/>
      <c r="N296" s="24" t="str">
        <f t="shared" si="42"/>
        <v/>
      </c>
      <c r="O296" s="62"/>
      <c r="P296" s="62"/>
      <c r="Q296" s="25" t="str">
        <f t="shared" si="49"/>
        <v/>
      </c>
      <c r="R296" s="23"/>
      <c r="S296" s="119"/>
      <c r="T296" s="136"/>
      <c r="U296" s="136"/>
      <c r="V296" s="121"/>
      <c r="W296" s="23"/>
      <c r="X296" s="26"/>
      <c r="Y296" s="96"/>
      <c r="Z296" s="39"/>
      <c r="AA296" s="40"/>
      <c r="AC296" s="113" t="str">
        <f>IF(AND(($B296&lt;&gt;""),(OR($C$2="",$F$2="",$G$3="",C296="",F296="",G296="",H296="",I296="",J296="",K296="",L296="",M296="",O296="",P296="",R296="",IF(F296&lt;&gt;※編集不可※選択項目!$C$9,S296="",T296=""),U296=""))),1,"")</f>
        <v/>
      </c>
      <c r="AD296" s="113">
        <f t="shared" si="44"/>
        <v>0</v>
      </c>
      <c r="AE296" s="113" t="str">
        <f t="shared" si="45"/>
        <v/>
      </c>
      <c r="AF296" s="106">
        <f t="shared" si="50"/>
        <v>0</v>
      </c>
      <c r="AG296" s="106" t="str">
        <f t="shared" si="51"/>
        <v/>
      </c>
    </row>
    <row r="297" spans="1:33" s="50" customFormat="1" ht="34.5" customHeight="1">
      <c r="A297" s="92">
        <f t="shared" si="46"/>
        <v>285</v>
      </c>
      <c r="B297" s="35" t="str">
        <f t="shared" si="47"/>
        <v/>
      </c>
      <c r="C297" s="114"/>
      <c r="D297" s="22" t="str">
        <f t="shared" si="48"/>
        <v/>
      </c>
      <c r="E297" s="22" t="str">
        <f t="shared" si="43"/>
        <v/>
      </c>
      <c r="F297" s="23"/>
      <c r="G297" s="23"/>
      <c r="H297" s="23"/>
      <c r="I297" s="23"/>
      <c r="J297" s="23"/>
      <c r="K297" s="119"/>
      <c r="L297" s="23"/>
      <c r="M297" s="119"/>
      <c r="N297" s="24" t="str">
        <f t="shared" si="42"/>
        <v/>
      </c>
      <c r="O297" s="62"/>
      <c r="P297" s="62"/>
      <c r="Q297" s="25" t="str">
        <f t="shared" si="49"/>
        <v/>
      </c>
      <c r="R297" s="23"/>
      <c r="S297" s="119"/>
      <c r="T297" s="136"/>
      <c r="U297" s="136"/>
      <c r="V297" s="121"/>
      <c r="W297" s="23"/>
      <c r="X297" s="26"/>
      <c r="Y297" s="96"/>
      <c r="Z297" s="39"/>
      <c r="AA297" s="40"/>
      <c r="AC297" s="113" t="str">
        <f>IF(AND(($B297&lt;&gt;""),(OR($C$2="",$F$2="",$G$3="",C297="",F297="",G297="",H297="",I297="",J297="",K297="",L297="",M297="",O297="",P297="",R297="",IF(F297&lt;&gt;※編集不可※選択項目!$C$9,S297="",T297=""),U297=""))),1,"")</f>
        <v/>
      </c>
      <c r="AD297" s="113">
        <f t="shared" si="44"/>
        <v>0</v>
      </c>
      <c r="AE297" s="113" t="str">
        <f t="shared" si="45"/>
        <v/>
      </c>
      <c r="AF297" s="106">
        <f t="shared" si="50"/>
        <v>0</v>
      </c>
      <c r="AG297" s="106" t="str">
        <f t="shared" si="51"/>
        <v/>
      </c>
    </row>
    <row r="298" spans="1:33" s="50" customFormat="1" ht="34.5" customHeight="1">
      <c r="A298" s="92">
        <f t="shared" si="46"/>
        <v>286</v>
      </c>
      <c r="B298" s="35" t="str">
        <f t="shared" si="47"/>
        <v/>
      </c>
      <c r="C298" s="114"/>
      <c r="D298" s="22" t="str">
        <f t="shared" si="48"/>
        <v/>
      </c>
      <c r="E298" s="22" t="str">
        <f t="shared" si="43"/>
        <v/>
      </c>
      <c r="F298" s="23"/>
      <c r="G298" s="23"/>
      <c r="H298" s="23"/>
      <c r="I298" s="23"/>
      <c r="J298" s="23"/>
      <c r="K298" s="119"/>
      <c r="L298" s="23"/>
      <c r="M298" s="119"/>
      <c r="N298" s="24" t="str">
        <f t="shared" si="42"/>
        <v/>
      </c>
      <c r="O298" s="62"/>
      <c r="P298" s="62"/>
      <c r="Q298" s="25" t="str">
        <f t="shared" si="49"/>
        <v/>
      </c>
      <c r="R298" s="23"/>
      <c r="S298" s="119"/>
      <c r="T298" s="136"/>
      <c r="U298" s="136"/>
      <c r="V298" s="121"/>
      <c r="W298" s="23"/>
      <c r="X298" s="26"/>
      <c r="Y298" s="96"/>
      <c r="Z298" s="39"/>
      <c r="AA298" s="40"/>
      <c r="AC298" s="113" t="str">
        <f>IF(AND(($B298&lt;&gt;""),(OR($C$2="",$F$2="",$G$3="",C298="",F298="",G298="",H298="",I298="",J298="",K298="",L298="",M298="",O298="",P298="",R298="",IF(F298&lt;&gt;※編集不可※選択項目!$C$9,S298="",T298=""),U298=""))),1,"")</f>
        <v/>
      </c>
      <c r="AD298" s="113">
        <f t="shared" si="44"/>
        <v>0</v>
      </c>
      <c r="AE298" s="113" t="str">
        <f t="shared" si="45"/>
        <v/>
      </c>
      <c r="AF298" s="106">
        <f t="shared" si="50"/>
        <v>0</v>
      </c>
      <c r="AG298" s="106" t="str">
        <f t="shared" si="51"/>
        <v/>
      </c>
    </row>
    <row r="299" spans="1:33" s="50" customFormat="1" ht="34.5" customHeight="1">
      <c r="A299" s="92">
        <f t="shared" si="46"/>
        <v>287</v>
      </c>
      <c r="B299" s="35" t="str">
        <f t="shared" si="47"/>
        <v/>
      </c>
      <c r="C299" s="114"/>
      <c r="D299" s="22" t="str">
        <f t="shared" si="48"/>
        <v/>
      </c>
      <c r="E299" s="22" t="str">
        <f t="shared" si="43"/>
        <v/>
      </c>
      <c r="F299" s="23"/>
      <c r="G299" s="23"/>
      <c r="H299" s="23"/>
      <c r="I299" s="23"/>
      <c r="J299" s="23"/>
      <c r="K299" s="119"/>
      <c r="L299" s="23"/>
      <c r="M299" s="119"/>
      <c r="N299" s="24" t="str">
        <f t="shared" si="42"/>
        <v/>
      </c>
      <c r="O299" s="62"/>
      <c r="P299" s="62"/>
      <c r="Q299" s="25" t="str">
        <f t="shared" si="49"/>
        <v/>
      </c>
      <c r="R299" s="23"/>
      <c r="S299" s="119"/>
      <c r="T299" s="136"/>
      <c r="U299" s="136"/>
      <c r="V299" s="121"/>
      <c r="W299" s="23"/>
      <c r="X299" s="26"/>
      <c r="Y299" s="96"/>
      <c r="Z299" s="39"/>
      <c r="AA299" s="40"/>
      <c r="AC299" s="113" t="str">
        <f>IF(AND(($B299&lt;&gt;""),(OR($C$2="",$F$2="",$G$3="",C299="",F299="",G299="",H299="",I299="",J299="",K299="",L299="",M299="",O299="",P299="",R299="",IF(F299&lt;&gt;※編集不可※選択項目!$C$9,S299="",T299=""),U299=""))),1,"")</f>
        <v/>
      </c>
      <c r="AD299" s="113">
        <f t="shared" si="44"/>
        <v>0</v>
      </c>
      <c r="AE299" s="113" t="str">
        <f t="shared" si="45"/>
        <v/>
      </c>
      <c r="AF299" s="106">
        <f t="shared" si="50"/>
        <v>0</v>
      </c>
      <c r="AG299" s="106" t="str">
        <f t="shared" si="51"/>
        <v/>
      </c>
    </row>
    <row r="300" spans="1:33" s="50" customFormat="1" ht="34.5" customHeight="1">
      <c r="A300" s="92">
        <f t="shared" si="46"/>
        <v>288</v>
      </c>
      <c r="B300" s="35" t="str">
        <f t="shared" si="47"/>
        <v/>
      </c>
      <c r="C300" s="114"/>
      <c r="D300" s="22" t="str">
        <f t="shared" si="48"/>
        <v/>
      </c>
      <c r="E300" s="22" t="str">
        <f t="shared" si="43"/>
        <v/>
      </c>
      <c r="F300" s="23"/>
      <c r="G300" s="23"/>
      <c r="H300" s="23"/>
      <c r="I300" s="23"/>
      <c r="J300" s="23"/>
      <c r="K300" s="119"/>
      <c r="L300" s="23"/>
      <c r="M300" s="119"/>
      <c r="N300" s="24" t="str">
        <f t="shared" si="42"/>
        <v/>
      </c>
      <c r="O300" s="62"/>
      <c r="P300" s="62"/>
      <c r="Q300" s="25" t="str">
        <f t="shared" si="49"/>
        <v/>
      </c>
      <c r="R300" s="23"/>
      <c r="S300" s="119"/>
      <c r="T300" s="136"/>
      <c r="U300" s="136"/>
      <c r="V300" s="121"/>
      <c r="W300" s="23"/>
      <c r="X300" s="26"/>
      <c r="Y300" s="96"/>
      <c r="Z300" s="39"/>
      <c r="AA300" s="40"/>
      <c r="AC300" s="113" t="str">
        <f>IF(AND(($B300&lt;&gt;""),(OR($C$2="",$F$2="",$G$3="",C300="",F300="",G300="",H300="",I300="",J300="",K300="",L300="",M300="",O300="",P300="",R300="",IF(F300&lt;&gt;※編集不可※選択項目!$C$9,S300="",T300=""),U300=""))),1,"")</f>
        <v/>
      </c>
      <c r="AD300" s="113">
        <f t="shared" si="44"/>
        <v>0</v>
      </c>
      <c r="AE300" s="113" t="str">
        <f t="shared" si="45"/>
        <v/>
      </c>
      <c r="AF300" s="106">
        <f t="shared" si="50"/>
        <v>0</v>
      </c>
      <c r="AG300" s="106" t="str">
        <f t="shared" si="51"/>
        <v/>
      </c>
    </row>
    <row r="301" spans="1:33" s="50" customFormat="1" ht="34.5" customHeight="1">
      <c r="A301" s="92">
        <f t="shared" si="46"/>
        <v>289</v>
      </c>
      <c r="B301" s="35" t="str">
        <f t="shared" si="47"/>
        <v/>
      </c>
      <c r="C301" s="114"/>
      <c r="D301" s="22" t="str">
        <f t="shared" si="48"/>
        <v/>
      </c>
      <c r="E301" s="22" t="str">
        <f t="shared" si="43"/>
        <v/>
      </c>
      <c r="F301" s="23"/>
      <c r="G301" s="23"/>
      <c r="H301" s="23"/>
      <c r="I301" s="23"/>
      <c r="J301" s="23"/>
      <c r="K301" s="119"/>
      <c r="L301" s="23"/>
      <c r="M301" s="119"/>
      <c r="N301" s="24" t="str">
        <f t="shared" si="42"/>
        <v/>
      </c>
      <c r="O301" s="62"/>
      <c r="P301" s="62"/>
      <c r="Q301" s="25" t="str">
        <f t="shared" si="49"/>
        <v/>
      </c>
      <c r="R301" s="23"/>
      <c r="S301" s="119"/>
      <c r="T301" s="136"/>
      <c r="U301" s="136"/>
      <c r="V301" s="121"/>
      <c r="W301" s="23"/>
      <c r="X301" s="26"/>
      <c r="Y301" s="96"/>
      <c r="Z301" s="39"/>
      <c r="AA301" s="40"/>
      <c r="AC301" s="113" t="str">
        <f>IF(AND(($B301&lt;&gt;""),(OR($C$2="",$F$2="",$G$3="",C301="",F301="",G301="",H301="",I301="",J301="",K301="",L301="",M301="",O301="",P301="",R301="",IF(F301&lt;&gt;※編集不可※選択項目!$C$9,S301="",T301=""),U301=""))),1,"")</f>
        <v/>
      </c>
      <c r="AD301" s="113">
        <f t="shared" si="44"/>
        <v>0</v>
      </c>
      <c r="AE301" s="113" t="str">
        <f t="shared" si="45"/>
        <v/>
      </c>
      <c r="AF301" s="106">
        <f t="shared" si="50"/>
        <v>0</v>
      </c>
      <c r="AG301" s="106" t="str">
        <f t="shared" si="51"/>
        <v/>
      </c>
    </row>
    <row r="302" spans="1:33" s="50" customFormat="1" ht="34.5" customHeight="1">
      <c r="A302" s="92">
        <f t="shared" si="46"/>
        <v>290</v>
      </c>
      <c r="B302" s="35" t="str">
        <f t="shared" si="47"/>
        <v/>
      </c>
      <c r="C302" s="114"/>
      <c r="D302" s="22" t="str">
        <f t="shared" si="48"/>
        <v/>
      </c>
      <c r="E302" s="22" t="str">
        <f t="shared" si="43"/>
        <v/>
      </c>
      <c r="F302" s="23"/>
      <c r="G302" s="23"/>
      <c r="H302" s="23"/>
      <c r="I302" s="23"/>
      <c r="J302" s="23"/>
      <c r="K302" s="119"/>
      <c r="L302" s="23"/>
      <c r="M302" s="119"/>
      <c r="N302" s="24" t="str">
        <f t="shared" si="42"/>
        <v/>
      </c>
      <c r="O302" s="62"/>
      <c r="P302" s="62"/>
      <c r="Q302" s="25" t="str">
        <f t="shared" si="49"/>
        <v/>
      </c>
      <c r="R302" s="23"/>
      <c r="S302" s="119"/>
      <c r="T302" s="136"/>
      <c r="U302" s="136"/>
      <c r="V302" s="121"/>
      <c r="W302" s="23"/>
      <c r="X302" s="26"/>
      <c r="Y302" s="96"/>
      <c r="Z302" s="39"/>
      <c r="AA302" s="40"/>
      <c r="AC302" s="113" t="str">
        <f>IF(AND(($B302&lt;&gt;""),(OR($C$2="",$F$2="",$G$3="",C302="",F302="",G302="",H302="",I302="",J302="",K302="",L302="",M302="",O302="",P302="",R302="",IF(F302&lt;&gt;※編集不可※選択項目!$C$9,S302="",T302=""),U302=""))),1,"")</f>
        <v/>
      </c>
      <c r="AD302" s="113">
        <f t="shared" si="44"/>
        <v>0</v>
      </c>
      <c r="AE302" s="113" t="str">
        <f t="shared" si="45"/>
        <v/>
      </c>
      <c r="AF302" s="106">
        <f t="shared" si="50"/>
        <v>0</v>
      </c>
      <c r="AG302" s="106" t="str">
        <f t="shared" si="51"/>
        <v/>
      </c>
    </row>
    <row r="303" spans="1:33" s="50" customFormat="1" ht="34.5" customHeight="1">
      <c r="A303" s="92">
        <f t="shared" si="46"/>
        <v>291</v>
      </c>
      <c r="B303" s="35" t="str">
        <f t="shared" si="47"/>
        <v/>
      </c>
      <c r="C303" s="114"/>
      <c r="D303" s="22" t="str">
        <f t="shared" si="48"/>
        <v/>
      </c>
      <c r="E303" s="22" t="str">
        <f t="shared" si="43"/>
        <v/>
      </c>
      <c r="F303" s="23"/>
      <c r="G303" s="23"/>
      <c r="H303" s="23"/>
      <c r="I303" s="23"/>
      <c r="J303" s="23"/>
      <c r="K303" s="119"/>
      <c r="L303" s="23"/>
      <c r="M303" s="119"/>
      <c r="N303" s="24" t="str">
        <f t="shared" si="42"/>
        <v/>
      </c>
      <c r="O303" s="62"/>
      <c r="P303" s="62"/>
      <c r="Q303" s="25" t="str">
        <f t="shared" si="49"/>
        <v/>
      </c>
      <c r="R303" s="23"/>
      <c r="S303" s="119"/>
      <c r="T303" s="136"/>
      <c r="U303" s="136"/>
      <c r="V303" s="121"/>
      <c r="W303" s="23"/>
      <c r="X303" s="26"/>
      <c r="Y303" s="96"/>
      <c r="Z303" s="39"/>
      <c r="AA303" s="40"/>
      <c r="AC303" s="113" t="str">
        <f>IF(AND(($B303&lt;&gt;""),(OR($C$2="",$F$2="",$G$3="",C303="",F303="",G303="",H303="",I303="",J303="",K303="",L303="",M303="",O303="",P303="",R303="",IF(F303&lt;&gt;※編集不可※選択項目!$C$9,S303="",T303=""),U303=""))),1,"")</f>
        <v/>
      </c>
      <c r="AD303" s="113">
        <f t="shared" si="44"/>
        <v>0</v>
      </c>
      <c r="AE303" s="113" t="str">
        <f t="shared" si="45"/>
        <v/>
      </c>
      <c r="AF303" s="106">
        <f t="shared" si="50"/>
        <v>0</v>
      </c>
      <c r="AG303" s="106" t="str">
        <f t="shared" si="51"/>
        <v/>
      </c>
    </row>
    <row r="304" spans="1:33" s="50" customFormat="1" ht="34.5" customHeight="1">
      <c r="A304" s="92">
        <f t="shared" si="46"/>
        <v>292</v>
      </c>
      <c r="B304" s="35" t="str">
        <f t="shared" si="47"/>
        <v/>
      </c>
      <c r="C304" s="114"/>
      <c r="D304" s="22" t="str">
        <f t="shared" si="48"/>
        <v/>
      </c>
      <c r="E304" s="22" t="str">
        <f t="shared" si="43"/>
        <v/>
      </c>
      <c r="F304" s="23"/>
      <c r="G304" s="23"/>
      <c r="H304" s="23"/>
      <c r="I304" s="23"/>
      <c r="J304" s="23"/>
      <c r="K304" s="119"/>
      <c r="L304" s="23"/>
      <c r="M304" s="119"/>
      <c r="N304" s="24" t="str">
        <f t="shared" si="42"/>
        <v/>
      </c>
      <c r="O304" s="62"/>
      <c r="P304" s="62"/>
      <c r="Q304" s="25" t="str">
        <f t="shared" si="49"/>
        <v/>
      </c>
      <c r="R304" s="23"/>
      <c r="S304" s="119"/>
      <c r="T304" s="136"/>
      <c r="U304" s="136"/>
      <c r="V304" s="121"/>
      <c r="W304" s="23"/>
      <c r="X304" s="26"/>
      <c r="Y304" s="96"/>
      <c r="Z304" s="39"/>
      <c r="AA304" s="40"/>
      <c r="AC304" s="113" t="str">
        <f>IF(AND(($B304&lt;&gt;""),(OR($C$2="",$F$2="",$G$3="",C304="",F304="",G304="",H304="",I304="",J304="",K304="",L304="",M304="",O304="",P304="",R304="",IF(F304&lt;&gt;※編集不可※選択項目!$C$9,S304="",T304=""),U304=""))),1,"")</f>
        <v/>
      </c>
      <c r="AD304" s="113">
        <f t="shared" si="44"/>
        <v>0</v>
      </c>
      <c r="AE304" s="113" t="str">
        <f t="shared" si="45"/>
        <v/>
      </c>
      <c r="AF304" s="106">
        <f t="shared" si="50"/>
        <v>0</v>
      </c>
      <c r="AG304" s="106" t="str">
        <f t="shared" si="51"/>
        <v/>
      </c>
    </row>
    <row r="305" spans="1:34" s="50" customFormat="1" ht="34.5" customHeight="1">
      <c r="A305" s="92">
        <f t="shared" si="46"/>
        <v>293</v>
      </c>
      <c r="B305" s="35" t="str">
        <f t="shared" si="47"/>
        <v/>
      </c>
      <c r="C305" s="114"/>
      <c r="D305" s="22" t="str">
        <f t="shared" si="48"/>
        <v/>
      </c>
      <c r="E305" s="22" t="str">
        <f t="shared" si="43"/>
        <v/>
      </c>
      <c r="F305" s="23"/>
      <c r="G305" s="23"/>
      <c r="H305" s="23"/>
      <c r="I305" s="23"/>
      <c r="J305" s="23"/>
      <c r="K305" s="119"/>
      <c r="L305" s="23"/>
      <c r="M305" s="119"/>
      <c r="N305" s="24" t="str">
        <f t="shared" si="42"/>
        <v/>
      </c>
      <c r="O305" s="62"/>
      <c r="P305" s="62"/>
      <c r="Q305" s="25" t="str">
        <f t="shared" si="49"/>
        <v/>
      </c>
      <c r="R305" s="23"/>
      <c r="S305" s="119"/>
      <c r="T305" s="136"/>
      <c r="U305" s="136"/>
      <c r="V305" s="121"/>
      <c r="W305" s="23"/>
      <c r="X305" s="26"/>
      <c r="Y305" s="96"/>
      <c r="Z305" s="39"/>
      <c r="AA305" s="40"/>
      <c r="AC305" s="113" t="str">
        <f>IF(AND(($B305&lt;&gt;""),(OR($C$2="",$F$2="",$G$3="",C305="",F305="",G305="",H305="",I305="",J305="",K305="",L305="",M305="",O305="",P305="",R305="",IF(F305&lt;&gt;※編集不可※選択項目!$C$9,S305="",T305=""),U305=""))),1,"")</f>
        <v/>
      </c>
      <c r="AD305" s="113">
        <f t="shared" si="44"/>
        <v>0</v>
      </c>
      <c r="AE305" s="113" t="str">
        <f t="shared" si="45"/>
        <v/>
      </c>
      <c r="AF305" s="106">
        <f t="shared" si="50"/>
        <v>0</v>
      </c>
      <c r="AG305" s="106" t="str">
        <f t="shared" si="51"/>
        <v/>
      </c>
    </row>
    <row r="306" spans="1:34" s="50" customFormat="1" ht="34.5" customHeight="1">
      <c r="A306" s="92">
        <f t="shared" si="46"/>
        <v>294</v>
      </c>
      <c r="B306" s="35" t="str">
        <f t="shared" si="47"/>
        <v/>
      </c>
      <c r="C306" s="114"/>
      <c r="D306" s="22" t="str">
        <f t="shared" si="48"/>
        <v/>
      </c>
      <c r="E306" s="22" t="str">
        <f t="shared" si="43"/>
        <v/>
      </c>
      <c r="F306" s="23"/>
      <c r="G306" s="23"/>
      <c r="H306" s="23"/>
      <c r="I306" s="23"/>
      <c r="J306" s="23"/>
      <c r="K306" s="119"/>
      <c r="L306" s="23"/>
      <c r="M306" s="119"/>
      <c r="N306" s="24" t="str">
        <f t="shared" si="42"/>
        <v/>
      </c>
      <c r="O306" s="62"/>
      <c r="P306" s="62"/>
      <c r="Q306" s="25" t="str">
        <f t="shared" si="49"/>
        <v/>
      </c>
      <c r="R306" s="23"/>
      <c r="S306" s="119"/>
      <c r="T306" s="136"/>
      <c r="U306" s="136"/>
      <c r="V306" s="121"/>
      <c r="W306" s="23"/>
      <c r="X306" s="26"/>
      <c r="Y306" s="96"/>
      <c r="Z306" s="39"/>
      <c r="AA306" s="40"/>
      <c r="AC306" s="113" t="str">
        <f>IF(AND(($B306&lt;&gt;""),(OR($C$2="",$F$2="",$G$3="",C306="",F306="",G306="",H306="",I306="",J306="",K306="",L306="",M306="",O306="",P306="",R306="",IF(F306&lt;&gt;※編集不可※選択項目!$C$9,S306="",T306=""),U306=""))),1,"")</f>
        <v/>
      </c>
      <c r="AD306" s="113">
        <f t="shared" si="44"/>
        <v>0</v>
      </c>
      <c r="AE306" s="113" t="str">
        <f t="shared" si="45"/>
        <v/>
      </c>
      <c r="AF306" s="106">
        <f t="shared" si="50"/>
        <v>0</v>
      </c>
      <c r="AG306" s="106" t="str">
        <f t="shared" si="51"/>
        <v/>
      </c>
    </row>
    <row r="307" spans="1:34" s="50" customFormat="1" ht="34.5" customHeight="1">
      <c r="A307" s="92">
        <f t="shared" si="46"/>
        <v>295</v>
      </c>
      <c r="B307" s="35" t="str">
        <f t="shared" si="47"/>
        <v/>
      </c>
      <c r="C307" s="114"/>
      <c r="D307" s="22" t="str">
        <f t="shared" si="48"/>
        <v/>
      </c>
      <c r="E307" s="22" t="str">
        <f t="shared" si="43"/>
        <v/>
      </c>
      <c r="F307" s="23"/>
      <c r="G307" s="23"/>
      <c r="H307" s="23"/>
      <c r="I307" s="23"/>
      <c r="J307" s="23"/>
      <c r="K307" s="119"/>
      <c r="L307" s="23"/>
      <c r="M307" s="119"/>
      <c r="N307" s="24" t="str">
        <f t="shared" si="42"/>
        <v/>
      </c>
      <c r="O307" s="62"/>
      <c r="P307" s="62"/>
      <c r="Q307" s="25" t="str">
        <f t="shared" si="49"/>
        <v/>
      </c>
      <c r="R307" s="23"/>
      <c r="S307" s="119"/>
      <c r="T307" s="136"/>
      <c r="U307" s="136"/>
      <c r="V307" s="121"/>
      <c r="W307" s="23"/>
      <c r="X307" s="26"/>
      <c r="Y307" s="96"/>
      <c r="Z307" s="39"/>
      <c r="AA307" s="40"/>
      <c r="AC307" s="113" t="str">
        <f>IF(AND(($B307&lt;&gt;""),(OR($C$2="",$F$2="",$G$3="",C307="",F307="",G307="",H307="",I307="",J307="",K307="",L307="",M307="",O307="",P307="",R307="",IF(F307&lt;&gt;※編集不可※選択項目!$C$9,S307="",T307=""),U307=""))),1,"")</f>
        <v/>
      </c>
      <c r="AD307" s="113">
        <f t="shared" si="44"/>
        <v>0</v>
      </c>
      <c r="AE307" s="113" t="str">
        <f t="shared" si="45"/>
        <v/>
      </c>
      <c r="AF307" s="106">
        <f t="shared" si="50"/>
        <v>0</v>
      </c>
      <c r="AG307" s="106" t="str">
        <f t="shared" si="51"/>
        <v/>
      </c>
    </row>
    <row r="308" spans="1:34" s="50" customFormat="1" ht="34.5" customHeight="1">
      <c r="A308" s="92">
        <f t="shared" si="46"/>
        <v>296</v>
      </c>
      <c r="B308" s="35" t="str">
        <f t="shared" si="47"/>
        <v/>
      </c>
      <c r="C308" s="114"/>
      <c r="D308" s="22" t="str">
        <f t="shared" si="48"/>
        <v/>
      </c>
      <c r="E308" s="22" t="str">
        <f t="shared" si="43"/>
        <v/>
      </c>
      <c r="F308" s="23"/>
      <c r="G308" s="23"/>
      <c r="H308" s="23"/>
      <c r="I308" s="23"/>
      <c r="J308" s="23"/>
      <c r="K308" s="119"/>
      <c r="L308" s="23"/>
      <c r="M308" s="119"/>
      <c r="N308" s="24" t="str">
        <f t="shared" si="42"/>
        <v/>
      </c>
      <c r="O308" s="62"/>
      <c r="P308" s="62"/>
      <c r="Q308" s="25" t="str">
        <f t="shared" si="49"/>
        <v/>
      </c>
      <c r="R308" s="23"/>
      <c r="S308" s="119"/>
      <c r="T308" s="136"/>
      <c r="U308" s="136"/>
      <c r="V308" s="121"/>
      <c r="W308" s="23"/>
      <c r="X308" s="26"/>
      <c r="Y308" s="96"/>
      <c r="Z308" s="39"/>
      <c r="AA308" s="40"/>
      <c r="AC308" s="113" t="str">
        <f>IF(AND(($B308&lt;&gt;""),(OR($C$2="",$F$2="",$G$3="",C308="",F308="",G308="",H308="",I308="",J308="",K308="",L308="",M308="",O308="",P308="",R308="",IF(F308&lt;&gt;※編集不可※選択項目!$C$9,S308="",T308=""),U308=""))),1,"")</f>
        <v/>
      </c>
      <c r="AD308" s="113">
        <f t="shared" si="44"/>
        <v>0</v>
      </c>
      <c r="AE308" s="113" t="str">
        <f t="shared" si="45"/>
        <v/>
      </c>
      <c r="AF308" s="106">
        <f t="shared" si="50"/>
        <v>0</v>
      </c>
      <c r="AG308" s="106" t="str">
        <f t="shared" si="51"/>
        <v/>
      </c>
    </row>
    <row r="309" spans="1:34" s="50" customFormat="1" ht="34.5" customHeight="1">
      <c r="A309" s="92">
        <f t="shared" si="46"/>
        <v>297</v>
      </c>
      <c r="B309" s="35" t="str">
        <f t="shared" si="47"/>
        <v/>
      </c>
      <c r="C309" s="114"/>
      <c r="D309" s="22" t="str">
        <f t="shared" si="48"/>
        <v/>
      </c>
      <c r="E309" s="22" t="str">
        <f t="shared" si="43"/>
        <v/>
      </c>
      <c r="F309" s="23"/>
      <c r="G309" s="23"/>
      <c r="H309" s="23"/>
      <c r="I309" s="23"/>
      <c r="J309" s="23"/>
      <c r="K309" s="119"/>
      <c r="L309" s="23"/>
      <c r="M309" s="119"/>
      <c r="N309" s="24" t="str">
        <f t="shared" si="42"/>
        <v/>
      </c>
      <c r="O309" s="62"/>
      <c r="P309" s="62"/>
      <c r="Q309" s="25" t="str">
        <f t="shared" si="49"/>
        <v/>
      </c>
      <c r="R309" s="23"/>
      <c r="S309" s="119"/>
      <c r="T309" s="136"/>
      <c r="U309" s="136"/>
      <c r="V309" s="121"/>
      <c r="W309" s="23"/>
      <c r="X309" s="26"/>
      <c r="Y309" s="96"/>
      <c r="Z309" s="39"/>
      <c r="AA309" s="40"/>
      <c r="AC309" s="113" t="str">
        <f>IF(AND(($B309&lt;&gt;""),(OR($C$2="",$F$2="",$G$3="",C309="",F309="",G309="",H309="",I309="",J309="",K309="",L309="",M309="",O309="",P309="",R309="",IF(F309&lt;&gt;※編集不可※選択項目!$C$9,S309="",T309=""),U309=""))),1,"")</f>
        <v/>
      </c>
      <c r="AD309" s="113">
        <f t="shared" si="44"/>
        <v>0</v>
      </c>
      <c r="AE309" s="113" t="str">
        <f t="shared" si="45"/>
        <v/>
      </c>
      <c r="AF309" s="106">
        <f t="shared" si="50"/>
        <v>0</v>
      </c>
      <c r="AG309" s="106" t="str">
        <f t="shared" si="51"/>
        <v/>
      </c>
    </row>
    <row r="310" spans="1:34" s="50" customFormat="1" ht="34.5" customHeight="1">
      <c r="A310" s="92">
        <f t="shared" si="46"/>
        <v>298</v>
      </c>
      <c r="B310" s="35" t="str">
        <f t="shared" si="47"/>
        <v/>
      </c>
      <c r="C310" s="114"/>
      <c r="D310" s="22" t="str">
        <f t="shared" si="48"/>
        <v/>
      </c>
      <c r="E310" s="22" t="str">
        <f t="shared" si="43"/>
        <v/>
      </c>
      <c r="F310" s="23"/>
      <c r="G310" s="23"/>
      <c r="H310" s="23"/>
      <c r="I310" s="23"/>
      <c r="J310" s="23"/>
      <c r="K310" s="119"/>
      <c r="L310" s="23"/>
      <c r="M310" s="119"/>
      <c r="N310" s="24" t="str">
        <f t="shared" si="42"/>
        <v/>
      </c>
      <c r="O310" s="62"/>
      <c r="P310" s="62"/>
      <c r="Q310" s="25" t="str">
        <f t="shared" si="49"/>
        <v/>
      </c>
      <c r="R310" s="23"/>
      <c r="S310" s="119"/>
      <c r="T310" s="136"/>
      <c r="U310" s="136"/>
      <c r="V310" s="121"/>
      <c r="W310" s="23"/>
      <c r="X310" s="26"/>
      <c r="Y310" s="96"/>
      <c r="Z310" s="39"/>
      <c r="AA310" s="40"/>
      <c r="AC310" s="113" t="str">
        <f>IF(AND(($B310&lt;&gt;""),(OR($C$2="",$F$2="",$G$3="",C310="",F310="",G310="",H310="",I310="",J310="",K310="",L310="",M310="",O310="",P310="",R310="",IF(F310&lt;&gt;※編集不可※選択項目!$C$9,S310="",T310=""),U310=""))),1,"")</f>
        <v/>
      </c>
      <c r="AD310" s="113">
        <f t="shared" si="44"/>
        <v>0</v>
      </c>
      <c r="AE310" s="113" t="str">
        <f t="shared" si="45"/>
        <v/>
      </c>
      <c r="AF310" s="106">
        <f t="shared" si="50"/>
        <v>0</v>
      </c>
      <c r="AG310" s="106" t="str">
        <f t="shared" si="51"/>
        <v/>
      </c>
    </row>
    <row r="311" spans="1:34" s="50" customFormat="1" ht="34.5" customHeight="1">
      <c r="A311" s="92">
        <f t="shared" si="46"/>
        <v>299</v>
      </c>
      <c r="B311" s="35" t="str">
        <f t="shared" si="47"/>
        <v/>
      </c>
      <c r="C311" s="114"/>
      <c r="D311" s="22" t="str">
        <f t="shared" si="48"/>
        <v/>
      </c>
      <c r="E311" s="22" t="str">
        <f t="shared" si="43"/>
        <v/>
      </c>
      <c r="F311" s="23"/>
      <c r="G311" s="23"/>
      <c r="H311" s="23"/>
      <c r="I311" s="23"/>
      <c r="J311" s="23"/>
      <c r="K311" s="119"/>
      <c r="L311" s="23"/>
      <c r="M311" s="119"/>
      <c r="N311" s="24" t="str">
        <f t="shared" si="42"/>
        <v/>
      </c>
      <c r="O311" s="62"/>
      <c r="P311" s="62"/>
      <c r="Q311" s="25" t="str">
        <f t="shared" si="49"/>
        <v/>
      </c>
      <c r="R311" s="23"/>
      <c r="S311" s="119"/>
      <c r="T311" s="136"/>
      <c r="U311" s="136"/>
      <c r="V311" s="121"/>
      <c r="W311" s="23"/>
      <c r="X311" s="26"/>
      <c r="Y311" s="96"/>
      <c r="Z311" s="39"/>
      <c r="AA311" s="40"/>
      <c r="AC311" s="113" t="str">
        <f>IF(AND(($B311&lt;&gt;""),(OR($C$2="",$F$2="",$G$3="",C311="",F311="",G311="",H311="",I311="",J311="",K311="",L311="",M311="",O311="",P311="",R311="",IF(F311&lt;&gt;※編集不可※選択項目!$C$9,S311="",T311=""),U311=""))),1,"")</f>
        <v/>
      </c>
      <c r="AD311" s="113">
        <f t="shared" si="44"/>
        <v>0</v>
      </c>
      <c r="AE311" s="113" t="str">
        <f t="shared" si="45"/>
        <v/>
      </c>
      <c r="AF311" s="106">
        <f t="shared" si="50"/>
        <v>0</v>
      </c>
      <c r="AG311" s="106" t="str">
        <f t="shared" si="51"/>
        <v/>
      </c>
    </row>
    <row r="312" spans="1:34" s="50" customFormat="1" ht="34.5" customHeight="1" thickBot="1">
      <c r="A312" s="99">
        <f t="shared" si="46"/>
        <v>300</v>
      </c>
      <c r="B312" s="36" t="str">
        <f t="shared" si="47"/>
        <v/>
      </c>
      <c r="C312" s="115"/>
      <c r="D312" s="27" t="str">
        <f t="shared" si="48"/>
        <v/>
      </c>
      <c r="E312" s="27" t="str">
        <f t="shared" si="43"/>
        <v/>
      </c>
      <c r="F312" s="28"/>
      <c r="G312" s="28"/>
      <c r="H312" s="28"/>
      <c r="I312" s="28"/>
      <c r="J312" s="28"/>
      <c r="K312" s="120"/>
      <c r="L312" s="28"/>
      <c r="M312" s="120"/>
      <c r="N312" s="29" t="str">
        <f t="shared" si="42"/>
        <v/>
      </c>
      <c r="O312" s="63"/>
      <c r="P312" s="63"/>
      <c r="Q312" s="25" t="str">
        <f t="shared" si="49"/>
        <v/>
      </c>
      <c r="R312" s="28"/>
      <c r="S312" s="120"/>
      <c r="T312" s="137"/>
      <c r="U312" s="137"/>
      <c r="V312" s="122"/>
      <c r="W312" s="28"/>
      <c r="X312" s="30"/>
      <c r="Y312" s="100"/>
      <c r="Z312" s="43"/>
      <c r="AA312" s="44"/>
      <c r="AC312" s="113" t="str">
        <f>IF(AND(($B312&lt;&gt;""),(OR($C$2="",$F$2="",$G$3="",C312="",F312="",G312="",H312="",I312="",J312="",K312="",L312="",M312="",O312="",P312="",R312="",IF(F312&lt;&gt;※編集不可※選択項目!$C$9,S312="",T312=""),U312=""))),1,"")</f>
        <v/>
      </c>
      <c r="AD312" s="113">
        <f t="shared" si="44"/>
        <v>0</v>
      </c>
      <c r="AE312" s="113" t="str">
        <f t="shared" si="45"/>
        <v/>
      </c>
      <c r="AF312" s="106">
        <f t="shared" si="50"/>
        <v>0</v>
      </c>
      <c r="AG312" s="106" t="str">
        <f t="shared" si="51"/>
        <v/>
      </c>
    </row>
    <row r="313" spans="1:34" ht="13.5">
      <c r="AC313" s="106"/>
      <c r="AD313" s="106"/>
      <c r="AE313" s="106"/>
      <c r="AF313" s="106"/>
      <c r="AG313" s="106"/>
      <c r="AH313" s="108"/>
    </row>
    <row r="314" spans="1:34">
      <c r="AC314" s="101">
        <f>SUM(AC13:AC312)</f>
        <v>0</v>
      </c>
      <c r="AD314" s="101">
        <f>SUM(AD13:AD312)</f>
        <v>0</v>
      </c>
      <c r="AF314" s="101" t="str">
        <f>IF(COUNTIF(AF13:AF312,"&gt;=2"),2,"1")</f>
        <v>1</v>
      </c>
      <c r="AG314" s="101" t="str">
        <f>IF(COUNTIF(AG13:AG312,"&gt;=1"),1,"0")</f>
        <v>0</v>
      </c>
    </row>
  </sheetData>
  <sheetProtection algorithmName="SHA-512" hashValue="wKYzYuMWf04M/epiQb5lGBAWkio+tYIk1rLMGBM+CGUlMaZtdwvErAI8VcLsaSx2eHMHuLcg3wH2aUPaMyEcZw==" saltValue="I5g+xfBWDSz569A/b6tSCA==" spinCount="100000" sheet="1" objects="1" scenarios="1" autoFilter="0"/>
  <autoFilter ref="A11:AG11" xr:uid="{418959A2-3CF8-4A51-9777-DFDCFD128DF5}"/>
  <mergeCells count="32">
    <mergeCell ref="Z6:AA10"/>
    <mergeCell ref="Y9:Y11"/>
    <mergeCell ref="S9:S11"/>
    <mergeCell ref="U9:U11"/>
    <mergeCell ref="I9:J10"/>
    <mergeCell ref="T9:T11"/>
    <mergeCell ref="V9:V11"/>
    <mergeCell ref="R9:R11"/>
    <mergeCell ref="M9:N10"/>
    <mergeCell ref="X9:X11"/>
    <mergeCell ref="A9:A11"/>
    <mergeCell ref="C9:C11"/>
    <mergeCell ref="D9:D11"/>
    <mergeCell ref="B9:B11"/>
    <mergeCell ref="W9:W11"/>
    <mergeCell ref="H9:H11"/>
    <mergeCell ref="G9:G11"/>
    <mergeCell ref="F9:F11"/>
    <mergeCell ref="E9:E11"/>
    <mergeCell ref="Q9:Q11"/>
    <mergeCell ref="O9:O11"/>
    <mergeCell ref="K9:L10"/>
    <mergeCell ref="P9:P11"/>
    <mergeCell ref="A1:G1"/>
    <mergeCell ref="C2:D2"/>
    <mergeCell ref="I1:M1"/>
    <mergeCell ref="A3:E4"/>
    <mergeCell ref="F2:G2"/>
    <mergeCell ref="J2:M2"/>
    <mergeCell ref="J3:M3"/>
    <mergeCell ref="J4:M4"/>
    <mergeCell ref="A2:B2"/>
  </mergeCells>
  <phoneticPr fontId="18"/>
  <conditionalFormatting sqref="Q13:Q312">
    <cfRule type="cellIs" dxfId="23" priority="61" operator="lessThan">
      <formula>1</formula>
    </cfRule>
  </conditionalFormatting>
  <conditionalFormatting sqref="J3">
    <cfRule type="expression" dxfId="22" priority="34">
      <formula>$AF$314=2</formula>
    </cfRule>
  </conditionalFormatting>
  <conditionalFormatting sqref="J4">
    <cfRule type="expression" dxfId="21" priority="35">
      <formula>$AG$314=1</formula>
    </cfRule>
  </conditionalFormatting>
  <conditionalFormatting sqref="J2">
    <cfRule type="expression" dxfId="20" priority="15">
      <formula>OR($AC$314&gt;=1,$AD$314&gt;=1)</formula>
    </cfRule>
  </conditionalFormatting>
  <conditionalFormatting sqref="C2:D2">
    <cfRule type="expression" dxfId="19" priority="23">
      <formula>$C$13=""</formula>
    </cfRule>
    <cfRule type="expression" dxfId="18" priority="24">
      <formula>$C$2=""</formula>
    </cfRule>
  </conditionalFormatting>
  <conditionalFormatting sqref="F2">
    <cfRule type="expression" dxfId="17" priority="21">
      <formula>$C$13=""</formula>
    </cfRule>
    <cfRule type="expression" dxfId="16" priority="22">
      <formula>$F$2=""</formula>
    </cfRule>
  </conditionalFormatting>
  <conditionalFormatting sqref="G3">
    <cfRule type="expression" dxfId="15" priority="19">
      <formula>$C$13=""</formula>
    </cfRule>
    <cfRule type="expression" dxfId="14" priority="20">
      <formula>$G$3=""</formula>
    </cfRule>
  </conditionalFormatting>
  <conditionalFormatting sqref="J2:M2">
    <cfRule type="expression" dxfId="13" priority="25">
      <formula>$C$13=""</formula>
    </cfRule>
  </conditionalFormatting>
  <conditionalFormatting sqref="O13:P312">
    <cfRule type="notContainsBlanks" dxfId="12" priority="13">
      <formula>LEN(TRIM(O13))&gt;0</formula>
    </cfRule>
    <cfRule type="expression" dxfId="11" priority="14">
      <formula>$B13&lt;&gt;""</formula>
    </cfRule>
  </conditionalFormatting>
  <conditionalFormatting sqref="H13:H312">
    <cfRule type="expression" dxfId="10" priority="158">
      <formula>$AF13&gt;=2</formula>
    </cfRule>
  </conditionalFormatting>
  <conditionalFormatting sqref="F13:M312 R13:U312">
    <cfRule type="notContainsBlanks" dxfId="9" priority="193">
      <formula>LEN(TRIM(F13))&gt;0</formula>
    </cfRule>
    <cfRule type="expression" dxfId="8" priority="194">
      <formula>$B13&lt;&gt;""</formula>
    </cfRule>
  </conditionalFormatting>
  <conditionalFormatting sqref="W13:W312">
    <cfRule type="expression" dxfId="7" priority="196">
      <formula>AND(COUNTIF($H13,"*■*")&gt;=1,$W13="")</formula>
    </cfRule>
    <cfRule type="expression" dxfId="6" priority="197">
      <formula>COUNTIF($H13,"*■*")=0</formula>
    </cfRule>
  </conditionalFormatting>
  <conditionalFormatting sqref="J2">
    <cfRule type="expression" dxfId="5" priority="198">
      <formula>$G$3=""</formula>
    </cfRule>
    <cfRule type="expression" dxfId="4" priority="199">
      <formula>$F$2=""</formula>
    </cfRule>
    <cfRule type="expression" dxfId="3" priority="200">
      <formula>$C$2=""</formula>
    </cfRule>
  </conditionalFormatting>
  <conditionalFormatting sqref="Q12">
    <cfRule type="cellIs" dxfId="2" priority="1" operator="lessThan">
      <formula>1</formula>
    </cfRule>
  </conditionalFormatting>
  <dataValidations xWindow="573" yWindow="421" count="16">
    <dataValidation type="list" allowBlank="1" showInputMessage="1" showErrorMessage="1" error="プルダウンより確認結果を選択してください。" sqref="Z13:Z312" xr:uid="{39A7DD8A-8CB9-4EF4-9C4E-10B6A7A1D69B}">
      <formula1>"OK,NG"</formula1>
    </dataValidation>
    <dataValidation imeMode="fullKatakana" operator="lessThanOrEqual" allowBlank="1" showInputMessage="1" showErrorMessage="1" sqref="E2" xr:uid="{A370C5DE-13E4-4C0D-951C-7E62667DBD78}"/>
    <dataValidation type="textLength" operator="lessThanOrEqual" allowBlank="1" showInputMessage="1" showErrorMessage="1" errorTitle="無効な入力" error="40字以内で入力してください。" sqref="G13:H312 X13:X312" xr:uid="{FC3059F9-826E-468D-85CF-97F9B0346340}">
      <formula1>40</formula1>
    </dataValidation>
    <dataValidation type="textLength" operator="lessThanOrEqual" allowBlank="1" showErrorMessage="1" error="40字以内で入力してください。" prompt="40字以内で入力してください。" sqref="C2:D2" xr:uid="{470E1891-10B4-4194-9064-293DF428006D}">
      <formula1>40</formula1>
    </dataValidation>
    <dataValidation type="whole" allowBlank="1" showInputMessage="1" showErrorMessage="1" error="単位に注意して入力してください。_x000a_半角数字の整数で10字以内で入力してください。" sqref="V13:V312" xr:uid="{2450A4C7-B053-4532-9301-BD0371031529}">
      <formula1>1</formula1>
      <formula2>99999999</formula2>
    </dataValidation>
    <dataValidation type="textLength" operator="lessThanOrEqual" allowBlank="1" showInputMessage="1" showErrorMessage="1" errorTitle="無効な入力" error="30字以内で入力してください。" sqref="J13:J312" xr:uid="{110C2232-8E95-4E97-9D67-5FA1EFEE142D}">
      <formula1>30</formula1>
    </dataValidation>
    <dataValidation type="custom" imeMode="disabled" allowBlank="1" showInputMessage="1" showErrorMessage="1" errorTitle="無効な入力" error="小数点第三位までを含む半角数字10字以内で入力してください。" sqref="K13:K312 M13:M312" xr:uid="{873ECB65-3AB1-4316-AFB1-9596F8F16D8F}">
      <formula1>K13*1000=INT(K13*1000)</formula1>
    </dataValidation>
    <dataValidation type="textLength" imeMode="disabled" operator="lessThanOrEqual" allowBlank="1" showErrorMessage="1" errorTitle="無効な入力" error="10字以内で入力してください。" prompt="10字以内で入力してください。" sqref="L13:L312" xr:uid="{8C61B596-FE61-40C5-B14D-15444FB83FEE}">
      <formula1>10</formula1>
    </dataValidation>
    <dataValidation type="whole" imeMode="disabled" allowBlank="1" showInputMessage="1" showErrorMessage="1" errorTitle="無効な入力" error="西暦年を半角数字4桁で入力してください。" sqref="O13:O312" xr:uid="{4EBA16BE-1C3D-4FDF-B983-48237D668F57}">
      <formula1>1900</formula1>
      <formula2>2022</formula2>
    </dataValidation>
    <dataValidation type="textLength" imeMode="fullKatakana" operator="lessThanOrEqual" allowBlank="1" showErrorMessage="1" error="全角カタカナで入力してください。_x000a_法人格は不要です。" prompt="全角カタカナで入力してください。_x000a_法人格は不要です。" sqref="F2" xr:uid="{B901CF54-80D2-4880-9338-941B907A582B}">
      <formula1>40</formula1>
    </dataValidation>
    <dataValidation imeMode="disabled" operator="greaterThanOrEqual" allowBlank="1" errorTitle="無効な入力" error="SIIへの申請日を半角数字で下記の例に倣って入力してください。_x000a_（例）2021/3/1" prompt="SIIへの申請日を半角数字で下記の例に倣って入力してください。_x000a_（例）2021/3/1" sqref="G3" xr:uid="{5B81AB98-C60B-4448-BD51-AF3327B8F048}"/>
    <dataValidation type="textLength" operator="lessThanOrEqual" allowBlank="1" showInputMessage="1" showErrorMessage="1" errorTitle="無効な入力" error="200字以内で入力してください。" sqref="W13:W312" xr:uid="{1E2F180C-39B5-4B95-98CB-0C1E24591FAD}">
      <formula1>200</formula1>
    </dataValidation>
    <dataValidation type="custom" operator="lessThanOrEqual" allowBlank="1" showInputMessage="1" showErrorMessage="1" errorTitle="無効な入力" error="整数で入力してください。" sqref="S13:S312" xr:uid="{644111F8-9826-4560-A8C9-7FC5D774D0D0}">
      <formula1>$S13=INT($S13)</formula1>
    </dataValidation>
    <dataValidation type="custom" imeMode="disabled" operator="lessThanOrEqual" allowBlank="1" showInputMessage="1" showErrorMessage="1" errorTitle="無効な入力" error="プルダウンより選択してください。" sqref="S13:S312" xr:uid="{F0C9A4EE-8359-4B2C-9930-D3EB6EF51FF4}">
      <formula1>"あり,なし"</formula1>
    </dataValidation>
    <dataValidation type="custom" operator="lessThanOrEqual" allowBlank="1" showInputMessage="1" showErrorMessage="1" errorTitle="無効な入力" error="整数で入力してください。" sqref="T13:T312" xr:uid="{729E5CB5-A546-43CD-885F-9BFC83F81856}">
      <formula1>$T13=INT($T13)</formula1>
    </dataValidation>
    <dataValidation type="custom" imeMode="disabled" operator="lessThanOrEqual" allowBlank="1" showInputMessage="1" showErrorMessage="1" errorTitle="無効な入力" error="整数で入力してください。" sqref="T13:T312" xr:uid="{43195525-51DB-488E-9267-27E50BDCED7A}">
      <formula1>"あり,なし"</formula1>
    </dataValidation>
  </dataValidations>
  <pageMargins left="0.23622047244094491" right="0.23622047244094491" top="0.74803149606299213" bottom="0.74803149606299213" header="0.31496062992125984" footer="0.31496062992125984"/>
  <pageSetup paperSize="8" scale="30" fitToHeight="0" orientation="landscape" r:id="rId1"/>
  <headerFooter>
    <oddHeader>&amp;R&amp;20&amp;F</oddHeader>
    <oddFooter>&amp;C&amp;28&amp;P/&amp;N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28" id="{00000000-000E-0000-0100-000003000000}">
            <xm:f>AND($F13&lt;&gt;"",$F13&lt;&gt;※編集不可※選択項目!$C$9)</xm:f>
            <x14:dxf>
              <fill>
                <patternFill>
                  <bgColor theme="0" tint="-0.14996795556505021"/>
                </patternFill>
              </fill>
            </x14:dxf>
          </x14:cfRule>
          <xm:sqref>T13:T312</xm:sqref>
        </x14:conditionalFormatting>
        <x14:conditionalFormatting xmlns:xm="http://schemas.microsoft.com/office/excel/2006/main">
          <x14:cfRule type="expression" priority="148" id="{00000000-000E-0000-0100-000001000000}">
            <xm:f>$F13=※編集不可※選択項目!$C$9</xm:f>
            <x14:dxf>
              <fill>
                <patternFill>
                  <bgColor theme="0" tint="-0.14996795556505021"/>
                </patternFill>
              </fill>
            </x14:dxf>
          </x14:cfRule>
          <xm:sqref>S13:S312</xm:sqref>
        </x14:conditionalFormatting>
      </x14:conditionalFormattings>
    </ext>
    <ext xmlns:x14="http://schemas.microsoft.com/office/spreadsheetml/2009/9/main" uri="{CCE6A557-97BC-4b89-ADB6-D9C93CAAB3DF}">
      <x14:dataValidations xmlns:xm="http://schemas.microsoft.com/office/excel/2006/main" xWindow="573" yWindow="421" count="6">
        <x14:dataValidation type="list" imeMode="disabled" operator="lessThanOrEqual" allowBlank="1" showInputMessage="1" showErrorMessage="1" errorTitle="無効な入力" error="プルダウンより選択してください。" xr:uid="{DA54BB93-002D-4E93-AD31-25F698D6DF01}">
          <x14:formula1>
            <xm:f>※編集不可※選択項目!$E$4:$E$14</xm:f>
          </x14:formula1>
          <xm:sqref>P13:P312</xm:sqref>
        </x14:dataValidation>
        <x14:dataValidation type="list" allowBlank="1" showInputMessage="1" showErrorMessage="1" errorTitle="無効な入力" error="プルダウンより選択してください。" xr:uid="{B51C0198-82AF-4C06-92FB-C2A33D5B283E}">
          <x14:formula1>
            <xm:f>※編集不可※選択項目!$D$4:$D$5</xm:f>
          </x14:formula1>
          <xm:sqref>I13:I312</xm:sqref>
        </x14:dataValidation>
        <x14:dataValidation type="list" allowBlank="1" showInputMessage="1" showErrorMessage="1" errorTitle="無効な入力" error="プルダウンより選択してください。" xr:uid="{95857163-83F8-4077-BF1A-6F81BEF3A8DC}">
          <x14:formula1>
            <xm:f>※編集不可※選択項目!$B$4</xm:f>
          </x14:formula1>
          <xm:sqref>C13:C312</xm:sqref>
        </x14:dataValidation>
        <x14:dataValidation type="list" imeMode="disabled" operator="lessThanOrEqual" allowBlank="1" showInputMessage="1" showErrorMessage="1" errorTitle="無効な入力" error="プルダウンより選択してください。" xr:uid="{3601EAF4-4F3C-4527-B882-2A982C71FC93}">
          <x14:formula1>
            <xm:f>※編集不可※選択項目!$F$4:$F$5</xm:f>
          </x14:formula1>
          <xm:sqref>R13:R312</xm:sqref>
        </x14:dataValidation>
        <x14:dataValidation type="list" allowBlank="1" showInputMessage="1" showErrorMessage="1" errorTitle="無効な入力" error="プルダウンより選択してください。" xr:uid="{7AFA9261-9111-4313-80A0-9473C8AA8F01}">
          <x14:formula1>
            <xm:f>※編集不可※選択項目!$H$4:$H$6</xm:f>
          </x14:formula1>
          <xm:sqref>U13:U312</xm:sqref>
        </x14:dataValidation>
        <x14:dataValidation type="list" allowBlank="1" showInputMessage="1" showErrorMessage="1" errorTitle="無効な入力" error="プルダウンより選択してください。" xr:uid="{AF96E4C8-6E46-4B1D-9803-CE686C7E8ED8}">
          <x14:formula1>
            <xm:f>※編集不可※選択項目!$C$4:$C$13</xm:f>
          </x14:formula1>
          <xm:sqref>F13:F312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54BC-1AC5-4D01-92B8-FE5886F1D152}">
  <sheetPr codeName="Sheet3">
    <pageSetUpPr fitToPage="1"/>
  </sheetPr>
  <dimension ref="B4:G19"/>
  <sheetViews>
    <sheetView showGridLines="0" view="pageBreakPreview" zoomScale="85" zoomScaleNormal="100" zoomScaleSheetLayoutView="85" workbookViewId="0"/>
  </sheetViews>
  <sheetFormatPr defaultColWidth="9" defaultRowHeight="16"/>
  <cols>
    <col min="1" max="1" width="4.36328125" style="69" customWidth="1"/>
    <col min="2" max="2" width="9.90625" style="69" customWidth="1"/>
    <col min="3" max="4" width="26" style="69" customWidth="1"/>
    <col min="5" max="7" width="8" style="69" customWidth="1"/>
    <col min="8" max="16384" width="9" style="69"/>
  </cols>
  <sheetData>
    <row r="4" spans="2:7">
      <c r="B4" s="68" t="s">
        <v>81</v>
      </c>
    </row>
    <row r="5" spans="2:7" ht="16.5" thickBot="1">
      <c r="C5" s="70"/>
      <c r="D5" s="70"/>
    </row>
    <row r="6" spans="2:7" ht="29.25" customHeight="1" thickBot="1">
      <c r="B6" s="129" t="s">
        <v>115</v>
      </c>
      <c r="C6" s="250" t="s">
        <v>116</v>
      </c>
      <c r="D6" s="250"/>
      <c r="E6" s="250"/>
      <c r="F6" s="250"/>
      <c r="G6" s="250"/>
    </row>
    <row r="7" spans="2:7" ht="46.5" customHeight="1" thickBot="1">
      <c r="B7" s="130">
        <v>1</v>
      </c>
      <c r="C7" s="251" t="s">
        <v>117</v>
      </c>
      <c r="D7" s="251"/>
      <c r="E7" s="251"/>
      <c r="F7" s="251"/>
      <c r="G7" s="251"/>
    </row>
    <row r="8" spans="2:7" ht="46.5" customHeight="1" thickBot="1">
      <c r="B8" s="131">
        <v>2</v>
      </c>
      <c r="C8" s="252" t="s">
        <v>118</v>
      </c>
      <c r="D8" s="252"/>
      <c r="E8" s="252"/>
      <c r="F8" s="252"/>
      <c r="G8" s="252"/>
    </row>
    <row r="11" spans="2:7">
      <c r="B11" s="71" t="s">
        <v>82</v>
      </c>
    </row>
    <row r="12" spans="2:7">
      <c r="B12" s="71" t="s">
        <v>83</v>
      </c>
    </row>
    <row r="13" spans="2:7">
      <c r="B13" s="69" t="s">
        <v>105</v>
      </c>
    </row>
    <row r="15" spans="2:7">
      <c r="B15" s="72" t="s">
        <v>84</v>
      </c>
    </row>
    <row r="19" spans="2:2">
      <c r="B19" s="73"/>
    </row>
  </sheetData>
  <sheetProtection algorithmName="SHA-512" hashValue="abxcPTAIVd9+vgkKnS4XW6ksyQKZc8ifqRnWccUlitL2gxVqH62bFkl5d1LiRC+PsfFn7Azay1TQ5rYaabyaAw==" saltValue="kKLtbtbNwQ0hntC1NyHdyQ==" spinCount="100000" sheet="1" objects="1" scenarios="1" selectLockedCells="1" selectUnlockedCells="1"/>
  <mergeCells count="3">
    <mergeCell ref="C6:G6"/>
    <mergeCell ref="C7:G7"/>
    <mergeCell ref="C8:G8"/>
  </mergeCells>
  <phoneticPr fontId="18"/>
  <pageMargins left="0.7" right="0.7" top="0.75" bottom="0.75" header="0.3" footer="0.3"/>
  <pageSetup paperSize="9"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A2CF8-E6AF-4204-9089-22E9A0A9D1E9}">
  <sheetPr codeName="Sheet4"/>
  <dimension ref="A1:B28"/>
  <sheetViews>
    <sheetView showGridLines="0" view="pageBreakPreview" zoomScale="80" zoomScaleNormal="100" zoomScaleSheetLayoutView="80" workbookViewId="0"/>
  </sheetViews>
  <sheetFormatPr defaultColWidth="9" defaultRowHeight="13"/>
  <cols>
    <col min="1" max="1" width="13.453125" style="158" customWidth="1"/>
    <col min="2" max="2" width="93.453125" style="158" customWidth="1"/>
    <col min="3" max="16384" width="9" style="158"/>
  </cols>
  <sheetData>
    <row r="1" spans="1:2" ht="16.5">
      <c r="A1" s="157" t="s">
        <v>35</v>
      </c>
    </row>
    <row r="2" spans="1:2">
      <c r="A2" s="159"/>
      <c r="B2" s="159"/>
    </row>
    <row r="3" spans="1:2" ht="22.5" customHeight="1">
      <c r="A3" s="152" t="s">
        <v>41</v>
      </c>
      <c r="B3" s="151" t="s">
        <v>106</v>
      </c>
    </row>
    <row r="4" spans="1:2" ht="22.5" customHeight="1">
      <c r="A4" s="152" t="s">
        <v>36</v>
      </c>
      <c r="B4" s="152" t="s">
        <v>135</v>
      </c>
    </row>
    <row r="5" spans="1:2" ht="19.5" customHeight="1">
      <c r="A5" s="253" t="s">
        <v>42</v>
      </c>
      <c r="B5" s="256" t="s">
        <v>160</v>
      </c>
    </row>
    <row r="6" spans="1:2" ht="19.5" customHeight="1">
      <c r="A6" s="254"/>
      <c r="B6" s="257"/>
    </row>
    <row r="7" spans="1:2" ht="19.5" customHeight="1">
      <c r="A7" s="254"/>
      <c r="B7" s="257"/>
    </row>
    <row r="8" spans="1:2" ht="19.5" customHeight="1">
      <c r="A8" s="254"/>
      <c r="B8" s="257"/>
    </row>
    <row r="9" spans="1:2" ht="19.5" customHeight="1">
      <c r="A9" s="254"/>
      <c r="B9" s="257"/>
    </row>
    <row r="10" spans="1:2" ht="19.5" customHeight="1">
      <c r="A10" s="254"/>
      <c r="B10" s="257"/>
    </row>
    <row r="11" spans="1:2" ht="19.5" customHeight="1">
      <c r="A11" s="254"/>
      <c r="B11" s="257"/>
    </row>
    <row r="12" spans="1:2" ht="19.5" customHeight="1">
      <c r="A12" s="254"/>
      <c r="B12" s="257"/>
    </row>
    <row r="13" spans="1:2" ht="19.5" customHeight="1">
      <c r="A13" s="254"/>
      <c r="B13" s="257"/>
    </row>
    <row r="14" spans="1:2" ht="19.5" customHeight="1">
      <c r="A14" s="254"/>
      <c r="B14" s="257"/>
    </row>
    <row r="15" spans="1:2" ht="19.5" customHeight="1">
      <c r="A15" s="254"/>
      <c r="B15" s="257"/>
    </row>
    <row r="16" spans="1:2" ht="19.5" customHeight="1">
      <c r="A16" s="254"/>
      <c r="B16" s="257"/>
    </row>
    <row r="17" spans="1:2" ht="19.5" customHeight="1">
      <c r="A17" s="254"/>
      <c r="B17" s="257"/>
    </row>
    <row r="18" spans="1:2" ht="19.5" customHeight="1">
      <c r="A18" s="254"/>
      <c r="B18" s="257"/>
    </row>
    <row r="19" spans="1:2" ht="19.5" customHeight="1">
      <c r="A19" s="254"/>
      <c r="B19" s="257"/>
    </row>
    <row r="20" spans="1:2" ht="19.5" customHeight="1">
      <c r="A20" s="254"/>
      <c r="B20" s="257"/>
    </row>
    <row r="21" spans="1:2" ht="19.5" customHeight="1">
      <c r="A21" s="254"/>
      <c r="B21" s="257"/>
    </row>
    <row r="22" spans="1:2" ht="19.5" customHeight="1">
      <c r="A22" s="254"/>
      <c r="B22" s="257"/>
    </row>
    <row r="23" spans="1:2" ht="19.5" customHeight="1">
      <c r="A23" s="254"/>
      <c r="B23" s="257"/>
    </row>
    <row r="24" spans="1:2" ht="19.5" customHeight="1">
      <c r="A24" s="254"/>
      <c r="B24" s="257"/>
    </row>
    <row r="25" spans="1:2" ht="19.5" customHeight="1">
      <c r="A25" s="254"/>
      <c r="B25" s="257"/>
    </row>
    <row r="26" spans="1:2" ht="19.5" customHeight="1">
      <c r="A26" s="254"/>
      <c r="B26" s="257"/>
    </row>
    <row r="27" spans="1:2" ht="19.5" customHeight="1">
      <c r="A27" s="254"/>
      <c r="B27" s="257"/>
    </row>
    <row r="28" spans="1:2" ht="19.5" customHeight="1">
      <c r="A28" s="255"/>
      <c r="B28" s="258"/>
    </row>
  </sheetData>
  <sheetProtection algorithmName="SHA-512" hashValue="7e6UeG7tQQF5Ms7oo0Ep3hmNi0WPCZR6TqYrt3FhxX+j5ajT9GIGY2uZKaTwkjrdg5lCzKXRgMMYM1WDN8nxIw==" saltValue="fQ92KZ13gxroBPSYUdnGhA==" spinCount="100000" sheet="1" objects="1" scenarios="1"/>
  <mergeCells count="2">
    <mergeCell ref="A5:A28"/>
    <mergeCell ref="B5:B28"/>
  </mergeCells>
  <phoneticPr fontId="18"/>
  <hyperlinks>
    <hyperlink ref="B3" r:id="rId1" xr:uid="{BB3393DD-5943-4332-9CB0-2638C26DE72D}"/>
  </hyperlinks>
  <pageMargins left="0.7" right="0.7" top="0.75" bottom="0.75" header="0.3" footer="0.3"/>
  <pageSetup paperSize="9" scale="7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87372-B5A0-48AD-B0B9-15C5BF13B61B}">
  <sheetPr codeName="Sheet5">
    <tabColor theme="0" tint="-0.499984740745262"/>
  </sheetPr>
  <dimension ref="A1:H17"/>
  <sheetViews>
    <sheetView workbookViewId="0">
      <selection activeCell="C9" sqref="C9"/>
    </sheetView>
  </sheetViews>
  <sheetFormatPr defaultRowHeight="13"/>
  <cols>
    <col min="1" max="2" width="14.36328125" bestFit="1" customWidth="1"/>
    <col min="3" max="3" width="17.7265625" bestFit="1" customWidth="1"/>
    <col min="4" max="4" width="14.6328125" bestFit="1" customWidth="1"/>
    <col min="5" max="5" width="31" bestFit="1" customWidth="1"/>
    <col min="6" max="6" width="19.36328125" bestFit="1" customWidth="1"/>
    <col min="7" max="7" width="13.6328125" customWidth="1"/>
    <col min="8" max="8" width="17.6328125" bestFit="1" customWidth="1"/>
  </cols>
  <sheetData>
    <row r="1" spans="1:8">
      <c r="A1" s="161"/>
      <c r="B1" s="161"/>
      <c r="C1" s="161"/>
      <c r="D1" s="161"/>
      <c r="E1" s="161"/>
      <c r="F1" s="161"/>
      <c r="G1" s="160" t="s">
        <v>141</v>
      </c>
      <c r="H1" s="161"/>
    </row>
    <row r="2" spans="1:8">
      <c r="A2" s="141" t="s">
        <v>87</v>
      </c>
      <c r="B2" s="141" t="s">
        <v>119</v>
      </c>
      <c r="C2" s="141" t="s">
        <v>120</v>
      </c>
      <c r="D2" s="142" t="s">
        <v>121</v>
      </c>
      <c r="E2" s="141" t="s">
        <v>122</v>
      </c>
      <c r="F2" s="142" t="s">
        <v>123</v>
      </c>
      <c r="G2" s="142" t="s">
        <v>124</v>
      </c>
      <c r="H2" s="142" t="s">
        <v>125</v>
      </c>
    </row>
    <row r="3" spans="1:8">
      <c r="A3" s="143" t="s">
        <v>126</v>
      </c>
      <c r="B3" s="143" t="s">
        <v>127</v>
      </c>
      <c r="C3" s="143" t="s">
        <v>127</v>
      </c>
      <c r="D3" s="143" t="s">
        <v>127</v>
      </c>
      <c r="E3" s="143" t="s">
        <v>126</v>
      </c>
      <c r="F3" s="143" t="s">
        <v>127</v>
      </c>
      <c r="G3" s="143" t="s">
        <v>127</v>
      </c>
      <c r="H3" s="143" t="s">
        <v>127</v>
      </c>
    </row>
    <row r="4" spans="1:8">
      <c r="A4" s="144" t="s">
        <v>6</v>
      </c>
      <c r="B4" s="162" t="s">
        <v>128</v>
      </c>
      <c r="C4" s="145" t="s">
        <v>108</v>
      </c>
      <c r="D4" s="163" t="s">
        <v>61</v>
      </c>
      <c r="E4" s="147">
        <v>2012</v>
      </c>
      <c r="F4" s="146" t="s">
        <v>10</v>
      </c>
      <c r="G4" s="153" t="s">
        <v>131</v>
      </c>
      <c r="H4" s="146" t="s">
        <v>129</v>
      </c>
    </row>
    <row r="5" spans="1:8">
      <c r="A5" s="148"/>
      <c r="B5" s="149"/>
      <c r="C5" s="147" t="s">
        <v>142</v>
      </c>
      <c r="D5" s="164" t="s">
        <v>69</v>
      </c>
      <c r="E5" s="147">
        <v>2013</v>
      </c>
      <c r="F5" s="145" t="s">
        <v>130</v>
      </c>
      <c r="G5" s="154" t="s">
        <v>139</v>
      </c>
      <c r="H5" s="145" t="s">
        <v>132</v>
      </c>
    </row>
    <row r="6" spans="1:8">
      <c r="A6" s="148"/>
      <c r="B6" s="149"/>
      <c r="C6" s="147" t="s">
        <v>133</v>
      </c>
      <c r="D6" s="150"/>
      <c r="E6" s="147">
        <v>2014</v>
      </c>
      <c r="F6" s="150"/>
      <c r="G6" s="150"/>
      <c r="H6" s="145" t="s">
        <v>134</v>
      </c>
    </row>
    <row r="7" spans="1:8">
      <c r="A7" s="148"/>
      <c r="B7" s="150"/>
      <c r="C7" s="147" t="s">
        <v>138</v>
      </c>
      <c r="D7" s="150"/>
      <c r="E7" s="147">
        <v>2015</v>
      </c>
      <c r="F7" s="150"/>
      <c r="G7" s="150"/>
      <c r="H7" s="150"/>
    </row>
    <row r="8" spans="1:8">
      <c r="A8" s="148"/>
      <c r="B8" s="148"/>
      <c r="C8" s="147" t="s">
        <v>143</v>
      </c>
      <c r="D8" s="150"/>
      <c r="E8" s="147">
        <v>2016</v>
      </c>
      <c r="F8" s="150"/>
      <c r="G8" s="150"/>
      <c r="H8" s="150"/>
    </row>
    <row r="9" spans="1:8">
      <c r="A9" s="148"/>
      <c r="B9" s="148"/>
      <c r="C9" s="147" t="s">
        <v>144</v>
      </c>
      <c r="D9" s="150"/>
      <c r="E9" s="147">
        <v>2017</v>
      </c>
      <c r="F9" s="150"/>
      <c r="G9" s="150"/>
      <c r="H9" s="150"/>
    </row>
    <row r="10" spans="1:8">
      <c r="A10" s="148"/>
      <c r="B10" s="148"/>
      <c r="C10" s="147" t="s">
        <v>145</v>
      </c>
      <c r="D10" s="150"/>
      <c r="E10" s="147">
        <v>2018</v>
      </c>
      <c r="F10" s="150"/>
      <c r="G10" s="150"/>
      <c r="H10" s="150"/>
    </row>
    <row r="11" spans="1:8">
      <c r="A11" s="148"/>
      <c r="B11" s="150"/>
      <c r="C11" s="147" t="s">
        <v>158</v>
      </c>
      <c r="D11" s="150"/>
      <c r="E11" s="147">
        <v>2019</v>
      </c>
      <c r="F11" s="150"/>
      <c r="G11" s="150"/>
      <c r="H11" s="150"/>
    </row>
    <row r="12" spans="1:8">
      <c r="A12" s="148"/>
      <c r="B12" s="150"/>
      <c r="C12" s="147" t="s">
        <v>146</v>
      </c>
      <c r="D12" s="150"/>
      <c r="E12" s="147">
        <v>2020</v>
      </c>
      <c r="F12" s="150"/>
      <c r="G12" s="150"/>
      <c r="H12" s="150"/>
    </row>
    <row r="13" spans="1:8">
      <c r="A13" s="148"/>
      <c r="B13" s="150"/>
      <c r="C13" s="145" t="s">
        <v>159</v>
      </c>
      <c r="D13" s="150"/>
      <c r="E13" s="147">
        <v>2021</v>
      </c>
      <c r="F13" s="150"/>
      <c r="G13" s="150"/>
      <c r="H13" s="150"/>
    </row>
    <row r="14" spans="1:8">
      <c r="A14" s="148"/>
      <c r="B14" s="150"/>
      <c r="C14" s="148"/>
      <c r="D14" s="150"/>
      <c r="E14" s="147">
        <v>2022</v>
      </c>
      <c r="F14" s="150"/>
      <c r="G14" s="150"/>
      <c r="H14" s="150"/>
    </row>
    <row r="15" spans="1:8">
      <c r="A15" s="140"/>
      <c r="B15" s="140"/>
      <c r="C15" s="148"/>
      <c r="D15" s="140"/>
      <c r="E15" s="140"/>
      <c r="F15" s="140"/>
      <c r="G15" s="140"/>
      <c r="H15" s="140"/>
    </row>
    <row r="16" spans="1:8">
      <c r="C16" s="148"/>
    </row>
    <row r="17" spans="3:3">
      <c r="C17" s="140"/>
    </row>
  </sheetData>
  <phoneticPr fontId="18"/>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4E009-0E70-4B17-9A87-5FC989B6F133}">
  <sheetPr codeName="Sheet6">
    <tabColor theme="1" tint="0.499984740745262"/>
  </sheetPr>
  <dimension ref="B2:F3"/>
  <sheetViews>
    <sheetView workbookViewId="0">
      <selection activeCell="E18" sqref="E18"/>
    </sheetView>
  </sheetViews>
  <sheetFormatPr defaultRowHeight="13"/>
  <cols>
    <col min="2" max="2" width="14.7265625" customWidth="1"/>
    <col min="3" max="3" width="16.08984375" customWidth="1"/>
    <col min="4" max="4" width="63.08984375" bestFit="1" customWidth="1"/>
    <col min="6" max="6" width="10.453125" bestFit="1" customWidth="1"/>
  </cols>
  <sheetData>
    <row r="2" spans="2:6">
      <c r="B2" s="1" t="s">
        <v>28</v>
      </c>
      <c r="C2" s="1" t="s">
        <v>29</v>
      </c>
      <c r="D2" s="1" t="s">
        <v>30</v>
      </c>
      <c r="E2" s="1" t="s">
        <v>32</v>
      </c>
      <c r="F2" s="1" t="s">
        <v>31</v>
      </c>
    </row>
    <row r="3" spans="2:6">
      <c r="B3" s="2" t="str">
        <f>IF(新規登録用!$C$2&lt;&gt;0,新規登録用!$C$2,"要確認")</f>
        <v>要確認</v>
      </c>
      <c r="C3" s="2" t="str">
        <f>IF(新規登録用!C13&lt;&gt;0,新規登録用!C13,"要確認")</f>
        <v>要確認</v>
      </c>
      <c r="D3" s="2" t="str">
        <f ca="1">MID(CELL("filename",A1),FIND("[",CELL("filename",A1))+1,FIND("]",CELL("filename",A1))-FIND("[",CELL("filename",A1))-1)</f>
        <v>【0415修正】kt24_seihinkatabanlist_haguruma.xlsx</v>
      </c>
      <c r="E3" s="2" t="str">
        <f>IF(新規登録用!$G$4&lt;&gt;0,新規登録用!$G$4,"要確認")</f>
        <v>要確認</v>
      </c>
      <c r="F3" s="3">
        <f ca="1">TODAY()</f>
        <v>44666</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入力例</vt:lpstr>
      <vt:lpstr>新規登録用</vt:lpstr>
      <vt:lpstr>基準値</vt:lpstr>
      <vt:lpstr>登録申請メールテンプレート</vt:lpstr>
      <vt:lpstr>※編集不可※選択項目</vt:lpstr>
      <vt:lpstr>読み取り用(非表示)</vt:lpstr>
      <vt:lpstr>入力例!_</vt:lpstr>
      <vt:lpstr>_</vt:lpstr>
      <vt:lpstr>基準値!Print_Area</vt:lpstr>
      <vt:lpstr>新規登録用!Print_Area</vt:lpstr>
      <vt:lpstr>登録申請メールテンプレート!Print_Area</vt:lpstr>
      <vt:lpstr>入力例!Print_Area</vt:lpstr>
      <vt:lpstr>新規登録用!Print_Titles</vt:lpstr>
      <vt:lpstr>入力例!Print_Titles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2019-04-05T02:22:18Z</dcterms:created>
  <dcterms:modified xsi:type="dcterms:W3CDTF">2022-04-15T03:45:52Z</dcterms:modified>
</cp:coreProperties>
</file>