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326"/>
  <workbookPr filterPrivacy="1" codeName="ThisWorkbook"/>
  <xr:revisionPtr revIDLastSave="0" documentId="13_ncr:1_{97F524CD-43CD-4282-ADD8-206A236D1047}" xr6:coauthVersionLast="47" xr6:coauthVersionMax="47" xr10:uidLastSave="{00000000-0000-0000-0000-000000000000}"/>
  <workbookProtection workbookAlgorithmName="SHA-512" workbookHashValue="Zs5cUnkSJopUAyDcdsXfFzHlPDJyYPoWGPzfu+N+tfvhKaN3wbVbXwky1tay4bBV3swX3PSLbgS2dNecjGlGaQ==" workbookSaltValue="YKEhe7HTZu95G941WeoLGA==" workbookSpinCount="100000" lockStructure="1"/>
  <bookViews>
    <workbookView xWindow="-5400" yWindow="-21720" windowWidth="38640" windowHeight="21840" tabRatio="609" xr2:uid="{00000000-000D-0000-FFFF-FFFF00000000}"/>
  </bookViews>
  <sheets>
    <sheet name="入力例" sheetId="17" r:id="rId1"/>
    <sheet name="新規登録用" sheetId="14" r:id="rId2"/>
    <sheet name="基準値" sheetId="18" r:id="rId3"/>
    <sheet name="登録申請メールテンプレート" sheetId="19" r:id="rId4"/>
    <sheet name="※編集不可※選択項目" sheetId="20" state="hidden" r:id="rId5"/>
    <sheet name="読み取り用(非表示)" sheetId="15" state="hidden" r:id="rId6"/>
  </sheets>
  <externalReferences>
    <externalReference r:id="rId7"/>
    <externalReference r:id="rId8"/>
  </externalReferences>
  <definedNames>
    <definedName name="_" localSheetId="2">#REF!</definedName>
    <definedName name="_" localSheetId="3">#REF!</definedName>
    <definedName name="_" localSheetId="0">入力例!$P$12</definedName>
    <definedName name="_">新規登録用!$P$12</definedName>
    <definedName name="_xlnm._FilterDatabase" localSheetId="2" hidden="1">基準値!#REF!</definedName>
    <definedName name="_xlnm._FilterDatabase" localSheetId="1" hidden="1">新規登録用!$A$11:$AF$11</definedName>
    <definedName name="_xlnm._FilterDatabase" localSheetId="0" hidden="1">入力例!$A$11:$AH$11</definedName>
    <definedName name="_xlnm.Print_Area" localSheetId="2">基準値!$A$1:$K$16</definedName>
    <definedName name="_xlnm.Print_Area" localSheetId="1">新規登録用!$A$1:$Z$312</definedName>
    <definedName name="_xlnm.Print_Area" localSheetId="3">登録申請メールテンプレート!$A$1:$B$28</definedName>
    <definedName name="_xlnm.Print_Area" localSheetId="0">入力例!$A$1:$X$56</definedName>
    <definedName name="_xlnm.Print_Titles" localSheetId="1">新規登録用!$1:$11</definedName>
    <definedName name="_xlnm.Print_Titles" localSheetId="0">入力例!$1:$11</definedName>
    <definedName name="工業会" localSheetId="2">[1]製品型番リスト管理表!$AY$5:$AY$8</definedName>
    <definedName name="工業会" localSheetId="3">[1]製品型番リスト管理表!$AY$5:$AY$8</definedName>
    <definedName name="工業会">[1]製品型番リスト管理表!$AY$5:$AY$8</definedName>
    <definedName name="無効化" localSheetId="2">[2]型番リスト!$AQ:$AQ</definedName>
    <definedName name="無効化" localSheetId="3">[2]型番リスト!$AQ:$AQ</definedName>
    <definedName name="無効化">[2]型番リスト!$AQ:$AQ</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AF314" i="14" l="1"/>
  <c r="AF312" i="14"/>
  <c r="AF311" i="14"/>
  <c r="AF310" i="14"/>
  <c r="AF309" i="14"/>
  <c r="AF308" i="14"/>
  <c r="AF307" i="14"/>
  <c r="AF306" i="14"/>
  <c r="AF305" i="14"/>
  <c r="AF304" i="14"/>
  <c r="AF303" i="14"/>
  <c r="AF302" i="14"/>
  <c r="AF301" i="14"/>
  <c r="AF300" i="14"/>
  <c r="AF299" i="14"/>
  <c r="AF298" i="14"/>
  <c r="AF297" i="14"/>
  <c r="AF296" i="14"/>
  <c r="AF295" i="14"/>
  <c r="AF294" i="14"/>
  <c r="AF293" i="14"/>
  <c r="AF292" i="14"/>
  <c r="AF291" i="14"/>
  <c r="AF290" i="14"/>
  <c r="AF289" i="14"/>
  <c r="AF288" i="14"/>
  <c r="AF287" i="14"/>
  <c r="AF286" i="14"/>
  <c r="AF285" i="14"/>
  <c r="AF284" i="14"/>
  <c r="AF283" i="14"/>
  <c r="AF282" i="14"/>
  <c r="AF281" i="14"/>
  <c r="AF280" i="14"/>
  <c r="AF279" i="14"/>
  <c r="AF278" i="14"/>
  <c r="AF277" i="14"/>
  <c r="AF276" i="14"/>
  <c r="AF275" i="14"/>
  <c r="AF274" i="14"/>
  <c r="AF273" i="14"/>
  <c r="AF272" i="14"/>
  <c r="AF271" i="14"/>
  <c r="AF270" i="14"/>
  <c r="AF269" i="14"/>
  <c r="AF268" i="14"/>
  <c r="AF267" i="14"/>
  <c r="AF266" i="14"/>
  <c r="AF265" i="14"/>
  <c r="AF264" i="14"/>
  <c r="AF263" i="14"/>
  <c r="AF262" i="14"/>
  <c r="AF261" i="14"/>
  <c r="AF260" i="14"/>
  <c r="AF259" i="14"/>
  <c r="AF258" i="14"/>
  <c r="AF257" i="14"/>
  <c r="AF256" i="14"/>
  <c r="AF255" i="14"/>
  <c r="AF254" i="14"/>
  <c r="AF253" i="14"/>
  <c r="AF252" i="14"/>
  <c r="AF251" i="14"/>
  <c r="AF250" i="14"/>
  <c r="AF249" i="14"/>
  <c r="AF248" i="14"/>
  <c r="AF247" i="14"/>
  <c r="AF246" i="14"/>
  <c r="AF245" i="14"/>
  <c r="AF244" i="14"/>
  <c r="AF243" i="14"/>
  <c r="AF242" i="14"/>
  <c r="AF241" i="14"/>
  <c r="AF240" i="14"/>
  <c r="AF239" i="14"/>
  <c r="AF238" i="14"/>
  <c r="AF237" i="14"/>
  <c r="AF236" i="14"/>
  <c r="AF235" i="14"/>
  <c r="AF234" i="14"/>
  <c r="AF233" i="14"/>
  <c r="AF232" i="14"/>
  <c r="AF231" i="14"/>
  <c r="AF230" i="14"/>
  <c r="AF229" i="14"/>
  <c r="AF228" i="14"/>
  <c r="AF227" i="14"/>
  <c r="AF226" i="14"/>
  <c r="AF225" i="14"/>
  <c r="AF224" i="14"/>
  <c r="AF223" i="14"/>
  <c r="AF222" i="14"/>
  <c r="AF221" i="14"/>
  <c r="AF220" i="14"/>
  <c r="AF219" i="14"/>
  <c r="AF218" i="14"/>
  <c r="AF217" i="14"/>
  <c r="AF216" i="14"/>
  <c r="AF215" i="14"/>
  <c r="AF214" i="14"/>
  <c r="AF213" i="14"/>
  <c r="AF212" i="14"/>
  <c r="AF211" i="14"/>
  <c r="AF210" i="14"/>
  <c r="AF209" i="14"/>
  <c r="AF208" i="14"/>
  <c r="AF207" i="14"/>
  <c r="AF206" i="14"/>
  <c r="AF205" i="14"/>
  <c r="AF204" i="14"/>
  <c r="AF203" i="14"/>
  <c r="AF202" i="14"/>
  <c r="AF201" i="14"/>
  <c r="AF200" i="14"/>
  <c r="AF199" i="14"/>
  <c r="AF198" i="14"/>
  <c r="AF197" i="14"/>
  <c r="AF196" i="14"/>
  <c r="AF195" i="14"/>
  <c r="AF194" i="14"/>
  <c r="AF193" i="14"/>
  <c r="AF192" i="14"/>
  <c r="AF191" i="14"/>
  <c r="AF190" i="14"/>
  <c r="AF189" i="14"/>
  <c r="AF188" i="14"/>
  <c r="AF187" i="14"/>
  <c r="AF186" i="14"/>
  <c r="AF185" i="14"/>
  <c r="AF184" i="14"/>
  <c r="AF183" i="14"/>
  <c r="AF182" i="14"/>
  <c r="AF181" i="14"/>
  <c r="AF180" i="14"/>
  <c r="AF179" i="14"/>
  <c r="AF178" i="14"/>
  <c r="AF177" i="14"/>
  <c r="AF176" i="14"/>
  <c r="AF175" i="14"/>
  <c r="AF174" i="14"/>
  <c r="AF173" i="14"/>
  <c r="AF172" i="14"/>
  <c r="AF171" i="14"/>
  <c r="AF170" i="14"/>
  <c r="AF169" i="14"/>
  <c r="AF168" i="14"/>
  <c r="AF167" i="14"/>
  <c r="AF166" i="14"/>
  <c r="AF165" i="14"/>
  <c r="AF164" i="14"/>
  <c r="AF163" i="14"/>
  <c r="AF162" i="14"/>
  <c r="AF161" i="14"/>
  <c r="AF160" i="14"/>
  <c r="AF159" i="14"/>
  <c r="AF158" i="14"/>
  <c r="AF157" i="14"/>
  <c r="AF156" i="14"/>
  <c r="AF155" i="14"/>
  <c r="AF154" i="14"/>
  <c r="AF153" i="14"/>
  <c r="AF152" i="14"/>
  <c r="AF151" i="14"/>
  <c r="AF150" i="14"/>
  <c r="AF149" i="14"/>
  <c r="AF148" i="14"/>
  <c r="AF147" i="14"/>
  <c r="AF146" i="14"/>
  <c r="AF145" i="14"/>
  <c r="AF144" i="14"/>
  <c r="AF143" i="14"/>
  <c r="AF142" i="14"/>
  <c r="AF141" i="14"/>
  <c r="AF140" i="14"/>
  <c r="AF139" i="14"/>
  <c r="AF138" i="14"/>
  <c r="AF137" i="14"/>
  <c r="AF136" i="14"/>
  <c r="AF135" i="14"/>
  <c r="AF134" i="14"/>
  <c r="AF133" i="14"/>
  <c r="AF132" i="14"/>
  <c r="AF131" i="14"/>
  <c r="AF130" i="14"/>
  <c r="AF129" i="14"/>
  <c r="AF128" i="14"/>
  <c r="AF127" i="14"/>
  <c r="AF126" i="14"/>
  <c r="AF125" i="14"/>
  <c r="AF124" i="14"/>
  <c r="AF123" i="14"/>
  <c r="AF122" i="14"/>
  <c r="AF121" i="14"/>
  <c r="AF120" i="14"/>
  <c r="AF119" i="14"/>
  <c r="AF118" i="14"/>
  <c r="AF117" i="14"/>
  <c r="AF116" i="14"/>
  <c r="AF115" i="14"/>
  <c r="AF114" i="14"/>
  <c r="AF113" i="14"/>
  <c r="AF112" i="14"/>
  <c r="AF111" i="14"/>
  <c r="AF110" i="14"/>
  <c r="AF109" i="14"/>
  <c r="AF108" i="14"/>
  <c r="AF107" i="14"/>
  <c r="AF106" i="14"/>
  <c r="AF105" i="14"/>
  <c r="AF104" i="14"/>
  <c r="AF103" i="14"/>
  <c r="AF102" i="14"/>
  <c r="AF101" i="14"/>
  <c r="AF100" i="14"/>
  <c r="AF99" i="14"/>
  <c r="AF98" i="14"/>
  <c r="AF97" i="14"/>
  <c r="AF96" i="14"/>
  <c r="AF95" i="14"/>
  <c r="AF94" i="14"/>
  <c r="AF93" i="14"/>
  <c r="AF92" i="14"/>
  <c r="AF91" i="14"/>
  <c r="AF90" i="14"/>
  <c r="AF89" i="14"/>
  <c r="AF88" i="14"/>
  <c r="AF87" i="14"/>
  <c r="AF86" i="14"/>
  <c r="AF85" i="14"/>
  <c r="AF84" i="14"/>
  <c r="AF83" i="14"/>
  <c r="AF82" i="14"/>
  <c r="AF81" i="14"/>
  <c r="AF80" i="14"/>
  <c r="AF79" i="14"/>
  <c r="AF78" i="14"/>
  <c r="AF77" i="14"/>
  <c r="AF76" i="14"/>
  <c r="AF75" i="14"/>
  <c r="AF74" i="14"/>
  <c r="AF73" i="14"/>
  <c r="AF72" i="14"/>
  <c r="AF71" i="14"/>
  <c r="AF70" i="14"/>
  <c r="AF69" i="14"/>
  <c r="AF68" i="14"/>
  <c r="AF67" i="14"/>
  <c r="AF66" i="14"/>
  <c r="AF65" i="14"/>
  <c r="AF64" i="14"/>
  <c r="AF63" i="14"/>
  <c r="AF62" i="14"/>
  <c r="AF61" i="14"/>
  <c r="AF60" i="14"/>
  <c r="AF59" i="14"/>
  <c r="AF58" i="14"/>
  <c r="AF57" i="14"/>
  <c r="AF56" i="14"/>
  <c r="AF55" i="14"/>
  <c r="AF54" i="14"/>
  <c r="AF53" i="14"/>
  <c r="AF52" i="14"/>
  <c r="AF51" i="14"/>
  <c r="AF50" i="14"/>
  <c r="AF49" i="14"/>
  <c r="AF48" i="14"/>
  <c r="AF47" i="14"/>
  <c r="AF46" i="14"/>
  <c r="AF45" i="14"/>
  <c r="AF44" i="14"/>
  <c r="AF43" i="14"/>
  <c r="AF42" i="14"/>
  <c r="AF41" i="14"/>
  <c r="AF40" i="14"/>
  <c r="AF39" i="14"/>
  <c r="AF38" i="14"/>
  <c r="AF37" i="14"/>
  <c r="AF36" i="14"/>
  <c r="AF35" i="14"/>
  <c r="AF34" i="14"/>
  <c r="AF33" i="14"/>
  <c r="AF32" i="14"/>
  <c r="AF31" i="14"/>
  <c r="AF30" i="14"/>
  <c r="AF29" i="14"/>
  <c r="AF28" i="14"/>
  <c r="AF27" i="14"/>
  <c r="AF26" i="14"/>
  <c r="AF25" i="14"/>
  <c r="AF24" i="14"/>
  <c r="AF23" i="14"/>
  <c r="AF22" i="14"/>
  <c r="AF21" i="14"/>
  <c r="AF20" i="14"/>
  <c r="AF19" i="14"/>
  <c r="AF18" i="14"/>
  <c r="AF17" i="14"/>
  <c r="AF16" i="14"/>
  <c r="AF15" i="14"/>
  <c r="AF14" i="14"/>
  <c r="AE312" i="14"/>
  <c r="AE311" i="14"/>
  <c r="AE310" i="14"/>
  <c r="AE309" i="14"/>
  <c r="AE308" i="14"/>
  <c r="AE307" i="14"/>
  <c r="AE306" i="14"/>
  <c r="AE305" i="14"/>
  <c r="AE304" i="14"/>
  <c r="AE303" i="14"/>
  <c r="AE302" i="14"/>
  <c r="AE301" i="14"/>
  <c r="AE300" i="14"/>
  <c r="AE299" i="14"/>
  <c r="AE298" i="14"/>
  <c r="AE297" i="14"/>
  <c r="AE296" i="14"/>
  <c r="AE295" i="14"/>
  <c r="AE294" i="14"/>
  <c r="AE293" i="14"/>
  <c r="AE292" i="14"/>
  <c r="AE291" i="14"/>
  <c r="AE290" i="14"/>
  <c r="AE289" i="14"/>
  <c r="AE288" i="14"/>
  <c r="AE287" i="14"/>
  <c r="AE286" i="14"/>
  <c r="AE285" i="14"/>
  <c r="AE284" i="14"/>
  <c r="AE283" i="14"/>
  <c r="AE282" i="14"/>
  <c r="AE281" i="14"/>
  <c r="AE280" i="14"/>
  <c r="AE279" i="14"/>
  <c r="AE278" i="14"/>
  <c r="AE277" i="14"/>
  <c r="AE276" i="14"/>
  <c r="AE275" i="14"/>
  <c r="AE274" i="14"/>
  <c r="AE273" i="14"/>
  <c r="AE272" i="14"/>
  <c r="AE271" i="14"/>
  <c r="AE270" i="14"/>
  <c r="AE269" i="14"/>
  <c r="AE268" i="14"/>
  <c r="AE267" i="14"/>
  <c r="AE266" i="14"/>
  <c r="AE265" i="14"/>
  <c r="AE264" i="14"/>
  <c r="AE263" i="14"/>
  <c r="AE262" i="14"/>
  <c r="AE261" i="14"/>
  <c r="AE260" i="14"/>
  <c r="AE259" i="14"/>
  <c r="AE258" i="14"/>
  <c r="AE257" i="14"/>
  <c r="AE256" i="14"/>
  <c r="AE255" i="14"/>
  <c r="AE254" i="14"/>
  <c r="AE253" i="14"/>
  <c r="AE252" i="14"/>
  <c r="AE251" i="14"/>
  <c r="AE250" i="14"/>
  <c r="AE249" i="14"/>
  <c r="AE248" i="14"/>
  <c r="AE247" i="14"/>
  <c r="AE246" i="14"/>
  <c r="AE245" i="14"/>
  <c r="AE244" i="14"/>
  <c r="AE243" i="14"/>
  <c r="AE242" i="14"/>
  <c r="AE241" i="14"/>
  <c r="AE240" i="14"/>
  <c r="AE239" i="14"/>
  <c r="AE238" i="14"/>
  <c r="AE237" i="14"/>
  <c r="AE236" i="14"/>
  <c r="AE235" i="14"/>
  <c r="AE234" i="14"/>
  <c r="AE233" i="14"/>
  <c r="AE232" i="14"/>
  <c r="AE231" i="14"/>
  <c r="AE230" i="14"/>
  <c r="AE229" i="14"/>
  <c r="AE228" i="14"/>
  <c r="AE227" i="14"/>
  <c r="AE226" i="14"/>
  <c r="AE225" i="14"/>
  <c r="AE224" i="14"/>
  <c r="AE223" i="14"/>
  <c r="AE222" i="14"/>
  <c r="AE221" i="14"/>
  <c r="AE220" i="14"/>
  <c r="AE219" i="14"/>
  <c r="AE218" i="14"/>
  <c r="AE217" i="14"/>
  <c r="AE216" i="14"/>
  <c r="AE215" i="14"/>
  <c r="AE214" i="14"/>
  <c r="AE213" i="14"/>
  <c r="AE212" i="14"/>
  <c r="AE211" i="14"/>
  <c r="AE210" i="14"/>
  <c r="AE209" i="14"/>
  <c r="AE208" i="14"/>
  <c r="AE207" i="14"/>
  <c r="AE206" i="14"/>
  <c r="AE205" i="14"/>
  <c r="AE204" i="14"/>
  <c r="AE203" i="14"/>
  <c r="AE202" i="14"/>
  <c r="AE201" i="14"/>
  <c r="AE200" i="14"/>
  <c r="AE199" i="14"/>
  <c r="AE198" i="14"/>
  <c r="AE197" i="14"/>
  <c r="AE196" i="14"/>
  <c r="AE195" i="14"/>
  <c r="AE194" i="14"/>
  <c r="AE193" i="14"/>
  <c r="AE192" i="14"/>
  <c r="AE191" i="14"/>
  <c r="AE190" i="14"/>
  <c r="AE189" i="14"/>
  <c r="AE188" i="14"/>
  <c r="AE187" i="14"/>
  <c r="AE186" i="14"/>
  <c r="AE185" i="14"/>
  <c r="AE184" i="14"/>
  <c r="AE183" i="14"/>
  <c r="AE182" i="14"/>
  <c r="AE181" i="14"/>
  <c r="AE180" i="14"/>
  <c r="AE179" i="14"/>
  <c r="AE178" i="14"/>
  <c r="AE177" i="14"/>
  <c r="AE176" i="14"/>
  <c r="AE175" i="14"/>
  <c r="AE174" i="14"/>
  <c r="AE173" i="14"/>
  <c r="AE172" i="14"/>
  <c r="AE171" i="14"/>
  <c r="AE170" i="14"/>
  <c r="AE169" i="14"/>
  <c r="AE168" i="14"/>
  <c r="AE167" i="14"/>
  <c r="AE166" i="14"/>
  <c r="AE165" i="14"/>
  <c r="AE164" i="14"/>
  <c r="AE163" i="14"/>
  <c r="AE162" i="14"/>
  <c r="AE161" i="14"/>
  <c r="AE160" i="14"/>
  <c r="AE159" i="14"/>
  <c r="AE158" i="14"/>
  <c r="AE157" i="14"/>
  <c r="AE156" i="14"/>
  <c r="AE155" i="14"/>
  <c r="AE154" i="14"/>
  <c r="AE153" i="14"/>
  <c r="AE152" i="14"/>
  <c r="AE151" i="14"/>
  <c r="AE150" i="14"/>
  <c r="AE149" i="14"/>
  <c r="AE148" i="14"/>
  <c r="AE147" i="14"/>
  <c r="AE146" i="14"/>
  <c r="AE145" i="14"/>
  <c r="AE144" i="14"/>
  <c r="AE143" i="14"/>
  <c r="AE142" i="14"/>
  <c r="AE141" i="14"/>
  <c r="AE140" i="14"/>
  <c r="AE139" i="14"/>
  <c r="AE138" i="14"/>
  <c r="AE137" i="14"/>
  <c r="AE136" i="14"/>
  <c r="AE135" i="14"/>
  <c r="AE134" i="14"/>
  <c r="AE133" i="14"/>
  <c r="AE132" i="14"/>
  <c r="AE131" i="14"/>
  <c r="AE130" i="14"/>
  <c r="AE129" i="14"/>
  <c r="AE128" i="14"/>
  <c r="AE127" i="14"/>
  <c r="AE126" i="14"/>
  <c r="AE125" i="14"/>
  <c r="AE124" i="14"/>
  <c r="AE123" i="14"/>
  <c r="AE122" i="14"/>
  <c r="AE121" i="14"/>
  <c r="AE120" i="14"/>
  <c r="AE119" i="14"/>
  <c r="AE118" i="14"/>
  <c r="AE117" i="14"/>
  <c r="AE116" i="14"/>
  <c r="AE115" i="14"/>
  <c r="AE114" i="14"/>
  <c r="AE113" i="14"/>
  <c r="AE112" i="14"/>
  <c r="AE111" i="14"/>
  <c r="AE110" i="14"/>
  <c r="AE109" i="14"/>
  <c r="AE108" i="14"/>
  <c r="AE107" i="14"/>
  <c r="AE106" i="14"/>
  <c r="AE105" i="14"/>
  <c r="AE104" i="14"/>
  <c r="AE103" i="14"/>
  <c r="AE102" i="14"/>
  <c r="AE101" i="14"/>
  <c r="AE100" i="14"/>
  <c r="AE99" i="14"/>
  <c r="AE98" i="14"/>
  <c r="AE97" i="14"/>
  <c r="AE96" i="14"/>
  <c r="AE95" i="14"/>
  <c r="AE94" i="14"/>
  <c r="AE93" i="14"/>
  <c r="AE92" i="14"/>
  <c r="AE91" i="14"/>
  <c r="AE90" i="14"/>
  <c r="AE89" i="14"/>
  <c r="AE88" i="14"/>
  <c r="AE87" i="14"/>
  <c r="AE86" i="14"/>
  <c r="AE85" i="14"/>
  <c r="AE84" i="14"/>
  <c r="AE83" i="14"/>
  <c r="AE82" i="14"/>
  <c r="AE81" i="14"/>
  <c r="AE80" i="14"/>
  <c r="AE79" i="14"/>
  <c r="AE78" i="14"/>
  <c r="AE77" i="14"/>
  <c r="AE76" i="14"/>
  <c r="AE75" i="14"/>
  <c r="AE74" i="14"/>
  <c r="AE73" i="14"/>
  <c r="AE72" i="14"/>
  <c r="AE71" i="14"/>
  <c r="AE70" i="14"/>
  <c r="AE69" i="14"/>
  <c r="AE68" i="14"/>
  <c r="AE67" i="14"/>
  <c r="AE66" i="14"/>
  <c r="AE65" i="14"/>
  <c r="AE64" i="14"/>
  <c r="AE63" i="14"/>
  <c r="AE62" i="14"/>
  <c r="AE61" i="14"/>
  <c r="AE60" i="14"/>
  <c r="AE59" i="14"/>
  <c r="AE58" i="14"/>
  <c r="AE57" i="14"/>
  <c r="AE56" i="14"/>
  <c r="AE55" i="14"/>
  <c r="AE54" i="14"/>
  <c r="AE53" i="14"/>
  <c r="AE52" i="14"/>
  <c r="AE51" i="14"/>
  <c r="AE50" i="14"/>
  <c r="AE49" i="14"/>
  <c r="AE48" i="14"/>
  <c r="AE47" i="14"/>
  <c r="AE46" i="14"/>
  <c r="AE45" i="14"/>
  <c r="AE44" i="14"/>
  <c r="AE43" i="14"/>
  <c r="AE42" i="14"/>
  <c r="AE41" i="14"/>
  <c r="AE40" i="14"/>
  <c r="AE39" i="14"/>
  <c r="AE38" i="14"/>
  <c r="AE37" i="14"/>
  <c r="AE36" i="14"/>
  <c r="AE35" i="14"/>
  <c r="AE34" i="14"/>
  <c r="AE33" i="14"/>
  <c r="AE32" i="14"/>
  <c r="AE31" i="14"/>
  <c r="AE30" i="14"/>
  <c r="AE29" i="14"/>
  <c r="AE28" i="14"/>
  <c r="AE27" i="14"/>
  <c r="AE26" i="14"/>
  <c r="AE25" i="14"/>
  <c r="AE24" i="14"/>
  <c r="AE23" i="14"/>
  <c r="AE22" i="14"/>
  <c r="AE21" i="14"/>
  <c r="AE20" i="14"/>
  <c r="AE19" i="14"/>
  <c r="AE18" i="14"/>
  <c r="AE17" i="14"/>
  <c r="AE16" i="14"/>
  <c r="AE15" i="14"/>
  <c r="AE14" i="14"/>
  <c r="AE13" i="14"/>
  <c r="AD312" i="14"/>
  <c r="AD311" i="14"/>
  <c r="AD310" i="14"/>
  <c r="AD309" i="14"/>
  <c r="AD308" i="14"/>
  <c r="AD307" i="14"/>
  <c r="AD306" i="14"/>
  <c r="AD305" i="14"/>
  <c r="AD304" i="14"/>
  <c r="AD303" i="14"/>
  <c r="AD302" i="14"/>
  <c r="AD301" i="14"/>
  <c r="AD300" i="14"/>
  <c r="AD299" i="14"/>
  <c r="AD298" i="14"/>
  <c r="AD297" i="14"/>
  <c r="AD296" i="14"/>
  <c r="AD295" i="14"/>
  <c r="AD294" i="14"/>
  <c r="AD293" i="14"/>
  <c r="AD292" i="14"/>
  <c r="AD291" i="14"/>
  <c r="AD290" i="14"/>
  <c r="AD289" i="14"/>
  <c r="AD288" i="14"/>
  <c r="AD287" i="14"/>
  <c r="AD286" i="14"/>
  <c r="AD285" i="14"/>
  <c r="AD284" i="14"/>
  <c r="AD283" i="14"/>
  <c r="AD282" i="14"/>
  <c r="AD281" i="14"/>
  <c r="AD280" i="14"/>
  <c r="AD279" i="14"/>
  <c r="AD278" i="14"/>
  <c r="AD277" i="14"/>
  <c r="AD276" i="14"/>
  <c r="AD275" i="14"/>
  <c r="AD274" i="14"/>
  <c r="AD273" i="14"/>
  <c r="AD272" i="14"/>
  <c r="AD271" i="14"/>
  <c r="AD270" i="14"/>
  <c r="AD269" i="14"/>
  <c r="AD268" i="14"/>
  <c r="AD267" i="14"/>
  <c r="AD266" i="14"/>
  <c r="AD265" i="14"/>
  <c r="AD264" i="14"/>
  <c r="AD263" i="14"/>
  <c r="AD262" i="14"/>
  <c r="AD261" i="14"/>
  <c r="AD260" i="14"/>
  <c r="AD259" i="14"/>
  <c r="AD258" i="14"/>
  <c r="AD257" i="14"/>
  <c r="AD256" i="14"/>
  <c r="AD255" i="14"/>
  <c r="AD254" i="14"/>
  <c r="AD253" i="14"/>
  <c r="AD252" i="14"/>
  <c r="AD251" i="14"/>
  <c r="AD250" i="14"/>
  <c r="AD249" i="14"/>
  <c r="AD248" i="14"/>
  <c r="AD247" i="14"/>
  <c r="AD246" i="14"/>
  <c r="AD245" i="14"/>
  <c r="AD244" i="14"/>
  <c r="AD243" i="14"/>
  <c r="AD242" i="14"/>
  <c r="AD241" i="14"/>
  <c r="AD240" i="14"/>
  <c r="AD239" i="14"/>
  <c r="AD238" i="14"/>
  <c r="AD237" i="14"/>
  <c r="AD236" i="14"/>
  <c r="AD235" i="14"/>
  <c r="AD234" i="14"/>
  <c r="AD233" i="14"/>
  <c r="AD232" i="14"/>
  <c r="AD231" i="14"/>
  <c r="AD230" i="14"/>
  <c r="AD229" i="14"/>
  <c r="AD228" i="14"/>
  <c r="AD227" i="14"/>
  <c r="AD226" i="14"/>
  <c r="AD225" i="14"/>
  <c r="AD224" i="14"/>
  <c r="AD223" i="14"/>
  <c r="AD222" i="14"/>
  <c r="AD221" i="14"/>
  <c r="AD220" i="14"/>
  <c r="AD219" i="14"/>
  <c r="AD218" i="14"/>
  <c r="AD217" i="14"/>
  <c r="AD216" i="14"/>
  <c r="AD215" i="14"/>
  <c r="AD214" i="14"/>
  <c r="AD213" i="14"/>
  <c r="AD212" i="14"/>
  <c r="AD211" i="14"/>
  <c r="AD210" i="14"/>
  <c r="AD209" i="14"/>
  <c r="AD208" i="14"/>
  <c r="AD207" i="14"/>
  <c r="AD206" i="14"/>
  <c r="AD205" i="14"/>
  <c r="AD204" i="14"/>
  <c r="AD203" i="14"/>
  <c r="AD202" i="14"/>
  <c r="AD201" i="14"/>
  <c r="AD200" i="14"/>
  <c r="AD199" i="14"/>
  <c r="AD198" i="14"/>
  <c r="AD197" i="14"/>
  <c r="AD196" i="14"/>
  <c r="AD195" i="14"/>
  <c r="AD194" i="14"/>
  <c r="AD193" i="14"/>
  <c r="AD192" i="14"/>
  <c r="AD191" i="14"/>
  <c r="AD190" i="14"/>
  <c r="AD189" i="14"/>
  <c r="AD188" i="14"/>
  <c r="AD187" i="14"/>
  <c r="AD186" i="14"/>
  <c r="AD185" i="14"/>
  <c r="AD184" i="14"/>
  <c r="AD183" i="14"/>
  <c r="AD182" i="14"/>
  <c r="AD181" i="14"/>
  <c r="AD180" i="14"/>
  <c r="AD179" i="14"/>
  <c r="AD178" i="14"/>
  <c r="AD177" i="14"/>
  <c r="AD176" i="14"/>
  <c r="AD175" i="14"/>
  <c r="AD174" i="14"/>
  <c r="AD173" i="14"/>
  <c r="AD172" i="14"/>
  <c r="AD171" i="14"/>
  <c r="AD170" i="14"/>
  <c r="AD169" i="14"/>
  <c r="AD168" i="14"/>
  <c r="AD167" i="14"/>
  <c r="AD166" i="14"/>
  <c r="AD165" i="14"/>
  <c r="AD164" i="14"/>
  <c r="AD163" i="14"/>
  <c r="AD162" i="14"/>
  <c r="AD161" i="14"/>
  <c r="AD160" i="14"/>
  <c r="AD159" i="14"/>
  <c r="AD158" i="14"/>
  <c r="AD157" i="14"/>
  <c r="AD156" i="14"/>
  <c r="AD155" i="14"/>
  <c r="AD154" i="14"/>
  <c r="AD153" i="14"/>
  <c r="AD152" i="14"/>
  <c r="AD151" i="14"/>
  <c r="AD150" i="14"/>
  <c r="AD149" i="14"/>
  <c r="AD148" i="14"/>
  <c r="AD147" i="14"/>
  <c r="AD146" i="14"/>
  <c r="AD145" i="14"/>
  <c r="AD144" i="14"/>
  <c r="AD143" i="14"/>
  <c r="AD142" i="14"/>
  <c r="AD141" i="14"/>
  <c r="AD140" i="14"/>
  <c r="AD139" i="14"/>
  <c r="AD138" i="14"/>
  <c r="AD137" i="14"/>
  <c r="AD136" i="14"/>
  <c r="AD135" i="14"/>
  <c r="AD134" i="14"/>
  <c r="AD133" i="14"/>
  <c r="AD132" i="14"/>
  <c r="AD131" i="14"/>
  <c r="AD130" i="14"/>
  <c r="AD129" i="14"/>
  <c r="AD128" i="14"/>
  <c r="AD127" i="14"/>
  <c r="AD126" i="14"/>
  <c r="AD125" i="14"/>
  <c r="AD124" i="14"/>
  <c r="AD123" i="14"/>
  <c r="AD122" i="14"/>
  <c r="AD121" i="14"/>
  <c r="AD120" i="14"/>
  <c r="AD119" i="14"/>
  <c r="AD118" i="14"/>
  <c r="AD117" i="14"/>
  <c r="AD116" i="14"/>
  <c r="AD115" i="14"/>
  <c r="AD114" i="14"/>
  <c r="AD113" i="14"/>
  <c r="AD112" i="14"/>
  <c r="AD111" i="14"/>
  <c r="AD110" i="14"/>
  <c r="AD109" i="14"/>
  <c r="AD108" i="14"/>
  <c r="AD107" i="14"/>
  <c r="AD106" i="14"/>
  <c r="AD105" i="14"/>
  <c r="AD104" i="14"/>
  <c r="AD103" i="14"/>
  <c r="AD102" i="14"/>
  <c r="AD101" i="14"/>
  <c r="AD100" i="14"/>
  <c r="AD99" i="14"/>
  <c r="AD98" i="14"/>
  <c r="AD97" i="14"/>
  <c r="AD96" i="14"/>
  <c r="AD95" i="14"/>
  <c r="AD94" i="14"/>
  <c r="AD93" i="14"/>
  <c r="AD92" i="14"/>
  <c r="AD91" i="14"/>
  <c r="AD90" i="14"/>
  <c r="AD89" i="14"/>
  <c r="AD88" i="14"/>
  <c r="AD87" i="14"/>
  <c r="AD86" i="14"/>
  <c r="AD85" i="14"/>
  <c r="AD84" i="14"/>
  <c r="AD83" i="14"/>
  <c r="AD82" i="14"/>
  <c r="AD81" i="14"/>
  <c r="AD80" i="14"/>
  <c r="AD79" i="14"/>
  <c r="AD78" i="14"/>
  <c r="AD77" i="14"/>
  <c r="AD76" i="14"/>
  <c r="AD75" i="14"/>
  <c r="AD74" i="14"/>
  <c r="AD73" i="14"/>
  <c r="AD72" i="14"/>
  <c r="AD71" i="14"/>
  <c r="AD70" i="14"/>
  <c r="AD69" i="14"/>
  <c r="AD68" i="14"/>
  <c r="AD67" i="14"/>
  <c r="AD66" i="14"/>
  <c r="AD65" i="14"/>
  <c r="AD64" i="14"/>
  <c r="AD63" i="14"/>
  <c r="AD62" i="14"/>
  <c r="AD61" i="14"/>
  <c r="AD60" i="14"/>
  <c r="AD59" i="14"/>
  <c r="AD58" i="14"/>
  <c r="AD57" i="14"/>
  <c r="AD56" i="14"/>
  <c r="AD55" i="14"/>
  <c r="AD54" i="14"/>
  <c r="AD53" i="14"/>
  <c r="AD52" i="14"/>
  <c r="AD51" i="14"/>
  <c r="AD50" i="14"/>
  <c r="AD49" i="14"/>
  <c r="AD48" i="14"/>
  <c r="AD47" i="14"/>
  <c r="AD46" i="14"/>
  <c r="AD45" i="14"/>
  <c r="AD44" i="14"/>
  <c r="AD43" i="14"/>
  <c r="AD42" i="14"/>
  <c r="AD41" i="14"/>
  <c r="AD40" i="14"/>
  <c r="AD39" i="14"/>
  <c r="AD38" i="14"/>
  <c r="AD37" i="14"/>
  <c r="AD36" i="14"/>
  <c r="AD35" i="14"/>
  <c r="AD34" i="14"/>
  <c r="AD33" i="14"/>
  <c r="AD32" i="14"/>
  <c r="AD31" i="14"/>
  <c r="AD30" i="14"/>
  <c r="AD29" i="14"/>
  <c r="AD28" i="14"/>
  <c r="AD27" i="14"/>
  <c r="AD26" i="14"/>
  <c r="AD25" i="14"/>
  <c r="AD24" i="14"/>
  <c r="AD23" i="14"/>
  <c r="AD22" i="14"/>
  <c r="AD21" i="14"/>
  <c r="AD20" i="14"/>
  <c r="AD19" i="14"/>
  <c r="AD18" i="14"/>
  <c r="AD17" i="14"/>
  <c r="AD16" i="14"/>
  <c r="AD15" i="14"/>
  <c r="AD14" i="14"/>
  <c r="AD13" i="14"/>
  <c r="AC312" i="14"/>
  <c r="AC311" i="14"/>
  <c r="AC310" i="14"/>
  <c r="AC309" i="14"/>
  <c r="AC308" i="14"/>
  <c r="AC307" i="14"/>
  <c r="AC306" i="14"/>
  <c r="AC305" i="14"/>
  <c r="AC304" i="14"/>
  <c r="AC303" i="14"/>
  <c r="AC302" i="14"/>
  <c r="AC301" i="14"/>
  <c r="AC300" i="14"/>
  <c r="AC299" i="14"/>
  <c r="AC298" i="14"/>
  <c r="AC297" i="14"/>
  <c r="AC296" i="14"/>
  <c r="AC295" i="14"/>
  <c r="AC294" i="14"/>
  <c r="AC293" i="14"/>
  <c r="AC292" i="14"/>
  <c r="AC291" i="14"/>
  <c r="AC290" i="14"/>
  <c r="AC289" i="14"/>
  <c r="AC288" i="14"/>
  <c r="AC287" i="14"/>
  <c r="AC286" i="14"/>
  <c r="AC285" i="14"/>
  <c r="AC284" i="14"/>
  <c r="AC283" i="14"/>
  <c r="AC282" i="14"/>
  <c r="AC281" i="14"/>
  <c r="AC280" i="14"/>
  <c r="AC279" i="14"/>
  <c r="AC278" i="14"/>
  <c r="AC277" i="14"/>
  <c r="AC276" i="14"/>
  <c r="AC275" i="14"/>
  <c r="AC274" i="14"/>
  <c r="AC273" i="14"/>
  <c r="AC272" i="14"/>
  <c r="AC271" i="14"/>
  <c r="AC270" i="14"/>
  <c r="AC269" i="14"/>
  <c r="AC268" i="14"/>
  <c r="AC267" i="14"/>
  <c r="AC266" i="14"/>
  <c r="AC265" i="14"/>
  <c r="AC264" i="14"/>
  <c r="AC263" i="14"/>
  <c r="AC262" i="14"/>
  <c r="AC261" i="14"/>
  <c r="AC260" i="14"/>
  <c r="AC259" i="14"/>
  <c r="AC258" i="14"/>
  <c r="AC257" i="14"/>
  <c r="AC256" i="14"/>
  <c r="AC255" i="14"/>
  <c r="AC254" i="14"/>
  <c r="AC253" i="14"/>
  <c r="AC252" i="14"/>
  <c r="AC251" i="14"/>
  <c r="AC250" i="14"/>
  <c r="AC249" i="14"/>
  <c r="AC248" i="14"/>
  <c r="AC247" i="14"/>
  <c r="AC246" i="14"/>
  <c r="AC245" i="14"/>
  <c r="AC244" i="14"/>
  <c r="AC243" i="14"/>
  <c r="AC242" i="14"/>
  <c r="AC241" i="14"/>
  <c r="AC240" i="14"/>
  <c r="AC239" i="14"/>
  <c r="AC238" i="14"/>
  <c r="AC237" i="14"/>
  <c r="AC236" i="14"/>
  <c r="AC235" i="14"/>
  <c r="AC234" i="14"/>
  <c r="AC233" i="14"/>
  <c r="AC232" i="14"/>
  <c r="AC231" i="14"/>
  <c r="AC230" i="14"/>
  <c r="AC229" i="14"/>
  <c r="AC228" i="14"/>
  <c r="AC227" i="14"/>
  <c r="AC226" i="14"/>
  <c r="AC225" i="14"/>
  <c r="AC224" i="14"/>
  <c r="AC223" i="14"/>
  <c r="AC222" i="14"/>
  <c r="AC221" i="14"/>
  <c r="AC220" i="14"/>
  <c r="AC219" i="14"/>
  <c r="AC218" i="14"/>
  <c r="AC217" i="14"/>
  <c r="AC216" i="14"/>
  <c r="AC215" i="14"/>
  <c r="AC214" i="14"/>
  <c r="AC213" i="14"/>
  <c r="AC212" i="14"/>
  <c r="AC211" i="14"/>
  <c r="AC210" i="14"/>
  <c r="AC209" i="14"/>
  <c r="AC208" i="14"/>
  <c r="AC207" i="14"/>
  <c r="AC206" i="14"/>
  <c r="AC205" i="14"/>
  <c r="AC204" i="14"/>
  <c r="AC203" i="14"/>
  <c r="AC202" i="14"/>
  <c r="AC201" i="14"/>
  <c r="AC200" i="14"/>
  <c r="AC199" i="14"/>
  <c r="AC198" i="14"/>
  <c r="AC197" i="14"/>
  <c r="AC196" i="14"/>
  <c r="AC195" i="14"/>
  <c r="AC194" i="14"/>
  <c r="AC193" i="14"/>
  <c r="AC192" i="14"/>
  <c r="AC191" i="14"/>
  <c r="AC190" i="14"/>
  <c r="AC189" i="14"/>
  <c r="AC188" i="14"/>
  <c r="AC187" i="14"/>
  <c r="AC186" i="14"/>
  <c r="AC185" i="14"/>
  <c r="AC184" i="14"/>
  <c r="AC183" i="14"/>
  <c r="AC182" i="14"/>
  <c r="AC181" i="14"/>
  <c r="AC180" i="14"/>
  <c r="AC179" i="14"/>
  <c r="AC178" i="14"/>
  <c r="AC177" i="14"/>
  <c r="AC176" i="14"/>
  <c r="AC175" i="14"/>
  <c r="AC174" i="14"/>
  <c r="AC173" i="14"/>
  <c r="AC172" i="14"/>
  <c r="AC171" i="14"/>
  <c r="AC170" i="14"/>
  <c r="AC169" i="14"/>
  <c r="AC168" i="14"/>
  <c r="AC167" i="14"/>
  <c r="AC166" i="14"/>
  <c r="AC165" i="14"/>
  <c r="AC164" i="14"/>
  <c r="AC163" i="14"/>
  <c r="AC162" i="14"/>
  <c r="AC161" i="14"/>
  <c r="AC160" i="14"/>
  <c r="AC159" i="14"/>
  <c r="AC158" i="14"/>
  <c r="AC157" i="14"/>
  <c r="AC156" i="14"/>
  <c r="AC155" i="14"/>
  <c r="AC154" i="14"/>
  <c r="AC153" i="14"/>
  <c r="AC152" i="14"/>
  <c r="AC151" i="14"/>
  <c r="AC150" i="14"/>
  <c r="AC149" i="14"/>
  <c r="AC148" i="14"/>
  <c r="AC147" i="14"/>
  <c r="AC146" i="14"/>
  <c r="AC145" i="14"/>
  <c r="AC144" i="14"/>
  <c r="AC143" i="14"/>
  <c r="AC142" i="14"/>
  <c r="AC141" i="14"/>
  <c r="AC140" i="14"/>
  <c r="AC139" i="14"/>
  <c r="AC138" i="14"/>
  <c r="AC137" i="14"/>
  <c r="AC136" i="14"/>
  <c r="AC135" i="14"/>
  <c r="AC134" i="14"/>
  <c r="AC133" i="14"/>
  <c r="AC132" i="14"/>
  <c r="AC131" i="14"/>
  <c r="AC130" i="14"/>
  <c r="AC129" i="14"/>
  <c r="AC128" i="14"/>
  <c r="AC127" i="14"/>
  <c r="AC126" i="14"/>
  <c r="AC125" i="14"/>
  <c r="AC124" i="14"/>
  <c r="AC123" i="14"/>
  <c r="AC122" i="14"/>
  <c r="AC121" i="14"/>
  <c r="AC120" i="14"/>
  <c r="AC119" i="14"/>
  <c r="AC118" i="14"/>
  <c r="AC117" i="14"/>
  <c r="AC116" i="14"/>
  <c r="AC115" i="14"/>
  <c r="AC114" i="14"/>
  <c r="AC113" i="14"/>
  <c r="AC112" i="14"/>
  <c r="AC111" i="14"/>
  <c r="AC110" i="14"/>
  <c r="AC109" i="14"/>
  <c r="AC108" i="14"/>
  <c r="AC107" i="14"/>
  <c r="AC106" i="14"/>
  <c r="AC105" i="14"/>
  <c r="AC104" i="14"/>
  <c r="AC103" i="14"/>
  <c r="AC102" i="14"/>
  <c r="AC101" i="14"/>
  <c r="AC100" i="14"/>
  <c r="AC99" i="14"/>
  <c r="AC98" i="14"/>
  <c r="AC97" i="14"/>
  <c r="AC96" i="14"/>
  <c r="AC95" i="14"/>
  <c r="AC94" i="14"/>
  <c r="AC93" i="14"/>
  <c r="AC92" i="14"/>
  <c r="AC91" i="14"/>
  <c r="AC90" i="14"/>
  <c r="AC89" i="14"/>
  <c r="AC88" i="14"/>
  <c r="AC87" i="14"/>
  <c r="AC86" i="14"/>
  <c r="AC85" i="14"/>
  <c r="AC84" i="14"/>
  <c r="AC83" i="14"/>
  <c r="AC82" i="14"/>
  <c r="AC81" i="14"/>
  <c r="AC80" i="14"/>
  <c r="AC79" i="14"/>
  <c r="AC78" i="14"/>
  <c r="AC77" i="14"/>
  <c r="AC76" i="14"/>
  <c r="AC75" i="14"/>
  <c r="AC74" i="14"/>
  <c r="AC73" i="14"/>
  <c r="AC72" i="14"/>
  <c r="AC71" i="14"/>
  <c r="AC70" i="14"/>
  <c r="AC69" i="14"/>
  <c r="AC68" i="14"/>
  <c r="AC67" i="14"/>
  <c r="AC66" i="14"/>
  <c r="AC65" i="14"/>
  <c r="AC64" i="14"/>
  <c r="AC63" i="14"/>
  <c r="AC62" i="14"/>
  <c r="AC61" i="14"/>
  <c r="AC60" i="14"/>
  <c r="AC59" i="14"/>
  <c r="AC58" i="14"/>
  <c r="AC57" i="14"/>
  <c r="AC56" i="14"/>
  <c r="AC55" i="14"/>
  <c r="AC54" i="14"/>
  <c r="AC53" i="14"/>
  <c r="AC52" i="14"/>
  <c r="AC51" i="14"/>
  <c r="AC50" i="14"/>
  <c r="AC49" i="14"/>
  <c r="AC48" i="14"/>
  <c r="AC47" i="14"/>
  <c r="AC46" i="14"/>
  <c r="AC45" i="14"/>
  <c r="AC44" i="14"/>
  <c r="AC43" i="14"/>
  <c r="AC42" i="14"/>
  <c r="AC41" i="14"/>
  <c r="AC40" i="14"/>
  <c r="AC39" i="14"/>
  <c r="AC38" i="14"/>
  <c r="AC37" i="14"/>
  <c r="AC36" i="14"/>
  <c r="AC35" i="14"/>
  <c r="AC34" i="14"/>
  <c r="AC33" i="14"/>
  <c r="AC32" i="14"/>
  <c r="AC31" i="14"/>
  <c r="AC30" i="14"/>
  <c r="AC29" i="14"/>
  <c r="AC28" i="14"/>
  <c r="AC27" i="14"/>
  <c r="AC26" i="14"/>
  <c r="AC25" i="14"/>
  <c r="AC24" i="14"/>
  <c r="AC23" i="14"/>
  <c r="AC22" i="14"/>
  <c r="AC21" i="14"/>
  <c r="AC20" i="14"/>
  <c r="AC19" i="14"/>
  <c r="AC18" i="14"/>
  <c r="AC17" i="14"/>
  <c r="AC16" i="14"/>
  <c r="AC15" i="14"/>
  <c r="AC14" i="14"/>
  <c r="AC13" i="14"/>
  <c r="AB312" i="14"/>
  <c r="AB311" i="14"/>
  <c r="AB310" i="14"/>
  <c r="AB309" i="14"/>
  <c r="AB308" i="14"/>
  <c r="AB307" i="14"/>
  <c r="AB306" i="14"/>
  <c r="AB305" i="14"/>
  <c r="AB304" i="14"/>
  <c r="AB303" i="14"/>
  <c r="AB302" i="14"/>
  <c r="AB301" i="14"/>
  <c r="AB300" i="14"/>
  <c r="AB299" i="14"/>
  <c r="AB298" i="14"/>
  <c r="AB297" i="14"/>
  <c r="AB296" i="14"/>
  <c r="AB295" i="14"/>
  <c r="AB294" i="14"/>
  <c r="AB293" i="14"/>
  <c r="AB292" i="14"/>
  <c r="AB291" i="14"/>
  <c r="AB290" i="14"/>
  <c r="AB289" i="14"/>
  <c r="AB288" i="14"/>
  <c r="AB287" i="14"/>
  <c r="AB286" i="14"/>
  <c r="AB285" i="14"/>
  <c r="AB284" i="14"/>
  <c r="AB283" i="14"/>
  <c r="AB282" i="14"/>
  <c r="AB281" i="14"/>
  <c r="AB280" i="14"/>
  <c r="AB279" i="14"/>
  <c r="AB278" i="14"/>
  <c r="AB277" i="14"/>
  <c r="AB276" i="14"/>
  <c r="AB275" i="14"/>
  <c r="AB274" i="14"/>
  <c r="AB273" i="14"/>
  <c r="AB272" i="14"/>
  <c r="AB271" i="14"/>
  <c r="AB270" i="14"/>
  <c r="AB269" i="14"/>
  <c r="AB268" i="14"/>
  <c r="AB267" i="14"/>
  <c r="AB266" i="14"/>
  <c r="AB265" i="14"/>
  <c r="AB264" i="14"/>
  <c r="AB263" i="14"/>
  <c r="AB262" i="14"/>
  <c r="AB261" i="14"/>
  <c r="AB260" i="14"/>
  <c r="AB259" i="14"/>
  <c r="AB258" i="14"/>
  <c r="AB257" i="14"/>
  <c r="AB256" i="14"/>
  <c r="AB255" i="14"/>
  <c r="AB254" i="14"/>
  <c r="AB253" i="14"/>
  <c r="AB252" i="14"/>
  <c r="AB251" i="14"/>
  <c r="AB250" i="14"/>
  <c r="AB249" i="14"/>
  <c r="AB248" i="14"/>
  <c r="AB247" i="14"/>
  <c r="AB246" i="14"/>
  <c r="AB245" i="14"/>
  <c r="AB244" i="14"/>
  <c r="AB243" i="14"/>
  <c r="AB242" i="14"/>
  <c r="AB241" i="14"/>
  <c r="AB240" i="14"/>
  <c r="AB239" i="14"/>
  <c r="AB238" i="14"/>
  <c r="AB237" i="14"/>
  <c r="AB236" i="14"/>
  <c r="AB235" i="14"/>
  <c r="AB234" i="14"/>
  <c r="AB233" i="14"/>
  <c r="AB232" i="14"/>
  <c r="AB231" i="14"/>
  <c r="AB230" i="14"/>
  <c r="AB229" i="14"/>
  <c r="AB228" i="14"/>
  <c r="AB227" i="14"/>
  <c r="AB226" i="14"/>
  <c r="AB225" i="14"/>
  <c r="AB224" i="14"/>
  <c r="AB223" i="14"/>
  <c r="AB222" i="14"/>
  <c r="AB221" i="14"/>
  <c r="AB220" i="14"/>
  <c r="AB219" i="14"/>
  <c r="AB218" i="14"/>
  <c r="AB217" i="14"/>
  <c r="AB216" i="14"/>
  <c r="AB215" i="14"/>
  <c r="AB214" i="14"/>
  <c r="AB213" i="14"/>
  <c r="AB212" i="14"/>
  <c r="AB211" i="14"/>
  <c r="AB210" i="14"/>
  <c r="AB209" i="14"/>
  <c r="AB208" i="14"/>
  <c r="AB207" i="14"/>
  <c r="AB206" i="14"/>
  <c r="AB205" i="14"/>
  <c r="AB204" i="14"/>
  <c r="AB203" i="14"/>
  <c r="AB202" i="14"/>
  <c r="AB201" i="14"/>
  <c r="AB200" i="14"/>
  <c r="AB199" i="14"/>
  <c r="AB198" i="14"/>
  <c r="AB197" i="14"/>
  <c r="AB196" i="14"/>
  <c r="AB195" i="14"/>
  <c r="AB194" i="14"/>
  <c r="AB193" i="14"/>
  <c r="AB192" i="14"/>
  <c r="AB191" i="14"/>
  <c r="AB190" i="14"/>
  <c r="AB189" i="14"/>
  <c r="AB188" i="14"/>
  <c r="AB187" i="14"/>
  <c r="AB186" i="14"/>
  <c r="AB185" i="14"/>
  <c r="AB184" i="14"/>
  <c r="AB183" i="14"/>
  <c r="AB182" i="14"/>
  <c r="AB181" i="14"/>
  <c r="AB180" i="14"/>
  <c r="AB179" i="14"/>
  <c r="AB178" i="14"/>
  <c r="AB177" i="14"/>
  <c r="AB176" i="14"/>
  <c r="AB175" i="14"/>
  <c r="AB174" i="14"/>
  <c r="AB173" i="14"/>
  <c r="AB172" i="14"/>
  <c r="AB171" i="14"/>
  <c r="AB170" i="14"/>
  <c r="AB169" i="14"/>
  <c r="AB168" i="14"/>
  <c r="AB167" i="14"/>
  <c r="AB166" i="14"/>
  <c r="AB165" i="14"/>
  <c r="AB164" i="14"/>
  <c r="AB163" i="14"/>
  <c r="AB162" i="14"/>
  <c r="AB161" i="14"/>
  <c r="AB160" i="14"/>
  <c r="AB159" i="14"/>
  <c r="AB158" i="14"/>
  <c r="AB157" i="14"/>
  <c r="AB156" i="14"/>
  <c r="AB155" i="14"/>
  <c r="AB154" i="14"/>
  <c r="AB153" i="14"/>
  <c r="AB152" i="14"/>
  <c r="AB151" i="14"/>
  <c r="AB150" i="14"/>
  <c r="AB149" i="14"/>
  <c r="AB148" i="14"/>
  <c r="AB147" i="14"/>
  <c r="AB146" i="14"/>
  <c r="AB145" i="14"/>
  <c r="AB144" i="14"/>
  <c r="AB143" i="14"/>
  <c r="AB142" i="14"/>
  <c r="AB141" i="14"/>
  <c r="AB140" i="14"/>
  <c r="AB139" i="14"/>
  <c r="AB138" i="14"/>
  <c r="AB137" i="14"/>
  <c r="AB136" i="14"/>
  <c r="AB135" i="14"/>
  <c r="AB134" i="14"/>
  <c r="AB133" i="14"/>
  <c r="AB132" i="14"/>
  <c r="AB131" i="14"/>
  <c r="AB130" i="14"/>
  <c r="AB129" i="14"/>
  <c r="AB128" i="14"/>
  <c r="AB127" i="14"/>
  <c r="AB126" i="14"/>
  <c r="AB125" i="14"/>
  <c r="AB124" i="14"/>
  <c r="AB123" i="14"/>
  <c r="AB122" i="14"/>
  <c r="AB121" i="14"/>
  <c r="AB120" i="14"/>
  <c r="AB119" i="14"/>
  <c r="AB118" i="14"/>
  <c r="AB117" i="14"/>
  <c r="AB116" i="14"/>
  <c r="AB115" i="14"/>
  <c r="AB114" i="14"/>
  <c r="AB113" i="14"/>
  <c r="AB112" i="14"/>
  <c r="AB111" i="14"/>
  <c r="AB110" i="14"/>
  <c r="AB109" i="14"/>
  <c r="AB108" i="14"/>
  <c r="AB107" i="14"/>
  <c r="AB106" i="14"/>
  <c r="AB105" i="14"/>
  <c r="AB104" i="14"/>
  <c r="AB103" i="14"/>
  <c r="AB102" i="14"/>
  <c r="AB101" i="14"/>
  <c r="AB100" i="14"/>
  <c r="AB99" i="14"/>
  <c r="AB98" i="14"/>
  <c r="AB97" i="14"/>
  <c r="AB96" i="14"/>
  <c r="AB95" i="14"/>
  <c r="AB94" i="14"/>
  <c r="AB93" i="14"/>
  <c r="AB92" i="14"/>
  <c r="AB91" i="14"/>
  <c r="AB90" i="14"/>
  <c r="AB89" i="14"/>
  <c r="AB88" i="14"/>
  <c r="AB87" i="14"/>
  <c r="AB86" i="14"/>
  <c r="AB85" i="14"/>
  <c r="AB84" i="14"/>
  <c r="AB83" i="14"/>
  <c r="AB82" i="14"/>
  <c r="AB81" i="14"/>
  <c r="AB80" i="14"/>
  <c r="AB79" i="14"/>
  <c r="AB78" i="14"/>
  <c r="AB77" i="14"/>
  <c r="AB76" i="14"/>
  <c r="AB75" i="14"/>
  <c r="AB74" i="14"/>
  <c r="AB73" i="14"/>
  <c r="AB72" i="14"/>
  <c r="AB71" i="14"/>
  <c r="AB70" i="14"/>
  <c r="AB69" i="14"/>
  <c r="AB68" i="14"/>
  <c r="AB67" i="14"/>
  <c r="AB66" i="14"/>
  <c r="AB65" i="14"/>
  <c r="AB64" i="14"/>
  <c r="AB63" i="14"/>
  <c r="AB62" i="14"/>
  <c r="AB61" i="14"/>
  <c r="AB60" i="14"/>
  <c r="AB59" i="14"/>
  <c r="AB58" i="14"/>
  <c r="AB57" i="14"/>
  <c r="AB56" i="14"/>
  <c r="AB55" i="14"/>
  <c r="AB54" i="14"/>
  <c r="AB53" i="14"/>
  <c r="AB52" i="14"/>
  <c r="AB51" i="14"/>
  <c r="AB50" i="14"/>
  <c r="AB49" i="14"/>
  <c r="AB48" i="14"/>
  <c r="AB47" i="14"/>
  <c r="AB46" i="14"/>
  <c r="AB45" i="14"/>
  <c r="AB44" i="14"/>
  <c r="AB43" i="14"/>
  <c r="AB42" i="14"/>
  <c r="AB41" i="14"/>
  <c r="AB40" i="14"/>
  <c r="AB39" i="14"/>
  <c r="AB38" i="14"/>
  <c r="AB37" i="14"/>
  <c r="AB36" i="14"/>
  <c r="AB35" i="14"/>
  <c r="AB34" i="14"/>
  <c r="AB33" i="14"/>
  <c r="AB32" i="14"/>
  <c r="AB31" i="14"/>
  <c r="AB30" i="14"/>
  <c r="AB29" i="14"/>
  <c r="AB28" i="14"/>
  <c r="AB27" i="14"/>
  <c r="AB26" i="14"/>
  <c r="AB25" i="14"/>
  <c r="AB24" i="14"/>
  <c r="AB23" i="14"/>
  <c r="AB22" i="14"/>
  <c r="AB21" i="14"/>
  <c r="AB20" i="14"/>
  <c r="AB19" i="14"/>
  <c r="AB18" i="14"/>
  <c r="AB17" i="14"/>
  <c r="AB16" i="14"/>
  <c r="AB15" i="14"/>
  <c r="AB14" i="14"/>
  <c r="AB13" i="14"/>
  <c r="P312" i="14"/>
  <c r="P311" i="14"/>
  <c r="P310" i="14"/>
  <c r="P309" i="14"/>
  <c r="P308" i="14"/>
  <c r="P307" i="14"/>
  <c r="P306" i="14"/>
  <c r="P305" i="14"/>
  <c r="P304" i="14"/>
  <c r="P303" i="14"/>
  <c r="P302" i="14"/>
  <c r="P301" i="14"/>
  <c r="P300" i="14"/>
  <c r="P299" i="14"/>
  <c r="P298" i="14"/>
  <c r="P297" i="14"/>
  <c r="P296" i="14"/>
  <c r="P295" i="14"/>
  <c r="P294" i="14"/>
  <c r="P293" i="14"/>
  <c r="P292" i="14"/>
  <c r="P291" i="14"/>
  <c r="P290" i="14"/>
  <c r="P289" i="14"/>
  <c r="P288" i="14"/>
  <c r="P287" i="14"/>
  <c r="P286" i="14"/>
  <c r="P285" i="14"/>
  <c r="P284" i="14"/>
  <c r="P283" i="14"/>
  <c r="P282" i="14"/>
  <c r="P281" i="14"/>
  <c r="P280" i="14"/>
  <c r="P279" i="14"/>
  <c r="P278" i="14"/>
  <c r="P277" i="14"/>
  <c r="P276" i="14"/>
  <c r="P275" i="14"/>
  <c r="P274" i="14"/>
  <c r="P273" i="14"/>
  <c r="P272" i="14"/>
  <c r="P271" i="14"/>
  <c r="P270" i="14"/>
  <c r="P269" i="14"/>
  <c r="P268" i="14"/>
  <c r="P267" i="14"/>
  <c r="P266" i="14"/>
  <c r="P265" i="14"/>
  <c r="P264" i="14"/>
  <c r="P263" i="14"/>
  <c r="P262" i="14"/>
  <c r="P261" i="14"/>
  <c r="P260" i="14"/>
  <c r="P259" i="14"/>
  <c r="P258" i="14"/>
  <c r="P257" i="14"/>
  <c r="P256" i="14"/>
  <c r="P255" i="14"/>
  <c r="P254" i="14"/>
  <c r="P253" i="14"/>
  <c r="P252" i="14"/>
  <c r="P251" i="14"/>
  <c r="P250" i="14"/>
  <c r="P249" i="14"/>
  <c r="P248" i="14"/>
  <c r="P247" i="14"/>
  <c r="P246" i="14"/>
  <c r="P245" i="14"/>
  <c r="P244" i="14"/>
  <c r="P243" i="14"/>
  <c r="P242" i="14"/>
  <c r="P241" i="14"/>
  <c r="P240" i="14"/>
  <c r="P239" i="14"/>
  <c r="P238" i="14"/>
  <c r="P237" i="14"/>
  <c r="P236" i="14"/>
  <c r="P235" i="14"/>
  <c r="P234" i="14"/>
  <c r="P233" i="14"/>
  <c r="P232" i="14"/>
  <c r="P231" i="14"/>
  <c r="P230" i="14"/>
  <c r="P229" i="14"/>
  <c r="P228" i="14"/>
  <c r="P227" i="14"/>
  <c r="P226" i="14"/>
  <c r="P225" i="14"/>
  <c r="P224" i="14"/>
  <c r="P223" i="14"/>
  <c r="P222" i="14"/>
  <c r="P221" i="14"/>
  <c r="P220" i="14"/>
  <c r="P219" i="14"/>
  <c r="P218" i="14"/>
  <c r="P217" i="14"/>
  <c r="P216" i="14"/>
  <c r="P215" i="14"/>
  <c r="P214" i="14"/>
  <c r="P213" i="14"/>
  <c r="P212" i="14"/>
  <c r="P211" i="14"/>
  <c r="P210" i="14"/>
  <c r="P209" i="14"/>
  <c r="P208" i="14"/>
  <c r="P207" i="14"/>
  <c r="P206" i="14"/>
  <c r="P205" i="14"/>
  <c r="P204" i="14"/>
  <c r="P203" i="14"/>
  <c r="P202" i="14"/>
  <c r="P201" i="14"/>
  <c r="P200" i="14"/>
  <c r="P199" i="14"/>
  <c r="P198" i="14"/>
  <c r="P197" i="14"/>
  <c r="P196" i="14"/>
  <c r="P195" i="14"/>
  <c r="P194" i="14"/>
  <c r="P193" i="14"/>
  <c r="P192" i="14"/>
  <c r="P191" i="14"/>
  <c r="P190" i="14"/>
  <c r="P189" i="14"/>
  <c r="P188" i="14"/>
  <c r="P187" i="14"/>
  <c r="P186" i="14"/>
  <c r="P185" i="14"/>
  <c r="P184" i="14"/>
  <c r="P183" i="14"/>
  <c r="P182" i="14"/>
  <c r="P181" i="14"/>
  <c r="P180" i="14"/>
  <c r="P179" i="14"/>
  <c r="P178" i="14"/>
  <c r="P177" i="14"/>
  <c r="P176" i="14"/>
  <c r="P175" i="14"/>
  <c r="P174" i="14"/>
  <c r="P173" i="14"/>
  <c r="P172" i="14"/>
  <c r="P171" i="14"/>
  <c r="P170" i="14"/>
  <c r="P169" i="14"/>
  <c r="P168" i="14"/>
  <c r="P167" i="14"/>
  <c r="P166" i="14"/>
  <c r="P165" i="14"/>
  <c r="P164" i="14"/>
  <c r="P163" i="14"/>
  <c r="P162" i="14"/>
  <c r="P161" i="14"/>
  <c r="P160" i="14"/>
  <c r="P159" i="14"/>
  <c r="P158" i="14"/>
  <c r="P157" i="14"/>
  <c r="P156" i="14"/>
  <c r="P155" i="14"/>
  <c r="P154" i="14"/>
  <c r="P153" i="14"/>
  <c r="P152" i="14"/>
  <c r="P151" i="14"/>
  <c r="P150" i="14"/>
  <c r="P149" i="14"/>
  <c r="P148" i="14"/>
  <c r="P147" i="14"/>
  <c r="P146" i="14"/>
  <c r="P145" i="14"/>
  <c r="P144" i="14"/>
  <c r="P143" i="14"/>
  <c r="P142" i="14"/>
  <c r="P141" i="14"/>
  <c r="P140" i="14"/>
  <c r="P139" i="14"/>
  <c r="P138" i="14"/>
  <c r="P137" i="14"/>
  <c r="P136" i="14"/>
  <c r="P135" i="14"/>
  <c r="P134" i="14"/>
  <c r="P133" i="14"/>
  <c r="P132" i="14"/>
  <c r="P131" i="14"/>
  <c r="P130" i="14"/>
  <c r="P129" i="14"/>
  <c r="P128" i="14"/>
  <c r="P127" i="14"/>
  <c r="P126" i="14"/>
  <c r="P125" i="14"/>
  <c r="P124" i="14"/>
  <c r="P123" i="14"/>
  <c r="P122" i="14"/>
  <c r="P121" i="14"/>
  <c r="P120" i="14"/>
  <c r="P119" i="14"/>
  <c r="P118" i="14"/>
  <c r="P117" i="14"/>
  <c r="P116" i="14"/>
  <c r="P115" i="14"/>
  <c r="P114" i="14"/>
  <c r="P113" i="14"/>
  <c r="P112" i="14"/>
  <c r="P111" i="14"/>
  <c r="P110" i="14"/>
  <c r="P109" i="14"/>
  <c r="P108" i="14"/>
  <c r="P107" i="14"/>
  <c r="P106" i="14"/>
  <c r="P105" i="14"/>
  <c r="P104" i="14"/>
  <c r="P103" i="14"/>
  <c r="P102" i="14"/>
  <c r="P101" i="14"/>
  <c r="P100" i="14"/>
  <c r="P99" i="14"/>
  <c r="P98" i="14"/>
  <c r="P97" i="14"/>
  <c r="P96" i="14"/>
  <c r="P95" i="14"/>
  <c r="P94" i="14"/>
  <c r="P93" i="14"/>
  <c r="P92" i="14"/>
  <c r="P91" i="14"/>
  <c r="P90" i="14"/>
  <c r="P89" i="14"/>
  <c r="P88" i="14"/>
  <c r="P87" i="14"/>
  <c r="P86" i="14"/>
  <c r="P85" i="14"/>
  <c r="P84" i="14"/>
  <c r="P83" i="14"/>
  <c r="P82" i="14"/>
  <c r="P81" i="14"/>
  <c r="P80" i="14"/>
  <c r="P79" i="14"/>
  <c r="P78" i="14"/>
  <c r="P77" i="14"/>
  <c r="P76" i="14"/>
  <c r="P75" i="14"/>
  <c r="P74" i="14"/>
  <c r="P73" i="14"/>
  <c r="P72" i="14"/>
  <c r="P71" i="14"/>
  <c r="P70" i="14"/>
  <c r="P69" i="14"/>
  <c r="P68" i="14"/>
  <c r="P67" i="14"/>
  <c r="P66" i="14"/>
  <c r="P65" i="14"/>
  <c r="P64" i="14"/>
  <c r="P63" i="14"/>
  <c r="P62" i="14"/>
  <c r="P61" i="14"/>
  <c r="P60" i="14"/>
  <c r="P59" i="14"/>
  <c r="P58" i="14"/>
  <c r="P57" i="14"/>
  <c r="P56" i="14"/>
  <c r="P55" i="14"/>
  <c r="P54" i="14"/>
  <c r="P53" i="14"/>
  <c r="P52" i="14"/>
  <c r="P51" i="14"/>
  <c r="P50" i="14"/>
  <c r="P49" i="14"/>
  <c r="P48" i="14"/>
  <c r="P47" i="14"/>
  <c r="P46" i="14"/>
  <c r="P45" i="14"/>
  <c r="P44" i="14"/>
  <c r="P43" i="14"/>
  <c r="P42" i="14"/>
  <c r="P41" i="14"/>
  <c r="P40" i="14"/>
  <c r="P39" i="14"/>
  <c r="P38" i="14"/>
  <c r="P37" i="14"/>
  <c r="P36" i="14"/>
  <c r="P35" i="14"/>
  <c r="P34" i="14"/>
  <c r="P33" i="14"/>
  <c r="P32" i="14"/>
  <c r="P31" i="14"/>
  <c r="P30" i="14"/>
  <c r="P29" i="14"/>
  <c r="P28" i="14"/>
  <c r="P27" i="14"/>
  <c r="P26" i="14"/>
  <c r="P25" i="14"/>
  <c r="P24" i="14"/>
  <c r="P23" i="14"/>
  <c r="P22" i="14"/>
  <c r="P21" i="14"/>
  <c r="P20" i="14"/>
  <c r="P19" i="14"/>
  <c r="P18" i="14"/>
  <c r="P17" i="14"/>
  <c r="P16" i="14"/>
  <c r="P15" i="14"/>
  <c r="P14" i="14"/>
  <c r="P12" i="14"/>
  <c r="M13" i="14"/>
  <c r="E13" i="14"/>
  <c r="E312" i="14"/>
  <c r="D312" i="14"/>
  <c r="D13" i="14"/>
  <c r="B312" i="14"/>
  <c r="B13" i="14"/>
  <c r="G4" i="17" l="1"/>
  <c r="AB56" i="17" l="1"/>
  <c r="AB55" i="17"/>
  <c r="AB54" i="17"/>
  <c r="AB53" i="17"/>
  <c r="AB52" i="17"/>
  <c r="AB51" i="17"/>
  <c r="AB50" i="17"/>
  <c r="AB49" i="17"/>
  <c r="AB48" i="17"/>
  <c r="AB47" i="17"/>
  <c r="AB46" i="17"/>
  <c r="AB45" i="17"/>
  <c r="AB44" i="17"/>
  <c r="AB43" i="17"/>
  <c r="AB42" i="17"/>
  <c r="AB41" i="17"/>
  <c r="AB40" i="17"/>
  <c r="AB39" i="17"/>
  <c r="AB38" i="17"/>
  <c r="AB37" i="17"/>
  <c r="AB36" i="17"/>
  <c r="AB35" i="17"/>
  <c r="AB34" i="17"/>
  <c r="AB33" i="17"/>
  <c r="AB32" i="17"/>
  <c r="AB31" i="17"/>
  <c r="AB30" i="17"/>
  <c r="AB29" i="17"/>
  <c r="AB28" i="17"/>
  <c r="AB27" i="17"/>
  <c r="AB26" i="17"/>
  <c r="AB25" i="17"/>
  <c r="AB24" i="17"/>
  <c r="AB23" i="17"/>
  <c r="AB22" i="17"/>
  <c r="AB21" i="17"/>
  <c r="AB20" i="17"/>
  <c r="AB19" i="17"/>
  <c r="AB18" i="17"/>
  <c r="AB17" i="17"/>
  <c r="AB16" i="17"/>
  <c r="AB15" i="17"/>
  <c r="AB14" i="17"/>
  <c r="AB13" i="17"/>
  <c r="X6" i="17"/>
  <c r="W6" i="17"/>
  <c r="V6" i="17"/>
  <c r="U6" i="17"/>
  <c r="Q6" i="17"/>
  <c r="P6" i="17"/>
  <c r="O6" i="17"/>
  <c r="N6" i="17"/>
  <c r="M6" i="17"/>
  <c r="L6" i="17"/>
  <c r="K6" i="17"/>
  <c r="J6" i="17"/>
  <c r="I6" i="17"/>
  <c r="H6" i="17"/>
  <c r="G6" i="17"/>
  <c r="F6" i="17"/>
  <c r="E6" i="17"/>
  <c r="D6" i="17"/>
  <c r="C6" i="17"/>
  <c r="B6" i="17"/>
  <c r="T6" i="17" l="1"/>
  <c r="S6" i="17"/>
  <c r="X6" i="14"/>
  <c r="W6" i="14"/>
  <c r="V6" i="14"/>
  <c r="U6" i="14"/>
  <c r="Q6" i="14"/>
  <c r="P6" i="14"/>
  <c r="O6" i="14"/>
  <c r="N6" i="14"/>
  <c r="M6" i="14"/>
  <c r="L6" i="14"/>
  <c r="K6" i="14"/>
  <c r="J6" i="14"/>
  <c r="I6" i="14"/>
  <c r="H6" i="14"/>
  <c r="G6" i="14"/>
  <c r="F6" i="14"/>
  <c r="E6" i="14"/>
  <c r="D6" i="14"/>
  <c r="C6" i="14"/>
  <c r="B6" i="14"/>
  <c r="T6" i="14"/>
  <c r="S6" i="14"/>
  <c r="P56" i="17" l="1"/>
  <c r="P55" i="17"/>
  <c r="P54" i="17"/>
  <c r="P53" i="17"/>
  <c r="P52" i="17"/>
  <c r="P51" i="17"/>
  <c r="P50" i="17"/>
  <c r="P49" i="17"/>
  <c r="P48" i="17"/>
  <c r="P47" i="17"/>
  <c r="P46" i="17"/>
  <c r="P45" i="17"/>
  <c r="P44" i="17"/>
  <c r="P43" i="17"/>
  <c r="P42" i="17"/>
  <c r="P41" i="17"/>
  <c r="P40" i="17"/>
  <c r="P39" i="17"/>
  <c r="P38" i="17"/>
  <c r="P37" i="17"/>
  <c r="P36" i="17"/>
  <c r="P35" i="17"/>
  <c r="P34" i="17"/>
  <c r="P33" i="17"/>
  <c r="P32" i="17"/>
  <c r="P31" i="17"/>
  <c r="P30" i="17"/>
  <c r="P29" i="17"/>
  <c r="P28" i="17"/>
  <c r="P27" i="17"/>
  <c r="P26" i="17"/>
  <c r="P25" i="17"/>
  <c r="P24" i="17"/>
  <c r="P23" i="17"/>
  <c r="P22" i="17"/>
  <c r="P21" i="17"/>
  <c r="P20" i="17"/>
  <c r="P19" i="17"/>
  <c r="P18" i="17"/>
  <c r="P17" i="17"/>
  <c r="P16" i="17"/>
  <c r="P15" i="17"/>
  <c r="P14" i="17"/>
  <c r="P13" i="17"/>
  <c r="P12" i="17"/>
  <c r="P13" i="14" l="1"/>
  <c r="E311" i="14"/>
  <c r="D311" i="14"/>
  <c r="E310" i="14"/>
  <c r="D310" i="14"/>
  <c r="E309" i="14"/>
  <c r="D309" i="14"/>
  <c r="E308" i="14"/>
  <c r="D308" i="14"/>
  <c r="E307" i="14"/>
  <c r="D307" i="14"/>
  <c r="E306" i="14"/>
  <c r="D306" i="14"/>
  <c r="E305" i="14"/>
  <c r="D305" i="14"/>
  <c r="E304" i="14"/>
  <c r="D304" i="14"/>
  <c r="E303" i="14"/>
  <c r="D303" i="14"/>
  <c r="E302" i="14"/>
  <c r="D302" i="14"/>
  <c r="E301" i="14"/>
  <c r="D301" i="14"/>
  <c r="E300" i="14"/>
  <c r="D300" i="14"/>
  <c r="E299" i="14"/>
  <c r="D299" i="14"/>
  <c r="E298" i="14"/>
  <c r="D298" i="14"/>
  <c r="E297" i="14"/>
  <c r="D297" i="14"/>
  <c r="E296" i="14"/>
  <c r="D296" i="14"/>
  <c r="E295" i="14"/>
  <c r="D295" i="14"/>
  <c r="E294" i="14"/>
  <c r="D294" i="14"/>
  <c r="E293" i="14"/>
  <c r="D293" i="14"/>
  <c r="E292" i="14"/>
  <c r="D292" i="14"/>
  <c r="E291" i="14"/>
  <c r="D291" i="14"/>
  <c r="E290" i="14"/>
  <c r="D290" i="14"/>
  <c r="E289" i="14"/>
  <c r="D289" i="14"/>
  <c r="E288" i="14"/>
  <c r="D288" i="14"/>
  <c r="E287" i="14"/>
  <c r="D287" i="14"/>
  <c r="E286" i="14"/>
  <c r="D286" i="14"/>
  <c r="E285" i="14"/>
  <c r="D285" i="14"/>
  <c r="E284" i="14"/>
  <c r="D284" i="14"/>
  <c r="E283" i="14"/>
  <c r="D283" i="14"/>
  <c r="E282" i="14"/>
  <c r="D282" i="14"/>
  <c r="E281" i="14"/>
  <c r="D281" i="14"/>
  <c r="E280" i="14"/>
  <c r="D280" i="14"/>
  <c r="E279" i="14"/>
  <c r="D279" i="14"/>
  <c r="E278" i="14"/>
  <c r="D278" i="14"/>
  <c r="E277" i="14"/>
  <c r="D277" i="14"/>
  <c r="E276" i="14"/>
  <c r="D276" i="14"/>
  <c r="E275" i="14"/>
  <c r="D275" i="14"/>
  <c r="E274" i="14"/>
  <c r="D274" i="14"/>
  <c r="E273" i="14"/>
  <c r="D273" i="14"/>
  <c r="E272" i="14"/>
  <c r="D272" i="14"/>
  <c r="E271" i="14"/>
  <c r="D271" i="14"/>
  <c r="E270" i="14"/>
  <c r="D270" i="14"/>
  <c r="E269" i="14"/>
  <c r="D269" i="14"/>
  <c r="E268" i="14"/>
  <c r="D268" i="14"/>
  <c r="E267" i="14"/>
  <c r="D267" i="14"/>
  <c r="E266" i="14"/>
  <c r="D266" i="14"/>
  <c r="E265" i="14"/>
  <c r="D265" i="14"/>
  <c r="E264" i="14"/>
  <c r="D264" i="14"/>
  <c r="E263" i="14"/>
  <c r="D263" i="14"/>
  <c r="E262" i="14"/>
  <c r="D262" i="14"/>
  <c r="E261" i="14"/>
  <c r="D261" i="14"/>
  <c r="E260" i="14"/>
  <c r="D260" i="14"/>
  <c r="E259" i="14"/>
  <c r="D259" i="14"/>
  <c r="E258" i="14"/>
  <c r="D258" i="14"/>
  <c r="E257" i="14"/>
  <c r="D257" i="14"/>
  <c r="E256" i="14"/>
  <c r="D256" i="14"/>
  <c r="E255" i="14"/>
  <c r="D255" i="14"/>
  <c r="E254" i="14"/>
  <c r="D254" i="14"/>
  <c r="E253" i="14"/>
  <c r="D253" i="14"/>
  <c r="E252" i="14"/>
  <c r="D252" i="14"/>
  <c r="E251" i="14"/>
  <c r="D251" i="14"/>
  <c r="E250" i="14"/>
  <c r="D250" i="14"/>
  <c r="E249" i="14"/>
  <c r="D249" i="14"/>
  <c r="E248" i="14"/>
  <c r="D248" i="14"/>
  <c r="E247" i="14"/>
  <c r="D247" i="14"/>
  <c r="E246" i="14"/>
  <c r="D246" i="14"/>
  <c r="E245" i="14"/>
  <c r="D245" i="14"/>
  <c r="E244" i="14"/>
  <c r="D244" i="14"/>
  <c r="E243" i="14"/>
  <c r="D243" i="14"/>
  <c r="E242" i="14"/>
  <c r="D242" i="14"/>
  <c r="E241" i="14"/>
  <c r="D241" i="14"/>
  <c r="E240" i="14"/>
  <c r="D240" i="14"/>
  <c r="E239" i="14"/>
  <c r="D239" i="14"/>
  <c r="E238" i="14"/>
  <c r="D238" i="14"/>
  <c r="E237" i="14"/>
  <c r="D237" i="14"/>
  <c r="E236" i="14"/>
  <c r="D236" i="14"/>
  <c r="E235" i="14"/>
  <c r="D235" i="14"/>
  <c r="E234" i="14"/>
  <c r="D234" i="14"/>
  <c r="E233" i="14"/>
  <c r="D233" i="14"/>
  <c r="E232" i="14"/>
  <c r="D232" i="14"/>
  <c r="E231" i="14"/>
  <c r="D231" i="14"/>
  <c r="E230" i="14"/>
  <c r="D230" i="14"/>
  <c r="E229" i="14"/>
  <c r="D229" i="14"/>
  <c r="E228" i="14"/>
  <c r="D228" i="14"/>
  <c r="E227" i="14"/>
  <c r="D227" i="14"/>
  <c r="E226" i="14"/>
  <c r="D226" i="14"/>
  <c r="E225" i="14"/>
  <c r="D225" i="14"/>
  <c r="E224" i="14"/>
  <c r="D224" i="14"/>
  <c r="E223" i="14"/>
  <c r="D223" i="14"/>
  <c r="E222" i="14"/>
  <c r="D222" i="14"/>
  <c r="E221" i="14"/>
  <c r="D221" i="14"/>
  <c r="E220" i="14"/>
  <c r="D220" i="14"/>
  <c r="E219" i="14"/>
  <c r="D219" i="14"/>
  <c r="E218" i="14"/>
  <c r="D218" i="14"/>
  <c r="E217" i="14"/>
  <c r="D217" i="14"/>
  <c r="E216" i="14"/>
  <c r="D216" i="14"/>
  <c r="E215" i="14"/>
  <c r="D215" i="14"/>
  <c r="E214" i="14"/>
  <c r="D214" i="14"/>
  <c r="E213" i="14"/>
  <c r="D213" i="14"/>
  <c r="E212" i="14"/>
  <c r="D212" i="14"/>
  <c r="E211" i="14"/>
  <c r="D211" i="14"/>
  <c r="E210" i="14"/>
  <c r="D210" i="14"/>
  <c r="E209" i="14"/>
  <c r="D209" i="14"/>
  <c r="E208" i="14"/>
  <c r="D208" i="14"/>
  <c r="E207" i="14"/>
  <c r="D207" i="14"/>
  <c r="E206" i="14"/>
  <c r="D206" i="14"/>
  <c r="E205" i="14"/>
  <c r="D205" i="14"/>
  <c r="E204" i="14"/>
  <c r="D204" i="14"/>
  <c r="E203" i="14"/>
  <c r="D203" i="14"/>
  <c r="E202" i="14"/>
  <c r="D202" i="14"/>
  <c r="E201" i="14"/>
  <c r="D201" i="14"/>
  <c r="E200" i="14"/>
  <c r="D200" i="14"/>
  <c r="E199" i="14"/>
  <c r="D199" i="14"/>
  <c r="E198" i="14"/>
  <c r="D198" i="14"/>
  <c r="E197" i="14"/>
  <c r="D197" i="14"/>
  <c r="E196" i="14"/>
  <c r="D196" i="14"/>
  <c r="E195" i="14"/>
  <c r="D195" i="14"/>
  <c r="E194" i="14"/>
  <c r="D194" i="14"/>
  <c r="E193" i="14"/>
  <c r="D193" i="14"/>
  <c r="E192" i="14"/>
  <c r="D192" i="14"/>
  <c r="E191" i="14"/>
  <c r="D191" i="14"/>
  <c r="E190" i="14"/>
  <c r="D190" i="14"/>
  <c r="E189" i="14"/>
  <c r="D189" i="14"/>
  <c r="E188" i="14"/>
  <c r="D188" i="14"/>
  <c r="E187" i="14"/>
  <c r="D187" i="14"/>
  <c r="E186" i="14"/>
  <c r="D186" i="14"/>
  <c r="E185" i="14"/>
  <c r="D185" i="14"/>
  <c r="E184" i="14"/>
  <c r="D184" i="14"/>
  <c r="E183" i="14"/>
  <c r="D183" i="14"/>
  <c r="E182" i="14"/>
  <c r="D182" i="14"/>
  <c r="E181" i="14"/>
  <c r="D181" i="14"/>
  <c r="E180" i="14"/>
  <c r="D180" i="14"/>
  <c r="E179" i="14"/>
  <c r="D179" i="14"/>
  <c r="E178" i="14"/>
  <c r="D178" i="14"/>
  <c r="E177" i="14"/>
  <c r="D177" i="14"/>
  <c r="E176" i="14"/>
  <c r="D176" i="14"/>
  <c r="E175" i="14"/>
  <c r="D175" i="14"/>
  <c r="E174" i="14"/>
  <c r="D174" i="14"/>
  <c r="E173" i="14"/>
  <c r="D173" i="14"/>
  <c r="E172" i="14"/>
  <c r="D172" i="14"/>
  <c r="E171" i="14"/>
  <c r="D171" i="14"/>
  <c r="E170" i="14"/>
  <c r="D170" i="14"/>
  <c r="E169" i="14"/>
  <c r="D169" i="14"/>
  <c r="E168" i="14"/>
  <c r="D168" i="14"/>
  <c r="E167" i="14"/>
  <c r="D167" i="14"/>
  <c r="E166" i="14"/>
  <c r="D166" i="14"/>
  <c r="E165" i="14"/>
  <c r="D165" i="14"/>
  <c r="E164" i="14"/>
  <c r="D164" i="14"/>
  <c r="E163" i="14"/>
  <c r="D163" i="14"/>
  <c r="E162" i="14"/>
  <c r="D162" i="14"/>
  <c r="E161" i="14"/>
  <c r="D161" i="14"/>
  <c r="E160" i="14"/>
  <c r="D160" i="14"/>
  <c r="E159" i="14"/>
  <c r="D159" i="14"/>
  <c r="E158" i="14"/>
  <c r="D158" i="14"/>
  <c r="E157" i="14"/>
  <c r="D157" i="14"/>
  <c r="E156" i="14"/>
  <c r="D156" i="14"/>
  <c r="E155" i="14"/>
  <c r="D155" i="14"/>
  <c r="E154" i="14"/>
  <c r="D154" i="14"/>
  <c r="E153" i="14"/>
  <c r="D153" i="14"/>
  <c r="E152" i="14"/>
  <c r="D152" i="14"/>
  <c r="E151" i="14"/>
  <c r="D151" i="14"/>
  <c r="E150" i="14"/>
  <c r="D150" i="14"/>
  <c r="E149" i="14"/>
  <c r="D149" i="14"/>
  <c r="E148" i="14"/>
  <c r="D148" i="14"/>
  <c r="E147" i="14"/>
  <c r="D147" i="14"/>
  <c r="E146" i="14"/>
  <c r="D146" i="14"/>
  <c r="E145" i="14"/>
  <c r="D145" i="14"/>
  <c r="E144" i="14"/>
  <c r="D144" i="14"/>
  <c r="E143" i="14"/>
  <c r="D143" i="14"/>
  <c r="E142" i="14"/>
  <c r="D142" i="14"/>
  <c r="E141" i="14"/>
  <c r="D141" i="14"/>
  <c r="E140" i="14"/>
  <c r="D140" i="14"/>
  <c r="E139" i="14"/>
  <c r="D139" i="14"/>
  <c r="E138" i="14"/>
  <c r="D138" i="14"/>
  <c r="E137" i="14"/>
  <c r="D137" i="14"/>
  <c r="E136" i="14"/>
  <c r="D136" i="14"/>
  <c r="E135" i="14"/>
  <c r="D135" i="14"/>
  <c r="E134" i="14"/>
  <c r="D134" i="14"/>
  <c r="E133" i="14"/>
  <c r="D133" i="14"/>
  <c r="E132" i="14"/>
  <c r="D132" i="14"/>
  <c r="E131" i="14"/>
  <c r="D131" i="14"/>
  <c r="E130" i="14"/>
  <c r="D130" i="14"/>
  <c r="E129" i="14"/>
  <c r="D129" i="14"/>
  <c r="E128" i="14"/>
  <c r="D128" i="14"/>
  <c r="E127" i="14"/>
  <c r="D127" i="14"/>
  <c r="E126" i="14"/>
  <c r="D126" i="14"/>
  <c r="E125" i="14"/>
  <c r="D125" i="14"/>
  <c r="E124" i="14"/>
  <c r="D124" i="14"/>
  <c r="E123" i="14"/>
  <c r="D123" i="14"/>
  <c r="E122" i="14"/>
  <c r="D122" i="14"/>
  <c r="E121" i="14"/>
  <c r="D121" i="14"/>
  <c r="E120" i="14"/>
  <c r="D120" i="14"/>
  <c r="E119" i="14"/>
  <c r="D119" i="14"/>
  <c r="E118" i="14"/>
  <c r="D118" i="14"/>
  <c r="E117" i="14"/>
  <c r="D117" i="14"/>
  <c r="E116" i="14"/>
  <c r="D116" i="14"/>
  <c r="E115" i="14"/>
  <c r="D115" i="14"/>
  <c r="E114" i="14"/>
  <c r="D114" i="14"/>
  <c r="E113" i="14"/>
  <c r="D113" i="14"/>
  <c r="E112" i="14"/>
  <c r="D112" i="14"/>
  <c r="E111" i="14"/>
  <c r="D111" i="14"/>
  <c r="E110" i="14"/>
  <c r="D110" i="14"/>
  <c r="E109" i="14"/>
  <c r="D109" i="14"/>
  <c r="E108" i="14"/>
  <c r="D108" i="14"/>
  <c r="E107" i="14"/>
  <c r="D107" i="14"/>
  <c r="E106" i="14"/>
  <c r="D106" i="14"/>
  <c r="E105" i="14"/>
  <c r="D105" i="14"/>
  <c r="E104" i="14"/>
  <c r="D104" i="14"/>
  <c r="E103" i="14"/>
  <c r="D103" i="14"/>
  <c r="E102" i="14"/>
  <c r="D102" i="14"/>
  <c r="E101" i="14"/>
  <c r="D101" i="14"/>
  <c r="E100" i="14"/>
  <c r="D100" i="14"/>
  <c r="E99" i="14"/>
  <c r="D99" i="14"/>
  <c r="E98" i="14"/>
  <c r="D98" i="14"/>
  <c r="E97" i="14"/>
  <c r="D97" i="14"/>
  <c r="E96" i="14"/>
  <c r="D96" i="14"/>
  <c r="E95" i="14"/>
  <c r="D95" i="14"/>
  <c r="E94" i="14"/>
  <c r="D94" i="14"/>
  <c r="E93" i="14"/>
  <c r="D93" i="14"/>
  <c r="E92" i="14"/>
  <c r="D92" i="14"/>
  <c r="E91" i="14"/>
  <c r="D91" i="14"/>
  <c r="E90" i="14"/>
  <c r="D90" i="14"/>
  <c r="E89" i="14"/>
  <c r="D89" i="14"/>
  <c r="E88" i="14"/>
  <c r="D88" i="14"/>
  <c r="E87" i="14"/>
  <c r="D87" i="14"/>
  <c r="E86" i="14"/>
  <c r="D86" i="14"/>
  <c r="E85" i="14"/>
  <c r="D85" i="14"/>
  <c r="E84" i="14"/>
  <c r="D84" i="14"/>
  <c r="E83" i="14"/>
  <c r="D83" i="14"/>
  <c r="E82" i="14"/>
  <c r="D82" i="14"/>
  <c r="E81" i="14"/>
  <c r="D81" i="14"/>
  <c r="E80" i="14"/>
  <c r="D80" i="14"/>
  <c r="E79" i="14"/>
  <c r="D79" i="14"/>
  <c r="E78" i="14"/>
  <c r="D78" i="14"/>
  <c r="E77" i="14"/>
  <c r="D77" i="14"/>
  <c r="E76" i="14"/>
  <c r="D76" i="14"/>
  <c r="E75" i="14"/>
  <c r="D75" i="14"/>
  <c r="E74" i="14"/>
  <c r="D74" i="14"/>
  <c r="E73" i="14"/>
  <c r="D73" i="14"/>
  <c r="E72" i="14"/>
  <c r="D72" i="14"/>
  <c r="E71" i="14"/>
  <c r="D71" i="14"/>
  <c r="E70" i="14"/>
  <c r="D70" i="14"/>
  <c r="E69" i="14"/>
  <c r="D69" i="14"/>
  <c r="E68" i="14"/>
  <c r="D68" i="14"/>
  <c r="E67" i="14"/>
  <c r="D67" i="14"/>
  <c r="E66" i="14"/>
  <c r="D66" i="14"/>
  <c r="E65" i="14"/>
  <c r="D65" i="14"/>
  <c r="E64" i="14"/>
  <c r="D64" i="14"/>
  <c r="E63" i="14"/>
  <c r="D63" i="14"/>
  <c r="E62" i="14"/>
  <c r="D62" i="14"/>
  <c r="E61" i="14"/>
  <c r="D61" i="14"/>
  <c r="E60" i="14"/>
  <c r="D60" i="14"/>
  <c r="E59" i="14"/>
  <c r="D59" i="14"/>
  <c r="E58" i="14"/>
  <c r="D58" i="14"/>
  <c r="E57" i="14"/>
  <c r="D57" i="14"/>
  <c r="E56" i="14"/>
  <c r="D56" i="14"/>
  <c r="E55" i="14"/>
  <c r="D55" i="14"/>
  <c r="E54" i="14"/>
  <c r="D54" i="14"/>
  <c r="E53" i="14"/>
  <c r="D53" i="14"/>
  <c r="E52" i="14"/>
  <c r="D52" i="14"/>
  <c r="E51" i="14"/>
  <c r="D51" i="14"/>
  <c r="E50" i="14"/>
  <c r="D50" i="14"/>
  <c r="E49" i="14"/>
  <c r="D49" i="14"/>
  <c r="E48" i="14"/>
  <c r="D48" i="14"/>
  <c r="E47" i="14"/>
  <c r="D47" i="14"/>
  <c r="E46" i="14"/>
  <c r="D46" i="14"/>
  <c r="E45" i="14"/>
  <c r="D45" i="14"/>
  <c r="E44" i="14"/>
  <c r="D44" i="14"/>
  <c r="E43" i="14"/>
  <c r="D43" i="14"/>
  <c r="E42" i="14"/>
  <c r="D42" i="14"/>
  <c r="E41" i="14"/>
  <c r="D41" i="14"/>
  <c r="E40" i="14"/>
  <c r="D40" i="14"/>
  <c r="E39" i="14"/>
  <c r="D39" i="14"/>
  <c r="E38" i="14"/>
  <c r="D38" i="14"/>
  <c r="E37" i="14"/>
  <c r="D37" i="14"/>
  <c r="E36" i="14"/>
  <c r="D36" i="14"/>
  <c r="E35" i="14"/>
  <c r="D35" i="14"/>
  <c r="E34" i="14"/>
  <c r="D34" i="14"/>
  <c r="E33" i="14"/>
  <c r="D33" i="14"/>
  <c r="E32" i="14"/>
  <c r="D32" i="14"/>
  <c r="E31" i="14"/>
  <c r="D31" i="14"/>
  <c r="E30" i="14"/>
  <c r="D30" i="14"/>
  <c r="E29" i="14"/>
  <c r="D29" i="14"/>
  <c r="E28" i="14"/>
  <c r="D28" i="14"/>
  <c r="E27" i="14"/>
  <c r="D27" i="14"/>
  <c r="E26" i="14"/>
  <c r="D26" i="14"/>
  <c r="E25" i="14"/>
  <c r="D25" i="14"/>
  <c r="E24" i="14"/>
  <c r="D24" i="14"/>
  <c r="E23" i="14"/>
  <c r="D23" i="14"/>
  <c r="E22" i="14"/>
  <c r="D22" i="14"/>
  <c r="E21" i="14"/>
  <c r="D21" i="14"/>
  <c r="E20" i="14"/>
  <c r="D20" i="14"/>
  <c r="E19" i="14"/>
  <c r="D19" i="14"/>
  <c r="E18" i="14"/>
  <c r="D18" i="14"/>
  <c r="E17" i="14"/>
  <c r="D17" i="14"/>
  <c r="E16" i="14"/>
  <c r="D16" i="14"/>
  <c r="E15" i="14"/>
  <c r="D15" i="14"/>
  <c r="E14" i="14"/>
  <c r="D14" i="14"/>
  <c r="A312" i="14"/>
  <c r="A311" i="14"/>
  <c r="A310" i="14"/>
  <c r="A309" i="14"/>
  <c r="A308" i="14"/>
  <c r="A307" i="14"/>
  <c r="A306" i="14"/>
  <c r="A305" i="14"/>
  <c r="A304" i="14"/>
  <c r="A303" i="14"/>
  <c r="A302" i="14"/>
  <c r="A301" i="14"/>
  <c r="A300" i="14"/>
  <c r="A299" i="14"/>
  <c r="A298" i="14"/>
  <c r="A297" i="14"/>
  <c r="A296" i="14"/>
  <c r="A295" i="14"/>
  <c r="A294" i="14"/>
  <c r="A293" i="14"/>
  <c r="A292" i="14"/>
  <c r="A291" i="14"/>
  <c r="A290" i="14"/>
  <c r="A289" i="14"/>
  <c r="A288" i="14"/>
  <c r="A287" i="14"/>
  <c r="A286" i="14"/>
  <c r="A285" i="14"/>
  <c r="A284" i="14"/>
  <c r="A283" i="14"/>
  <c r="A282" i="14"/>
  <c r="A281" i="14"/>
  <c r="A280" i="14"/>
  <c r="A279" i="14"/>
  <c r="A278" i="14"/>
  <c r="A277" i="14"/>
  <c r="A276" i="14"/>
  <c r="A275" i="14"/>
  <c r="A274" i="14"/>
  <c r="A273" i="14"/>
  <c r="A272" i="14"/>
  <c r="A271" i="14"/>
  <c r="A270" i="14"/>
  <c r="A269" i="14"/>
  <c r="A268" i="14"/>
  <c r="A267" i="14"/>
  <c r="A266" i="14"/>
  <c r="A265" i="14"/>
  <c r="A264" i="14"/>
  <c r="A263" i="14"/>
  <c r="A262" i="14"/>
  <c r="A261" i="14"/>
  <c r="A260" i="14"/>
  <c r="A259" i="14"/>
  <c r="A258" i="14"/>
  <c r="A257" i="14"/>
  <c r="A256" i="14"/>
  <c r="A255" i="14"/>
  <c r="A254" i="14"/>
  <c r="A253" i="14"/>
  <c r="A252" i="14"/>
  <c r="A251" i="14"/>
  <c r="A250" i="14"/>
  <c r="A249" i="14"/>
  <c r="A248" i="14"/>
  <c r="A247" i="14"/>
  <c r="A246" i="14"/>
  <c r="A245" i="14"/>
  <c r="A244" i="14"/>
  <c r="A243" i="14"/>
  <c r="A242" i="14"/>
  <c r="A241" i="14"/>
  <c r="A240" i="14"/>
  <c r="A239" i="14"/>
  <c r="A238" i="14"/>
  <c r="A237" i="14"/>
  <c r="A236" i="14"/>
  <c r="A235" i="14"/>
  <c r="A234" i="14"/>
  <c r="A233" i="14"/>
  <c r="A232" i="14"/>
  <c r="A231" i="14"/>
  <c r="A230" i="14"/>
  <c r="A229" i="14"/>
  <c r="A228" i="14"/>
  <c r="A227" i="14"/>
  <c r="A226" i="14"/>
  <c r="A225" i="14"/>
  <c r="A224" i="14"/>
  <c r="A223" i="14"/>
  <c r="A222" i="14"/>
  <c r="A221" i="14"/>
  <c r="A220" i="14"/>
  <c r="A219" i="14"/>
  <c r="A218" i="14"/>
  <c r="A217" i="14"/>
  <c r="A216" i="14"/>
  <c r="A215" i="14"/>
  <c r="A214" i="14"/>
  <c r="A213" i="14"/>
  <c r="A212" i="14"/>
  <c r="A211" i="14"/>
  <c r="A210" i="14"/>
  <c r="A209" i="14"/>
  <c r="A208" i="14"/>
  <c r="A207" i="14"/>
  <c r="A206" i="14"/>
  <c r="A205" i="14"/>
  <c r="A204" i="14"/>
  <c r="A203" i="14"/>
  <c r="A202" i="14"/>
  <c r="A201" i="14"/>
  <c r="A200" i="14"/>
  <c r="A199" i="14"/>
  <c r="A198" i="14"/>
  <c r="A197" i="14"/>
  <c r="A196" i="14"/>
  <c r="A195" i="14"/>
  <c r="A194" i="14"/>
  <c r="A193" i="14"/>
  <c r="A192" i="14"/>
  <c r="A191" i="14"/>
  <c r="A190" i="14"/>
  <c r="A189" i="14"/>
  <c r="A188" i="14"/>
  <c r="A187" i="14"/>
  <c r="A186" i="14"/>
  <c r="A185" i="14"/>
  <c r="A184" i="14"/>
  <c r="A183" i="14"/>
  <c r="A182" i="14"/>
  <c r="A181" i="14"/>
  <c r="A180" i="14"/>
  <c r="A179" i="14"/>
  <c r="A178" i="14"/>
  <c r="A177" i="14"/>
  <c r="A176" i="14"/>
  <c r="A175" i="14"/>
  <c r="A174" i="14"/>
  <c r="A173" i="14"/>
  <c r="A172" i="14"/>
  <c r="A171" i="14"/>
  <c r="A170" i="14"/>
  <c r="A169" i="14"/>
  <c r="A168" i="14"/>
  <c r="A167" i="14"/>
  <c r="A166" i="14"/>
  <c r="A165" i="14"/>
  <c r="A164" i="14"/>
  <c r="A163" i="14"/>
  <c r="A162" i="14"/>
  <c r="A161" i="14"/>
  <c r="A160" i="14"/>
  <c r="A159" i="14"/>
  <c r="A158" i="14"/>
  <c r="A157" i="14"/>
  <c r="A156" i="14"/>
  <c r="A155" i="14"/>
  <c r="A154" i="14"/>
  <c r="A153" i="14"/>
  <c r="A152" i="14"/>
  <c r="A151" i="14"/>
  <c r="A150" i="14"/>
  <c r="A149" i="14"/>
  <c r="A148" i="14"/>
  <c r="A147" i="14"/>
  <c r="A146" i="14"/>
  <c r="A145" i="14"/>
  <c r="A144" i="14"/>
  <c r="A143" i="14"/>
  <c r="A142" i="14"/>
  <c r="A141" i="14"/>
  <c r="A140" i="14"/>
  <c r="A139" i="14"/>
  <c r="A138" i="14"/>
  <c r="A137" i="14"/>
  <c r="A136" i="14"/>
  <c r="A135" i="14"/>
  <c r="A134" i="14"/>
  <c r="A133" i="14"/>
  <c r="A132" i="14"/>
  <c r="A131" i="14"/>
  <c r="A130" i="14"/>
  <c r="A129" i="14"/>
  <c r="A128" i="14"/>
  <c r="A127" i="14"/>
  <c r="A126" i="14"/>
  <c r="A125" i="14"/>
  <c r="A124" i="14"/>
  <c r="A123" i="14"/>
  <c r="A122" i="14"/>
  <c r="A121" i="14"/>
  <c r="A120" i="14"/>
  <c r="A119" i="14"/>
  <c r="A118" i="14"/>
  <c r="A117" i="14"/>
  <c r="A116" i="14"/>
  <c r="A115" i="14"/>
  <c r="A114" i="14"/>
  <c r="A113" i="14"/>
  <c r="A112" i="14"/>
  <c r="A111" i="14"/>
  <c r="A110" i="14"/>
  <c r="A109" i="14"/>
  <c r="A108" i="14"/>
  <c r="A107" i="14"/>
  <c r="A106" i="14"/>
  <c r="A105" i="14"/>
  <c r="A104" i="14"/>
  <c r="A103" i="14"/>
  <c r="A102" i="14"/>
  <c r="A101" i="14"/>
  <c r="A100" i="14"/>
  <c r="A99" i="14"/>
  <c r="A98" i="14"/>
  <c r="A97" i="14"/>
  <c r="A96" i="14"/>
  <c r="A95" i="14"/>
  <c r="A94" i="14"/>
  <c r="A93" i="14"/>
  <c r="A92" i="14"/>
  <c r="A91" i="14"/>
  <c r="A90" i="14"/>
  <c r="A89" i="14"/>
  <c r="A88" i="14"/>
  <c r="A87" i="14"/>
  <c r="A86" i="14"/>
  <c r="A85" i="14"/>
  <c r="A84" i="14"/>
  <c r="A83" i="14"/>
  <c r="A82" i="14"/>
  <c r="A81" i="14"/>
  <c r="A80" i="14"/>
  <c r="A79" i="14"/>
  <c r="A78" i="14"/>
  <c r="A77" i="14"/>
  <c r="A76" i="14"/>
  <c r="A75" i="14"/>
  <c r="A74" i="14"/>
  <c r="A73" i="14"/>
  <c r="A72" i="14"/>
  <c r="A71" i="14"/>
  <c r="A70" i="14"/>
  <c r="A69" i="14"/>
  <c r="A68" i="14"/>
  <c r="A67" i="14"/>
  <c r="A66" i="14"/>
  <c r="A65" i="14"/>
  <c r="A64" i="14"/>
  <c r="A63" i="14"/>
  <c r="A62" i="14"/>
  <c r="A61" i="14"/>
  <c r="A60" i="14"/>
  <c r="A59" i="14"/>
  <c r="A58" i="14"/>
  <c r="A57" i="14"/>
  <c r="A56" i="14"/>
  <c r="A55" i="14"/>
  <c r="A54" i="14"/>
  <c r="A53" i="14"/>
  <c r="A52" i="14"/>
  <c r="A51" i="14"/>
  <c r="A50" i="14"/>
  <c r="A49" i="14"/>
  <c r="A48" i="14"/>
  <c r="A47" i="14"/>
  <c r="A46" i="14"/>
  <c r="A45" i="14"/>
  <c r="A44" i="14"/>
  <c r="A43" i="14"/>
  <c r="A42" i="14"/>
  <c r="A41" i="14"/>
  <c r="A40" i="14"/>
  <c r="A39" i="14"/>
  <c r="A38" i="14"/>
  <c r="A37" i="14"/>
  <c r="A36" i="14"/>
  <c r="A35" i="14"/>
  <c r="A34" i="14"/>
  <c r="A33" i="14"/>
  <c r="A32" i="14"/>
  <c r="A31" i="14"/>
  <c r="A30" i="14"/>
  <c r="A29" i="14"/>
  <c r="A28" i="14"/>
  <c r="A27" i="14"/>
  <c r="A26" i="14"/>
  <c r="A25" i="14"/>
  <c r="A24" i="14"/>
  <c r="A23" i="14"/>
  <c r="A22" i="14"/>
  <c r="A21" i="14"/>
  <c r="A20" i="14"/>
  <c r="A19" i="14"/>
  <c r="A18" i="14"/>
  <c r="A17" i="14"/>
  <c r="A16" i="14"/>
  <c r="A15" i="14"/>
  <c r="A14" i="14"/>
  <c r="A13" i="14"/>
  <c r="R6" i="14"/>
  <c r="A56" i="17"/>
  <c r="A55" i="17"/>
  <c r="A54" i="17"/>
  <c r="A53" i="17"/>
  <c r="A52" i="17"/>
  <c r="A51" i="17"/>
  <c r="A50" i="17"/>
  <c r="A49" i="17"/>
  <c r="A48" i="17"/>
  <c r="A47" i="17"/>
  <c r="A46" i="17"/>
  <c r="A45" i="17"/>
  <c r="A44" i="17"/>
  <c r="A43" i="17"/>
  <c r="A42" i="17"/>
  <c r="A41" i="17"/>
  <c r="A40" i="17"/>
  <c r="A39" i="17"/>
  <c r="A38" i="17"/>
  <c r="A37" i="17"/>
  <c r="A36" i="17"/>
  <c r="A35" i="17"/>
  <c r="A34" i="17"/>
  <c r="A33" i="17"/>
  <c r="A32" i="17"/>
  <c r="A31" i="17"/>
  <c r="A30" i="17"/>
  <c r="A29" i="17"/>
  <c r="A28" i="17"/>
  <c r="A27" i="17"/>
  <c r="A26" i="17"/>
  <c r="A25" i="17"/>
  <c r="A24" i="17"/>
  <c r="A23" i="17"/>
  <c r="A22" i="17"/>
  <c r="A21" i="17"/>
  <c r="A20" i="17"/>
  <c r="A19" i="17"/>
  <c r="A18" i="17"/>
  <c r="A17" i="17"/>
  <c r="A16" i="17"/>
  <c r="A15" i="17"/>
  <c r="A14" i="17"/>
  <c r="A13" i="17"/>
  <c r="R6" i="17"/>
  <c r="B310" i="14" l="1"/>
  <c r="AE56" i="17" l="1"/>
  <c r="AD56" i="17"/>
  <c r="AC56" i="17"/>
  <c r="AF56" i="17"/>
  <c r="M56" i="17"/>
  <c r="B56" i="17"/>
  <c r="AE55" i="17"/>
  <c r="AD55" i="17"/>
  <c r="AC55" i="17"/>
  <c r="AF55" i="17"/>
  <c r="M55" i="17"/>
  <c r="B55" i="17"/>
  <c r="AE54" i="17"/>
  <c r="AD54" i="17"/>
  <c r="AC54" i="17"/>
  <c r="AF54" i="17"/>
  <c r="M54" i="17"/>
  <c r="B54" i="17"/>
  <c r="AE53" i="17"/>
  <c r="AD53" i="17"/>
  <c r="AC53" i="17"/>
  <c r="AF53" i="17"/>
  <c r="M53" i="17"/>
  <c r="B53" i="17"/>
  <c r="AF52" i="17"/>
  <c r="AE52" i="17"/>
  <c r="AD52" i="17"/>
  <c r="AC52" i="17"/>
  <c r="M52" i="17"/>
  <c r="B52" i="17"/>
  <c r="AE51" i="17"/>
  <c r="AD51" i="17"/>
  <c r="AC51" i="17"/>
  <c r="AF51" i="17"/>
  <c r="M51" i="17"/>
  <c r="B51" i="17"/>
  <c r="AE50" i="17"/>
  <c r="AD50" i="17"/>
  <c r="AC50" i="17"/>
  <c r="AF50" i="17"/>
  <c r="M50" i="17"/>
  <c r="B50" i="17"/>
  <c r="AE49" i="17"/>
  <c r="AD49" i="17"/>
  <c r="AC49" i="17"/>
  <c r="AF49" i="17"/>
  <c r="M49" i="17"/>
  <c r="B49" i="17"/>
  <c r="AE48" i="17"/>
  <c r="AD48" i="17"/>
  <c r="AC48" i="17"/>
  <c r="AF48" i="17"/>
  <c r="M48" i="17"/>
  <c r="B48" i="17"/>
  <c r="AE47" i="17"/>
  <c r="AD47" i="17"/>
  <c r="AC47" i="17"/>
  <c r="AF47" i="17"/>
  <c r="M47" i="17"/>
  <c r="B47" i="17"/>
  <c r="AE46" i="17"/>
  <c r="AD46" i="17"/>
  <c r="AC46" i="17"/>
  <c r="AF46" i="17"/>
  <c r="M46" i="17"/>
  <c r="B46" i="17"/>
  <c r="AE45" i="17"/>
  <c r="AD45" i="17"/>
  <c r="AC45" i="17"/>
  <c r="AF45" i="17"/>
  <c r="M45" i="17"/>
  <c r="B45" i="17"/>
  <c r="AE44" i="17"/>
  <c r="AD44" i="17"/>
  <c r="AC44" i="17"/>
  <c r="AF44" i="17"/>
  <c r="M44" i="17"/>
  <c r="B44" i="17"/>
  <c r="AE43" i="17"/>
  <c r="AD43" i="17"/>
  <c r="AC43" i="17"/>
  <c r="AF43" i="17"/>
  <c r="M43" i="17"/>
  <c r="B43" i="17"/>
  <c r="AE42" i="17"/>
  <c r="AD42" i="17"/>
  <c r="AC42" i="17"/>
  <c r="AF42" i="17"/>
  <c r="M42" i="17"/>
  <c r="B42" i="17"/>
  <c r="AE41" i="17"/>
  <c r="AD41" i="17"/>
  <c r="AC41" i="17"/>
  <c r="AF41" i="17"/>
  <c r="M41" i="17"/>
  <c r="B41" i="17"/>
  <c r="AE40" i="17"/>
  <c r="AD40" i="17"/>
  <c r="AC40" i="17"/>
  <c r="AF40" i="17"/>
  <c r="M40" i="17"/>
  <c r="B40" i="17"/>
  <c r="AE39" i="17"/>
  <c r="AD39" i="17"/>
  <c r="AC39" i="17"/>
  <c r="AF39" i="17"/>
  <c r="M39" i="17"/>
  <c r="B39" i="17"/>
  <c r="AE38" i="17"/>
  <c r="AD38" i="17"/>
  <c r="AC38" i="17"/>
  <c r="AF38" i="17"/>
  <c r="M38" i="17"/>
  <c r="B38" i="17"/>
  <c r="AE37" i="17"/>
  <c r="AD37" i="17"/>
  <c r="AC37" i="17"/>
  <c r="AF37" i="17"/>
  <c r="M37" i="17"/>
  <c r="B37" i="17"/>
  <c r="AE36" i="17"/>
  <c r="AD36" i="17"/>
  <c r="AC36" i="17"/>
  <c r="AF36" i="17"/>
  <c r="M36" i="17"/>
  <c r="B36" i="17"/>
  <c r="AE35" i="17"/>
  <c r="AD35" i="17"/>
  <c r="AC35" i="17"/>
  <c r="AF35" i="17"/>
  <c r="M35" i="17"/>
  <c r="B35" i="17"/>
  <c r="AE34" i="17"/>
  <c r="AD34" i="17"/>
  <c r="AC34" i="17"/>
  <c r="AF34" i="17"/>
  <c r="M34" i="17"/>
  <c r="B34" i="17"/>
  <c r="AE33" i="17"/>
  <c r="AD33" i="17"/>
  <c r="AC33" i="17"/>
  <c r="AF33" i="17"/>
  <c r="M33" i="17"/>
  <c r="B33" i="17"/>
  <c r="AE32" i="17"/>
  <c r="AD32" i="17"/>
  <c r="AC32" i="17"/>
  <c r="AF32" i="17"/>
  <c r="M32" i="17"/>
  <c r="B32" i="17"/>
  <c r="AE31" i="17"/>
  <c r="AD31" i="17"/>
  <c r="AC31" i="17"/>
  <c r="AF31" i="17"/>
  <c r="M31" i="17"/>
  <c r="B31" i="17"/>
  <c r="AF30" i="17"/>
  <c r="AE30" i="17"/>
  <c r="AD30" i="17"/>
  <c r="AC30" i="17"/>
  <c r="M30" i="17"/>
  <c r="B30" i="17"/>
  <c r="AE29" i="17"/>
  <c r="AD29" i="17"/>
  <c r="AC29" i="17"/>
  <c r="AF29" i="17"/>
  <c r="M29" i="17"/>
  <c r="B29" i="17"/>
  <c r="AE28" i="17"/>
  <c r="AD28" i="17"/>
  <c r="AC28" i="17"/>
  <c r="AF28" i="17"/>
  <c r="M28" i="17"/>
  <c r="B28" i="17"/>
  <c r="AE27" i="17"/>
  <c r="AD27" i="17"/>
  <c r="AC27" i="17"/>
  <c r="AF27" i="17"/>
  <c r="M27" i="17"/>
  <c r="B27" i="17"/>
  <c r="AE26" i="17"/>
  <c r="AD26" i="17"/>
  <c r="AC26" i="17"/>
  <c r="AF26" i="17"/>
  <c r="M26" i="17"/>
  <c r="B26" i="17"/>
  <c r="AF25" i="17"/>
  <c r="AE25" i="17"/>
  <c r="AD25" i="17"/>
  <c r="AC25" i="17"/>
  <c r="M25" i="17"/>
  <c r="B25" i="17"/>
  <c r="AE24" i="17"/>
  <c r="AD24" i="17"/>
  <c r="AC24" i="17"/>
  <c r="AF24" i="17"/>
  <c r="M24" i="17"/>
  <c r="B24" i="17"/>
  <c r="AE23" i="17"/>
  <c r="AD23" i="17"/>
  <c r="AC23" i="17"/>
  <c r="AF23" i="17"/>
  <c r="M23" i="17"/>
  <c r="B23" i="17"/>
  <c r="AE22" i="17"/>
  <c r="AD22" i="17"/>
  <c r="AC22" i="17"/>
  <c r="AF22" i="17"/>
  <c r="M22" i="17"/>
  <c r="B22" i="17"/>
  <c r="AE21" i="17"/>
  <c r="AD21" i="17"/>
  <c r="AC21" i="17"/>
  <c r="AF21" i="17"/>
  <c r="M21" i="17"/>
  <c r="B21" i="17"/>
  <c r="AE20" i="17"/>
  <c r="AD20" i="17"/>
  <c r="AC20" i="17"/>
  <c r="AF20" i="17"/>
  <c r="M20" i="17"/>
  <c r="B20" i="17"/>
  <c r="AE19" i="17"/>
  <c r="AD19" i="17"/>
  <c r="AC19" i="17"/>
  <c r="AF19" i="17"/>
  <c r="M19" i="17"/>
  <c r="B19" i="17"/>
  <c r="AE18" i="17"/>
  <c r="AD18" i="17"/>
  <c r="AC18" i="17"/>
  <c r="AF18" i="17"/>
  <c r="M18" i="17"/>
  <c r="B18" i="17"/>
  <c r="AE17" i="17"/>
  <c r="AD17" i="17"/>
  <c r="AC17" i="17"/>
  <c r="AF17" i="17"/>
  <c r="M17" i="17"/>
  <c r="B17" i="17"/>
  <c r="AE16" i="17"/>
  <c r="AD16" i="17"/>
  <c r="AC16" i="17"/>
  <c r="AF16" i="17"/>
  <c r="M16" i="17"/>
  <c r="B16" i="17"/>
  <c r="AF15" i="17"/>
  <c r="AE15" i="17"/>
  <c r="AD15" i="17"/>
  <c r="AC15" i="17"/>
  <c r="M15" i="17"/>
  <c r="B15" i="17"/>
  <c r="AE14" i="17"/>
  <c r="AD14" i="17"/>
  <c r="AC14" i="17"/>
  <c r="AF14" i="17"/>
  <c r="M14" i="17"/>
  <c r="B14" i="17"/>
  <c r="AD13" i="17"/>
  <c r="AC13" i="17"/>
  <c r="AF13" i="17"/>
  <c r="M13" i="17"/>
  <c r="B13" i="17"/>
  <c r="M12" i="17"/>
  <c r="Z4" i="17"/>
  <c r="E28" i="17" l="1"/>
  <c r="D28" i="17"/>
  <c r="D41" i="17"/>
  <c r="E41" i="17"/>
  <c r="D45" i="17"/>
  <c r="E45" i="17"/>
  <c r="D49" i="17"/>
  <c r="E49" i="17"/>
  <c r="D53" i="17"/>
  <c r="E53" i="17"/>
  <c r="E20" i="17"/>
  <c r="D20" i="17"/>
  <c r="E32" i="17"/>
  <c r="D32" i="17"/>
  <c r="E36" i="17"/>
  <c r="D36" i="17"/>
  <c r="E40" i="17"/>
  <c r="D40" i="17"/>
  <c r="E18" i="17"/>
  <c r="D18" i="17"/>
  <c r="E27" i="17"/>
  <c r="D27" i="17"/>
  <c r="E44" i="17"/>
  <c r="D44" i="17"/>
  <c r="E48" i="17"/>
  <c r="D48" i="17"/>
  <c r="E52" i="17"/>
  <c r="D52" i="17"/>
  <c r="E56" i="17"/>
  <c r="D56" i="17"/>
  <c r="E22" i="17"/>
  <c r="D22" i="17"/>
  <c r="E26" i="17"/>
  <c r="D26" i="17"/>
  <c r="E31" i="17"/>
  <c r="D31" i="17"/>
  <c r="E35" i="17"/>
  <c r="D35" i="17"/>
  <c r="E39" i="17"/>
  <c r="D39" i="17"/>
  <c r="E24" i="17"/>
  <c r="D24" i="17"/>
  <c r="E43" i="17"/>
  <c r="D43" i="17"/>
  <c r="E47" i="17"/>
  <c r="D47" i="17"/>
  <c r="E51" i="17"/>
  <c r="D51" i="17"/>
  <c r="E55" i="17"/>
  <c r="D55" i="17"/>
  <c r="E19" i="17"/>
  <c r="D19" i="17"/>
  <c r="E23" i="17"/>
  <c r="D23" i="17"/>
  <c r="D21" i="17"/>
  <c r="E21" i="17"/>
  <c r="D25" i="17"/>
  <c r="E25" i="17"/>
  <c r="E30" i="17"/>
  <c r="D30" i="17"/>
  <c r="E34" i="17"/>
  <c r="D34" i="17"/>
  <c r="E38" i="17"/>
  <c r="D38" i="17"/>
  <c r="D29" i="17"/>
  <c r="E29" i="17"/>
  <c r="E42" i="17"/>
  <c r="D42" i="17"/>
  <c r="E46" i="17"/>
  <c r="D46" i="17"/>
  <c r="E50" i="17"/>
  <c r="D50" i="17"/>
  <c r="E54" i="17"/>
  <c r="D54" i="17"/>
  <c r="D33" i="17"/>
  <c r="E33" i="17"/>
  <c r="D37" i="17"/>
  <c r="E37" i="17"/>
  <c r="D17" i="17"/>
  <c r="E17" i="17"/>
  <c r="E15" i="17"/>
  <c r="D15" i="17"/>
  <c r="D13" i="17"/>
  <c r="E13" i="17"/>
  <c r="E14" i="17"/>
  <c r="D14" i="17"/>
  <c r="E16" i="17"/>
  <c r="D16" i="17"/>
  <c r="AE13" i="17"/>
  <c r="AE58" i="17" s="1"/>
  <c r="AF58" i="17"/>
  <c r="AC58" i="17"/>
  <c r="AB58" i="17" l="1"/>
  <c r="AC314" i="14"/>
  <c r="B311" i="14" l="1"/>
  <c r="B309" i="14"/>
  <c r="B308" i="14"/>
  <c r="B307" i="14"/>
  <c r="B306" i="14"/>
  <c r="B305" i="14"/>
  <c r="B304" i="14"/>
  <c r="B303" i="14"/>
  <c r="B302" i="14"/>
  <c r="B301" i="14"/>
  <c r="B300" i="14"/>
  <c r="B299" i="14"/>
  <c r="B298" i="14"/>
  <c r="B297" i="14"/>
  <c r="B296" i="14"/>
  <c r="B295" i="14"/>
  <c r="B294" i="14"/>
  <c r="B293" i="14"/>
  <c r="B292" i="14"/>
  <c r="B291" i="14"/>
  <c r="B290" i="14"/>
  <c r="B289" i="14"/>
  <c r="B288" i="14"/>
  <c r="B287" i="14"/>
  <c r="B286" i="14"/>
  <c r="B285" i="14"/>
  <c r="B284" i="14"/>
  <c r="B283" i="14"/>
  <c r="B282" i="14"/>
  <c r="B281" i="14"/>
  <c r="B280" i="14"/>
  <c r="B279" i="14"/>
  <c r="B278" i="14"/>
  <c r="B277" i="14"/>
  <c r="B276" i="14"/>
  <c r="B275" i="14"/>
  <c r="B274" i="14"/>
  <c r="B273" i="14"/>
  <c r="B272" i="14"/>
  <c r="B271" i="14"/>
  <c r="B270" i="14"/>
  <c r="B269" i="14"/>
  <c r="B268" i="14"/>
  <c r="B267" i="14"/>
  <c r="B266" i="14"/>
  <c r="B265" i="14"/>
  <c r="B264" i="14"/>
  <c r="B263" i="14"/>
  <c r="B262" i="14"/>
  <c r="B261" i="14"/>
  <c r="B260" i="14"/>
  <c r="B259" i="14"/>
  <c r="B258" i="14"/>
  <c r="B257" i="14"/>
  <c r="B256" i="14"/>
  <c r="B255" i="14"/>
  <c r="B254" i="14"/>
  <c r="B253" i="14"/>
  <c r="B252" i="14"/>
  <c r="B251" i="14"/>
  <c r="B250" i="14"/>
  <c r="B249" i="14"/>
  <c r="B248" i="14"/>
  <c r="B247" i="14"/>
  <c r="B246" i="14"/>
  <c r="B245" i="14"/>
  <c r="B244" i="14"/>
  <c r="B243" i="14"/>
  <c r="B242" i="14"/>
  <c r="B241" i="14"/>
  <c r="B240" i="14"/>
  <c r="B239" i="14"/>
  <c r="B238" i="14"/>
  <c r="B237" i="14"/>
  <c r="B236" i="14"/>
  <c r="B235" i="14"/>
  <c r="B234" i="14"/>
  <c r="B233" i="14"/>
  <c r="B232" i="14"/>
  <c r="B231" i="14"/>
  <c r="B230" i="14"/>
  <c r="B229" i="14"/>
  <c r="B228" i="14"/>
  <c r="B227" i="14"/>
  <c r="B226" i="14"/>
  <c r="B225" i="14"/>
  <c r="B224" i="14"/>
  <c r="B223" i="14"/>
  <c r="B222" i="14"/>
  <c r="B221" i="14"/>
  <c r="B220" i="14"/>
  <c r="B219" i="14"/>
  <c r="B218" i="14"/>
  <c r="B217" i="14"/>
  <c r="B216" i="14"/>
  <c r="B215" i="14"/>
  <c r="B214" i="14"/>
  <c r="B213" i="14"/>
  <c r="B212" i="14"/>
  <c r="B211" i="14"/>
  <c r="B210" i="14"/>
  <c r="B209" i="14"/>
  <c r="B208" i="14"/>
  <c r="B207" i="14"/>
  <c r="B206" i="14"/>
  <c r="B205" i="14"/>
  <c r="B204" i="14"/>
  <c r="B203" i="14"/>
  <c r="B202" i="14"/>
  <c r="B201" i="14"/>
  <c r="B200" i="14"/>
  <c r="B199" i="14"/>
  <c r="B198" i="14"/>
  <c r="B197" i="14"/>
  <c r="B196" i="14"/>
  <c r="B195" i="14"/>
  <c r="B194" i="14"/>
  <c r="B193" i="14"/>
  <c r="B192" i="14"/>
  <c r="B191" i="14"/>
  <c r="B190" i="14"/>
  <c r="B189" i="14"/>
  <c r="B188" i="14"/>
  <c r="B187" i="14"/>
  <c r="B186" i="14"/>
  <c r="B185" i="14"/>
  <c r="B184" i="14"/>
  <c r="B183" i="14"/>
  <c r="B182" i="14"/>
  <c r="B181" i="14"/>
  <c r="B180" i="14"/>
  <c r="B179" i="14"/>
  <c r="B178" i="14"/>
  <c r="B177" i="14"/>
  <c r="B176" i="14"/>
  <c r="B175" i="14"/>
  <c r="B174" i="14"/>
  <c r="B173" i="14"/>
  <c r="B172" i="14"/>
  <c r="B171" i="14"/>
  <c r="B170" i="14"/>
  <c r="B169" i="14"/>
  <c r="B168" i="14"/>
  <c r="B167" i="14"/>
  <c r="B166" i="14"/>
  <c r="B165" i="14"/>
  <c r="B164" i="14"/>
  <c r="B163" i="14"/>
  <c r="B162" i="14"/>
  <c r="B161" i="14"/>
  <c r="B160" i="14"/>
  <c r="B159" i="14"/>
  <c r="B158" i="14"/>
  <c r="B157" i="14"/>
  <c r="B156" i="14"/>
  <c r="B155" i="14"/>
  <c r="B154" i="14"/>
  <c r="B153" i="14"/>
  <c r="B152" i="14"/>
  <c r="B151" i="14"/>
  <c r="B150" i="14"/>
  <c r="B149" i="14"/>
  <c r="B148" i="14"/>
  <c r="B147" i="14"/>
  <c r="B146" i="14"/>
  <c r="B145" i="14"/>
  <c r="B144" i="14"/>
  <c r="B143" i="14"/>
  <c r="B142" i="14"/>
  <c r="B141" i="14"/>
  <c r="B140" i="14"/>
  <c r="B139" i="14"/>
  <c r="B138" i="14"/>
  <c r="B137" i="14"/>
  <c r="B136" i="14"/>
  <c r="B135" i="14"/>
  <c r="B134" i="14"/>
  <c r="B133" i="14"/>
  <c r="B132" i="14"/>
  <c r="B131" i="14"/>
  <c r="B130" i="14"/>
  <c r="B129" i="14"/>
  <c r="B128" i="14"/>
  <c r="B127" i="14"/>
  <c r="B126" i="14"/>
  <c r="B125" i="14"/>
  <c r="B124" i="14"/>
  <c r="B123" i="14"/>
  <c r="B122" i="14"/>
  <c r="B121" i="14"/>
  <c r="B120" i="14"/>
  <c r="B119" i="14"/>
  <c r="B118" i="14"/>
  <c r="B117" i="14"/>
  <c r="B116" i="14"/>
  <c r="B115" i="14"/>
  <c r="B114" i="14"/>
  <c r="B113" i="14"/>
  <c r="B112" i="14"/>
  <c r="B111" i="14"/>
  <c r="B110" i="14"/>
  <c r="B109" i="14"/>
  <c r="B108" i="14"/>
  <c r="B107" i="14"/>
  <c r="B106" i="14"/>
  <c r="B105" i="14"/>
  <c r="B104" i="14"/>
  <c r="B103" i="14"/>
  <c r="B102" i="14"/>
  <c r="B101" i="14"/>
  <c r="B100" i="14"/>
  <c r="B99" i="14"/>
  <c r="B98" i="14"/>
  <c r="B97" i="14"/>
  <c r="B96" i="14"/>
  <c r="B95" i="14"/>
  <c r="B94" i="14"/>
  <c r="B93" i="14"/>
  <c r="B92" i="14"/>
  <c r="B91" i="14"/>
  <c r="B90" i="14"/>
  <c r="B89" i="14"/>
  <c r="B88" i="14"/>
  <c r="B87" i="14"/>
  <c r="B86" i="14"/>
  <c r="B85" i="14"/>
  <c r="B84" i="14"/>
  <c r="B83" i="14"/>
  <c r="B82" i="14"/>
  <c r="B81" i="14"/>
  <c r="B80" i="14"/>
  <c r="B79" i="14"/>
  <c r="B78" i="14"/>
  <c r="B77" i="14"/>
  <c r="B76" i="14"/>
  <c r="B75" i="14"/>
  <c r="B74" i="14"/>
  <c r="B73" i="14"/>
  <c r="B72" i="14"/>
  <c r="B71" i="14"/>
  <c r="B70" i="14"/>
  <c r="B69" i="14"/>
  <c r="B68" i="14"/>
  <c r="B67" i="14"/>
  <c r="B66" i="14"/>
  <c r="B65" i="14"/>
  <c r="B64" i="14"/>
  <c r="B63" i="14"/>
  <c r="B62" i="14"/>
  <c r="B61" i="14"/>
  <c r="B60" i="14"/>
  <c r="B59" i="14"/>
  <c r="B58" i="14"/>
  <c r="B57" i="14"/>
  <c r="B56" i="14"/>
  <c r="B55" i="14"/>
  <c r="B54" i="14"/>
  <c r="B53" i="14"/>
  <c r="B52" i="14"/>
  <c r="B51" i="14"/>
  <c r="B50" i="14"/>
  <c r="B49" i="14"/>
  <c r="B48" i="14"/>
  <c r="B47" i="14"/>
  <c r="B46" i="14"/>
  <c r="B45" i="14"/>
  <c r="B44" i="14"/>
  <c r="B43" i="14"/>
  <c r="B42" i="14"/>
  <c r="B41" i="14"/>
  <c r="B40" i="14"/>
  <c r="B39" i="14"/>
  <c r="B38" i="14"/>
  <c r="B37" i="14"/>
  <c r="B36" i="14"/>
  <c r="B35" i="14"/>
  <c r="B34" i="14"/>
  <c r="B33" i="14"/>
  <c r="B32" i="14"/>
  <c r="B31" i="14"/>
  <c r="B30" i="14"/>
  <c r="B29" i="14"/>
  <c r="B28" i="14"/>
  <c r="B27" i="14"/>
  <c r="B26" i="14"/>
  <c r="B25" i="14"/>
  <c r="B24" i="14"/>
  <c r="B23" i="14"/>
  <c r="B22" i="14"/>
  <c r="B21" i="14"/>
  <c r="B20" i="14"/>
  <c r="B19" i="14"/>
  <c r="B18" i="14"/>
  <c r="B17" i="14"/>
  <c r="B16" i="14"/>
  <c r="B15" i="14"/>
  <c r="B14" i="14"/>
  <c r="G4" i="14" l="1"/>
  <c r="E3" i="15" s="1"/>
  <c r="C3" i="15" l="1"/>
  <c r="AF13" i="14" l="1"/>
  <c r="Z4" i="14" l="1"/>
  <c r="B3" i="15" l="1"/>
  <c r="F3" i="15" l="1"/>
  <c r="D3" i="15"/>
  <c r="M312" i="14" l="1"/>
  <c r="M311" i="14"/>
  <c r="M310" i="14"/>
  <c r="M309" i="14"/>
  <c r="M308" i="14"/>
  <c r="M307" i="14"/>
  <c r="M306" i="14"/>
  <c r="M305" i="14"/>
  <c r="M304" i="14"/>
  <c r="M303" i="14"/>
  <c r="M302" i="14"/>
  <c r="M301" i="14"/>
  <c r="M300" i="14"/>
  <c r="M299" i="14"/>
  <c r="M298" i="14"/>
  <c r="M297" i="14"/>
  <c r="M296" i="14"/>
  <c r="M295" i="14"/>
  <c r="M294" i="14"/>
  <c r="M293" i="14"/>
  <c r="M292" i="14"/>
  <c r="M291" i="14"/>
  <c r="M290" i="14"/>
  <c r="M289" i="14"/>
  <c r="M288" i="14"/>
  <c r="M287" i="14"/>
  <c r="M286" i="14"/>
  <c r="M285" i="14"/>
  <c r="M284" i="14"/>
  <c r="M283" i="14"/>
  <c r="M282" i="14"/>
  <c r="M281" i="14"/>
  <c r="M280" i="14"/>
  <c r="M279" i="14"/>
  <c r="M278" i="14"/>
  <c r="M277" i="14"/>
  <c r="M276" i="14"/>
  <c r="M275" i="14"/>
  <c r="M274" i="14"/>
  <c r="M273" i="14"/>
  <c r="M272" i="14"/>
  <c r="M271" i="14"/>
  <c r="M270" i="14"/>
  <c r="M269" i="14"/>
  <c r="M268" i="14"/>
  <c r="M267" i="14"/>
  <c r="M266" i="14"/>
  <c r="M265" i="14"/>
  <c r="M264" i="14"/>
  <c r="M263" i="14"/>
  <c r="M262" i="14"/>
  <c r="M261" i="14"/>
  <c r="M260" i="14"/>
  <c r="M259" i="14"/>
  <c r="M258" i="14"/>
  <c r="M257" i="14"/>
  <c r="M256" i="14"/>
  <c r="M255" i="14"/>
  <c r="M254" i="14"/>
  <c r="M253" i="14"/>
  <c r="M252" i="14"/>
  <c r="M251" i="14"/>
  <c r="M250" i="14"/>
  <c r="M249" i="14"/>
  <c r="M248" i="14"/>
  <c r="M247" i="14"/>
  <c r="M246" i="14"/>
  <c r="M245" i="14"/>
  <c r="M244" i="14"/>
  <c r="M243" i="14"/>
  <c r="M242" i="14"/>
  <c r="M241" i="14"/>
  <c r="M240" i="14"/>
  <c r="M239" i="14"/>
  <c r="M238" i="14"/>
  <c r="M237" i="14"/>
  <c r="M236" i="14"/>
  <c r="M235" i="14"/>
  <c r="M234" i="14"/>
  <c r="M233" i="14"/>
  <c r="M232" i="14"/>
  <c r="M231" i="14"/>
  <c r="M230" i="14"/>
  <c r="M229" i="14"/>
  <c r="M228" i="14"/>
  <c r="M227" i="14"/>
  <c r="M226" i="14"/>
  <c r="M225" i="14"/>
  <c r="M224" i="14"/>
  <c r="M223" i="14"/>
  <c r="M222" i="14"/>
  <c r="M221" i="14"/>
  <c r="M220" i="14"/>
  <c r="M219" i="14"/>
  <c r="M218" i="14"/>
  <c r="M217" i="14"/>
  <c r="M216" i="14"/>
  <c r="M215" i="14"/>
  <c r="M214" i="14"/>
  <c r="M213" i="14"/>
  <c r="M212" i="14"/>
  <c r="M211" i="14"/>
  <c r="M210" i="14"/>
  <c r="M209" i="14"/>
  <c r="M208" i="14"/>
  <c r="M207" i="14"/>
  <c r="M206" i="14"/>
  <c r="M205" i="14"/>
  <c r="M204" i="14"/>
  <c r="M203" i="14"/>
  <c r="M202" i="14"/>
  <c r="M201" i="14"/>
  <c r="M200" i="14"/>
  <c r="M199" i="14"/>
  <c r="M198" i="14"/>
  <c r="M197" i="14"/>
  <c r="M196" i="14"/>
  <c r="M195" i="14"/>
  <c r="M194" i="14"/>
  <c r="M193" i="14"/>
  <c r="M192" i="14"/>
  <c r="M191" i="14"/>
  <c r="M190" i="14"/>
  <c r="M189" i="14"/>
  <c r="M188" i="14"/>
  <c r="M187" i="14"/>
  <c r="M186" i="14"/>
  <c r="M185" i="14"/>
  <c r="M184" i="14"/>
  <c r="M183" i="14"/>
  <c r="M182" i="14"/>
  <c r="M181" i="14"/>
  <c r="M180" i="14"/>
  <c r="M179" i="14"/>
  <c r="M178" i="14"/>
  <c r="M177" i="14"/>
  <c r="M176" i="14"/>
  <c r="M175" i="14"/>
  <c r="M174" i="14"/>
  <c r="M173" i="14"/>
  <c r="M172" i="14"/>
  <c r="M171" i="14"/>
  <c r="M170" i="14"/>
  <c r="M169" i="14"/>
  <c r="M168" i="14"/>
  <c r="M167" i="14"/>
  <c r="M166" i="14"/>
  <c r="M165" i="14"/>
  <c r="M164" i="14"/>
  <c r="M163" i="14"/>
  <c r="M162" i="14"/>
  <c r="M161" i="14"/>
  <c r="M160" i="14"/>
  <c r="M159" i="14"/>
  <c r="M158" i="14"/>
  <c r="M157" i="14"/>
  <c r="M156" i="14"/>
  <c r="M155" i="14"/>
  <c r="M154" i="14"/>
  <c r="M153" i="14"/>
  <c r="M152" i="14"/>
  <c r="M151" i="14"/>
  <c r="M150" i="14"/>
  <c r="M149" i="14"/>
  <c r="M148" i="14"/>
  <c r="M147" i="14"/>
  <c r="M146" i="14"/>
  <c r="M145" i="14"/>
  <c r="M144" i="14"/>
  <c r="M143" i="14"/>
  <c r="M142" i="14"/>
  <c r="M141" i="14"/>
  <c r="M140" i="14"/>
  <c r="M139" i="14"/>
  <c r="M138" i="14"/>
  <c r="M137" i="14"/>
  <c r="M136" i="14"/>
  <c r="M135" i="14"/>
  <c r="M134" i="14"/>
  <c r="M133" i="14"/>
  <c r="M132" i="14"/>
  <c r="M131" i="14"/>
  <c r="M130" i="14"/>
  <c r="M129" i="14"/>
  <c r="M128" i="14"/>
  <c r="M127" i="14"/>
  <c r="M126" i="14"/>
  <c r="M125" i="14"/>
  <c r="M124" i="14"/>
  <c r="M123" i="14"/>
  <c r="M122" i="14"/>
  <c r="M121" i="14"/>
  <c r="M120" i="14"/>
  <c r="M119" i="14"/>
  <c r="M118" i="14"/>
  <c r="M117" i="14"/>
  <c r="M116" i="14"/>
  <c r="M115" i="14"/>
  <c r="M114" i="14"/>
  <c r="M113" i="14"/>
  <c r="M112" i="14"/>
  <c r="M111" i="14"/>
  <c r="M110" i="14"/>
  <c r="M109" i="14"/>
  <c r="M108" i="14"/>
  <c r="M107" i="14"/>
  <c r="M106" i="14"/>
  <c r="M105" i="14"/>
  <c r="M104" i="14"/>
  <c r="M103" i="14"/>
  <c r="M102" i="14"/>
  <c r="M101" i="14"/>
  <c r="M100" i="14"/>
  <c r="M99" i="14"/>
  <c r="M98" i="14"/>
  <c r="M97" i="14"/>
  <c r="M96" i="14"/>
  <c r="M95" i="14"/>
  <c r="M94" i="14"/>
  <c r="M93" i="14"/>
  <c r="M92" i="14"/>
  <c r="M91" i="14"/>
  <c r="M90" i="14"/>
  <c r="M89" i="14"/>
  <c r="M88" i="14"/>
  <c r="M87" i="14"/>
  <c r="M86" i="14"/>
  <c r="M85" i="14"/>
  <c r="M84" i="14"/>
  <c r="M83" i="14"/>
  <c r="M82" i="14"/>
  <c r="M81" i="14"/>
  <c r="M80" i="14"/>
  <c r="M79" i="14"/>
  <c r="M78" i="14"/>
  <c r="M77" i="14"/>
  <c r="M76" i="14"/>
  <c r="M75" i="14"/>
  <c r="M74" i="14"/>
  <c r="M73" i="14"/>
  <c r="M72" i="14"/>
  <c r="M71" i="14"/>
  <c r="M70" i="14"/>
  <c r="M69" i="14"/>
  <c r="M68" i="14"/>
  <c r="M67" i="14"/>
  <c r="M66" i="14"/>
  <c r="M65" i="14"/>
  <c r="M64" i="14"/>
  <c r="M63" i="14"/>
  <c r="M62" i="14"/>
  <c r="M61" i="14"/>
  <c r="M60" i="14"/>
  <c r="M59" i="14"/>
  <c r="M58" i="14"/>
  <c r="M57" i="14"/>
  <c r="M56" i="14"/>
  <c r="M55" i="14"/>
  <c r="M54" i="14"/>
  <c r="M53" i="14"/>
  <c r="M52" i="14"/>
  <c r="M51" i="14"/>
  <c r="M50" i="14"/>
  <c r="M49" i="14"/>
  <c r="M48" i="14"/>
  <c r="M47" i="14"/>
  <c r="M46" i="14"/>
  <c r="M45" i="14"/>
  <c r="M44" i="14"/>
  <c r="M43" i="14"/>
  <c r="M42" i="14"/>
  <c r="M41" i="14"/>
  <c r="M40" i="14"/>
  <c r="M39" i="14"/>
  <c r="M38" i="14"/>
  <c r="M37" i="14"/>
  <c r="M36" i="14"/>
  <c r="M35" i="14"/>
  <c r="M34" i="14"/>
  <c r="M33" i="14"/>
  <c r="M32" i="14"/>
  <c r="M31" i="14"/>
  <c r="M30" i="14"/>
  <c r="M29" i="14"/>
  <c r="M28" i="14"/>
  <c r="M27" i="14"/>
  <c r="M26" i="14"/>
  <c r="M25" i="14"/>
  <c r="M24" i="14"/>
  <c r="M23" i="14"/>
  <c r="M22" i="14"/>
  <c r="M21" i="14"/>
  <c r="M20" i="14"/>
  <c r="M19" i="14"/>
  <c r="M18" i="14"/>
  <c r="M17" i="14"/>
  <c r="M16" i="14"/>
  <c r="M15" i="14"/>
  <c r="M14" i="14"/>
  <c r="AB314" i="14" l="1"/>
  <c r="AE314" i="14" l="1"/>
  <c r="M12" i="14" l="1"/>
</calcChain>
</file>

<file path=xl/sharedStrings.xml><?xml version="1.0" encoding="utf-8"?>
<sst xmlns="http://schemas.openxmlformats.org/spreadsheetml/2006/main" count="302" uniqueCount="125">
  <si>
    <t>製品名</t>
    <rPh sb="0" eb="3">
      <t>セイヒンメイ</t>
    </rPh>
    <phoneticPr fontId="18"/>
  </si>
  <si>
    <t>備考</t>
    <rPh sb="0" eb="2">
      <t>ビコウ</t>
    </rPh>
    <phoneticPr fontId="18"/>
  </si>
  <si>
    <t>型番</t>
    <rPh sb="0" eb="2">
      <t>カタバン</t>
    </rPh>
    <phoneticPr fontId="18"/>
  </si>
  <si>
    <t>単位</t>
    <rPh sb="0" eb="2">
      <t>タンイ</t>
    </rPh>
    <phoneticPr fontId="18"/>
  </si>
  <si>
    <t>確認結果</t>
    <rPh sb="0" eb="2">
      <t>カクニン</t>
    </rPh>
    <rPh sb="2" eb="4">
      <t>ケッカ</t>
    </rPh>
    <phoneticPr fontId="18"/>
  </si>
  <si>
    <t>aaaa-bbbb</t>
    <phoneticPr fontId="18"/>
  </si>
  <si>
    <t>生産性指標</t>
    <rPh sb="0" eb="3">
      <t>セイサンセイ</t>
    </rPh>
    <rPh sb="3" eb="5">
      <t>シヒョウ</t>
    </rPh>
    <phoneticPr fontId="18"/>
  </si>
  <si>
    <t>詳細</t>
    <rPh sb="0" eb="2">
      <t>ショウサイ</t>
    </rPh>
    <phoneticPr fontId="18"/>
  </si>
  <si>
    <t>(例)</t>
    <phoneticPr fontId="18"/>
  </si>
  <si>
    <t>あり</t>
    <phoneticPr fontId="18"/>
  </si>
  <si>
    <t>SII HP
公表項目</t>
    <rPh sb="7" eb="9">
      <t>コウヒョウ</t>
    </rPh>
    <rPh sb="9" eb="11">
      <t>コウモク</t>
    </rPh>
    <phoneticPr fontId="18"/>
  </si>
  <si>
    <t>公表</t>
    <rPh sb="0" eb="2">
      <t>コウヒョウ</t>
    </rPh>
    <phoneticPr fontId="18"/>
  </si>
  <si>
    <t>非公表</t>
    <rPh sb="0" eb="1">
      <t>ヒ</t>
    </rPh>
    <rPh sb="1" eb="3">
      <t>コウヒョウ</t>
    </rPh>
    <phoneticPr fontId="18"/>
  </si>
  <si>
    <t>No.</t>
    <phoneticPr fontId="18"/>
  </si>
  <si>
    <t>必須</t>
    <rPh sb="0" eb="2">
      <t>ヒッス</t>
    </rPh>
    <phoneticPr fontId="18"/>
  </si>
  <si>
    <t>任意</t>
    <rPh sb="0" eb="2">
      <t>ニンイ</t>
    </rPh>
    <phoneticPr fontId="18"/>
  </si>
  <si>
    <t>工業会確認用</t>
    <phoneticPr fontId="18"/>
  </si>
  <si>
    <t>未入力：</t>
    <rPh sb="0" eb="3">
      <t>ミニュウリョク</t>
    </rPh>
    <phoneticPr fontId="18"/>
  </si>
  <si>
    <t>重複：</t>
    <rPh sb="0" eb="2">
      <t>チョウフク</t>
    </rPh>
    <phoneticPr fontId="18"/>
  </si>
  <si>
    <t>エラー表示欄</t>
    <rPh sb="3" eb="5">
      <t>ヒョウジ</t>
    </rPh>
    <rPh sb="5" eb="6">
      <t>ラン</t>
    </rPh>
    <phoneticPr fontId="18"/>
  </si>
  <si>
    <t>未入力
判定</t>
    <rPh sb="0" eb="3">
      <t>ミニュウリョク</t>
    </rPh>
    <rPh sb="4" eb="6">
      <t>ハンテイ</t>
    </rPh>
    <phoneticPr fontId="18"/>
  </si>
  <si>
    <t>重複
判定</t>
    <rPh sb="0" eb="2">
      <t>チョウフク</t>
    </rPh>
    <rPh sb="3" eb="5">
      <t>ハンテイ</t>
    </rPh>
    <phoneticPr fontId="18"/>
  </si>
  <si>
    <t>年平均
向上率判定</t>
    <rPh sb="0" eb="3">
      <t>ネンヘイキン</t>
    </rPh>
    <rPh sb="4" eb="6">
      <t>コウジョウ</t>
    </rPh>
    <rPh sb="6" eb="7">
      <t>リツ</t>
    </rPh>
    <rPh sb="7" eb="9">
      <t>ハンテイ</t>
    </rPh>
    <phoneticPr fontId="18"/>
  </si>
  <si>
    <t>項番</t>
    <rPh sb="0" eb="2">
      <t>コウバン</t>
    </rPh>
    <phoneticPr fontId="18"/>
  </si>
  <si>
    <t>自動表示</t>
    <rPh sb="0" eb="2">
      <t>ジドウ</t>
    </rPh>
    <rPh sb="2" eb="4">
      <t>ヒョウジ</t>
    </rPh>
    <phoneticPr fontId="18"/>
  </si>
  <si>
    <t>OK数</t>
    <rPh sb="2" eb="3">
      <t>スウ</t>
    </rPh>
    <phoneticPr fontId="18"/>
  </si>
  <si>
    <t>OK</t>
    <phoneticPr fontId="18"/>
  </si>
  <si>
    <t>メーカー</t>
    <phoneticPr fontId="18"/>
  </si>
  <si>
    <t>設備種別</t>
    <rPh sb="0" eb="2">
      <t>セツビ</t>
    </rPh>
    <rPh sb="2" eb="4">
      <t>シュベツ</t>
    </rPh>
    <phoneticPr fontId="18"/>
  </si>
  <si>
    <t>ファイル名</t>
    <rPh sb="4" eb="5">
      <t>メイ</t>
    </rPh>
    <phoneticPr fontId="18"/>
  </si>
  <si>
    <t>送信日</t>
    <rPh sb="0" eb="2">
      <t>ソウシン</t>
    </rPh>
    <phoneticPr fontId="18"/>
  </si>
  <si>
    <t>型番数</t>
    <rPh sb="0" eb="2">
      <t>カタバン</t>
    </rPh>
    <rPh sb="2" eb="3">
      <t>スウ</t>
    </rPh>
    <phoneticPr fontId="18"/>
  </si>
  <si>
    <t>プラスチック加工機械</t>
    <phoneticPr fontId="18"/>
  </si>
  <si>
    <t>１ショット当たりの加工時間</t>
    <rPh sb="5" eb="6">
      <t>ア</t>
    </rPh>
    <rPh sb="9" eb="11">
      <t>カコウ</t>
    </rPh>
    <rPh sb="11" eb="13">
      <t>ジカン</t>
    </rPh>
    <phoneticPr fontId="18"/>
  </si>
  <si>
    <t>s</t>
    <phoneticPr fontId="18"/>
  </si>
  <si>
    <t>生産効率</t>
    <phoneticPr fontId="18"/>
  </si>
  <si>
    <t>■製品型番登録申請メールテンプレート</t>
    <rPh sb="1" eb="3">
      <t>セイヒン</t>
    </rPh>
    <rPh sb="3" eb="5">
      <t>カタバン</t>
    </rPh>
    <rPh sb="5" eb="7">
      <t>トウロク</t>
    </rPh>
    <rPh sb="7" eb="9">
      <t>シンセイ</t>
    </rPh>
    <phoneticPr fontId="18"/>
  </si>
  <si>
    <t>件名</t>
    <rPh sb="0" eb="2">
      <t>ケンメイ</t>
    </rPh>
    <phoneticPr fontId="18"/>
  </si>
  <si>
    <t>製造事業者名</t>
    <rPh sb="0" eb="2">
      <t>セイゾウ</t>
    </rPh>
    <rPh sb="2" eb="4">
      <t>ジギョウ</t>
    </rPh>
    <rPh sb="4" eb="5">
      <t>シャ</t>
    </rPh>
    <rPh sb="5" eb="6">
      <t>メイ</t>
    </rPh>
    <phoneticPr fontId="18"/>
  </si>
  <si>
    <t>一代前モデル生産性指標</t>
    <rPh sb="0" eb="3">
      <t>イチダイマエ</t>
    </rPh>
    <rPh sb="6" eb="9">
      <t>セイサンセイ</t>
    </rPh>
    <rPh sb="9" eb="11">
      <t>シヒョウ</t>
    </rPh>
    <phoneticPr fontId="18"/>
  </si>
  <si>
    <t>登録製品型番生産性指標</t>
    <rPh sb="0" eb="2">
      <t>トウロク</t>
    </rPh>
    <rPh sb="2" eb="4">
      <t>セイヒン</t>
    </rPh>
    <rPh sb="4" eb="6">
      <t>カタバン</t>
    </rPh>
    <rPh sb="6" eb="9">
      <t>セイサンセイ</t>
    </rPh>
    <rPh sb="9" eb="11">
      <t>シヒョウ</t>
    </rPh>
    <phoneticPr fontId="18"/>
  </si>
  <si>
    <t>宛先</t>
    <rPh sb="0" eb="2">
      <t>アテサキ</t>
    </rPh>
    <phoneticPr fontId="18"/>
  </si>
  <si>
    <t xml:space="preserve">
メール本文</t>
    <rPh sb="4" eb="6">
      <t>ホンブン</t>
    </rPh>
    <phoneticPr fontId="18"/>
  </si>
  <si>
    <r>
      <t xml:space="preserve">製造事業者名
(フリガナ)
</t>
    </r>
    <r>
      <rPr>
        <b/>
        <sz val="14"/>
        <color rgb="FFFF0000"/>
        <rFont val="Meiryo UI"/>
        <family val="3"/>
        <charset val="128"/>
      </rPr>
      <t>※法人格は不要です</t>
    </r>
    <rPh sb="0" eb="2">
      <t>セイゾウ</t>
    </rPh>
    <rPh sb="2" eb="4">
      <t>ジギョウ</t>
    </rPh>
    <rPh sb="4" eb="5">
      <t>シャ</t>
    </rPh>
    <rPh sb="5" eb="6">
      <t>メイ</t>
    </rPh>
    <rPh sb="15" eb="17">
      <t>ホウジン</t>
    </rPh>
    <rPh sb="17" eb="18">
      <t>カク</t>
    </rPh>
    <rPh sb="19" eb="21">
      <t>フヨウ</t>
    </rPh>
    <phoneticPr fontId="18"/>
  </si>
  <si>
    <t>申請年月日</t>
    <phoneticPr fontId="18"/>
  </si>
  <si>
    <t>申請製品数</t>
    <phoneticPr fontId="18"/>
  </si>
  <si>
    <t>入力要否</t>
    <rPh sb="0" eb="2">
      <t>ニュウリョク</t>
    </rPh>
    <rPh sb="2" eb="4">
      <t>ヨウヒ</t>
    </rPh>
    <phoneticPr fontId="18"/>
  </si>
  <si>
    <t>生産性指標の
年平均向上率：</t>
    <rPh sb="0" eb="3">
      <t>セイサンセイ</t>
    </rPh>
    <rPh sb="3" eb="5">
      <t>シヒョウ</t>
    </rPh>
    <rPh sb="7" eb="10">
      <t>ネンヘイキン</t>
    </rPh>
    <rPh sb="10" eb="12">
      <t>コウジョウ</t>
    </rPh>
    <rPh sb="12" eb="13">
      <t>リツ</t>
    </rPh>
    <phoneticPr fontId="18"/>
  </si>
  <si>
    <t>年平均向上率が1％未満です。向上率が1%未満のものは申請できませんのでご確認ください。</t>
    <phoneticPr fontId="18"/>
  </si>
  <si>
    <t>指標</t>
    <rPh sb="0" eb="2">
      <t>シヒョウ</t>
    </rPh>
    <phoneticPr fontId="18"/>
  </si>
  <si>
    <t>生産性向上要件
証明書発行実績</t>
    <rPh sb="0" eb="3">
      <t>セイサンセイ</t>
    </rPh>
    <rPh sb="3" eb="5">
      <t>コウジョウ</t>
    </rPh>
    <rPh sb="5" eb="7">
      <t>ヨウケン</t>
    </rPh>
    <rPh sb="8" eb="11">
      <t>ショウメイショ</t>
    </rPh>
    <rPh sb="11" eb="13">
      <t>ハッコウ</t>
    </rPh>
    <rPh sb="13" eb="15">
      <t>ジッセキ</t>
    </rPh>
    <phoneticPr fontId="18"/>
  </si>
  <si>
    <t>種別</t>
    <rPh sb="0" eb="2">
      <t>シュベツ</t>
    </rPh>
    <phoneticPr fontId="18"/>
  </si>
  <si>
    <t>設備区分</t>
    <rPh sb="0" eb="2">
      <t>セツビ</t>
    </rPh>
    <rPh sb="2" eb="4">
      <t>クブン</t>
    </rPh>
    <phoneticPr fontId="18"/>
  </si>
  <si>
    <t>非公表</t>
    <phoneticPr fontId="18"/>
  </si>
  <si>
    <t>ワイルドカードの内訳一覧</t>
    <phoneticPr fontId="18"/>
  </si>
  <si>
    <t>非公表</t>
    <rPh sb="0" eb="3">
      <t>ヒコウヒョウ</t>
    </rPh>
    <phoneticPr fontId="18"/>
  </si>
  <si>
    <t>対象外</t>
    <rPh sb="0" eb="3">
      <t>タイショウガイ</t>
    </rPh>
    <phoneticPr fontId="18"/>
  </si>
  <si>
    <t>事務局
備考欄</t>
    <phoneticPr fontId="18"/>
  </si>
  <si>
    <t>ワイルドカード
未入力判定</t>
    <phoneticPr fontId="18"/>
  </si>
  <si>
    <t>aaaa■</t>
  </si>
  <si>
    <t>aaaa■</t>
    <phoneticPr fontId="18"/>
  </si>
  <si>
    <t>生産効率</t>
  </si>
  <si>
    <t>s</t>
  </si>
  <si>
    <t>あり</t>
  </si>
  <si>
    <t>bbbb</t>
    <phoneticPr fontId="18"/>
  </si>
  <si>
    <t>エネルギー効率</t>
  </si>
  <si>
    <t>dddd</t>
    <phoneticPr fontId="18"/>
  </si>
  <si>
    <t>型番が重複しています。
ご確認のうえ、型番が重複しないよう修正してください。</t>
    <rPh sb="0" eb="2">
      <t>カタバン</t>
    </rPh>
    <rPh sb="3" eb="5">
      <t>ジュウフク</t>
    </rPh>
    <rPh sb="13" eb="15">
      <t>カクニン</t>
    </rPh>
    <rPh sb="19" eb="21">
      <t>カタバン</t>
    </rPh>
    <rPh sb="22" eb="24">
      <t>チョウフク</t>
    </rPh>
    <rPh sb="29" eb="31">
      <t>シュウセイ</t>
    </rPh>
    <phoneticPr fontId="18"/>
  </si>
  <si>
    <t>未入力項目があります。
ご確認のうえ未入力の項目に入力してください。</t>
    <rPh sb="0" eb="3">
      <t>ミニュウリョク</t>
    </rPh>
    <rPh sb="3" eb="5">
      <t>コウモク</t>
    </rPh>
    <rPh sb="13" eb="15">
      <t>カクニン</t>
    </rPh>
    <rPh sb="18" eb="19">
      <t>ミ</t>
    </rPh>
    <rPh sb="19" eb="21">
      <t>ニュウリョク</t>
    </rPh>
    <rPh sb="22" eb="24">
      <t>コウモク</t>
    </rPh>
    <rPh sb="25" eb="27">
      <t>ニュウリョク</t>
    </rPh>
    <phoneticPr fontId="18"/>
  </si>
  <si>
    <t>生産設備における補助対象設備の基準は、下表の通りとする。</t>
    <phoneticPr fontId="18"/>
  </si>
  <si>
    <t>＜年平均１％以上について＞</t>
  </si>
  <si>
    <t>（例）登録製品型番販売開始年：２０１８年、同一製造事業者内の一代前モデル販売開始年：２０１５年生産性の向上に</t>
    <phoneticPr fontId="18"/>
  </si>
  <si>
    <t>資するものの指標は３（２０１８－２０１５）％以上（年平均１％以上のため）向上している必要がある。</t>
    <phoneticPr fontId="18"/>
  </si>
  <si>
    <t>※指標として「生産効率」を選択する場合は、同一生産量を製造した際にエネルギー使用量が削減されていること。</t>
  </si>
  <si>
    <t>マルマルマル</t>
  </si>
  <si>
    <t>マルマルマル</t>
    <phoneticPr fontId="18"/>
  </si>
  <si>
    <t>製造事業者名
(フリガナ)</t>
    <rPh sb="0" eb="2">
      <t>セイゾウ</t>
    </rPh>
    <rPh sb="2" eb="4">
      <t>ジギョウ</t>
    </rPh>
    <rPh sb="4" eb="5">
      <t>シャ</t>
    </rPh>
    <rPh sb="5" eb="6">
      <t>メイ</t>
    </rPh>
    <phoneticPr fontId="18"/>
  </si>
  <si>
    <t>○○○株式会社</t>
  </si>
  <si>
    <t>○○○株式会社</t>
    <rPh sb="3" eb="7">
      <t>カブシキガイシャ</t>
    </rPh>
    <phoneticPr fontId="18"/>
  </si>
  <si>
    <t>cccc</t>
    <phoneticPr fontId="18"/>
  </si>
  <si>
    <t>最終更新日</t>
    <rPh sb="0" eb="2">
      <t>サイシュウ</t>
    </rPh>
    <rPh sb="2" eb="5">
      <t>コウシンビ</t>
    </rPh>
    <phoneticPr fontId="18"/>
  </si>
  <si>
    <t>Ver.</t>
    <phoneticPr fontId="18"/>
  </si>
  <si>
    <t>○○○株式会社</t>
    <phoneticPr fontId="18"/>
  </si>
  <si>
    <t>マルマルマル</t>
    <phoneticPr fontId="18"/>
  </si>
  <si>
    <t>年平均向上率が1％未満です。
向上率が1%未満のものは申請できませんのでご確認ください。</t>
    <phoneticPr fontId="18"/>
  </si>
  <si>
    <t>一代前モデル
販売開始年
(西暦年)</t>
    <rPh sb="0" eb="3">
      <t>イチダイマエ</t>
    </rPh>
    <rPh sb="7" eb="9">
      <t>ハンバイ</t>
    </rPh>
    <rPh sb="9" eb="11">
      <t>カイシ</t>
    </rPh>
    <rPh sb="11" eb="12">
      <t>ネン</t>
    </rPh>
    <rPh sb="14" eb="16">
      <t>セイレキ</t>
    </rPh>
    <rPh sb="16" eb="17">
      <t>ネン</t>
    </rPh>
    <phoneticPr fontId="18"/>
  </si>
  <si>
    <t>登録製品型番
販売開始年
(西暦年)</t>
    <rPh sb="0" eb="2">
      <t>トウロク</t>
    </rPh>
    <rPh sb="2" eb="4">
      <t>セイヒン</t>
    </rPh>
    <rPh sb="4" eb="6">
      <t>カタバン</t>
    </rPh>
    <phoneticPr fontId="18"/>
  </si>
  <si>
    <t>生産性指標の
年平均向上率
(％)</t>
    <rPh sb="0" eb="3">
      <t>セイサンセイ</t>
    </rPh>
    <rPh sb="3" eb="5">
      <t>シヒョウ</t>
    </rPh>
    <rPh sb="7" eb="10">
      <t>ネンヘイキン</t>
    </rPh>
    <rPh sb="10" eb="12">
      <t>コウジョウ</t>
    </rPh>
    <rPh sb="12" eb="13">
      <t>リツ</t>
    </rPh>
    <phoneticPr fontId="18"/>
  </si>
  <si>
    <t>希望小売価格
(千円)</t>
    <phoneticPr fontId="18"/>
  </si>
  <si>
    <t>必須(条件有)</t>
    <rPh sb="0" eb="2">
      <t>ヒッス</t>
    </rPh>
    <rPh sb="3" eb="5">
      <t>ジョウケン</t>
    </rPh>
    <rPh sb="5" eb="6">
      <t>アリ</t>
    </rPh>
    <phoneticPr fontId="18"/>
  </si>
  <si>
    <t>-FL(●●仕様),-GK(〇〇タイプ)</t>
  </si>
  <si>
    <t>-FL(●●仕様),-GK(〇〇タイプ)</t>
    <phoneticPr fontId="18"/>
  </si>
  <si>
    <t>-FL(●●仕様),-GK(〇〇タイプ)</t>
    <phoneticPr fontId="18"/>
  </si>
  <si>
    <t>st-kataban@sii.or.jp</t>
    <phoneticPr fontId="18"/>
  </si>
  <si>
    <r>
      <t xml:space="preserve">数値
</t>
    </r>
    <r>
      <rPr>
        <sz val="14"/>
        <color rgb="FFFF0000"/>
        <rFont val="Meiryo UI"/>
        <family val="3"/>
        <charset val="128"/>
      </rPr>
      <t>※小数点第三位まで入力</t>
    </r>
    <rPh sb="0" eb="2">
      <t>スウチ</t>
    </rPh>
    <rPh sb="3" eb="14">
      <t>コメショウスウテンダイサンイマデニュウリョク</t>
    </rPh>
    <phoneticPr fontId="18"/>
  </si>
  <si>
    <r>
      <t xml:space="preserve">数値
</t>
    </r>
    <r>
      <rPr>
        <sz val="14"/>
        <color rgb="FFFF0000"/>
        <rFont val="Meiryo UI"/>
        <family val="3"/>
        <charset val="128"/>
      </rPr>
      <t>※小数点第三位まで入力</t>
    </r>
    <rPh sb="0" eb="2">
      <t>スウチシスウ</t>
    </rPh>
    <phoneticPr fontId="18"/>
  </si>
  <si>
    <t>項目</t>
    <rPh sb="0" eb="2">
      <t>コウモク</t>
    </rPh>
    <phoneticPr fontId="18"/>
  </si>
  <si>
    <t>内容</t>
    <rPh sb="0" eb="2">
      <t>ナイヨウ</t>
    </rPh>
    <phoneticPr fontId="18"/>
  </si>
  <si>
    <t>2012年以降に販売が開始されたモデルであること。
(最新モデルである必要はないが、中古品は対象外である。)</t>
    <rPh sb="4" eb="5">
      <t>ネン</t>
    </rPh>
    <rPh sb="5" eb="7">
      <t>イコウ</t>
    </rPh>
    <rPh sb="8" eb="10">
      <t>ハンバイ</t>
    </rPh>
    <rPh sb="11" eb="13">
      <t>カイシ</t>
    </rPh>
    <rPh sb="27" eb="29">
      <t>サイシン</t>
    </rPh>
    <rPh sb="35" eb="37">
      <t>ヒツヨウ</t>
    </rPh>
    <rPh sb="42" eb="45">
      <t>チュウコヒン</t>
    </rPh>
    <rPh sb="46" eb="49">
      <t>タイショウガイ</t>
    </rPh>
    <phoneticPr fontId="18"/>
  </si>
  <si>
    <t>生産性の向上に資するものの指標(エネルギー効率、生産効率※)が同一の製造事業者における一代前モデルと比較して年平均1%以上向上している設備であること。</t>
    <rPh sb="0" eb="3">
      <t>セイサンセイ</t>
    </rPh>
    <rPh sb="4" eb="6">
      <t>コウジョウ</t>
    </rPh>
    <rPh sb="7" eb="8">
      <t>シ</t>
    </rPh>
    <rPh sb="13" eb="15">
      <t>シヒョウ</t>
    </rPh>
    <rPh sb="21" eb="23">
      <t>コウリツ</t>
    </rPh>
    <rPh sb="24" eb="28">
      <t>セイサンコウリツ</t>
    </rPh>
    <rPh sb="31" eb="33">
      <t>ドウイツ</t>
    </rPh>
    <rPh sb="34" eb="39">
      <t>セイゾウジギョウシャ</t>
    </rPh>
    <rPh sb="43" eb="46">
      <t>イチダイマエ</t>
    </rPh>
    <rPh sb="50" eb="52">
      <t>ヒカク</t>
    </rPh>
    <rPh sb="54" eb="57">
      <t>ネンヘイキン</t>
    </rPh>
    <rPh sb="59" eb="61">
      <t>イジョウ</t>
    </rPh>
    <rPh sb="61" eb="63">
      <t>コウジョウ</t>
    </rPh>
    <rPh sb="67" eb="69">
      <t>セツビ</t>
    </rPh>
    <phoneticPr fontId="18"/>
  </si>
  <si>
    <t>【製品型番登録】令和4年度 省エネ事業 申請書類の提出 (製造事業者名)</t>
    <phoneticPr fontId="18"/>
  </si>
  <si>
    <t>1.0</t>
    <phoneticPr fontId="18"/>
  </si>
  <si>
    <t>プラスチック加工機械(押出成形機・ブロー成形機)</t>
    <rPh sb="6" eb="8">
      <t>カコウ</t>
    </rPh>
    <rPh sb="8" eb="10">
      <t>キカイ</t>
    </rPh>
    <phoneticPr fontId="18"/>
  </si>
  <si>
    <t>種別</t>
    <phoneticPr fontId="18"/>
  </si>
  <si>
    <t>生産性指標</t>
    <phoneticPr fontId="18"/>
  </si>
  <si>
    <t>登録製品型番販売開始年(西暦年)</t>
    <rPh sb="0" eb="2">
      <t>トウロク</t>
    </rPh>
    <rPh sb="2" eb="4">
      <t>セイヒン</t>
    </rPh>
    <rPh sb="4" eb="6">
      <t>カタバン</t>
    </rPh>
    <rPh sb="6" eb="8">
      <t>ハンバイ</t>
    </rPh>
    <rPh sb="8" eb="10">
      <t>カイシ</t>
    </rPh>
    <rPh sb="10" eb="11">
      <t>ネン</t>
    </rPh>
    <rPh sb="12" eb="15">
      <t>セイレキネン</t>
    </rPh>
    <phoneticPr fontId="18"/>
  </si>
  <si>
    <t>性能証明書発行実績</t>
    <phoneticPr fontId="18"/>
  </si>
  <si>
    <t>能力値(単位)</t>
    <rPh sb="0" eb="3">
      <t>ノウリョクチ</t>
    </rPh>
    <rPh sb="4" eb="6">
      <t>タンイ</t>
    </rPh>
    <phoneticPr fontId="18"/>
  </si>
  <si>
    <t>プルダウン項目</t>
    <rPh sb="5" eb="7">
      <t>コウモク</t>
    </rPh>
    <phoneticPr fontId="18"/>
  </si>
  <si>
    <t>プルダウン項目</t>
  </si>
  <si>
    <t>押出成形機</t>
  </si>
  <si>
    <t>kW</t>
    <phoneticPr fontId="18"/>
  </si>
  <si>
    <t>ブロー成形機</t>
    <phoneticPr fontId="18"/>
  </si>
  <si>
    <t>なし</t>
    <phoneticPr fontId="18"/>
  </si>
  <si>
    <t>ブロー成形機</t>
  </si>
  <si>
    <t>押出成形機XAシリーズ</t>
    <rPh sb="0" eb="2">
      <t>オシダシ</t>
    </rPh>
    <phoneticPr fontId="18"/>
  </si>
  <si>
    <t>ブロー成形機Zシリーズ</t>
  </si>
  <si>
    <r>
      <t xml:space="preserve">能力値(装置諸元)
モータ定格容量
(kW)
</t>
    </r>
    <r>
      <rPr>
        <sz val="14"/>
        <color rgb="FFFF0000"/>
        <rFont val="Meiryo UI"/>
        <family val="3"/>
        <charset val="128"/>
      </rPr>
      <t>※小数点第三位を
四捨五入して入力</t>
    </r>
    <rPh sb="0" eb="3">
      <t>ノウリョクチ</t>
    </rPh>
    <rPh sb="4" eb="6">
      <t>ソウチ</t>
    </rPh>
    <rPh sb="6" eb="8">
      <t>ショゲン</t>
    </rPh>
    <rPh sb="16" eb="18">
      <t>テイカク</t>
    </rPh>
    <rPh sb="18" eb="20">
      <t>ヨウリョウ</t>
    </rPh>
    <phoneticPr fontId="18"/>
  </si>
  <si>
    <r>
      <t xml:space="preserve">能力値(装置諸元)
ヒータ定格容量
(kW)
</t>
    </r>
    <r>
      <rPr>
        <sz val="14"/>
        <color rgb="FFFF0000"/>
        <rFont val="Meiryo UI"/>
        <family val="3"/>
        <charset val="128"/>
      </rPr>
      <t>※小数点第三位を
四捨五入して入力</t>
    </r>
    <rPh sb="0" eb="3">
      <t>ノウリョクチ</t>
    </rPh>
    <rPh sb="13" eb="15">
      <t>テイカク</t>
    </rPh>
    <rPh sb="15" eb="17">
      <t>ヨウリョウ</t>
    </rPh>
    <phoneticPr fontId="18"/>
  </si>
  <si>
    <r>
      <t xml:space="preserve">能力値(装置諸元)
モータ定格容量
(kW)
</t>
    </r>
    <r>
      <rPr>
        <sz val="14"/>
        <color rgb="FFFF0000"/>
        <rFont val="Meiryo UI"/>
        <family val="3"/>
        <charset val="128"/>
      </rPr>
      <t>※小数点第三位を
四捨五入して入力</t>
    </r>
    <rPh sb="0" eb="3">
      <t>ノウリョクチ</t>
    </rPh>
    <rPh sb="13" eb="15">
      <t>テイカク</t>
    </rPh>
    <rPh sb="15" eb="17">
      <t>ヨウリョウ</t>
    </rPh>
    <phoneticPr fontId="18"/>
  </si>
  <si>
    <r>
      <t xml:space="preserve">能力値(装置諸元)
装置全体の
定格総電気容量
(kW)
</t>
    </r>
    <r>
      <rPr>
        <sz val="14"/>
        <color rgb="FFFF0000"/>
        <rFont val="Meiryo UI"/>
        <family val="3"/>
        <charset val="128"/>
      </rPr>
      <t>※小数点第三位を
四捨五入して入力</t>
    </r>
    <rPh sb="0" eb="3">
      <t>ノウリョクチ</t>
    </rPh>
    <rPh sb="4" eb="6">
      <t>ソウチ</t>
    </rPh>
    <rPh sb="6" eb="8">
      <t>ショゲン</t>
    </rPh>
    <rPh sb="10" eb="12">
      <t>ソウチ</t>
    </rPh>
    <rPh sb="12" eb="14">
      <t>ゼンタイ</t>
    </rPh>
    <rPh sb="18" eb="19">
      <t>ソウ</t>
    </rPh>
    <rPh sb="21" eb="23">
      <t>ヨウリョウ</t>
    </rPh>
    <phoneticPr fontId="18"/>
  </si>
  <si>
    <r>
      <t xml:space="preserve">能力値(装置諸元)
装置全体の
定格総電気容量
(kW)
</t>
    </r>
    <r>
      <rPr>
        <sz val="14"/>
        <color rgb="FFFF0000"/>
        <rFont val="Meiryo UI"/>
        <family val="3"/>
        <charset val="128"/>
      </rPr>
      <t>※小数点第三位を
四捨五入して入力</t>
    </r>
    <rPh sb="0" eb="3">
      <t>ノウリョクチ</t>
    </rPh>
    <rPh sb="10" eb="12">
      <t>ソウチ</t>
    </rPh>
    <rPh sb="12" eb="14">
      <t>ゼンタイ</t>
    </rPh>
    <rPh sb="16" eb="18">
      <t>テイカク</t>
    </rPh>
    <rPh sb="18" eb="19">
      <t>ソウ</t>
    </rPh>
    <rPh sb="21" eb="23">
      <t>ヨウリョウ</t>
    </rPh>
    <rPh sb="30" eb="33">
      <t>ショウスウテン</t>
    </rPh>
    <rPh sb="33" eb="34">
      <t>ダイ</t>
    </rPh>
    <rPh sb="34" eb="35">
      <t>ミ</t>
    </rPh>
    <rPh sb="35" eb="36">
      <t>イ</t>
    </rPh>
    <rPh sb="38" eb="42">
      <t>シシャゴニュウ</t>
    </rPh>
    <rPh sb="44" eb="46">
      <t>ニュウリョク</t>
    </rPh>
    <phoneticPr fontId="18"/>
  </si>
  <si>
    <r>
      <t xml:space="preserve">製造事業者名
(フリガナ)
</t>
    </r>
    <r>
      <rPr>
        <b/>
        <sz val="14"/>
        <color rgb="FFFF0000"/>
        <rFont val="Meiryo UI"/>
        <family val="3"/>
        <charset val="128"/>
      </rPr>
      <t>※法人格は不要です</t>
    </r>
    <phoneticPr fontId="18"/>
  </si>
  <si>
    <r>
      <rPr>
        <sz val="12"/>
        <color rgb="FF000000"/>
        <rFont val="游ゴシック"/>
        <family val="2"/>
        <charset val="128"/>
      </rPr>
      <t xml:space="preserve">
一般社団法人環境共創イニシアチブ
事業第１部</t>
    </r>
    <r>
      <rPr>
        <sz val="12"/>
        <color rgb="FF000000"/>
        <rFont val="Calibri"/>
        <family val="2"/>
      </rPr>
      <t xml:space="preserve"> </t>
    </r>
    <r>
      <rPr>
        <sz val="12"/>
        <color rgb="FF000000"/>
        <rFont val="游ゴシック"/>
        <family val="2"/>
        <charset val="128"/>
      </rPr>
      <t>製品型番登録担当</t>
    </r>
    <r>
      <rPr>
        <sz val="12"/>
        <color rgb="FF000000"/>
        <rFont val="Calibri"/>
        <family val="2"/>
      </rPr>
      <t xml:space="preserve"> </t>
    </r>
    <r>
      <rPr>
        <sz val="12"/>
        <color rgb="FF000000"/>
        <rFont val="游ゴシック"/>
        <family val="2"/>
        <charset val="128"/>
      </rPr>
      <t xml:space="preserve"> 宛</t>
    </r>
    <r>
      <rPr>
        <sz val="12"/>
        <color rgb="FF000000"/>
        <rFont val="Calibri"/>
        <family val="2"/>
      </rPr>
      <t xml:space="preserve">
</t>
    </r>
    <r>
      <rPr>
        <sz val="12"/>
        <color rgb="FF000000"/>
        <rFont val="游ゴシック"/>
        <family val="2"/>
        <charset val="128"/>
      </rPr>
      <t>令和4年度　先進的省エネルギー投資促進支援事業での、
（Ｃ）指定設備導入事業における（ｃ）指定設備に係る製品型番登録を申請いたします。</t>
    </r>
    <r>
      <rPr>
        <sz val="12"/>
        <rFont val="游ゴシック"/>
        <family val="3"/>
        <charset val="128"/>
      </rPr>
      <t xml:space="preserve">
</t>
    </r>
    <r>
      <rPr>
        <sz val="12"/>
        <color rgb="FF000000"/>
        <rFont val="游ゴシック"/>
        <family val="2"/>
        <charset val="128"/>
      </rPr>
      <t xml:space="preserve">
以下のファイルを送付いたします。</t>
    </r>
    <r>
      <rPr>
        <sz val="12"/>
        <color rgb="FF000000"/>
        <rFont val="Calibri"/>
        <family val="2"/>
      </rPr>
      <t xml:space="preserve">
</t>
    </r>
    <r>
      <rPr>
        <sz val="12"/>
        <color rgb="FF000000"/>
        <rFont val="游ゴシック"/>
        <family val="2"/>
        <charset val="128"/>
      </rPr>
      <t>・補助対象設備登録申請書</t>
    </r>
    <r>
      <rPr>
        <sz val="12"/>
        <color rgb="FF000000"/>
        <rFont val="Calibri"/>
        <family val="2"/>
      </rPr>
      <t xml:space="preserve">
</t>
    </r>
    <r>
      <rPr>
        <sz val="12"/>
        <color rgb="FF000000"/>
        <rFont val="游ゴシック"/>
        <family val="2"/>
        <charset val="128"/>
      </rPr>
      <t>・製品型番リスト
・製品カタログ（仕様書等）
・商業登記簿謄本</t>
    </r>
    <r>
      <rPr>
        <sz val="12"/>
        <color rgb="FF000000"/>
        <rFont val="Calibri"/>
        <family val="2"/>
      </rPr>
      <t xml:space="preserve">
----------------------------------------------------------------------------------------------------------------
</t>
    </r>
    <r>
      <rPr>
        <sz val="12"/>
        <color rgb="FF000000"/>
        <rFont val="Yu Gothic"/>
        <family val="2"/>
        <charset val="128"/>
      </rPr>
      <t>製造事業者名</t>
    </r>
    <r>
      <rPr>
        <sz val="12"/>
        <color rgb="FF000000"/>
        <rFont val="游ゴシック"/>
        <family val="2"/>
        <charset val="128"/>
      </rPr>
      <t>：</t>
    </r>
    <r>
      <rPr>
        <sz val="12"/>
        <color rgb="FF000000"/>
        <rFont val="Calibri"/>
        <family val="2"/>
      </rPr>
      <t xml:space="preserve">
</t>
    </r>
    <r>
      <rPr>
        <sz val="12"/>
        <color rgb="FF000000"/>
        <rFont val="游ゴシック"/>
        <family val="2"/>
        <charset val="128"/>
      </rPr>
      <t>担当者：</t>
    </r>
    <r>
      <rPr>
        <sz val="12"/>
        <color rgb="FF000000"/>
        <rFont val="Calibri"/>
        <family val="2"/>
      </rPr>
      <t xml:space="preserve">
</t>
    </r>
    <r>
      <rPr>
        <sz val="12"/>
        <color rgb="FF000000"/>
        <rFont val="游ゴシック"/>
        <family val="2"/>
        <charset val="128"/>
      </rPr>
      <t>電話番号：</t>
    </r>
    <r>
      <rPr>
        <sz val="12"/>
        <color rgb="FF000000"/>
        <rFont val="Calibri"/>
        <family val="2"/>
      </rPr>
      <t xml:space="preserve">
</t>
    </r>
    <r>
      <rPr>
        <sz val="12"/>
        <color rgb="FF000000"/>
        <rFont val="游ゴシック"/>
        <family val="2"/>
        <charset val="128"/>
      </rPr>
      <t>メールアドレス：</t>
    </r>
    <r>
      <rPr>
        <sz val="12"/>
        <color rgb="FF000000"/>
        <rFont val="Calibri"/>
        <family val="2"/>
      </rPr>
      <t xml:space="preserve">
</t>
    </r>
    <r>
      <rPr>
        <sz val="12"/>
        <color rgb="FF000000"/>
        <rFont val="Calibri"/>
        <family val="2"/>
        <charset val="128"/>
      </rPr>
      <t>----------------------------------------------------------------------------------------------------------------</t>
    </r>
    <rPh sb="149" eb="151">
      <t>セイヒン</t>
    </rPh>
    <rPh sb="156" eb="159">
      <t>シヨウショ</t>
    </rPh>
    <rPh sb="159" eb="160">
      <t>トウ</t>
    </rPh>
    <phoneticPr fontId="18"/>
  </si>
  <si>
    <r>
      <t xml:space="preserve">【製品型番登録申請についてのお願い】
・製品型番登録要領をよくご確認いただいたうえで、製品型番登録申請を行ってください。
・エラー表示欄の各項目でエラー表示がないことをご確認のうえ、本リストを提出してください。
</t>
    </r>
    <r>
      <rPr>
        <b/>
        <sz val="16"/>
        <color rgb="FFFF0000"/>
        <rFont val="Meiryo UI"/>
        <family val="3"/>
        <charset val="128"/>
      </rPr>
      <t xml:space="preserve">・製品名、型番、および能力値については、カタログ(仕様書)の記載と一致していることを確認してください。
</t>
    </r>
    <r>
      <rPr>
        <b/>
        <sz val="14"/>
        <color theme="1"/>
        <rFont val="Meiryo UI"/>
        <family val="3"/>
        <charset val="128"/>
      </rPr>
      <t xml:space="preserve">
・本ファイル内「基準値」シートを参照いただき、基準値を満たす型番の入力をお願いいたします。
※基準値を満たしていない場合は行が赤く表示されます。</t>
    </r>
    <rPh sb="120" eb="123">
      <t>ノウリョクチ</t>
    </rPh>
    <rPh sb="151" eb="153">
      <t>カクニン</t>
    </rPh>
    <phoneticPr fontId="18"/>
  </si>
</sst>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6" formatCode="&quot;¥&quot;#,##0;[Red]&quot;¥&quot;\-#,##0"/>
    <numFmt numFmtId="176" formatCode="0.0_);[Red]\(0.0\)"/>
    <numFmt numFmtId="177" formatCode="0;\-0;;@"/>
  </numFmts>
  <fonts count="73">
    <font>
      <sz val="11"/>
      <color theme="1"/>
      <name val="ＭＳ Ｐゴシック"/>
      <family val="2"/>
      <charset val="128"/>
      <scheme val="minor"/>
    </font>
    <font>
      <sz val="11"/>
      <color theme="1"/>
      <name val="ＭＳ Ｐゴシック"/>
      <family val="2"/>
      <charset val="128"/>
      <scheme val="minor"/>
    </font>
    <font>
      <b/>
      <sz val="18"/>
      <color theme="3"/>
      <name val="ＭＳ Ｐゴシック"/>
      <family val="2"/>
      <charset val="128"/>
      <scheme val="major"/>
    </font>
    <font>
      <b/>
      <sz val="15"/>
      <color theme="3"/>
      <name val="ＭＳ Ｐゴシック"/>
      <family val="2"/>
      <charset val="128"/>
      <scheme val="minor"/>
    </font>
    <font>
      <b/>
      <sz val="13"/>
      <color theme="3"/>
      <name val="ＭＳ Ｐゴシック"/>
      <family val="2"/>
      <charset val="128"/>
      <scheme val="minor"/>
    </font>
    <font>
      <b/>
      <sz val="11"/>
      <color theme="3"/>
      <name val="ＭＳ Ｐゴシック"/>
      <family val="2"/>
      <charset val="128"/>
      <scheme val="minor"/>
    </font>
    <font>
      <sz val="11"/>
      <color rgb="FF006100"/>
      <name val="ＭＳ Ｐゴシック"/>
      <family val="2"/>
      <charset val="128"/>
      <scheme val="minor"/>
    </font>
    <font>
      <sz val="11"/>
      <color rgb="FF9C0006"/>
      <name val="ＭＳ Ｐゴシック"/>
      <family val="2"/>
      <charset val="128"/>
      <scheme val="minor"/>
    </font>
    <font>
      <sz val="11"/>
      <color rgb="FF9C6500"/>
      <name val="ＭＳ Ｐゴシック"/>
      <family val="2"/>
      <charset val="128"/>
      <scheme val="minor"/>
    </font>
    <font>
      <sz val="11"/>
      <color rgb="FF3F3F76"/>
      <name val="ＭＳ Ｐゴシック"/>
      <family val="2"/>
      <charset val="128"/>
      <scheme val="minor"/>
    </font>
    <font>
      <b/>
      <sz val="11"/>
      <color rgb="FF3F3F3F"/>
      <name val="ＭＳ Ｐゴシック"/>
      <family val="2"/>
      <charset val="128"/>
      <scheme val="minor"/>
    </font>
    <font>
      <b/>
      <sz val="11"/>
      <color rgb="FFFA7D00"/>
      <name val="ＭＳ Ｐゴシック"/>
      <family val="2"/>
      <charset val="128"/>
      <scheme val="minor"/>
    </font>
    <font>
      <sz val="11"/>
      <color rgb="FFFA7D00"/>
      <name val="ＭＳ Ｐゴシック"/>
      <family val="2"/>
      <charset val="128"/>
      <scheme val="minor"/>
    </font>
    <font>
      <b/>
      <sz val="11"/>
      <color theme="0"/>
      <name val="ＭＳ Ｐゴシック"/>
      <family val="2"/>
      <charset val="128"/>
      <scheme val="minor"/>
    </font>
    <font>
      <sz val="11"/>
      <color rgb="FFFF0000"/>
      <name val="ＭＳ Ｐゴシック"/>
      <family val="2"/>
      <charset val="128"/>
      <scheme val="minor"/>
    </font>
    <font>
      <i/>
      <sz val="11"/>
      <color rgb="FF7F7F7F"/>
      <name val="ＭＳ Ｐゴシック"/>
      <family val="2"/>
      <charset val="128"/>
      <scheme val="minor"/>
    </font>
    <font>
      <b/>
      <sz val="11"/>
      <color theme="1"/>
      <name val="ＭＳ Ｐゴシック"/>
      <family val="2"/>
      <charset val="128"/>
      <scheme val="minor"/>
    </font>
    <font>
      <sz val="11"/>
      <color theme="0"/>
      <name val="ＭＳ Ｐゴシック"/>
      <family val="2"/>
      <charset val="128"/>
      <scheme val="minor"/>
    </font>
    <font>
      <sz val="6"/>
      <name val="ＭＳ Ｐゴシック"/>
      <family val="2"/>
      <charset val="128"/>
      <scheme val="minor"/>
    </font>
    <font>
      <sz val="11"/>
      <name val="ＭＳ Ｐゴシック"/>
      <family val="3"/>
      <charset val="128"/>
    </font>
    <font>
      <sz val="10"/>
      <color theme="1"/>
      <name val="ＭＳ Ｐゴシック"/>
      <family val="2"/>
      <charset val="128"/>
      <scheme val="minor"/>
    </font>
    <font>
      <sz val="11"/>
      <color theme="1"/>
      <name val="ＭＳ Ｐゴシック"/>
      <family val="3"/>
      <charset val="128"/>
      <scheme val="minor"/>
    </font>
    <font>
      <sz val="11"/>
      <color theme="0"/>
      <name val="ＭＳ Ｐゴシック"/>
      <family val="3"/>
      <charset val="128"/>
      <scheme val="minor"/>
    </font>
    <font>
      <b/>
      <sz val="18"/>
      <color theme="3"/>
      <name val="ＭＳ Ｐゴシック"/>
      <family val="3"/>
      <charset val="128"/>
      <scheme val="major"/>
    </font>
    <font>
      <b/>
      <sz val="11"/>
      <color theme="0"/>
      <name val="ＭＳ Ｐゴシック"/>
      <family val="3"/>
      <charset val="128"/>
      <scheme val="minor"/>
    </font>
    <font>
      <sz val="11"/>
      <color rgb="FF9C6500"/>
      <name val="ＭＳ Ｐゴシック"/>
      <family val="3"/>
      <charset val="128"/>
      <scheme val="minor"/>
    </font>
    <font>
      <u/>
      <sz val="9"/>
      <color indexed="12"/>
      <name val="ＭＳ Ｐゴシック"/>
      <family val="3"/>
      <charset val="128"/>
    </font>
    <font>
      <u/>
      <sz val="12"/>
      <color theme="10"/>
      <name val="ＭＳ Ｐゴシック"/>
      <family val="2"/>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rgb="FFFF0000"/>
      <name val="ＭＳ Ｐゴシック"/>
      <family val="3"/>
      <charset val="128"/>
      <scheme val="minor"/>
    </font>
    <font>
      <sz val="12"/>
      <color theme="1"/>
      <name val="ＭＳ Ｐゴシック"/>
      <family val="2"/>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theme="1"/>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theme="1"/>
      <name val="ＭＳ Ｐゴシック"/>
      <family val="2"/>
      <scheme val="minor"/>
    </font>
    <font>
      <sz val="11"/>
      <color rgb="FF006100"/>
      <name val="ＭＳ Ｐゴシック"/>
      <family val="3"/>
      <charset val="128"/>
      <scheme val="minor"/>
    </font>
    <font>
      <sz val="8"/>
      <color theme="1"/>
      <name val="Meiryo UI"/>
      <family val="3"/>
      <charset val="128"/>
    </font>
    <font>
      <b/>
      <sz val="10"/>
      <color theme="1"/>
      <name val="Meiryo UI"/>
      <family val="3"/>
      <charset val="128"/>
    </font>
    <font>
      <sz val="10"/>
      <color theme="1"/>
      <name val="Meiryo UI"/>
      <family val="3"/>
      <charset val="128"/>
    </font>
    <font>
      <b/>
      <sz val="20"/>
      <name val="Meiryo UI"/>
      <family val="3"/>
      <charset val="128"/>
    </font>
    <font>
      <b/>
      <sz val="20"/>
      <color theme="0"/>
      <name val="Meiryo UI"/>
      <family val="3"/>
      <charset val="128"/>
    </font>
    <font>
      <b/>
      <sz val="20"/>
      <color theme="1"/>
      <name val="Meiryo UI"/>
      <family val="3"/>
      <charset val="128"/>
    </font>
    <font>
      <sz val="20"/>
      <color theme="1"/>
      <name val="Meiryo UI"/>
      <family val="3"/>
      <charset val="128"/>
    </font>
    <font>
      <u/>
      <sz val="11"/>
      <color theme="10"/>
      <name val="ＭＳ Ｐゴシック"/>
      <family val="2"/>
      <charset val="128"/>
      <scheme val="minor"/>
    </font>
    <font>
      <sz val="12"/>
      <color rgb="FF000000"/>
      <name val="Calibri"/>
      <family val="2"/>
      <charset val="128"/>
    </font>
    <font>
      <sz val="12"/>
      <color rgb="FF000000"/>
      <name val="游ゴシック"/>
      <family val="2"/>
      <charset val="128"/>
    </font>
    <font>
      <sz val="12"/>
      <color rgb="FF000000"/>
      <name val="Calibri"/>
      <family val="2"/>
    </font>
    <font>
      <b/>
      <sz val="14"/>
      <color theme="1"/>
      <name val="Meiryo UI"/>
      <family val="3"/>
      <charset val="128"/>
    </font>
    <font>
      <sz val="14"/>
      <color theme="1"/>
      <name val="Meiryo UI"/>
      <family val="3"/>
      <charset val="128"/>
    </font>
    <font>
      <sz val="14"/>
      <name val="Meiryo UI"/>
      <family val="3"/>
      <charset val="128"/>
    </font>
    <font>
      <b/>
      <sz val="14"/>
      <color theme="0"/>
      <name val="Meiryo UI"/>
      <family val="3"/>
      <charset val="128"/>
    </font>
    <font>
      <sz val="12"/>
      <color rgb="FF000000"/>
      <name val="Yu Gothic"/>
      <family val="2"/>
      <charset val="128"/>
    </font>
    <font>
      <sz val="14"/>
      <color theme="1"/>
      <name val="ＭＳ Ｐゴシック"/>
      <family val="2"/>
      <charset val="128"/>
      <scheme val="minor"/>
    </font>
    <font>
      <b/>
      <sz val="14"/>
      <color rgb="FFFF0000"/>
      <name val="Meiryo UI"/>
      <family val="3"/>
      <charset val="128"/>
    </font>
    <font>
      <b/>
      <sz val="14"/>
      <name val="Meiryo UI"/>
      <family val="3"/>
      <charset val="128"/>
    </font>
    <font>
      <sz val="12"/>
      <color rgb="FF000000"/>
      <name val="Meiryo UI"/>
      <family val="3"/>
      <charset val="128"/>
    </font>
    <font>
      <sz val="12"/>
      <color theme="1"/>
      <name val="Meiryo UI"/>
      <family val="3"/>
      <charset val="128"/>
    </font>
    <font>
      <sz val="12"/>
      <color rgb="FF000000"/>
      <name val="ＭＳ Ｐ明朝"/>
      <family val="1"/>
      <charset val="128"/>
    </font>
    <font>
      <u/>
      <sz val="12"/>
      <color rgb="FFFF0000"/>
      <name val="ＭＳ Ｐ明朝"/>
      <family val="1"/>
      <charset val="128"/>
    </font>
    <font>
      <sz val="12"/>
      <color theme="1"/>
      <name val="Wingdings"/>
      <charset val="2"/>
    </font>
    <font>
      <sz val="12"/>
      <name val="游ゴシック"/>
      <family val="3"/>
      <charset val="128"/>
    </font>
    <font>
      <sz val="14"/>
      <color rgb="FFFF0000"/>
      <name val="Meiryo UI"/>
      <family val="3"/>
      <charset val="128"/>
    </font>
    <font>
      <sz val="11"/>
      <color rgb="FF000000"/>
      <name val="ＭＳ Ｐ明朝"/>
      <family val="1"/>
      <charset val="128"/>
    </font>
    <font>
      <sz val="11"/>
      <color theme="1"/>
      <name val="ＭＳ Ｐ明朝"/>
      <family val="1"/>
      <charset val="128"/>
    </font>
    <font>
      <sz val="10"/>
      <name val="ＭＳ Ｐゴシック"/>
      <family val="3"/>
      <charset val="128"/>
      <scheme val="minor"/>
    </font>
    <font>
      <sz val="11"/>
      <name val="ＭＳ Ｐゴシック"/>
      <family val="3"/>
      <charset val="128"/>
      <scheme val="minor"/>
    </font>
    <font>
      <b/>
      <sz val="16"/>
      <color rgb="FFFF0000"/>
      <name val="Meiryo UI"/>
      <family val="3"/>
      <charset val="128"/>
    </font>
  </fonts>
  <fills count="47">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tint="-0.14999847407452621"/>
        <bgColor indexed="64"/>
      </patternFill>
    </fill>
    <fill>
      <patternFill patternType="solid">
        <fgColor theme="9" tint="0.79998168889431442"/>
        <bgColor indexed="64"/>
      </patternFill>
    </fill>
    <fill>
      <patternFill patternType="solid">
        <fgColor theme="6" tint="0.79998168889431442"/>
        <bgColor indexed="64"/>
      </patternFill>
    </fill>
    <fill>
      <patternFill patternType="solid">
        <fgColor theme="9" tint="0.39997558519241921"/>
        <bgColor indexed="64"/>
      </patternFill>
    </fill>
    <fill>
      <patternFill patternType="solid">
        <fgColor theme="9" tint="0.59999389629810485"/>
        <bgColor indexed="64"/>
      </patternFill>
    </fill>
    <fill>
      <patternFill patternType="solid">
        <fgColor theme="8" tint="0.39997558519241921"/>
        <bgColor indexed="64"/>
      </patternFill>
    </fill>
    <fill>
      <patternFill patternType="solid">
        <fgColor theme="8" tint="0.79998168889431442"/>
        <bgColor indexed="64"/>
      </patternFill>
    </fill>
    <fill>
      <patternFill patternType="solid">
        <fgColor rgb="FFFFFF00"/>
        <bgColor indexed="64"/>
      </patternFill>
    </fill>
    <fill>
      <patternFill patternType="solid">
        <fgColor theme="0" tint="-0.34998626667073579"/>
        <bgColor indexed="64"/>
      </patternFill>
    </fill>
    <fill>
      <patternFill patternType="solid">
        <fgColor theme="1"/>
        <bgColor indexed="64"/>
      </patternFill>
    </fill>
    <fill>
      <patternFill patternType="solid">
        <fgColor theme="0" tint="-4.9989318521683403E-2"/>
        <bgColor indexed="64"/>
      </patternFill>
    </fill>
    <fill>
      <patternFill patternType="solid">
        <fgColor theme="0"/>
        <bgColor indexed="64"/>
      </patternFill>
    </fill>
    <fill>
      <patternFill patternType="solid">
        <fgColor theme="0" tint="-0.249977111117893"/>
        <bgColor indexed="64"/>
      </patternFill>
    </fill>
    <fill>
      <patternFill patternType="solid">
        <fgColor theme="2" tint="-9.9978637043366805E-2"/>
        <bgColor indexed="64"/>
      </patternFill>
    </fill>
  </fills>
  <borders count="73">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style="thin">
        <color indexed="64"/>
      </right>
      <top style="thin">
        <color indexed="64"/>
      </top>
      <bottom style="thin">
        <color indexed="64"/>
      </bottom>
      <diagonal/>
    </border>
    <border>
      <left style="thin">
        <color auto="1"/>
      </left>
      <right/>
      <top style="thin">
        <color auto="1"/>
      </top>
      <bottom style="thin">
        <color auto="1"/>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style="thin">
        <color indexed="64"/>
      </right>
      <top/>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diagonal/>
    </border>
    <border>
      <left style="hair">
        <color indexed="64"/>
      </left>
      <right/>
      <top style="thin">
        <color indexed="64"/>
      </top>
      <bottom style="thin">
        <color indexed="64"/>
      </bottom>
      <diagonal/>
    </border>
    <border>
      <left style="hair">
        <color indexed="64"/>
      </left>
      <right/>
      <top/>
      <bottom style="thin">
        <color indexed="64"/>
      </bottom>
      <diagonal/>
    </border>
    <border>
      <left/>
      <right/>
      <top style="medium">
        <color indexed="64"/>
      </top>
      <bottom/>
      <diagonal/>
    </border>
    <border>
      <left/>
      <right style="medium">
        <color indexed="64"/>
      </right>
      <top style="medium">
        <color indexed="64"/>
      </top>
      <bottom/>
      <diagonal/>
    </border>
    <border>
      <left/>
      <right style="medium">
        <color indexed="64"/>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bottom style="medium">
        <color indexed="64"/>
      </bottom>
      <diagonal/>
    </border>
    <border>
      <left style="thin">
        <color indexed="64"/>
      </left>
      <right style="thin">
        <color indexed="64"/>
      </right>
      <top/>
      <bottom style="medium">
        <color indexed="64"/>
      </bottom>
      <diagonal/>
    </border>
    <border>
      <left/>
      <right style="medium">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right style="hair">
        <color indexed="64"/>
      </right>
      <top style="thin">
        <color auto="1"/>
      </top>
      <bottom style="thin">
        <color indexed="64"/>
      </bottom>
      <diagonal/>
    </border>
    <border>
      <left style="thin">
        <color indexed="64"/>
      </left>
      <right style="medium">
        <color indexed="64"/>
      </right>
      <top style="medium">
        <color indexed="64"/>
      </top>
      <bottom style="medium">
        <color indexed="64"/>
      </bottom>
      <diagonal/>
    </border>
    <border>
      <left/>
      <right style="thin">
        <color indexed="64"/>
      </right>
      <top style="thin">
        <color indexed="64"/>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style="thin">
        <color auto="1"/>
      </left>
      <right/>
      <top style="thin">
        <color auto="1"/>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medium">
        <color indexed="64"/>
      </right>
      <top/>
      <bottom/>
      <diagonal/>
    </border>
    <border>
      <left style="thin">
        <color indexed="64"/>
      </left>
      <right style="medium">
        <color indexed="64"/>
      </right>
      <top/>
      <bottom style="thin">
        <color indexed="64"/>
      </bottom>
      <diagonal/>
    </border>
    <border>
      <left style="thin">
        <color indexed="64"/>
      </left>
      <right style="thin">
        <color indexed="64"/>
      </right>
      <top style="thin">
        <color indexed="64"/>
      </top>
      <bottom/>
      <diagonal/>
    </border>
    <border>
      <left style="medium">
        <color auto="1"/>
      </left>
      <right/>
      <top style="medium">
        <color auto="1"/>
      </top>
      <bottom/>
      <diagonal/>
    </border>
    <border>
      <left/>
      <right style="medium">
        <color indexed="64"/>
      </right>
      <top style="thin">
        <color indexed="64"/>
      </top>
      <bottom style="thin">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right style="thin">
        <color indexed="64"/>
      </right>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thin">
        <color indexed="64"/>
      </bottom>
      <diagonal/>
    </border>
    <border>
      <left style="medium">
        <color auto="1"/>
      </left>
      <right/>
      <top style="medium">
        <color auto="1"/>
      </top>
      <bottom style="thin">
        <color indexed="64"/>
      </bottom>
      <diagonal/>
    </border>
    <border>
      <left/>
      <right/>
      <top style="medium">
        <color auto="1"/>
      </top>
      <bottom style="thin">
        <color indexed="64"/>
      </bottom>
      <diagonal/>
    </border>
    <border>
      <left/>
      <right style="medium">
        <color indexed="64"/>
      </right>
      <top style="medium">
        <color auto="1"/>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medium">
        <color theme="0" tint="-0.24994659260841701"/>
      </left>
      <right style="medium">
        <color theme="0" tint="-0.24994659260841701"/>
      </right>
      <top style="medium">
        <color theme="0" tint="-0.24994659260841701"/>
      </top>
      <bottom style="medium">
        <color theme="0" tint="-0.24994659260841701"/>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thin">
        <color indexed="64"/>
      </bottom>
      <diagonal/>
    </border>
  </borders>
  <cellStyleXfs count="182">
    <xf numFmtId="0" fontId="0" fillId="0" borderId="0">
      <alignment vertical="center"/>
    </xf>
    <xf numFmtId="0" fontId="2" fillId="0" borderId="0" applyNumberFormat="0" applyFill="0" applyBorder="0" applyAlignment="0" applyProtection="0">
      <alignment vertical="center"/>
    </xf>
    <xf numFmtId="0" fontId="3" fillId="0" borderId="1" applyNumberFormat="0" applyFill="0" applyAlignment="0" applyProtection="0">
      <alignment vertical="center"/>
    </xf>
    <xf numFmtId="0" fontId="4" fillId="0" borderId="2" applyNumberFormat="0" applyFill="0" applyAlignment="0" applyProtection="0">
      <alignment vertical="center"/>
    </xf>
    <xf numFmtId="0" fontId="5" fillId="0" borderId="3" applyNumberFormat="0" applyFill="0" applyAlignment="0" applyProtection="0">
      <alignment vertical="center"/>
    </xf>
    <xf numFmtId="0" fontId="5" fillId="0" borderId="0" applyNumberFormat="0" applyFill="0" applyBorder="0" applyAlignment="0" applyProtection="0">
      <alignment vertical="center"/>
    </xf>
    <xf numFmtId="0" fontId="6" fillId="2" borderId="0" applyNumberFormat="0" applyBorder="0" applyAlignment="0" applyProtection="0">
      <alignment vertical="center"/>
    </xf>
    <xf numFmtId="0" fontId="7" fillId="3" borderId="0" applyNumberFormat="0" applyBorder="0" applyAlignment="0" applyProtection="0">
      <alignment vertical="center"/>
    </xf>
    <xf numFmtId="0" fontId="8" fillId="4" borderId="0" applyNumberFormat="0" applyBorder="0" applyAlignment="0" applyProtection="0">
      <alignment vertical="center"/>
    </xf>
    <xf numFmtId="0" fontId="9" fillId="5" borderId="4" applyNumberFormat="0" applyAlignment="0" applyProtection="0">
      <alignment vertical="center"/>
    </xf>
    <xf numFmtId="0" fontId="10" fillId="6" borderId="5" applyNumberFormat="0" applyAlignment="0" applyProtection="0">
      <alignment vertical="center"/>
    </xf>
    <xf numFmtId="0" fontId="11" fillId="6" borderId="4" applyNumberFormat="0" applyAlignment="0" applyProtection="0">
      <alignment vertical="center"/>
    </xf>
    <xf numFmtId="0" fontId="12" fillId="0" borderId="6" applyNumberFormat="0" applyFill="0" applyAlignment="0" applyProtection="0">
      <alignment vertical="center"/>
    </xf>
    <xf numFmtId="0" fontId="13" fillId="7" borderId="7" applyNumberFormat="0" applyAlignment="0" applyProtection="0">
      <alignment vertical="center"/>
    </xf>
    <xf numFmtId="0" fontId="14" fillId="0" borderId="0" applyNumberFormat="0" applyFill="0" applyBorder="0" applyAlignment="0" applyProtection="0">
      <alignment vertical="center"/>
    </xf>
    <xf numFmtId="0" fontId="1" fillId="8" borderId="8" applyNumberFormat="0" applyFont="0" applyAlignment="0" applyProtection="0">
      <alignment vertical="center"/>
    </xf>
    <xf numFmtId="0" fontId="15" fillId="0" borderId="0" applyNumberFormat="0" applyFill="0" applyBorder="0" applyAlignment="0" applyProtection="0">
      <alignment vertical="center"/>
    </xf>
    <xf numFmtId="0" fontId="16" fillId="0" borderId="9" applyNumberFormat="0" applyFill="0" applyAlignment="0" applyProtection="0">
      <alignment vertical="center"/>
    </xf>
    <xf numFmtId="0" fontId="17" fillId="9" borderId="0" applyNumberFormat="0" applyBorder="0" applyAlignment="0" applyProtection="0">
      <alignment vertical="center"/>
    </xf>
    <xf numFmtId="0" fontId="1" fillId="10" borderId="0" applyNumberFormat="0" applyBorder="0" applyAlignment="0" applyProtection="0">
      <alignment vertical="center"/>
    </xf>
    <xf numFmtId="0" fontId="1" fillId="11" borderId="0" applyNumberFormat="0" applyBorder="0" applyAlignment="0" applyProtection="0">
      <alignment vertical="center"/>
    </xf>
    <xf numFmtId="0" fontId="17" fillId="12" borderId="0" applyNumberFormat="0" applyBorder="0" applyAlignment="0" applyProtection="0">
      <alignment vertical="center"/>
    </xf>
    <xf numFmtId="0" fontId="17" fillId="13" borderId="0" applyNumberFormat="0" applyBorder="0" applyAlignment="0" applyProtection="0">
      <alignment vertical="center"/>
    </xf>
    <xf numFmtId="0" fontId="1" fillId="14" borderId="0" applyNumberFormat="0" applyBorder="0" applyAlignment="0" applyProtection="0">
      <alignment vertical="center"/>
    </xf>
    <xf numFmtId="0" fontId="1" fillId="15" borderId="0" applyNumberFormat="0" applyBorder="0" applyAlignment="0" applyProtection="0">
      <alignment vertical="center"/>
    </xf>
    <xf numFmtId="0" fontId="17" fillId="16" borderId="0" applyNumberFormat="0" applyBorder="0" applyAlignment="0" applyProtection="0">
      <alignment vertical="center"/>
    </xf>
    <xf numFmtId="0" fontId="17" fillId="17" borderId="0" applyNumberFormat="0" applyBorder="0" applyAlignment="0" applyProtection="0">
      <alignment vertical="center"/>
    </xf>
    <xf numFmtId="0" fontId="1" fillId="18" borderId="0" applyNumberFormat="0" applyBorder="0" applyAlignment="0" applyProtection="0">
      <alignment vertical="center"/>
    </xf>
    <xf numFmtId="0" fontId="1" fillId="19" borderId="0" applyNumberFormat="0" applyBorder="0" applyAlignment="0" applyProtection="0">
      <alignment vertical="center"/>
    </xf>
    <xf numFmtId="0" fontId="17" fillId="20" borderId="0" applyNumberFormat="0" applyBorder="0" applyAlignment="0" applyProtection="0">
      <alignment vertical="center"/>
    </xf>
    <xf numFmtId="0" fontId="17" fillId="21" borderId="0" applyNumberFormat="0" applyBorder="0" applyAlignment="0" applyProtection="0">
      <alignment vertical="center"/>
    </xf>
    <xf numFmtId="0" fontId="1" fillId="22" borderId="0" applyNumberFormat="0" applyBorder="0" applyAlignment="0" applyProtection="0">
      <alignment vertical="center"/>
    </xf>
    <xf numFmtId="0" fontId="1" fillId="23" borderId="0" applyNumberFormat="0" applyBorder="0" applyAlignment="0" applyProtection="0">
      <alignment vertical="center"/>
    </xf>
    <xf numFmtId="0" fontId="17" fillId="24" borderId="0" applyNumberFormat="0" applyBorder="0" applyAlignment="0" applyProtection="0">
      <alignment vertical="center"/>
    </xf>
    <xf numFmtId="0" fontId="17" fillId="25" borderId="0" applyNumberFormat="0" applyBorder="0" applyAlignment="0" applyProtection="0">
      <alignment vertical="center"/>
    </xf>
    <xf numFmtId="0" fontId="1" fillId="26" borderId="0" applyNumberFormat="0" applyBorder="0" applyAlignment="0" applyProtection="0">
      <alignment vertical="center"/>
    </xf>
    <xf numFmtId="0" fontId="1" fillId="27" borderId="0" applyNumberFormat="0" applyBorder="0" applyAlignment="0" applyProtection="0">
      <alignment vertical="center"/>
    </xf>
    <xf numFmtId="0" fontId="17" fillId="28" borderId="0" applyNumberFormat="0" applyBorder="0" applyAlignment="0" applyProtection="0">
      <alignment vertical="center"/>
    </xf>
    <xf numFmtId="0" fontId="17" fillId="29" borderId="0" applyNumberFormat="0" applyBorder="0" applyAlignment="0" applyProtection="0">
      <alignment vertical="center"/>
    </xf>
    <xf numFmtId="0" fontId="1" fillId="30" borderId="0" applyNumberFormat="0" applyBorder="0" applyAlignment="0" applyProtection="0">
      <alignment vertical="center"/>
    </xf>
    <xf numFmtId="0" fontId="1" fillId="31" borderId="0" applyNumberFormat="0" applyBorder="0" applyAlignment="0" applyProtection="0">
      <alignment vertical="center"/>
    </xf>
    <xf numFmtId="0" fontId="17" fillId="32" borderId="0" applyNumberFormat="0" applyBorder="0" applyAlignment="0" applyProtection="0">
      <alignment vertical="center"/>
    </xf>
    <xf numFmtId="0" fontId="19" fillId="0" borderId="0"/>
    <xf numFmtId="0" fontId="20" fillId="0" borderId="0">
      <alignment vertical="center"/>
    </xf>
    <xf numFmtId="0" fontId="21" fillId="10" borderId="0" applyNumberFormat="0" applyBorder="0" applyAlignment="0" applyProtection="0">
      <alignment vertical="center"/>
    </xf>
    <xf numFmtId="0" fontId="21" fillId="14" borderId="0" applyNumberFormat="0" applyBorder="0" applyAlignment="0" applyProtection="0">
      <alignment vertical="center"/>
    </xf>
    <xf numFmtId="0" fontId="21" fillId="18" borderId="0" applyNumberFormat="0" applyBorder="0" applyAlignment="0" applyProtection="0">
      <alignment vertical="center"/>
    </xf>
    <xf numFmtId="0" fontId="21" fillId="22" borderId="0" applyNumberFormat="0" applyBorder="0" applyAlignment="0" applyProtection="0">
      <alignment vertical="center"/>
    </xf>
    <xf numFmtId="0" fontId="21" fillId="26" borderId="0" applyNumberFormat="0" applyBorder="0" applyAlignment="0" applyProtection="0">
      <alignment vertical="center"/>
    </xf>
    <xf numFmtId="0" fontId="21" fillId="30" borderId="0" applyNumberFormat="0" applyBorder="0" applyAlignment="0" applyProtection="0">
      <alignment vertical="center"/>
    </xf>
    <xf numFmtId="0" fontId="21" fillId="11" borderId="0" applyNumberFormat="0" applyBorder="0" applyAlignment="0" applyProtection="0">
      <alignment vertical="center"/>
    </xf>
    <xf numFmtId="0" fontId="21" fillId="15" borderId="0" applyNumberFormat="0" applyBorder="0" applyAlignment="0" applyProtection="0">
      <alignment vertical="center"/>
    </xf>
    <xf numFmtId="0" fontId="21" fillId="19" borderId="0" applyNumberFormat="0" applyBorder="0" applyAlignment="0" applyProtection="0">
      <alignment vertical="center"/>
    </xf>
    <xf numFmtId="0" fontId="21" fillId="23" borderId="0" applyNumberFormat="0" applyBorder="0" applyAlignment="0" applyProtection="0">
      <alignment vertical="center"/>
    </xf>
    <xf numFmtId="0" fontId="21" fillId="27" borderId="0" applyNumberFormat="0" applyBorder="0" applyAlignment="0" applyProtection="0">
      <alignment vertical="center"/>
    </xf>
    <xf numFmtId="0" fontId="21" fillId="31" borderId="0" applyNumberFormat="0" applyBorder="0" applyAlignment="0" applyProtection="0">
      <alignment vertical="center"/>
    </xf>
    <xf numFmtId="0" fontId="22" fillId="12" borderId="0" applyNumberFormat="0" applyBorder="0" applyAlignment="0" applyProtection="0">
      <alignment vertical="center"/>
    </xf>
    <xf numFmtId="0" fontId="22" fillId="16" borderId="0" applyNumberFormat="0" applyBorder="0" applyAlignment="0" applyProtection="0">
      <alignment vertical="center"/>
    </xf>
    <xf numFmtId="0" fontId="22" fillId="20" borderId="0" applyNumberFormat="0" applyBorder="0" applyAlignment="0" applyProtection="0">
      <alignment vertical="center"/>
    </xf>
    <xf numFmtId="0" fontId="22" fillId="24" borderId="0" applyNumberFormat="0" applyBorder="0" applyAlignment="0" applyProtection="0">
      <alignment vertical="center"/>
    </xf>
    <xf numFmtId="0" fontId="22" fillId="28" borderId="0" applyNumberFormat="0" applyBorder="0" applyAlignment="0" applyProtection="0">
      <alignment vertical="center"/>
    </xf>
    <xf numFmtId="0" fontId="22" fillId="32" borderId="0" applyNumberFormat="0" applyBorder="0" applyAlignment="0" applyProtection="0">
      <alignment vertical="center"/>
    </xf>
    <xf numFmtId="0" fontId="22" fillId="9" borderId="0" applyNumberFormat="0" applyBorder="0" applyAlignment="0" applyProtection="0">
      <alignment vertical="center"/>
    </xf>
    <xf numFmtId="0" fontId="22" fillId="13" borderId="0" applyNumberFormat="0" applyBorder="0" applyAlignment="0" applyProtection="0">
      <alignment vertical="center"/>
    </xf>
    <xf numFmtId="0" fontId="22" fillId="17" borderId="0" applyNumberFormat="0" applyBorder="0" applyAlignment="0" applyProtection="0">
      <alignment vertical="center"/>
    </xf>
    <xf numFmtId="0" fontId="22" fillId="21" borderId="0" applyNumberFormat="0" applyBorder="0" applyAlignment="0" applyProtection="0">
      <alignment vertical="center"/>
    </xf>
    <xf numFmtId="0" fontId="22" fillId="25" borderId="0" applyNumberFormat="0" applyBorder="0" applyAlignment="0" applyProtection="0">
      <alignment vertical="center"/>
    </xf>
    <xf numFmtId="0" fontId="22" fillId="29" borderId="0" applyNumberFormat="0" applyBorder="0" applyAlignment="0" applyProtection="0">
      <alignment vertical="center"/>
    </xf>
    <xf numFmtId="0" fontId="23" fillId="0" borderId="0" applyNumberFormat="0" applyFill="0" applyBorder="0" applyAlignment="0" applyProtection="0">
      <alignment vertical="center"/>
    </xf>
    <xf numFmtId="0" fontId="24" fillId="7" borderId="7" applyNumberFormat="0" applyAlignment="0" applyProtection="0">
      <alignment vertical="center"/>
    </xf>
    <xf numFmtId="0" fontId="25" fillId="4" borderId="0" applyNumberFormat="0" applyBorder="0" applyAlignment="0" applyProtection="0">
      <alignment vertical="center"/>
    </xf>
    <xf numFmtId="9" fontId="1" fillId="0" borderId="0" applyFont="0" applyFill="0" applyBorder="0" applyAlignment="0" applyProtection="0">
      <alignment vertical="center"/>
    </xf>
    <xf numFmtId="9" fontId="1" fillId="0" borderId="0" applyFont="0" applyFill="0" applyBorder="0" applyAlignment="0" applyProtection="0">
      <alignment vertical="center"/>
    </xf>
    <xf numFmtId="9" fontId="1" fillId="0" borderId="0" applyFont="0" applyFill="0" applyBorder="0" applyAlignment="0" applyProtection="0">
      <alignment vertical="center"/>
    </xf>
    <xf numFmtId="9" fontId="1" fillId="0" borderId="0" applyFont="0" applyFill="0" applyBorder="0" applyAlignment="0" applyProtection="0">
      <alignment vertical="center"/>
    </xf>
    <xf numFmtId="9" fontId="1" fillId="0" borderId="0" applyFont="0" applyFill="0" applyBorder="0" applyAlignment="0" applyProtection="0">
      <alignment vertical="center"/>
    </xf>
    <xf numFmtId="9" fontId="1" fillId="0" borderId="0" applyFont="0" applyFill="0" applyBorder="0" applyAlignment="0" applyProtection="0">
      <alignment vertical="center"/>
    </xf>
    <xf numFmtId="9" fontId="1" fillId="0" borderId="0" applyFont="0" applyFill="0" applyBorder="0" applyAlignment="0" applyProtection="0">
      <alignment vertical="center"/>
    </xf>
    <xf numFmtId="9" fontId="1" fillId="0" borderId="0" applyFont="0" applyFill="0" applyBorder="0" applyAlignment="0" applyProtection="0">
      <alignment vertical="center"/>
    </xf>
    <xf numFmtId="9" fontId="1" fillId="0" borderId="0" applyFont="0" applyFill="0" applyBorder="0" applyAlignment="0" applyProtection="0">
      <alignment vertical="center"/>
    </xf>
    <xf numFmtId="9" fontId="1" fillId="0" borderId="0" applyFont="0" applyFill="0" applyBorder="0" applyAlignment="0" applyProtection="0">
      <alignment vertical="center"/>
    </xf>
    <xf numFmtId="9" fontId="1" fillId="0" borderId="0" applyFont="0" applyFill="0" applyBorder="0" applyAlignment="0" applyProtection="0">
      <alignment vertical="center"/>
    </xf>
    <xf numFmtId="9" fontId="1" fillId="0" borderId="0" applyFont="0" applyFill="0" applyBorder="0" applyAlignment="0" applyProtection="0">
      <alignment vertical="center"/>
    </xf>
    <xf numFmtId="9" fontId="1" fillId="0" borderId="0" applyFont="0" applyFill="0" applyBorder="0" applyAlignment="0" applyProtection="0">
      <alignment vertical="center"/>
    </xf>
    <xf numFmtId="9" fontId="1" fillId="0" borderId="0" applyFont="0" applyFill="0" applyBorder="0" applyAlignment="0" applyProtection="0">
      <alignment vertical="center"/>
    </xf>
    <xf numFmtId="9" fontId="1" fillId="0" borderId="0" applyFont="0" applyFill="0" applyBorder="0" applyAlignment="0" applyProtection="0">
      <alignment vertical="center"/>
    </xf>
    <xf numFmtId="9" fontId="1" fillId="0" borderId="0" applyFont="0" applyFill="0" applyBorder="0" applyAlignment="0" applyProtection="0">
      <alignment vertical="center"/>
    </xf>
    <xf numFmtId="9" fontId="1" fillId="0" borderId="0" applyFont="0" applyFill="0" applyBorder="0" applyAlignment="0" applyProtection="0">
      <alignment vertical="center"/>
    </xf>
    <xf numFmtId="9" fontId="1" fillId="0" borderId="0" applyFont="0" applyFill="0" applyBorder="0" applyAlignment="0" applyProtection="0">
      <alignment vertical="center"/>
    </xf>
    <xf numFmtId="9" fontId="1" fillId="0" borderId="0" applyFont="0" applyFill="0" applyBorder="0" applyAlignment="0" applyProtection="0">
      <alignment vertical="center"/>
    </xf>
    <xf numFmtId="9" fontId="1" fillId="0" borderId="0" applyFont="0" applyFill="0" applyBorder="0" applyAlignment="0" applyProtection="0">
      <alignment vertical="center"/>
    </xf>
    <xf numFmtId="9" fontId="1" fillId="0" borderId="0" applyFont="0" applyFill="0" applyBorder="0" applyAlignment="0" applyProtection="0">
      <alignment vertical="center"/>
    </xf>
    <xf numFmtId="9" fontId="1" fillId="0" borderId="0" applyFont="0" applyFill="0" applyBorder="0" applyAlignment="0" applyProtection="0">
      <alignment vertical="center"/>
    </xf>
    <xf numFmtId="9" fontId="1" fillId="0" borderId="0" applyFont="0" applyFill="0" applyBorder="0" applyAlignment="0" applyProtection="0">
      <alignment vertical="center"/>
    </xf>
    <xf numFmtId="9" fontId="1" fillId="0" borderId="0" applyFont="0" applyFill="0" applyBorder="0" applyAlignment="0" applyProtection="0">
      <alignment vertical="center"/>
    </xf>
    <xf numFmtId="0" fontId="26" fillId="0" borderId="0" applyNumberFormat="0" applyFill="0" applyBorder="0" applyAlignment="0" applyProtection="0">
      <alignment vertical="top"/>
      <protection locked="0"/>
    </xf>
    <xf numFmtId="0" fontId="27" fillId="0" borderId="0" applyNumberFormat="0" applyFill="0" applyBorder="0" applyAlignment="0" applyProtection="0">
      <alignment vertical="center"/>
    </xf>
    <xf numFmtId="0" fontId="21" fillId="8" borderId="8" applyNumberFormat="0" applyFont="0" applyAlignment="0" applyProtection="0">
      <alignment vertical="center"/>
    </xf>
    <xf numFmtId="0" fontId="28" fillId="0" borderId="6" applyNumberFormat="0" applyFill="0" applyAlignment="0" applyProtection="0">
      <alignment vertical="center"/>
    </xf>
    <xf numFmtId="0" fontId="29" fillId="3" borderId="0" applyNumberFormat="0" applyBorder="0" applyAlignment="0" applyProtection="0">
      <alignment vertical="center"/>
    </xf>
    <xf numFmtId="0" fontId="30" fillId="6" borderId="4" applyNumberFormat="0" applyAlignment="0" applyProtection="0">
      <alignment vertical="center"/>
    </xf>
    <xf numFmtId="0" fontId="31" fillId="0" borderId="0" applyNumberFormat="0" applyFill="0" applyBorder="0" applyAlignment="0" applyProtection="0">
      <alignment vertical="center"/>
    </xf>
    <xf numFmtId="38" fontId="32" fillId="0" borderId="0" applyFont="0" applyFill="0" applyBorder="0" applyAlignment="0" applyProtection="0">
      <alignment vertical="center"/>
    </xf>
    <xf numFmtId="38" fontId="1" fillId="0" borderId="0" applyFont="0" applyFill="0" applyBorder="0" applyAlignment="0" applyProtection="0">
      <alignment vertical="center"/>
    </xf>
    <xf numFmtId="38" fontId="2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0" fontId="33" fillId="0" borderId="1" applyNumberFormat="0" applyFill="0" applyAlignment="0" applyProtection="0">
      <alignment vertical="center"/>
    </xf>
    <xf numFmtId="0" fontId="34" fillId="0" borderId="2" applyNumberFormat="0" applyFill="0" applyAlignment="0" applyProtection="0">
      <alignment vertical="center"/>
    </xf>
    <xf numFmtId="0" fontId="35" fillId="0" borderId="3" applyNumberFormat="0" applyFill="0" applyAlignment="0" applyProtection="0">
      <alignment vertical="center"/>
    </xf>
    <xf numFmtId="0" fontId="35" fillId="0" borderId="0" applyNumberFormat="0" applyFill="0" applyBorder="0" applyAlignment="0" applyProtection="0">
      <alignment vertical="center"/>
    </xf>
    <xf numFmtId="0" fontId="36" fillId="0" borderId="9" applyNumberFormat="0" applyFill="0" applyAlignment="0" applyProtection="0">
      <alignment vertical="center"/>
    </xf>
    <xf numFmtId="0" fontId="37" fillId="6" borderId="5" applyNumberFormat="0" applyAlignment="0" applyProtection="0">
      <alignment vertical="center"/>
    </xf>
    <xf numFmtId="0" fontId="38" fillId="0" borderId="0" applyNumberFormat="0" applyFill="0" applyBorder="0" applyAlignment="0" applyProtection="0">
      <alignment vertical="center"/>
    </xf>
    <xf numFmtId="6" fontId="19" fillId="0" borderId="0" applyFont="0" applyFill="0" applyBorder="0" applyAlignment="0" applyProtection="0"/>
    <xf numFmtId="0" fontId="39" fillId="5" borderId="4" applyNumberFormat="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21" fillId="0" borderId="0">
      <alignment vertical="center"/>
    </xf>
    <xf numFmtId="0" fontId="1" fillId="0" borderId="0">
      <alignment vertical="center"/>
    </xf>
    <xf numFmtId="0" fontId="1" fillId="0" borderId="0">
      <alignment vertical="center"/>
    </xf>
    <xf numFmtId="0" fontId="40" fillId="0" borderId="0"/>
    <xf numFmtId="0" fontId="2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40" fillId="0" borderId="0"/>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40" fillId="0" borderId="0"/>
    <xf numFmtId="0" fontId="1" fillId="0" borderId="0">
      <alignment vertical="center"/>
    </xf>
    <xf numFmtId="0" fontId="32"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41" fillId="2" borderId="0" applyNumberFormat="0" applyBorder="0" applyAlignment="0" applyProtection="0">
      <alignment vertical="center"/>
    </xf>
    <xf numFmtId="6" fontId="1" fillId="0" borderId="0" applyFont="0" applyFill="0" applyBorder="0" applyAlignment="0" applyProtection="0">
      <alignment vertical="center"/>
    </xf>
    <xf numFmtId="9" fontId="1" fillId="0" borderId="0" applyFont="0" applyFill="0" applyBorder="0" applyAlignment="0" applyProtection="0">
      <alignment vertical="center"/>
    </xf>
    <xf numFmtId="0" fontId="1" fillId="0" borderId="0">
      <alignment vertical="center"/>
    </xf>
    <xf numFmtId="0" fontId="49" fillId="0" borderId="0" applyNumberFormat="0" applyFill="0" applyBorder="0" applyAlignment="0" applyProtection="0">
      <alignment vertical="center"/>
    </xf>
    <xf numFmtId="0" fontId="49" fillId="0" borderId="0" applyNumberFormat="0" applyFill="0" applyBorder="0" applyAlignment="0" applyProtection="0">
      <alignment vertical="center"/>
    </xf>
  </cellStyleXfs>
  <cellXfs count="220">
    <xf numFmtId="0" fontId="0" fillId="0" borderId="0" xfId="0">
      <alignment vertical="center"/>
    </xf>
    <xf numFmtId="0" fontId="42" fillId="0" borderId="0" xfId="169" applyFont="1" applyProtection="1">
      <alignment vertical="center"/>
    </xf>
    <xf numFmtId="0" fontId="42" fillId="0" borderId="0" xfId="169" applyFont="1" applyAlignment="1" applyProtection="1">
      <alignment vertical="center"/>
    </xf>
    <xf numFmtId="0" fontId="43" fillId="0" borderId="0" xfId="169" applyFont="1" applyAlignment="1" applyProtection="1">
      <alignment horizontal="center" vertical="center"/>
    </xf>
    <xf numFmtId="0" fontId="47" fillId="37" borderId="37" xfId="169" applyFont="1" applyFill="1" applyBorder="1" applyAlignment="1" applyProtection="1">
      <alignment vertical="center"/>
    </xf>
    <xf numFmtId="0" fontId="48" fillId="37" borderId="39" xfId="169" applyFont="1" applyFill="1" applyBorder="1" applyAlignment="1" applyProtection="1">
      <alignment horizontal="center" vertical="center"/>
    </xf>
    <xf numFmtId="0" fontId="44" fillId="0" borderId="0" xfId="169" applyFont="1" applyAlignment="1" applyProtection="1">
      <alignment vertical="center"/>
    </xf>
    <xf numFmtId="0" fontId="44" fillId="41" borderId="0" xfId="0" applyFont="1" applyFill="1" applyAlignment="1" applyProtection="1">
      <alignment horizontal="center" vertical="center" wrapText="1"/>
    </xf>
    <xf numFmtId="0" fontId="44" fillId="41" borderId="0" xfId="169" applyFont="1" applyFill="1" applyAlignment="1" applyProtection="1">
      <alignment horizontal="center" vertical="center" wrapText="1"/>
    </xf>
    <xf numFmtId="0" fontId="44" fillId="0" borderId="0" xfId="0" applyFont="1" applyProtection="1">
      <alignment vertical="center"/>
    </xf>
    <xf numFmtId="0" fontId="44" fillId="0" borderId="0" xfId="169" applyFont="1" applyAlignment="1" applyProtection="1">
      <alignment horizontal="center" vertical="center"/>
    </xf>
    <xf numFmtId="49" fontId="42" fillId="0" borderId="0" xfId="169" applyNumberFormat="1" applyFont="1" applyAlignment="1" applyProtection="1">
      <alignment horizontal="right" vertical="center"/>
    </xf>
    <xf numFmtId="0" fontId="42" fillId="0" borderId="0" xfId="169" applyFont="1" applyAlignment="1" applyProtection="1">
      <alignment horizontal="right" vertical="center"/>
    </xf>
    <xf numFmtId="0" fontId="0" fillId="0" borderId="10" xfId="0" applyFill="1" applyBorder="1" applyAlignment="1">
      <alignment horizontal="center" vertical="center"/>
    </xf>
    <xf numFmtId="0" fontId="0" fillId="0" borderId="10" xfId="0" applyBorder="1" applyAlignment="1">
      <alignment horizontal="center" vertical="center"/>
    </xf>
    <xf numFmtId="14" fontId="0" fillId="0" borderId="10" xfId="0" applyNumberFormat="1" applyBorder="1" applyAlignment="1">
      <alignment horizontal="center" vertical="center"/>
    </xf>
    <xf numFmtId="0" fontId="54" fillId="44" borderId="25" xfId="169" applyFont="1" applyFill="1" applyBorder="1" applyAlignment="1" applyProtection="1">
      <alignment horizontal="center" vertical="center"/>
    </xf>
    <xf numFmtId="0" fontId="54" fillId="39" borderId="26" xfId="169" applyFont="1" applyFill="1" applyBorder="1" applyAlignment="1" applyProtection="1">
      <alignment horizontal="center" vertical="center"/>
    </xf>
    <xf numFmtId="0" fontId="54" fillId="44" borderId="27" xfId="169" applyFont="1" applyFill="1" applyBorder="1" applyAlignment="1" applyProtection="1">
      <alignment horizontal="center" vertical="center" wrapText="1"/>
    </xf>
    <xf numFmtId="0" fontId="54" fillId="39" borderId="10" xfId="169" applyFont="1" applyFill="1" applyBorder="1" applyAlignment="1" applyProtection="1">
      <alignment horizontal="center" vertical="center"/>
    </xf>
    <xf numFmtId="0" fontId="54" fillId="39" borderId="11" xfId="169" applyFont="1" applyFill="1" applyBorder="1" applyAlignment="1" applyProtection="1">
      <alignment horizontal="center" vertical="center"/>
    </xf>
    <xf numFmtId="0" fontId="54" fillId="39" borderId="28" xfId="169" applyFont="1" applyFill="1" applyBorder="1" applyAlignment="1" applyProtection="1">
      <alignment horizontal="center" vertical="center"/>
    </xf>
    <xf numFmtId="0" fontId="54" fillId="44" borderId="29" xfId="169" applyFont="1" applyFill="1" applyBorder="1" applyAlignment="1" applyProtection="1">
      <alignment horizontal="center" vertical="center"/>
    </xf>
    <xf numFmtId="0" fontId="55" fillId="34" borderId="30" xfId="169" applyFont="1" applyFill="1" applyBorder="1" applyAlignment="1" applyProtection="1">
      <alignment horizontal="center" vertical="center"/>
    </xf>
    <xf numFmtId="0" fontId="55" fillId="33" borderId="30" xfId="169" applyFont="1" applyFill="1" applyBorder="1" applyAlignment="1" applyProtection="1">
      <alignment horizontal="center" vertical="center"/>
    </xf>
    <xf numFmtId="0" fontId="55" fillId="39" borderId="10" xfId="0" applyFont="1" applyFill="1" applyBorder="1" applyAlignment="1" applyProtection="1">
      <alignment horizontal="center" vertical="center" wrapText="1"/>
    </xf>
    <xf numFmtId="0" fontId="55" fillId="39" borderId="10" xfId="0" applyFont="1" applyFill="1" applyBorder="1" applyAlignment="1" applyProtection="1">
      <alignment horizontal="center" vertical="center"/>
    </xf>
    <xf numFmtId="0" fontId="55" fillId="39" borderId="11" xfId="0" applyFont="1" applyFill="1" applyBorder="1" applyAlignment="1" applyProtection="1">
      <alignment horizontal="center" vertical="center" wrapText="1"/>
    </xf>
    <xf numFmtId="0" fontId="54" fillId="36" borderId="12" xfId="171" applyFont="1" applyFill="1" applyBorder="1" applyAlignment="1" applyProtection="1">
      <alignment horizontal="center" vertical="center"/>
    </xf>
    <xf numFmtId="0" fontId="54" fillId="36" borderId="28" xfId="171" applyFont="1" applyFill="1" applyBorder="1" applyAlignment="1" applyProtection="1">
      <alignment horizontal="center" vertical="center"/>
    </xf>
    <xf numFmtId="0" fontId="55" fillId="0" borderId="10" xfId="169" applyFont="1" applyFill="1" applyBorder="1" applyAlignment="1" applyProtection="1">
      <alignment horizontal="center" vertical="center" shrinkToFit="1"/>
      <protection locked="0"/>
    </xf>
    <xf numFmtId="177" fontId="55" fillId="33" borderId="10" xfId="102" applyNumberFormat="1" applyFont="1" applyFill="1" applyBorder="1" applyAlignment="1" applyProtection="1">
      <alignment horizontal="center" vertical="center" shrinkToFit="1"/>
    </xf>
    <xf numFmtId="49" fontId="55" fillId="0" borderId="10" xfId="102" applyNumberFormat="1" applyFont="1" applyFill="1" applyBorder="1" applyAlignment="1" applyProtection="1">
      <alignment horizontal="center" vertical="center" shrinkToFit="1"/>
      <protection locked="0"/>
    </xf>
    <xf numFmtId="0" fontId="55" fillId="0" borderId="10" xfId="102" applyNumberFormat="1" applyFont="1" applyBorder="1" applyAlignment="1" applyProtection="1">
      <alignment horizontal="center" vertical="center" shrinkToFit="1"/>
      <protection locked="0"/>
    </xf>
    <xf numFmtId="49" fontId="55" fillId="0" borderId="10" xfId="102" applyNumberFormat="1" applyFont="1" applyBorder="1" applyAlignment="1" applyProtection="1">
      <alignment horizontal="center" vertical="center" shrinkToFit="1"/>
      <protection locked="0"/>
    </xf>
    <xf numFmtId="0" fontId="55" fillId="33" borderId="10" xfId="102" applyNumberFormat="1" applyFont="1" applyFill="1" applyBorder="1" applyAlignment="1" applyProtection="1">
      <alignment horizontal="center" vertical="center" shrinkToFit="1"/>
    </xf>
    <xf numFmtId="176" fontId="54" fillId="33" borderId="10" xfId="178" applyNumberFormat="1" applyFont="1" applyFill="1" applyBorder="1" applyAlignment="1" applyProtection="1">
      <alignment horizontal="center" vertical="center" shrinkToFit="1"/>
    </xf>
    <xf numFmtId="0" fontId="55" fillId="0" borderId="11" xfId="102" applyNumberFormat="1" applyFont="1" applyBorder="1" applyAlignment="1" applyProtection="1">
      <alignment horizontal="center" vertical="center" shrinkToFit="1"/>
      <protection locked="0"/>
    </xf>
    <xf numFmtId="177" fontId="55" fillId="33" borderId="36" xfId="102" applyNumberFormat="1" applyFont="1" applyFill="1" applyBorder="1" applyAlignment="1" applyProtection="1">
      <alignment horizontal="center" vertical="center" shrinkToFit="1"/>
    </xf>
    <xf numFmtId="49" fontId="55" fillId="0" borderId="36" xfId="102" applyNumberFormat="1" applyFont="1" applyFill="1" applyBorder="1" applyAlignment="1" applyProtection="1">
      <alignment horizontal="center" vertical="center" shrinkToFit="1"/>
      <protection locked="0"/>
    </xf>
    <xf numFmtId="0" fontId="55" fillId="0" borderId="36" xfId="102" applyNumberFormat="1" applyFont="1" applyBorder="1" applyAlignment="1" applyProtection="1">
      <alignment horizontal="center" vertical="center" shrinkToFit="1"/>
      <protection locked="0"/>
    </xf>
    <xf numFmtId="49" fontId="55" fillId="0" borderId="36" xfId="102" applyNumberFormat="1" applyFont="1" applyBorder="1" applyAlignment="1" applyProtection="1">
      <alignment horizontal="center" vertical="center" shrinkToFit="1"/>
      <protection locked="0"/>
    </xf>
    <xf numFmtId="0" fontId="55" fillId="33" borderId="36" xfId="102" applyNumberFormat="1" applyFont="1" applyFill="1" applyBorder="1" applyAlignment="1" applyProtection="1">
      <alignment horizontal="center" vertical="center" shrinkToFit="1"/>
    </xf>
    <xf numFmtId="176" fontId="54" fillId="33" borderId="36" xfId="178" applyNumberFormat="1" applyFont="1" applyFill="1" applyBorder="1" applyAlignment="1" applyProtection="1">
      <alignment horizontal="center" vertical="center" shrinkToFit="1"/>
    </xf>
    <xf numFmtId="0" fontId="55" fillId="0" borderId="44" xfId="102" applyNumberFormat="1" applyFont="1" applyBorder="1" applyAlignment="1" applyProtection="1">
      <alignment horizontal="center" vertical="center" shrinkToFit="1"/>
      <protection locked="0"/>
    </xf>
    <xf numFmtId="0" fontId="54" fillId="43" borderId="27" xfId="169" applyFont="1" applyFill="1" applyBorder="1" applyAlignment="1" applyProtection="1">
      <alignment horizontal="center" vertical="center" shrinkToFit="1"/>
    </xf>
    <xf numFmtId="0" fontId="54" fillId="43" borderId="10" xfId="169" applyFont="1" applyFill="1" applyBorder="1" applyAlignment="1" applyProtection="1">
      <alignment horizontal="center" vertical="center" shrinkToFit="1"/>
    </xf>
    <xf numFmtId="0" fontId="54" fillId="43" borderId="10" xfId="102" applyNumberFormat="1" applyFont="1" applyFill="1" applyBorder="1" applyAlignment="1" applyProtection="1">
      <alignment horizontal="center" vertical="center" shrinkToFit="1"/>
    </xf>
    <xf numFmtId="49" fontId="54" fillId="43" borderId="10" xfId="102" applyNumberFormat="1" applyFont="1" applyFill="1" applyBorder="1" applyAlignment="1" applyProtection="1">
      <alignment horizontal="center" vertical="center" shrinkToFit="1"/>
    </xf>
    <xf numFmtId="0" fontId="54" fillId="43" borderId="11" xfId="102" applyNumberFormat="1" applyFont="1" applyFill="1" applyBorder="1" applyAlignment="1" applyProtection="1">
      <alignment horizontal="center" vertical="center" shrinkToFit="1"/>
    </xf>
    <xf numFmtId="0" fontId="54" fillId="43" borderId="12" xfId="171" applyFont="1" applyFill="1" applyBorder="1" applyAlignment="1" applyProtection="1">
      <alignment horizontal="center" vertical="center" shrinkToFit="1"/>
    </xf>
    <xf numFmtId="0" fontId="54" fillId="43" borderId="28" xfId="171" applyFont="1" applyFill="1" applyBorder="1" applyAlignment="1" applyProtection="1">
      <alignment horizontal="left" vertical="center" shrinkToFit="1"/>
    </xf>
    <xf numFmtId="14" fontId="47" fillId="35" borderId="10" xfId="170" applyNumberFormat="1" applyFont="1" applyFill="1" applyBorder="1" applyAlignment="1" applyProtection="1">
      <alignment horizontal="center" vertical="center"/>
      <protection locked="0"/>
    </xf>
    <xf numFmtId="0" fontId="54" fillId="38" borderId="26" xfId="169" applyFont="1" applyFill="1" applyBorder="1" applyAlignment="1" applyProtection="1">
      <alignment horizontal="center" vertical="center"/>
    </xf>
    <xf numFmtId="0" fontId="54" fillId="38" borderId="10" xfId="169" applyFont="1" applyFill="1" applyBorder="1" applyAlignment="1" applyProtection="1">
      <alignment horizontal="center" vertical="center"/>
    </xf>
    <xf numFmtId="0" fontId="54" fillId="39" borderId="55" xfId="169" applyFont="1" applyFill="1" applyBorder="1" applyAlignment="1" applyProtection="1">
      <alignment horizontal="center" vertical="center"/>
    </xf>
    <xf numFmtId="0" fontId="55" fillId="35" borderId="41" xfId="169" applyFont="1" applyFill="1" applyBorder="1" applyAlignment="1" applyProtection="1">
      <alignment horizontal="center" vertical="center"/>
    </xf>
    <xf numFmtId="49" fontId="54" fillId="43" borderId="28" xfId="102" applyNumberFormat="1" applyFont="1" applyFill="1" applyBorder="1" applyAlignment="1" applyProtection="1">
      <alignment horizontal="center" vertical="center" shrinkToFit="1"/>
    </xf>
    <xf numFmtId="49" fontId="54" fillId="0" borderId="28" xfId="102" applyNumberFormat="1" applyFont="1" applyFill="1" applyBorder="1" applyAlignment="1" applyProtection="1">
      <alignment horizontal="center" vertical="center" shrinkToFit="1"/>
      <protection locked="0"/>
    </xf>
    <xf numFmtId="49" fontId="54" fillId="0" borderId="33" xfId="102" applyNumberFormat="1" applyFont="1" applyFill="1" applyBorder="1" applyAlignment="1" applyProtection="1">
      <alignment horizontal="center" vertical="center" shrinkToFit="1"/>
      <protection locked="0"/>
    </xf>
    <xf numFmtId="0" fontId="60" fillId="0" borderId="11" xfId="170" applyFont="1" applyBorder="1" applyAlignment="1" applyProtection="1">
      <alignment horizontal="center" vertical="center" wrapText="1" shrinkToFit="1"/>
    </xf>
    <xf numFmtId="0" fontId="53" fillId="40" borderId="27" xfId="170" applyFont="1" applyFill="1" applyBorder="1" applyAlignment="1" applyProtection="1">
      <alignment horizontal="center" vertical="center"/>
    </xf>
    <xf numFmtId="0" fontId="47" fillId="35" borderId="10" xfId="170" applyFont="1" applyFill="1" applyBorder="1" applyAlignment="1" applyProtection="1">
      <alignment horizontal="center" vertical="center"/>
    </xf>
    <xf numFmtId="0" fontId="47" fillId="39" borderId="10" xfId="170" applyFont="1" applyFill="1" applyBorder="1" applyAlignment="1" applyProtection="1">
      <alignment horizontal="center" vertical="center"/>
    </xf>
    <xf numFmtId="0" fontId="53" fillId="40" borderId="32" xfId="169" applyFont="1" applyFill="1" applyBorder="1" applyAlignment="1" applyProtection="1">
      <alignment horizontal="center" vertical="center" wrapText="1"/>
    </xf>
    <xf numFmtId="0" fontId="43" fillId="0" borderId="0" xfId="169" applyFont="1" applyFill="1" applyBorder="1" applyAlignment="1" applyProtection="1">
      <alignment vertical="center"/>
    </xf>
    <xf numFmtId="0" fontId="43" fillId="0" borderId="0" xfId="169" applyFont="1" applyBorder="1" applyAlignment="1" applyProtection="1">
      <alignment horizontal="center" vertical="center"/>
    </xf>
    <xf numFmtId="0" fontId="55" fillId="0" borderId="27" xfId="169" applyFont="1" applyBorder="1" applyAlignment="1" applyProtection="1">
      <alignment horizontal="center" vertical="center" shrinkToFit="1"/>
    </xf>
    <xf numFmtId="0" fontId="55" fillId="0" borderId="32" xfId="169" applyFont="1" applyBorder="1" applyAlignment="1" applyProtection="1">
      <alignment horizontal="center" vertical="center" shrinkToFit="1"/>
    </xf>
    <xf numFmtId="0" fontId="42" fillId="0" borderId="0" xfId="169" applyFont="1" applyAlignment="1" applyProtection="1">
      <alignment horizontal="center" vertical="center"/>
    </xf>
    <xf numFmtId="0" fontId="55" fillId="33" borderId="10" xfId="169" applyFont="1" applyFill="1" applyBorder="1" applyAlignment="1" applyProtection="1">
      <alignment horizontal="center" vertical="center" shrinkToFit="1"/>
    </xf>
    <xf numFmtId="0" fontId="54" fillId="0" borderId="12" xfId="171" applyFont="1" applyBorder="1" applyAlignment="1" applyProtection="1">
      <alignment horizontal="center" vertical="center" shrinkToFit="1"/>
      <protection locked="0"/>
    </xf>
    <xf numFmtId="0" fontId="54" fillId="0" borderId="28" xfId="171" applyFont="1" applyBorder="1" applyAlignment="1" applyProtection="1">
      <alignment horizontal="left" vertical="center" shrinkToFit="1"/>
      <protection locked="0"/>
    </xf>
    <xf numFmtId="0" fontId="54" fillId="0" borderId="40" xfId="171" applyFont="1" applyBorder="1" applyAlignment="1" applyProtection="1">
      <alignment horizontal="center" vertical="center" shrinkToFit="1"/>
      <protection locked="0"/>
    </xf>
    <xf numFmtId="0" fontId="54" fillId="0" borderId="33" xfId="171" applyFont="1" applyBorder="1" applyAlignment="1" applyProtection="1">
      <alignment horizontal="left" vertical="center" shrinkToFit="1"/>
      <protection locked="0"/>
    </xf>
    <xf numFmtId="0" fontId="54" fillId="39" borderId="56" xfId="169" applyFont="1" applyFill="1" applyBorder="1" applyAlignment="1" applyProtection="1">
      <alignment horizontal="center" vertical="center"/>
    </xf>
    <xf numFmtId="0" fontId="54" fillId="39" borderId="12" xfId="169" applyFont="1" applyFill="1" applyBorder="1" applyAlignment="1" applyProtection="1">
      <alignment horizontal="center" vertical="center"/>
    </xf>
    <xf numFmtId="0" fontId="55" fillId="34" borderId="57" xfId="169" applyFont="1" applyFill="1" applyBorder="1" applyAlignment="1" applyProtection="1">
      <alignment horizontal="center" vertical="center"/>
    </xf>
    <xf numFmtId="0" fontId="55" fillId="39" borderId="12" xfId="0" applyFont="1" applyFill="1" applyBorder="1" applyAlignment="1" applyProtection="1">
      <alignment horizontal="center" vertical="center" wrapText="1"/>
    </xf>
    <xf numFmtId="0" fontId="55" fillId="35" borderId="30" xfId="169" applyFont="1" applyFill="1" applyBorder="1" applyAlignment="1" applyProtection="1">
      <alignment horizontal="center" vertical="center"/>
    </xf>
    <xf numFmtId="0" fontId="54" fillId="39" borderId="58" xfId="169" applyFont="1" applyFill="1" applyBorder="1" applyAlignment="1" applyProtection="1">
      <alignment horizontal="center" vertical="center"/>
    </xf>
    <xf numFmtId="0" fontId="54" fillId="39" borderId="59" xfId="169" applyFont="1" applyFill="1" applyBorder="1" applyAlignment="1" applyProtection="1">
      <alignment horizontal="center" vertical="center"/>
    </xf>
    <xf numFmtId="0" fontId="55" fillId="33" borderId="36" xfId="169" applyFont="1" applyFill="1" applyBorder="1" applyAlignment="1" applyProtection="1">
      <alignment horizontal="center" vertical="center" shrinkToFit="1"/>
    </xf>
    <xf numFmtId="0" fontId="54" fillId="33" borderId="59" xfId="102" applyNumberFormat="1" applyFont="1" applyFill="1" applyBorder="1" applyAlignment="1" applyProtection="1">
      <alignment horizontal="center" vertical="center" shrinkToFit="1"/>
    </xf>
    <xf numFmtId="0" fontId="55" fillId="45" borderId="60" xfId="169" applyFont="1" applyFill="1" applyBorder="1" applyAlignment="1" applyProtection="1">
      <alignment horizontal="center" vertical="center"/>
    </xf>
    <xf numFmtId="0" fontId="54" fillId="33" borderId="10" xfId="169" applyFont="1" applyFill="1" applyBorder="1" applyAlignment="1" applyProtection="1">
      <alignment horizontal="center" vertical="center" shrinkToFit="1"/>
    </xf>
    <xf numFmtId="0" fontId="54" fillId="33" borderId="10" xfId="102" applyNumberFormat="1" applyFont="1" applyFill="1" applyBorder="1" applyAlignment="1" applyProtection="1">
      <alignment horizontal="center" vertical="center" shrinkToFit="1"/>
    </xf>
    <xf numFmtId="49" fontId="55" fillId="0" borderId="10" xfId="102" quotePrefix="1" applyNumberFormat="1" applyFont="1" applyFill="1" applyBorder="1" applyAlignment="1" applyProtection="1">
      <alignment horizontal="center" vertical="center" shrinkToFit="1"/>
      <protection locked="0"/>
    </xf>
    <xf numFmtId="0" fontId="61" fillId="0" borderId="0" xfId="0" applyFont="1">
      <alignment vertical="center"/>
    </xf>
    <xf numFmtId="0" fontId="62" fillId="0" borderId="0" xfId="169" applyFont="1">
      <alignment vertical="center"/>
    </xf>
    <xf numFmtId="0" fontId="63" fillId="0" borderId="0" xfId="169" applyFont="1" applyAlignment="1">
      <alignment horizontal="center" vertical="center" wrapText="1" readingOrder="1"/>
    </xf>
    <xf numFmtId="0" fontId="61" fillId="0" borderId="0" xfId="0" applyFont="1" applyAlignment="1">
      <alignment horizontal="left" vertical="center" readingOrder="1"/>
    </xf>
    <xf numFmtId="0" fontId="64" fillId="0" borderId="0" xfId="0" applyFont="1" applyAlignment="1">
      <alignment horizontal="left" vertical="center" readingOrder="1"/>
    </xf>
    <xf numFmtId="0" fontId="65" fillId="0" borderId="0" xfId="0" applyFont="1" applyAlignment="1">
      <alignment horizontal="left" vertical="center" indent="1" readingOrder="1"/>
    </xf>
    <xf numFmtId="0" fontId="0" fillId="0" borderId="0" xfId="0" applyProtection="1">
      <alignment vertical="center"/>
    </xf>
    <xf numFmtId="14" fontId="47" fillId="35" borderId="10" xfId="170" applyNumberFormat="1" applyFont="1" applyFill="1" applyBorder="1" applyAlignment="1" applyProtection="1">
      <alignment horizontal="center" vertical="center"/>
    </xf>
    <xf numFmtId="49" fontId="55" fillId="0" borderId="10" xfId="102" applyNumberFormat="1" applyFont="1" applyFill="1" applyBorder="1" applyAlignment="1" applyProtection="1">
      <alignment horizontal="center" vertical="center" shrinkToFit="1"/>
    </xf>
    <xf numFmtId="0" fontId="55" fillId="0" borderId="10" xfId="169" applyFont="1" applyFill="1" applyBorder="1" applyAlignment="1" applyProtection="1">
      <alignment horizontal="center" vertical="center" shrinkToFit="1"/>
    </xf>
    <xf numFmtId="0" fontId="55" fillId="0" borderId="10" xfId="102" applyNumberFormat="1" applyFont="1" applyBorder="1" applyAlignment="1" applyProtection="1">
      <alignment horizontal="center" vertical="center" shrinkToFit="1"/>
    </xf>
    <xf numFmtId="49" fontId="55" fillId="0" borderId="10" xfId="102" applyNumberFormat="1" applyFont="1" applyBorder="1" applyAlignment="1" applyProtection="1">
      <alignment horizontal="center" vertical="center" shrinkToFit="1"/>
    </xf>
    <xf numFmtId="0" fontId="55" fillId="0" borderId="11" xfId="102" applyNumberFormat="1" applyFont="1" applyBorder="1" applyAlignment="1" applyProtection="1">
      <alignment horizontal="center" vertical="center" shrinkToFit="1"/>
    </xf>
    <xf numFmtId="49" fontId="54" fillId="0" borderId="28" xfId="102" applyNumberFormat="1" applyFont="1" applyFill="1" applyBorder="1" applyAlignment="1" applyProtection="1">
      <alignment horizontal="center" vertical="center" shrinkToFit="1"/>
    </xf>
    <xf numFmtId="0" fontId="54" fillId="0" borderId="12" xfId="171" applyFont="1" applyBorder="1" applyAlignment="1" applyProtection="1">
      <alignment horizontal="center" vertical="center" shrinkToFit="1"/>
    </xf>
    <xf numFmtId="0" fontId="54" fillId="0" borderId="28" xfId="171" applyFont="1" applyBorder="1" applyAlignment="1" applyProtection="1">
      <alignment horizontal="left" vertical="center" shrinkToFit="1"/>
    </xf>
    <xf numFmtId="49" fontId="55" fillId="0" borderId="10" xfId="102" quotePrefix="1" applyNumberFormat="1" applyFont="1" applyFill="1" applyBorder="1" applyAlignment="1" applyProtection="1">
      <alignment horizontal="center" vertical="center" shrinkToFit="1"/>
    </xf>
    <xf numFmtId="0" fontId="54" fillId="33" borderId="60" xfId="102" applyNumberFormat="1" applyFont="1" applyFill="1" applyBorder="1" applyAlignment="1" applyProtection="1">
      <alignment horizontal="center" vertical="center" shrinkToFit="1"/>
    </xf>
    <xf numFmtId="0" fontId="48" fillId="0" borderId="0" xfId="169" applyFont="1" applyAlignment="1">
      <alignment horizontal="center" vertical="center"/>
    </xf>
    <xf numFmtId="14" fontId="48" fillId="0" borderId="0" xfId="169" applyNumberFormat="1" applyFont="1" applyAlignment="1">
      <alignment horizontal="center" vertical="center"/>
    </xf>
    <xf numFmtId="14" fontId="48" fillId="0" borderId="0" xfId="169" applyNumberFormat="1" applyFont="1" applyAlignment="1">
      <alignment horizontal="right" vertical="center"/>
    </xf>
    <xf numFmtId="49" fontId="48" fillId="0" borderId="0" xfId="169" applyNumberFormat="1" applyFont="1" applyAlignment="1">
      <alignment horizontal="left" vertical="center"/>
    </xf>
    <xf numFmtId="0" fontId="47" fillId="39" borderId="10" xfId="170" applyNumberFormat="1" applyFont="1" applyFill="1" applyBorder="1" applyAlignment="1" applyProtection="1">
      <alignment horizontal="center" vertical="center"/>
    </xf>
    <xf numFmtId="0" fontId="44" fillId="0" borderId="0" xfId="0" applyFont="1" applyAlignment="1" applyProtection="1">
      <alignment horizontal="center" vertical="center"/>
    </xf>
    <xf numFmtId="0" fontId="47" fillId="37" borderId="37" xfId="169" applyFont="1" applyFill="1" applyBorder="1" applyAlignment="1" applyProtection="1">
      <alignment horizontal="center" vertical="center"/>
    </xf>
    <xf numFmtId="0" fontId="54" fillId="0" borderId="11" xfId="102" applyNumberFormat="1" applyFont="1" applyBorder="1" applyAlignment="1" applyProtection="1">
      <alignment horizontal="center" vertical="center" shrinkToFit="1"/>
      <protection locked="0"/>
    </xf>
    <xf numFmtId="0" fontId="54" fillId="0" borderId="44" xfId="102" applyNumberFormat="1" applyFont="1" applyBorder="1" applyAlignment="1" applyProtection="1">
      <alignment horizontal="center" vertical="center" shrinkToFit="1"/>
      <protection locked="0"/>
    </xf>
    <xf numFmtId="0" fontId="54" fillId="43" borderId="11" xfId="177" applyNumberFormat="1" applyFont="1" applyFill="1" applyBorder="1" applyAlignment="1" applyProtection="1">
      <alignment horizontal="center" vertical="center" shrinkToFit="1"/>
    </xf>
    <xf numFmtId="0" fontId="55" fillId="0" borderId="11" xfId="177" applyNumberFormat="1" applyFont="1" applyBorder="1" applyAlignment="1" applyProtection="1">
      <alignment horizontal="center" vertical="center" shrinkToFit="1"/>
      <protection locked="0"/>
    </xf>
    <xf numFmtId="0" fontId="55" fillId="0" borderId="44" xfId="177" applyNumberFormat="1" applyFont="1" applyBorder="1" applyAlignment="1" applyProtection="1">
      <alignment horizontal="center" vertical="center" shrinkToFit="1"/>
      <protection locked="0"/>
    </xf>
    <xf numFmtId="0" fontId="55" fillId="0" borderId="11" xfId="177" applyNumberFormat="1" applyFont="1" applyBorder="1" applyAlignment="1" applyProtection="1">
      <alignment horizontal="center" vertical="center" shrinkToFit="1"/>
    </xf>
    <xf numFmtId="0" fontId="54" fillId="0" borderId="11" xfId="102" applyNumberFormat="1" applyFont="1" applyBorder="1" applyAlignment="1" applyProtection="1">
      <alignment horizontal="center" vertical="center" shrinkToFit="1"/>
    </xf>
    <xf numFmtId="0" fontId="68" fillId="33" borderId="70" xfId="169" applyFont="1" applyFill="1" applyBorder="1" applyAlignment="1">
      <alignment horizontal="center" vertical="center" wrapText="1" readingOrder="1"/>
    </xf>
    <xf numFmtId="0" fontId="68" fillId="0" borderId="70" xfId="169" applyFont="1" applyBorder="1" applyAlignment="1">
      <alignment horizontal="center" vertical="center" wrapText="1" readingOrder="1"/>
    </xf>
    <xf numFmtId="0" fontId="69" fillId="0" borderId="70" xfId="169" applyFont="1" applyBorder="1" applyAlignment="1">
      <alignment horizontal="center" vertical="center"/>
    </xf>
    <xf numFmtId="0" fontId="49" fillId="0" borderId="10" xfId="181" applyFill="1" applyBorder="1" applyAlignment="1" applyProtection="1">
      <alignment vertical="center" wrapText="1"/>
    </xf>
    <xf numFmtId="0" fontId="32" fillId="0" borderId="10" xfId="179" applyFont="1" applyFill="1" applyBorder="1">
      <alignment vertical="center"/>
    </xf>
    <xf numFmtId="0" fontId="70" fillId="46" borderId="71" xfId="0" applyFont="1" applyFill="1" applyBorder="1">
      <alignment vertical="center"/>
    </xf>
    <xf numFmtId="0" fontId="70" fillId="46" borderId="71" xfId="0" applyFont="1" applyFill="1" applyBorder="1" applyAlignment="1">
      <alignment vertical="center" wrapText="1"/>
    </xf>
    <xf numFmtId="49" fontId="70" fillId="46" borderId="72" xfId="43" applyNumberFormat="1" applyFont="1" applyFill="1" applyBorder="1">
      <alignment vertical="center"/>
    </xf>
    <xf numFmtId="0" fontId="70" fillId="0" borderId="11" xfId="0" applyFont="1" applyBorder="1">
      <alignment vertical="center"/>
    </xf>
    <xf numFmtId="0" fontId="70" fillId="0" borderId="50" xfId="0" applyFont="1" applyBorder="1">
      <alignment vertical="center"/>
    </xf>
    <xf numFmtId="0" fontId="70" fillId="0" borderId="10" xfId="0" applyFont="1" applyBorder="1" applyAlignment="1">
      <alignment horizontal="left" vertical="center"/>
    </xf>
    <xf numFmtId="0" fontId="70" fillId="0" borderId="10" xfId="0" applyFont="1" applyBorder="1">
      <alignment vertical="center"/>
    </xf>
    <xf numFmtId="0" fontId="70" fillId="0" borderId="0" xfId="0" applyFont="1">
      <alignment vertical="center"/>
    </xf>
    <xf numFmtId="0" fontId="70" fillId="0" borderId="10" xfId="43" applyFont="1" applyBorder="1" applyAlignment="1">
      <alignment horizontal="left" vertical="center" shrinkToFit="1"/>
    </xf>
    <xf numFmtId="0" fontId="71" fillId="0" borderId="0" xfId="0" applyFont="1">
      <alignment vertical="center"/>
    </xf>
    <xf numFmtId="0" fontId="58" fillId="0" borderId="0" xfId="179" applyFont="1" applyFill="1">
      <alignment vertical="center"/>
    </xf>
    <xf numFmtId="0" fontId="1" fillId="0" borderId="0" xfId="179" applyFill="1">
      <alignment vertical="center"/>
    </xf>
    <xf numFmtId="0" fontId="1" fillId="0" borderId="17" xfId="179" applyFill="1" applyBorder="1">
      <alignment vertical="center"/>
    </xf>
    <xf numFmtId="0" fontId="54" fillId="0" borderId="11" xfId="102" applyNumberFormat="1" applyFont="1" applyBorder="1" applyAlignment="1" applyProtection="1">
      <alignment horizontal="center" vertical="center" wrapText="1" shrinkToFit="1"/>
      <protection locked="0"/>
    </xf>
    <xf numFmtId="0" fontId="45" fillId="36" borderId="11" xfId="170" applyFont="1" applyFill="1" applyBorder="1" applyAlignment="1" applyProtection="1">
      <alignment horizontal="center" vertical="center"/>
    </xf>
    <xf numFmtId="0" fontId="45" fillId="36" borderId="13" xfId="170" applyFont="1" applyFill="1" applyBorder="1" applyAlignment="1" applyProtection="1">
      <alignment horizontal="center" vertical="center"/>
    </xf>
    <xf numFmtId="0" fontId="45" fillId="36" borderId="12" xfId="170" applyFont="1" applyFill="1" applyBorder="1" applyAlignment="1" applyProtection="1">
      <alignment horizontal="center" vertical="center"/>
    </xf>
    <xf numFmtId="0" fontId="60" fillId="0" borderId="11" xfId="170" applyFont="1" applyBorder="1" applyAlignment="1" applyProtection="1">
      <alignment horizontal="center" vertical="center"/>
    </xf>
    <xf numFmtId="0" fontId="60" fillId="0" borderId="38" xfId="170" applyFont="1" applyBorder="1" applyAlignment="1" applyProtection="1">
      <alignment horizontal="center" vertical="center"/>
    </xf>
    <xf numFmtId="0" fontId="60" fillId="0" borderId="21" xfId="170" applyFont="1" applyBorder="1" applyAlignment="1" applyProtection="1">
      <alignment horizontal="left" vertical="center" shrinkToFit="1"/>
    </xf>
    <xf numFmtId="0" fontId="60" fillId="0" borderId="18" xfId="170" applyFont="1" applyBorder="1" applyAlignment="1" applyProtection="1">
      <alignment horizontal="left" vertical="center" shrinkToFit="1"/>
    </xf>
    <xf numFmtId="0" fontId="60" fillId="0" borderId="20" xfId="170" applyFont="1" applyBorder="1" applyAlignment="1" applyProtection="1">
      <alignment horizontal="left" vertical="center" shrinkToFit="1"/>
    </xf>
    <xf numFmtId="0" fontId="60" fillId="0" borderId="12" xfId="170" applyFont="1" applyBorder="1" applyAlignment="1" applyProtection="1">
      <alignment horizontal="left" vertical="center" shrinkToFit="1"/>
    </xf>
    <xf numFmtId="0" fontId="53" fillId="0" borderId="67" xfId="170" applyFont="1" applyBorder="1" applyAlignment="1">
      <alignment horizontal="left" vertical="top" wrapText="1"/>
    </xf>
    <xf numFmtId="0" fontId="53" fillId="0" borderId="68" xfId="170" applyFont="1" applyBorder="1" applyAlignment="1">
      <alignment horizontal="left" vertical="top" wrapText="1"/>
    </xf>
    <xf numFmtId="0" fontId="53" fillId="0" borderId="69" xfId="170" applyFont="1" applyBorder="1" applyAlignment="1">
      <alignment horizontal="left" vertical="top" wrapText="1"/>
    </xf>
    <xf numFmtId="0" fontId="53" fillId="0" borderId="15" xfId="170" applyFont="1" applyBorder="1" applyAlignment="1">
      <alignment horizontal="left" vertical="top" wrapText="1"/>
    </xf>
    <xf numFmtId="0" fontId="53" fillId="0" borderId="17" xfId="170" applyFont="1" applyBorder="1" applyAlignment="1">
      <alignment horizontal="left" vertical="top" wrapText="1"/>
    </xf>
    <xf numFmtId="0" fontId="53" fillId="0" borderId="18" xfId="170" applyFont="1" applyBorder="1" applyAlignment="1">
      <alignment horizontal="left" vertical="top" wrapText="1"/>
    </xf>
    <xf numFmtId="0" fontId="53" fillId="37" borderId="22" xfId="169" applyFont="1" applyFill="1" applyBorder="1" applyAlignment="1" applyProtection="1">
      <alignment horizontal="center" vertical="center"/>
    </xf>
    <xf numFmtId="0" fontId="53" fillId="37" borderId="23" xfId="169" applyFont="1" applyFill="1" applyBorder="1" applyAlignment="1" applyProtection="1">
      <alignment horizontal="center" vertical="center"/>
    </xf>
    <xf numFmtId="0" fontId="53" fillId="37" borderId="0" xfId="169" applyFont="1" applyFill="1" applyBorder="1" applyAlignment="1" applyProtection="1">
      <alignment horizontal="center" vertical="center"/>
    </xf>
    <xf numFmtId="0" fontId="53" fillId="37" borderId="24" xfId="169" applyFont="1" applyFill="1" applyBorder="1" applyAlignment="1" applyProtection="1">
      <alignment horizontal="center" vertical="center"/>
    </xf>
    <xf numFmtId="0" fontId="53" fillId="37" borderId="17" xfId="169" applyFont="1" applyFill="1" applyBorder="1" applyAlignment="1" applyProtection="1">
      <alignment horizontal="center" vertical="center"/>
    </xf>
    <xf numFmtId="0" fontId="53" fillId="37" borderId="31" xfId="169" applyFont="1" applyFill="1" applyBorder="1" applyAlignment="1" applyProtection="1">
      <alignment horizontal="center" vertical="center"/>
    </xf>
    <xf numFmtId="0" fontId="55" fillId="0" borderId="45" xfId="169" applyFont="1" applyBorder="1" applyAlignment="1" applyProtection="1">
      <alignment horizontal="center" vertical="center"/>
    </xf>
    <xf numFmtId="0" fontId="55" fillId="0" borderId="42" xfId="169" applyFont="1" applyBorder="1" applyAlignment="1" applyProtection="1">
      <alignment horizontal="center" vertical="center"/>
    </xf>
    <xf numFmtId="0" fontId="55" fillId="0" borderId="43" xfId="169" applyFont="1" applyBorder="1" applyAlignment="1" applyProtection="1">
      <alignment horizontal="center" vertical="center"/>
    </xf>
    <xf numFmtId="0" fontId="55" fillId="38" borderId="46" xfId="169" applyFont="1" applyFill="1" applyBorder="1" applyAlignment="1" applyProtection="1">
      <alignment horizontal="center" vertical="center" wrapText="1"/>
    </xf>
    <xf numFmtId="0" fontId="55" fillId="38" borderId="19" xfId="169" applyFont="1" applyFill="1" applyBorder="1" applyAlignment="1" applyProtection="1">
      <alignment horizontal="center" vertical="center"/>
    </xf>
    <xf numFmtId="0" fontId="55" fillId="38" borderId="14" xfId="169" applyFont="1" applyFill="1" applyBorder="1" applyAlignment="1" applyProtection="1">
      <alignment horizontal="center" vertical="center"/>
    </xf>
    <xf numFmtId="0" fontId="55" fillId="38" borderId="46" xfId="169" applyFont="1" applyFill="1" applyBorder="1" applyAlignment="1" applyProtection="1">
      <alignment horizontal="center" vertical="center"/>
    </xf>
    <xf numFmtId="0" fontId="55" fillId="39" borderId="46" xfId="169" applyFont="1" applyFill="1" applyBorder="1" applyAlignment="1" applyProtection="1">
      <alignment horizontal="center" vertical="center" wrapText="1"/>
    </xf>
    <xf numFmtId="0" fontId="55" fillId="39" borderId="19" xfId="169" applyFont="1" applyFill="1" applyBorder="1" applyAlignment="1" applyProtection="1">
      <alignment horizontal="center" vertical="center"/>
    </xf>
    <xf numFmtId="0" fontId="55" fillId="39" borderId="14" xfId="169" applyFont="1" applyFill="1" applyBorder="1" applyAlignment="1" applyProtection="1">
      <alignment horizontal="center" vertical="center"/>
    </xf>
    <xf numFmtId="0" fontId="55" fillId="39" borderId="22" xfId="0" applyFont="1" applyFill="1" applyBorder="1" applyAlignment="1" applyProtection="1">
      <alignment horizontal="center" vertical="center"/>
    </xf>
    <xf numFmtId="0" fontId="55" fillId="39" borderId="17" xfId="0" applyFont="1" applyFill="1" applyBorder="1" applyAlignment="1" applyProtection="1">
      <alignment horizontal="center" vertical="center"/>
    </xf>
    <xf numFmtId="0" fontId="55" fillId="39" borderId="34" xfId="0" applyFont="1" applyFill="1" applyBorder="1" applyAlignment="1" applyProtection="1">
      <alignment horizontal="center" vertical="center"/>
    </xf>
    <xf numFmtId="0" fontId="55" fillId="39" borderId="35" xfId="0" applyFont="1" applyFill="1" applyBorder="1" applyAlignment="1" applyProtection="1">
      <alignment horizontal="center" vertical="center"/>
    </xf>
    <xf numFmtId="0" fontId="55" fillId="39" borderId="15" xfId="0" applyFont="1" applyFill="1" applyBorder="1" applyAlignment="1" applyProtection="1">
      <alignment horizontal="center" vertical="center"/>
    </xf>
    <xf numFmtId="0" fontId="55" fillId="39" borderId="18" xfId="0" applyFont="1" applyFill="1" applyBorder="1" applyAlignment="1" applyProtection="1">
      <alignment horizontal="center" vertical="center"/>
    </xf>
    <xf numFmtId="0" fontId="55" fillId="39" borderId="35" xfId="0" applyFont="1" applyFill="1" applyBorder="1" applyAlignment="1" applyProtection="1">
      <alignment horizontal="center" vertical="center" wrapText="1"/>
    </xf>
    <xf numFmtId="0" fontId="55" fillId="39" borderId="16" xfId="0" applyFont="1" applyFill="1" applyBorder="1" applyAlignment="1" applyProtection="1">
      <alignment horizontal="center" vertical="center"/>
    </xf>
    <xf numFmtId="0" fontId="55" fillId="39" borderId="14" xfId="0" applyFont="1" applyFill="1" applyBorder="1" applyAlignment="1" applyProtection="1">
      <alignment horizontal="center" vertical="center"/>
    </xf>
    <xf numFmtId="0" fontId="46" fillId="42" borderId="64" xfId="170" applyFont="1" applyFill="1" applyBorder="1" applyAlignment="1" applyProtection="1">
      <alignment horizontal="center" vertical="center"/>
    </xf>
    <xf numFmtId="0" fontId="46" fillId="42" borderId="65" xfId="170" applyFont="1" applyFill="1" applyBorder="1" applyAlignment="1" applyProtection="1">
      <alignment horizontal="center" vertical="center"/>
    </xf>
    <xf numFmtId="0" fontId="46" fillId="42" borderId="66" xfId="170" applyFont="1" applyFill="1" applyBorder="1" applyAlignment="1" applyProtection="1">
      <alignment horizontal="center" vertical="center"/>
    </xf>
    <xf numFmtId="0" fontId="56" fillId="0" borderId="11" xfId="169" applyFont="1" applyBorder="1" applyAlignment="1" applyProtection="1">
      <alignment horizontal="center" vertical="center" wrapText="1"/>
    </xf>
    <xf numFmtId="0" fontId="56" fillId="0" borderId="13" xfId="169" applyFont="1" applyBorder="1" applyAlignment="1" applyProtection="1">
      <alignment horizontal="center" vertical="center" wrapText="1"/>
    </xf>
    <xf numFmtId="0" fontId="56" fillId="0" borderId="52" xfId="169" applyFont="1" applyBorder="1" applyAlignment="1" applyProtection="1">
      <alignment horizontal="center" vertical="center" wrapText="1"/>
    </xf>
    <xf numFmtId="0" fontId="56" fillId="0" borderId="44" xfId="169" applyFont="1" applyFill="1" applyBorder="1" applyAlignment="1" applyProtection="1">
      <alignment horizontal="center" vertical="center" wrapText="1"/>
    </xf>
    <xf numFmtId="0" fontId="56" fillId="0" borderId="53" xfId="169" applyFont="1" applyFill="1" applyBorder="1" applyAlignment="1" applyProtection="1">
      <alignment horizontal="center" vertical="center" wrapText="1"/>
    </xf>
    <xf numFmtId="0" fontId="56" fillId="0" borderId="54" xfId="169" applyFont="1" applyFill="1" applyBorder="1" applyAlignment="1" applyProtection="1">
      <alignment horizontal="center" vertical="center" wrapText="1"/>
    </xf>
    <xf numFmtId="0" fontId="55" fillId="39" borderId="61" xfId="169" applyFont="1" applyFill="1" applyBorder="1" applyAlignment="1" applyProtection="1">
      <alignment horizontal="center" vertical="center" wrapText="1"/>
    </xf>
    <xf numFmtId="0" fontId="55" fillId="39" borderId="62" xfId="169" applyFont="1" applyFill="1" applyBorder="1" applyAlignment="1" applyProtection="1">
      <alignment horizontal="center" vertical="center" wrapText="1"/>
    </xf>
    <xf numFmtId="0" fontId="55" fillId="39" borderId="63" xfId="169" applyFont="1" applyFill="1" applyBorder="1" applyAlignment="1" applyProtection="1">
      <alignment horizontal="center" vertical="center" wrapText="1"/>
    </xf>
    <xf numFmtId="176" fontId="55" fillId="39" borderId="46" xfId="0" applyNumberFormat="1" applyFont="1" applyFill="1" applyBorder="1" applyAlignment="1" applyProtection="1">
      <alignment horizontal="center" vertical="center" wrapText="1"/>
    </xf>
    <xf numFmtId="176" fontId="55" fillId="39" borderId="19" xfId="0" applyNumberFormat="1" applyFont="1" applyFill="1" applyBorder="1" applyAlignment="1" applyProtection="1">
      <alignment horizontal="center" vertical="center"/>
    </xf>
    <xf numFmtId="176" fontId="55" fillId="39" borderId="14" xfId="0" applyNumberFormat="1" applyFont="1" applyFill="1" applyBorder="1" applyAlignment="1" applyProtection="1">
      <alignment horizontal="center" vertical="center"/>
    </xf>
    <xf numFmtId="38" fontId="55" fillId="39" borderId="46" xfId="102" applyFont="1" applyFill="1" applyBorder="1" applyAlignment="1" applyProtection="1">
      <alignment horizontal="center" vertical="center" wrapText="1"/>
    </xf>
    <xf numFmtId="38" fontId="55" fillId="39" borderId="19" xfId="102" applyFont="1" applyFill="1" applyBorder="1" applyAlignment="1" applyProtection="1">
      <alignment horizontal="center" vertical="center"/>
    </xf>
    <xf numFmtId="38" fontId="55" fillId="39" borderId="14" xfId="102" applyFont="1" applyFill="1" applyBorder="1" applyAlignment="1" applyProtection="1">
      <alignment horizontal="center" vertical="center"/>
    </xf>
    <xf numFmtId="0" fontId="55" fillId="39" borderId="46" xfId="169" applyFont="1" applyFill="1" applyBorder="1" applyAlignment="1" applyProtection="1">
      <alignment horizontal="center" vertical="center"/>
    </xf>
    <xf numFmtId="0" fontId="55" fillId="39" borderId="47" xfId="169" applyFont="1" applyFill="1" applyBorder="1" applyAlignment="1" applyProtection="1">
      <alignment horizontal="center" vertical="center"/>
    </xf>
    <xf numFmtId="0" fontId="55" fillId="39" borderId="48" xfId="169" applyFont="1" applyFill="1" applyBorder="1" applyAlignment="1" applyProtection="1">
      <alignment horizontal="center" vertical="center"/>
    </xf>
    <xf numFmtId="0" fontId="55" fillId="39" borderId="49" xfId="169" applyFont="1" applyFill="1" applyBorder="1" applyAlignment="1" applyProtection="1">
      <alignment horizontal="center" vertical="center"/>
    </xf>
    <xf numFmtId="0" fontId="60" fillId="0" borderId="21" xfId="170" applyFont="1" applyBorder="1" applyAlignment="1" applyProtection="1">
      <alignment horizontal="left" vertical="center" shrinkToFit="1"/>
      <protection locked="0"/>
    </xf>
    <xf numFmtId="0" fontId="60" fillId="0" borderId="18" xfId="170" applyFont="1" applyBorder="1" applyAlignment="1" applyProtection="1">
      <alignment horizontal="left" vertical="center" shrinkToFit="1"/>
      <protection locked="0"/>
    </xf>
    <xf numFmtId="0" fontId="46" fillId="42" borderId="51" xfId="170" applyFont="1" applyFill="1" applyBorder="1" applyAlignment="1" applyProtection="1">
      <alignment horizontal="center" vertical="center"/>
    </xf>
    <xf numFmtId="0" fontId="46" fillId="42" borderId="22" xfId="170" applyFont="1" applyFill="1" applyBorder="1" applyAlignment="1" applyProtection="1">
      <alignment horizontal="center" vertical="center"/>
    </xf>
    <xf numFmtId="0" fontId="46" fillId="42" borderId="23" xfId="170" applyFont="1" applyFill="1" applyBorder="1" applyAlignment="1" applyProtection="1">
      <alignment horizontal="center" vertical="center"/>
    </xf>
    <xf numFmtId="0" fontId="60" fillId="0" borderId="20" xfId="170" applyFont="1" applyBorder="1" applyAlignment="1" applyProtection="1">
      <alignment horizontal="left" vertical="center" shrinkToFit="1"/>
      <protection locked="0"/>
    </xf>
    <xf numFmtId="0" fontId="60" fillId="0" borderId="12" xfId="170" applyFont="1" applyBorder="1" applyAlignment="1" applyProtection="1">
      <alignment horizontal="left" vertical="center" shrinkToFit="1"/>
      <protection locked="0"/>
    </xf>
    <xf numFmtId="0" fontId="56" fillId="0" borderId="44" xfId="169" applyFont="1" applyBorder="1" applyAlignment="1" applyProtection="1">
      <alignment horizontal="center" vertical="center" wrapText="1"/>
    </xf>
    <xf numFmtId="0" fontId="56" fillId="0" borderId="53" xfId="169" applyFont="1" applyBorder="1" applyAlignment="1" applyProtection="1">
      <alignment horizontal="center" vertical="center" wrapText="1"/>
    </xf>
    <xf numFmtId="0" fontId="56" fillId="0" borderId="54" xfId="169" applyFont="1" applyBorder="1" applyAlignment="1" applyProtection="1">
      <alignment horizontal="center" vertical="center" wrapText="1"/>
    </xf>
    <xf numFmtId="0" fontId="68" fillId="33" borderId="70" xfId="169" applyFont="1" applyFill="1" applyBorder="1" applyAlignment="1">
      <alignment horizontal="center" vertical="center" wrapText="1" readingOrder="1"/>
    </xf>
    <xf numFmtId="0" fontId="68" fillId="0" borderId="70" xfId="169" applyFont="1" applyBorder="1" applyAlignment="1">
      <alignment horizontal="left" vertical="center" wrapText="1" readingOrder="1"/>
    </xf>
    <xf numFmtId="0" fontId="69" fillId="0" borderId="70" xfId="169" applyFont="1" applyBorder="1" applyAlignment="1">
      <alignment vertical="center" wrapText="1"/>
    </xf>
    <xf numFmtId="0" fontId="32" fillId="0" borderId="50" xfId="179" applyFont="1" applyFill="1" applyBorder="1" applyAlignment="1">
      <alignment horizontal="left" vertical="top" wrapText="1"/>
    </xf>
    <xf numFmtId="0" fontId="32" fillId="0" borderId="19" xfId="179" applyFont="1" applyFill="1" applyBorder="1" applyAlignment="1">
      <alignment horizontal="left" vertical="top" wrapText="1"/>
    </xf>
    <xf numFmtId="0" fontId="32" fillId="0" borderId="14" xfId="179" applyFont="1" applyFill="1" applyBorder="1" applyAlignment="1">
      <alignment horizontal="left" vertical="top" wrapText="1"/>
    </xf>
    <xf numFmtId="0" fontId="50" fillId="0" borderId="50" xfId="179" applyFont="1" applyFill="1" applyBorder="1" applyAlignment="1">
      <alignment vertical="top" wrapText="1"/>
    </xf>
    <xf numFmtId="0" fontId="50" fillId="0" borderId="19" xfId="179" applyFont="1" applyFill="1" applyBorder="1" applyAlignment="1">
      <alignment vertical="top" wrapText="1"/>
    </xf>
    <xf numFmtId="0" fontId="50" fillId="0" borderId="14" xfId="179" applyFont="1" applyFill="1" applyBorder="1" applyAlignment="1">
      <alignment vertical="top" wrapText="1"/>
    </xf>
  </cellXfs>
  <cellStyles count="182">
    <cellStyle name="20% - アクセント 1" xfId="19" builtinId="30" customBuiltin="1"/>
    <cellStyle name="20% - アクセント 1 2" xfId="44" xr:uid="{00000000-0005-0000-0000-000001000000}"/>
    <cellStyle name="20% - アクセント 2" xfId="23" builtinId="34" customBuiltin="1"/>
    <cellStyle name="20% - アクセント 2 2" xfId="45" xr:uid="{00000000-0005-0000-0000-000003000000}"/>
    <cellStyle name="20% - アクセント 3" xfId="27" builtinId="38" customBuiltin="1"/>
    <cellStyle name="20% - アクセント 3 2" xfId="46" xr:uid="{00000000-0005-0000-0000-000005000000}"/>
    <cellStyle name="20% - アクセント 4" xfId="31" builtinId="42" customBuiltin="1"/>
    <cellStyle name="20% - アクセント 4 2" xfId="47" xr:uid="{00000000-0005-0000-0000-000007000000}"/>
    <cellStyle name="20% - アクセント 5" xfId="35" builtinId="46" customBuiltin="1"/>
    <cellStyle name="20% - アクセント 5 2" xfId="48" xr:uid="{00000000-0005-0000-0000-000009000000}"/>
    <cellStyle name="20% - アクセント 6" xfId="39" builtinId="50" customBuiltin="1"/>
    <cellStyle name="20% - アクセント 6 2" xfId="49" xr:uid="{00000000-0005-0000-0000-00000B000000}"/>
    <cellStyle name="40% - アクセント 1" xfId="20" builtinId="31" customBuiltin="1"/>
    <cellStyle name="40% - アクセント 1 2" xfId="50" xr:uid="{00000000-0005-0000-0000-00000D000000}"/>
    <cellStyle name="40% - アクセント 2" xfId="24" builtinId="35" customBuiltin="1"/>
    <cellStyle name="40% - アクセント 2 2" xfId="51" xr:uid="{00000000-0005-0000-0000-00000F000000}"/>
    <cellStyle name="40% - アクセント 3" xfId="28" builtinId="39" customBuiltin="1"/>
    <cellStyle name="40% - アクセント 3 2" xfId="52" xr:uid="{00000000-0005-0000-0000-000011000000}"/>
    <cellStyle name="40% - アクセント 4" xfId="32" builtinId="43" customBuiltin="1"/>
    <cellStyle name="40% - アクセント 4 2" xfId="53" xr:uid="{00000000-0005-0000-0000-000013000000}"/>
    <cellStyle name="40% - アクセント 5" xfId="36" builtinId="47" customBuiltin="1"/>
    <cellStyle name="40% - アクセント 5 2" xfId="54" xr:uid="{00000000-0005-0000-0000-000015000000}"/>
    <cellStyle name="40% - アクセント 6" xfId="40" builtinId="51" customBuiltin="1"/>
    <cellStyle name="40% - アクセント 6 2" xfId="55" xr:uid="{00000000-0005-0000-0000-000017000000}"/>
    <cellStyle name="60% - アクセント 1" xfId="21" builtinId="32" customBuiltin="1"/>
    <cellStyle name="60% - アクセント 1 2" xfId="56" xr:uid="{00000000-0005-0000-0000-000019000000}"/>
    <cellStyle name="60% - アクセント 2" xfId="25" builtinId="36" customBuiltin="1"/>
    <cellStyle name="60% - アクセント 2 2" xfId="57" xr:uid="{00000000-0005-0000-0000-00001B000000}"/>
    <cellStyle name="60% - アクセント 3" xfId="29" builtinId="40" customBuiltin="1"/>
    <cellStyle name="60% - アクセント 3 2" xfId="58" xr:uid="{00000000-0005-0000-0000-00001D000000}"/>
    <cellStyle name="60% - アクセント 4" xfId="33" builtinId="44" customBuiltin="1"/>
    <cellStyle name="60% - アクセント 4 2" xfId="59" xr:uid="{00000000-0005-0000-0000-00001F000000}"/>
    <cellStyle name="60% - アクセント 5" xfId="37" builtinId="48" customBuiltin="1"/>
    <cellStyle name="60% - アクセント 5 2" xfId="60" xr:uid="{00000000-0005-0000-0000-000021000000}"/>
    <cellStyle name="60% - アクセント 6" xfId="41" builtinId="52" customBuiltin="1"/>
    <cellStyle name="60% - アクセント 6 2" xfId="61" xr:uid="{00000000-0005-0000-0000-000023000000}"/>
    <cellStyle name="アクセント 1" xfId="18" builtinId="29" customBuiltin="1"/>
    <cellStyle name="アクセント 1 2" xfId="62" xr:uid="{00000000-0005-0000-0000-000025000000}"/>
    <cellStyle name="アクセント 2" xfId="22" builtinId="33" customBuiltin="1"/>
    <cellStyle name="アクセント 2 2" xfId="63" xr:uid="{00000000-0005-0000-0000-000027000000}"/>
    <cellStyle name="アクセント 3" xfId="26" builtinId="37" customBuiltin="1"/>
    <cellStyle name="アクセント 3 2" xfId="64" xr:uid="{00000000-0005-0000-0000-000029000000}"/>
    <cellStyle name="アクセント 4" xfId="30" builtinId="41" customBuiltin="1"/>
    <cellStyle name="アクセント 4 2" xfId="65" xr:uid="{00000000-0005-0000-0000-00002B000000}"/>
    <cellStyle name="アクセント 5" xfId="34" builtinId="45" customBuiltin="1"/>
    <cellStyle name="アクセント 5 2" xfId="66" xr:uid="{00000000-0005-0000-0000-00002D000000}"/>
    <cellStyle name="アクセント 6" xfId="38" builtinId="49" customBuiltin="1"/>
    <cellStyle name="アクセント 6 2" xfId="67" xr:uid="{00000000-0005-0000-0000-00002F000000}"/>
    <cellStyle name="タイトル" xfId="1" builtinId="15" customBuiltin="1"/>
    <cellStyle name="タイトル 2" xfId="68" xr:uid="{00000000-0005-0000-0000-000031000000}"/>
    <cellStyle name="チェック セル" xfId="13" builtinId="23" customBuiltin="1"/>
    <cellStyle name="チェック セル 2" xfId="69" xr:uid="{00000000-0005-0000-0000-000033000000}"/>
    <cellStyle name="どちらでもない" xfId="8" builtinId="28" customBuiltin="1"/>
    <cellStyle name="どちらでもない 2" xfId="70" xr:uid="{00000000-0005-0000-0000-000035000000}"/>
    <cellStyle name="パーセント" xfId="178" builtinId="5"/>
    <cellStyle name="パーセント 2" xfId="71" xr:uid="{00000000-0005-0000-0000-000036000000}"/>
    <cellStyle name="パーセント 2 2" xfId="72" xr:uid="{00000000-0005-0000-0000-000037000000}"/>
    <cellStyle name="パーセント 2 2 2" xfId="73" xr:uid="{00000000-0005-0000-0000-000038000000}"/>
    <cellStyle name="パーセント 2 2 2 2" xfId="74" xr:uid="{00000000-0005-0000-0000-000039000000}"/>
    <cellStyle name="パーセント 2 2 2 3" xfId="75" xr:uid="{00000000-0005-0000-0000-00003A000000}"/>
    <cellStyle name="パーセント 2 2 3" xfId="76" xr:uid="{00000000-0005-0000-0000-00003B000000}"/>
    <cellStyle name="パーセント 2 2 3 2" xfId="77" xr:uid="{00000000-0005-0000-0000-00003C000000}"/>
    <cellStyle name="パーセント 2 2 3 3" xfId="78" xr:uid="{00000000-0005-0000-0000-00003D000000}"/>
    <cellStyle name="パーセント 2 2 4" xfId="79" xr:uid="{00000000-0005-0000-0000-00003E000000}"/>
    <cellStyle name="パーセント 2 2 4 2" xfId="80" xr:uid="{00000000-0005-0000-0000-00003F000000}"/>
    <cellStyle name="パーセント 2 2 4 3" xfId="81" xr:uid="{00000000-0005-0000-0000-000040000000}"/>
    <cellStyle name="パーセント 2 2 5" xfId="82" xr:uid="{00000000-0005-0000-0000-000041000000}"/>
    <cellStyle name="パーセント 2 2 6" xfId="83" xr:uid="{00000000-0005-0000-0000-000042000000}"/>
    <cellStyle name="パーセント 2 3" xfId="84" xr:uid="{00000000-0005-0000-0000-000043000000}"/>
    <cellStyle name="パーセント 2 3 2" xfId="85" xr:uid="{00000000-0005-0000-0000-000044000000}"/>
    <cellStyle name="パーセント 2 3 3" xfId="86" xr:uid="{00000000-0005-0000-0000-000045000000}"/>
    <cellStyle name="パーセント 2 4" xfId="87" xr:uid="{00000000-0005-0000-0000-000046000000}"/>
    <cellStyle name="パーセント 2 4 2" xfId="88" xr:uid="{00000000-0005-0000-0000-000047000000}"/>
    <cellStyle name="パーセント 2 4 3" xfId="89" xr:uid="{00000000-0005-0000-0000-000048000000}"/>
    <cellStyle name="パーセント 2 5" xfId="90" xr:uid="{00000000-0005-0000-0000-000049000000}"/>
    <cellStyle name="パーセント 2 5 2" xfId="91" xr:uid="{00000000-0005-0000-0000-00004A000000}"/>
    <cellStyle name="パーセント 2 5 3" xfId="92" xr:uid="{00000000-0005-0000-0000-00004B000000}"/>
    <cellStyle name="パーセント 2 6" xfId="93" xr:uid="{00000000-0005-0000-0000-00004C000000}"/>
    <cellStyle name="パーセント 2 7" xfId="94" xr:uid="{00000000-0005-0000-0000-00004D000000}"/>
    <cellStyle name="ハイパーリンク" xfId="181" builtinId="8"/>
    <cellStyle name="ハイパーリンク 2" xfId="95" xr:uid="{00000000-0005-0000-0000-00004F000000}"/>
    <cellStyle name="ハイパーリンク 3" xfId="96" xr:uid="{00000000-0005-0000-0000-000050000000}"/>
    <cellStyle name="ハイパーリンク 3 2" xfId="180" xr:uid="{CDB6EC22-DE3F-4828-AD97-F06408DCA845}"/>
    <cellStyle name="メモ" xfId="15" builtinId="10" customBuiltin="1"/>
    <cellStyle name="メモ 2" xfId="97" xr:uid="{00000000-0005-0000-0000-000052000000}"/>
    <cellStyle name="リンク セル" xfId="12" builtinId="24" customBuiltin="1"/>
    <cellStyle name="リンク セル 2" xfId="98" xr:uid="{00000000-0005-0000-0000-000054000000}"/>
    <cellStyle name="悪い" xfId="7" builtinId="27" customBuiltin="1"/>
    <cellStyle name="悪い 2" xfId="99" xr:uid="{00000000-0005-0000-0000-000056000000}"/>
    <cellStyle name="計算" xfId="11" builtinId="22" customBuiltin="1"/>
    <cellStyle name="計算 2" xfId="100" xr:uid="{00000000-0005-0000-0000-000058000000}"/>
    <cellStyle name="警告文" xfId="14" builtinId="11" customBuiltin="1"/>
    <cellStyle name="警告文 2" xfId="101" xr:uid="{00000000-0005-0000-0000-00005A000000}"/>
    <cellStyle name="桁区切り 2" xfId="102" xr:uid="{00000000-0005-0000-0000-00005C000000}"/>
    <cellStyle name="桁区切り 2 2" xfId="103" xr:uid="{00000000-0005-0000-0000-00005D000000}"/>
    <cellStyle name="桁区切り 3" xfId="104" xr:uid="{00000000-0005-0000-0000-00005E000000}"/>
    <cellStyle name="桁区切り 4" xfId="105" xr:uid="{00000000-0005-0000-0000-00005F000000}"/>
    <cellStyle name="桁区切り 5" xfId="106" xr:uid="{00000000-0005-0000-0000-000060000000}"/>
    <cellStyle name="桁区切り 5 2" xfId="107" xr:uid="{00000000-0005-0000-0000-000061000000}"/>
    <cellStyle name="桁区切り 6" xfId="108" xr:uid="{00000000-0005-0000-0000-000062000000}"/>
    <cellStyle name="桁区切り 6 2" xfId="109" xr:uid="{00000000-0005-0000-0000-000063000000}"/>
    <cellStyle name="見出し 1" xfId="2" builtinId="16" customBuiltin="1"/>
    <cellStyle name="見出し 1 2" xfId="110" xr:uid="{00000000-0005-0000-0000-000065000000}"/>
    <cellStyle name="見出し 2" xfId="3" builtinId="17" customBuiltin="1"/>
    <cellStyle name="見出し 2 2" xfId="111" xr:uid="{00000000-0005-0000-0000-000067000000}"/>
    <cellStyle name="見出し 3" xfId="4" builtinId="18" customBuiltin="1"/>
    <cellStyle name="見出し 3 2" xfId="112" xr:uid="{00000000-0005-0000-0000-000069000000}"/>
    <cellStyle name="見出し 4" xfId="5" builtinId="19" customBuiltin="1"/>
    <cellStyle name="見出し 4 2" xfId="113" xr:uid="{00000000-0005-0000-0000-00006B000000}"/>
    <cellStyle name="集計" xfId="17" builtinId="25" customBuiltin="1"/>
    <cellStyle name="集計 2" xfId="114" xr:uid="{00000000-0005-0000-0000-00006D000000}"/>
    <cellStyle name="出力" xfId="10" builtinId="21" customBuiltin="1"/>
    <cellStyle name="出力 2" xfId="115" xr:uid="{00000000-0005-0000-0000-00006F000000}"/>
    <cellStyle name="説明文" xfId="16" builtinId="53" customBuiltin="1"/>
    <cellStyle name="説明文 2" xfId="116" xr:uid="{00000000-0005-0000-0000-000071000000}"/>
    <cellStyle name="通貨" xfId="177" builtinId="7"/>
    <cellStyle name="通貨 2" xfId="117" xr:uid="{00000000-0005-0000-0000-000072000000}"/>
    <cellStyle name="入力" xfId="9" builtinId="20" customBuiltin="1"/>
    <cellStyle name="入力 2" xfId="118" xr:uid="{00000000-0005-0000-0000-000074000000}"/>
    <cellStyle name="標準" xfId="0" builtinId="0"/>
    <cellStyle name="標準 2" xfId="43" xr:uid="{00000000-0005-0000-0000-000076000000}"/>
    <cellStyle name="標準 2 2" xfId="42" xr:uid="{00000000-0005-0000-0000-000077000000}"/>
    <cellStyle name="標準 2 2 2" xfId="119" xr:uid="{00000000-0005-0000-0000-000078000000}"/>
    <cellStyle name="標準 2 2 2 2" xfId="120" xr:uid="{00000000-0005-0000-0000-000079000000}"/>
    <cellStyle name="標準 2 2 2 2 2" xfId="121" xr:uid="{00000000-0005-0000-0000-00007A000000}"/>
    <cellStyle name="標準 2 2 2 2 3" xfId="122" xr:uid="{00000000-0005-0000-0000-00007B000000}"/>
    <cellStyle name="標準 2 2 2 3" xfId="123" xr:uid="{00000000-0005-0000-0000-00007C000000}"/>
    <cellStyle name="標準 2 2 2 3 2" xfId="124" xr:uid="{00000000-0005-0000-0000-00007D000000}"/>
    <cellStyle name="標準 2 2 2 3 3" xfId="125" xr:uid="{00000000-0005-0000-0000-00007E000000}"/>
    <cellStyle name="標準 2 2 2 4" xfId="126" xr:uid="{00000000-0005-0000-0000-00007F000000}"/>
    <cellStyle name="標準 2 2 2 4 2" xfId="127" xr:uid="{00000000-0005-0000-0000-000080000000}"/>
    <cellStyle name="標準 2 2 2 4 3" xfId="128" xr:uid="{00000000-0005-0000-0000-000081000000}"/>
    <cellStyle name="標準 2 2 2 5" xfId="129" xr:uid="{00000000-0005-0000-0000-000082000000}"/>
    <cellStyle name="標準 2 2 2 6" xfId="130" xr:uid="{00000000-0005-0000-0000-000083000000}"/>
    <cellStyle name="標準 2 2 3" xfId="131" xr:uid="{00000000-0005-0000-0000-000084000000}"/>
    <cellStyle name="標準 2 2 3 2" xfId="132" xr:uid="{00000000-0005-0000-0000-000085000000}"/>
    <cellStyle name="標準 2 2 3 3" xfId="133" xr:uid="{00000000-0005-0000-0000-000086000000}"/>
    <cellStyle name="標準 2 2 4" xfId="134" xr:uid="{00000000-0005-0000-0000-000087000000}"/>
    <cellStyle name="標準 2 2 4 2" xfId="135" xr:uid="{00000000-0005-0000-0000-000088000000}"/>
    <cellStyle name="標準 2 2 4 3" xfId="136" xr:uid="{00000000-0005-0000-0000-000089000000}"/>
    <cellStyle name="標準 2 2 5" xfId="137" xr:uid="{00000000-0005-0000-0000-00008A000000}"/>
    <cellStyle name="標準 2 2 5 2" xfId="138" xr:uid="{00000000-0005-0000-0000-00008B000000}"/>
    <cellStyle name="標準 2 2 5 3" xfId="139" xr:uid="{00000000-0005-0000-0000-00008C000000}"/>
    <cellStyle name="標準 2 2 5 4" xfId="140" xr:uid="{00000000-0005-0000-0000-00008D000000}"/>
    <cellStyle name="標準 2 2 6" xfId="141" xr:uid="{00000000-0005-0000-0000-00008E000000}"/>
    <cellStyle name="標準 2 2 7" xfId="142" xr:uid="{00000000-0005-0000-0000-00008F000000}"/>
    <cellStyle name="標準 2 3" xfId="143" xr:uid="{00000000-0005-0000-0000-000090000000}"/>
    <cellStyle name="標準 2 4" xfId="144" xr:uid="{00000000-0005-0000-0000-000091000000}"/>
    <cellStyle name="標準 3" xfId="145" xr:uid="{00000000-0005-0000-0000-000092000000}"/>
    <cellStyle name="標準 3 2" xfId="146" xr:uid="{00000000-0005-0000-0000-000093000000}"/>
    <cellStyle name="標準 3 2 2" xfId="147" xr:uid="{00000000-0005-0000-0000-000094000000}"/>
    <cellStyle name="標準 3 2 2 2" xfId="148" xr:uid="{00000000-0005-0000-0000-000095000000}"/>
    <cellStyle name="標準 3 2 2 3" xfId="149" xr:uid="{00000000-0005-0000-0000-000096000000}"/>
    <cellStyle name="標準 3 2 3" xfId="150" xr:uid="{00000000-0005-0000-0000-000097000000}"/>
    <cellStyle name="標準 3 2 3 2" xfId="151" xr:uid="{00000000-0005-0000-0000-000098000000}"/>
    <cellStyle name="標準 3 2 3 3" xfId="152" xr:uid="{00000000-0005-0000-0000-000099000000}"/>
    <cellStyle name="標準 3 2 4" xfId="153" xr:uid="{00000000-0005-0000-0000-00009A000000}"/>
    <cellStyle name="標準 3 2 4 2" xfId="154" xr:uid="{00000000-0005-0000-0000-00009B000000}"/>
    <cellStyle name="標準 3 2 4 3" xfId="155" xr:uid="{00000000-0005-0000-0000-00009C000000}"/>
    <cellStyle name="標準 3 2 5" xfId="156" xr:uid="{00000000-0005-0000-0000-00009D000000}"/>
    <cellStyle name="標準 3 2 6" xfId="157" xr:uid="{00000000-0005-0000-0000-00009E000000}"/>
    <cellStyle name="標準 3 3" xfId="158" xr:uid="{00000000-0005-0000-0000-00009F000000}"/>
    <cellStyle name="標準 3 3 2" xfId="159" xr:uid="{00000000-0005-0000-0000-0000A0000000}"/>
    <cellStyle name="標準 3 3 3" xfId="160" xr:uid="{00000000-0005-0000-0000-0000A1000000}"/>
    <cellStyle name="標準 3 4" xfId="161" xr:uid="{00000000-0005-0000-0000-0000A2000000}"/>
    <cellStyle name="標準 3 4 2" xfId="162" xr:uid="{00000000-0005-0000-0000-0000A3000000}"/>
    <cellStyle name="標準 3 4 3" xfId="163" xr:uid="{00000000-0005-0000-0000-0000A4000000}"/>
    <cellStyle name="標準 3 5" xfId="164" xr:uid="{00000000-0005-0000-0000-0000A5000000}"/>
    <cellStyle name="標準 3 5 2" xfId="165" xr:uid="{00000000-0005-0000-0000-0000A6000000}"/>
    <cellStyle name="標準 3 5 3" xfId="166" xr:uid="{00000000-0005-0000-0000-0000A7000000}"/>
    <cellStyle name="標準 3 6" xfId="167" xr:uid="{00000000-0005-0000-0000-0000A8000000}"/>
    <cellStyle name="標準 3 7" xfId="168" xr:uid="{00000000-0005-0000-0000-0000A9000000}"/>
    <cellStyle name="標準 4" xfId="169" xr:uid="{00000000-0005-0000-0000-0000AA000000}"/>
    <cellStyle name="標準 4 2" xfId="170" xr:uid="{00000000-0005-0000-0000-0000AB000000}"/>
    <cellStyle name="標準 5" xfId="171" xr:uid="{00000000-0005-0000-0000-0000AC000000}"/>
    <cellStyle name="標準 6" xfId="172" xr:uid="{00000000-0005-0000-0000-0000AD000000}"/>
    <cellStyle name="標準 6 2" xfId="173" xr:uid="{00000000-0005-0000-0000-0000AE000000}"/>
    <cellStyle name="標準 7" xfId="174" xr:uid="{00000000-0005-0000-0000-0000AF000000}"/>
    <cellStyle name="標準 7 2" xfId="175" xr:uid="{00000000-0005-0000-0000-0000B0000000}"/>
    <cellStyle name="標準 8" xfId="179" xr:uid="{B7F07761-54C2-4EA0-8679-5A2A6F04DA68}"/>
    <cellStyle name="良い" xfId="6" builtinId="26" customBuiltin="1"/>
    <cellStyle name="良い 2" xfId="176" xr:uid="{00000000-0005-0000-0000-0000B2000000}"/>
  </cellStyles>
  <dxfs count="46">
    <dxf>
      <fill>
        <patternFill>
          <bgColor rgb="FFFF0000"/>
        </patternFill>
      </fill>
    </dxf>
    <dxf>
      <font>
        <b/>
        <i val="0"/>
        <color rgb="FFFF0000"/>
      </font>
      <fill>
        <patternFill>
          <bgColor rgb="FFFFFF00"/>
        </patternFill>
      </fill>
    </dxf>
    <dxf>
      <font>
        <b/>
        <i val="0"/>
        <color rgb="FFFF0000"/>
      </font>
      <fill>
        <patternFill>
          <bgColor rgb="FFFFFF00"/>
        </patternFill>
      </fill>
    </dxf>
    <dxf>
      <font>
        <b/>
        <i val="0"/>
        <color rgb="FFFF0000"/>
      </font>
      <fill>
        <patternFill>
          <bgColor rgb="FFFFFF00"/>
        </patternFill>
      </fill>
    </dxf>
    <dxf>
      <fill>
        <patternFill>
          <bgColor rgb="FFFFFF00"/>
        </patternFill>
      </fill>
    </dxf>
    <dxf>
      <fill>
        <patternFill>
          <bgColor theme="0"/>
        </patternFill>
      </fill>
    </dxf>
    <dxf>
      <fill>
        <patternFill>
          <bgColor rgb="FFFFFF00"/>
        </patternFill>
      </fill>
    </dxf>
    <dxf>
      <fill>
        <patternFill>
          <bgColor theme="0" tint="-0.14996795556505021"/>
        </patternFill>
      </fill>
    </dxf>
    <dxf>
      <font>
        <b/>
        <i val="0"/>
        <color rgb="FFFF0000"/>
      </font>
      <fill>
        <patternFill>
          <bgColor rgb="FFFFFF00"/>
        </patternFill>
      </fill>
    </dxf>
    <dxf>
      <font>
        <b/>
        <i val="0"/>
        <color rgb="FFFF0000"/>
      </font>
      <fill>
        <patternFill>
          <bgColor rgb="FFFFFF00"/>
        </patternFill>
      </fill>
    </dxf>
    <dxf>
      <font>
        <b/>
        <i val="0"/>
        <color rgb="FFFF0000"/>
      </font>
      <fill>
        <patternFill>
          <bgColor rgb="FFFFFF00"/>
        </patternFill>
      </fill>
    </dxf>
    <dxf>
      <fill>
        <patternFill>
          <bgColor rgb="FFFFFF00"/>
        </patternFill>
      </fill>
    </dxf>
    <dxf>
      <font>
        <color theme="0"/>
      </font>
      <fill>
        <patternFill>
          <bgColor theme="0"/>
        </patternFill>
      </fill>
    </dxf>
    <dxf>
      <fill>
        <patternFill>
          <bgColor rgb="FFFFFF00"/>
        </patternFill>
      </fill>
    </dxf>
    <dxf>
      <fill>
        <patternFill>
          <bgColor theme="0"/>
        </patternFill>
      </fill>
    </dxf>
    <dxf>
      <fill>
        <patternFill>
          <bgColor rgb="FFFFFF00"/>
        </patternFill>
      </fill>
    </dxf>
    <dxf>
      <fill>
        <patternFill>
          <bgColor theme="0"/>
        </patternFill>
      </fill>
    </dxf>
    <dxf>
      <fill>
        <patternFill>
          <bgColor rgb="FFFFFF00"/>
        </patternFill>
      </fill>
    </dxf>
    <dxf>
      <fill>
        <patternFill>
          <bgColor theme="0"/>
        </patternFill>
      </fill>
    </dxf>
    <dxf>
      <fill>
        <patternFill>
          <bgColor rgb="FFFF0000"/>
        </patternFill>
      </fill>
    </dxf>
    <dxf>
      <fill>
        <patternFill>
          <bgColor theme="0"/>
        </patternFill>
      </fill>
    </dxf>
    <dxf>
      <fill>
        <patternFill>
          <bgColor rgb="FFFFC000"/>
        </patternFill>
      </fill>
    </dxf>
    <dxf>
      <font>
        <b/>
        <i val="0"/>
        <color rgb="FFFF0000"/>
      </font>
      <fill>
        <patternFill>
          <bgColor rgb="FFFFFF00"/>
        </patternFill>
      </fill>
    </dxf>
    <dxf>
      <font>
        <b/>
        <i val="0"/>
        <color rgb="FFFF0000"/>
      </font>
      <fill>
        <patternFill>
          <bgColor rgb="FFFFFF00"/>
        </patternFill>
      </fill>
    </dxf>
    <dxf>
      <font>
        <b/>
        <i val="0"/>
        <color rgb="FFFF0000"/>
      </font>
      <fill>
        <patternFill>
          <bgColor rgb="FFFFFF00"/>
        </patternFill>
      </fill>
    </dxf>
    <dxf>
      <fill>
        <patternFill>
          <bgColor rgb="FFFFFF00"/>
        </patternFill>
      </fill>
    </dxf>
    <dxf>
      <fill>
        <patternFill>
          <bgColor theme="0"/>
        </patternFill>
      </fill>
    </dxf>
    <dxf>
      <fill>
        <patternFill>
          <bgColor rgb="FFFFFF00"/>
        </patternFill>
      </fill>
    </dxf>
    <dxf>
      <fill>
        <patternFill>
          <bgColor theme="0" tint="-0.14996795556505021"/>
        </patternFill>
      </fill>
    </dxf>
    <dxf>
      <font>
        <b/>
        <i val="0"/>
        <color rgb="FFFF0000"/>
      </font>
      <fill>
        <patternFill>
          <bgColor rgb="FFFFFF00"/>
        </patternFill>
      </fill>
    </dxf>
    <dxf>
      <font>
        <b/>
        <i val="0"/>
        <color rgb="FFFF0000"/>
      </font>
      <fill>
        <patternFill>
          <bgColor rgb="FFFFFF00"/>
        </patternFill>
      </fill>
    </dxf>
    <dxf>
      <font>
        <b/>
        <i val="0"/>
        <color rgb="FFFF0000"/>
      </font>
      <fill>
        <patternFill>
          <bgColor rgb="FFFFFF00"/>
        </patternFill>
      </fill>
    </dxf>
    <dxf>
      <fill>
        <patternFill>
          <bgColor rgb="FFFFFF00"/>
        </patternFill>
      </fill>
    </dxf>
    <dxf>
      <font>
        <color theme="0"/>
      </font>
      <fill>
        <patternFill>
          <bgColor theme="0"/>
        </patternFill>
      </fill>
    </dxf>
    <dxf>
      <fill>
        <patternFill>
          <bgColor rgb="FFFFFF00"/>
        </patternFill>
      </fill>
    </dxf>
    <dxf>
      <fill>
        <patternFill>
          <bgColor theme="0"/>
        </patternFill>
      </fill>
    </dxf>
    <dxf>
      <fill>
        <patternFill>
          <bgColor rgb="FFFFFF00"/>
        </patternFill>
      </fill>
    </dxf>
    <dxf>
      <fill>
        <patternFill>
          <bgColor theme="0"/>
        </patternFill>
      </fill>
    </dxf>
    <dxf>
      <fill>
        <patternFill>
          <bgColor rgb="FFFFFF00"/>
        </patternFill>
      </fill>
    </dxf>
    <dxf>
      <fill>
        <patternFill>
          <bgColor theme="0"/>
        </patternFill>
      </fill>
    </dxf>
    <dxf>
      <fill>
        <patternFill>
          <bgColor rgb="FFFFFF00"/>
        </patternFill>
      </fill>
    </dxf>
    <dxf>
      <fill>
        <patternFill>
          <bgColor theme="0"/>
        </patternFill>
      </fill>
    </dxf>
    <dxf>
      <fill>
        <patternFill>
          <bgColor rgb="FFFF0000"/>
        </patternFill>
      </fill>
    </dxf>
    <dxf>
      <fill>
        <patternFill>
          <bgColor theme="0"/>
        </patternFill>
      </fill>
    </dxf>
    <dxf>
      <fill>
        <patternFill>
          <bgColor rgb="FFFF0000"/>
        </patternFill>
      </fill>
    </dxf>
    <dxf>
      <fill>
        <patternFill>
          <bgColor rgb="FFFFC000"/>
        </patternFill>
      </fill>
    </dxf>
  </dxfs>
  <tableStyles count="0" defaultTableStyle="TableStyleMedium2" defaultPivotStyle="PivotStyleLight16"/>
  <colors>
    <mruColors>
      <color rgb="FFFF6699"/>
      <color rgb="FFFFFFCC"/>
      <color rgb="FFCCFFCC"/>
      <color rgb="FF99FFCC"/>
      <color rgb="FF99FF99"/>
      <color rgb="FFFFFF99"/>
      <color rgb="FFCCFF99"/>
      <color rgb="FF66FF66"/>
      <color rgb="FFFFCCFF"/>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2.xml"/><Relationship Id="rId3" Type="http://schemas.openxmlformats.org/officeDocument/2006/relationships/worksheet" Target="worksheets/sheet3.xml"/><Relationship Id="rId7" Type="http://schemas.openxmlformats.org/officeDocument/2006/relationships/externalLink" Target="externalLinks/externalLink1.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editAs="oneCell">
    <xdr:from>
      <xdr:col>18</xdr:col>
      <xdr:colOff>378970</xdr:colOff>
      <xdr:row>2</xdr:row>
      <xdr:rowOff>48203</xdr:rowOff>
    </xdr:from>
    <xdr:to>
      <xdr:col>21</xdr:col>
      <xdr:colOff>1955748</xdr:colOff>
      <xdr:row>3</xdr:row>
      <xdr:rowOff>1154855</xdr:rowOff>
    </xdr:to>
    <xdr:grpSp>
      <xdr:nvGrpSpPr>
        <xdr:cNvPr id="2" name="グループ化 1">
          <a:extLst>
            <a:ext uri="{FF2B5EF4-FFF2-40B4-BE49-F238E27FC236}">
              <a16:creationId xmlns:a16="http://schemas.microsoft.com/office/drawing/2014/main" id="{5FC504DB-155E-4A72-BAAB-7AD156DEE730}"/>
            </a:ext>
          </a:extLst>
        </xdr:cNvPr>
        <xdr:cNvGrpSpPr/>
      </xdr:nvGrpSpPr>
      <xdr:grpSpPr>
        <a:xfrm>
          <a:off x="31465106" y="2088573"/>
          <a:ext cx="6200733" cy="2651146"/>
          <a:chOff x="24658307" y="547688"/>
          <a:chExt cx="6520933" cy="2663598"/>
        </a:xfrm>
      </xdr:grpSpPr>
      <xdr:sp macro="" textlink="">
        <xdr:nvSpPr>
          <xdr:cNvPr id="3" name="正方形/長方形 2">
            <a:extLst>
              <a:ext uri="{FF2B5EF4-FFF2-40B4-BE49-F238E27FC236}">
                <a16:creationId xmlns:a16="http://schemas.microsoft.com/office/drawing/2014/main" id="{C9333D50-37D5-4C9D-A74F-5382D7D6B4B7}"/>
              </a:ext>
            </a:extLst>
          </xdr:cNvPr>
          <xdr:cNvSpPr/>
        </xdr:nvSpPr>
        <xdr:spPr>
          <a:xfrm>
            <a:off x="24658307" y="547688"/>
            <a:ext cx="6520933" cy="2663598"/>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400">
                <a:solidFill>
                  <a:schemeClr val="tx1"/>
                </a:solidFill>
                <a:latin typeface="Meiryo UI" panose="020B0604030504040204" pitchFamily="50" charset="-128"/>
                <a:ea typeface="Meiryo UI" panose="020B0604030504040204" pitchFamily="50" charset="-128"/>
              </a:rPr>
              <a:t>凡例：</a:t>
            </a:r>
          </a:p>
        </xdr:txBody>
      </xdr:sp>
      <xdr:grpSp>
        <xdr:nvGrpSpPr>
          <xdr:cNvPr id="4" name="グループ化 3">
            <a:extLst>
              <a:ext uri="{FF2B5EF4-FFF2-40B4-BE49-F238E27FC236}">
                <a16:creationId xmlns:a16="http://schemas.microsoft.com/office/drawing/2014/main" id="{4E8734BE-478A-4091-95AE-F17733AA523C}"/>
              </a:ext>
            </a:extLst>
          </xdr:cNvPr>
          <xdr:cNvGrpSpPr/>
        </xdr:nvGrpSpPr>
        <xdr:grpSpPr>
          <a:xfrm>
            <a:off x="25431463" y="849725"/>
            <a:ext cx="5603872" cy="514041"/>
            <a:chOff x="20809325" y="530440"/>
            <a:chExt cx="2624530" cy="313765"/>
          </a:xfrm>
        </xdr:grpSpPr>
        <xdr:sp macro="" textlink="">
          <xdr:nvSpPr>
            <xdr:cNvPr id="13" name="正方形/長方形 12">
              <a:extLst>
                <a:ext uri="{FF2B5EF4-FFF2-40B4-BE49-F238E27FC236}">
                  <a16:creationId xmlns:a16="http://schemas.microsoft.com/office/drawing/2014/main" id="{E7F054E4-BA13-49F9-AD67-E12D17E5F872}"/>
                </a:ext>
              </a:extLst>
            </xdr:cNvPr>
            <xdr:cNvSpPr/>
          </xdr:nvSpPr>
          <xdr:spPr>
            <a:xfrm>
              <a:off x="20809325" y="530440"/>
              <a:ext cx="773889" cy="313765"/>
            </a:xfrm>
            <a:prstGeom prst="rect">
              <a:avLst/>
            </a:prstGeom>
            <a:solidFill>
              <a:srgbClr val="FFFF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600">
                <a:latin typeface="Meiryo UI" panose="020B0604030504040204" pitchFamily="50" charset="-128"/>
                <a:ea typeface="Meiryo UI" panose="020B0604030504040204" pitchFamily="50" charset="-128"/>
              </a:endParaRPr>
            </a:p>
          </xdr:txBody>
        </xdr:sp>
        <xdr:sp macro="" textlink="">
          <xdr:nvSpPr>
            <xdr:cNvPr id="14" name="正方形/長方形 13">
              <a:extLst>
                <a:ext uri="{FF2B5EF4-FFF2-40B4-BE49-F238E27FC236}">
                  <a16:creationId xmlns:a16="http://schemas.microsoft.com/office/drawing/2014/main" id="{A69EB697-514F-43C4-9833-2F9CDCC4CDE3}"/>
                </a:ext>
              </a:extLst>
            </xdr:cNvPr>
            <xdr:cNvSpPr/>
          </xdr:nvSpPr>
          <xdr:spPr>
            <a:xfrm>
              <a:off x="21761822" y="530440"/>
              <a:ext cx="1672033" cy="313765"/>
            </a:xfrm>
            <a:prstGeom prst="rect">
              <a:avLst/>
            </a:prstGeom>
            <a:solidFill>
              <a:schemeClr val="bg1"/>
            </a:solidFill>
            <a:ln>
              <a:solidFill>
                <a:srgbClr val="FFFF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a:solidFill>
                    <a:schemeClr val="tx1"/>
                  </a:solidFill>
                  <a:latin typeface="Meiryo UI" panose="020B0604030504040204" pitchFamily="50" charset="-128"/>
                  <a:ea typeface="Meiryo UI" panose="020B0604030504040204" pitchFamily="50" charset="-128"/>
                </a:rPr>
                <a:t>未入力箇所</a:t>
              </a:r>
            </a:p>
          </xdr:txBody>
        </xdr:sp>
        <xdr:cxnSp macro="">
          <xdr:nvCxnSpPr>
            <xdr:cNvPr id="15" name="直線コネクタ 14">
              <a:extLst>
                <a:ext uri="{FF2B5EF4-FFF2-40B4-BE49-F238E27FC236}">
                  <a16:creationId xmlns:a16="http://schemas.microsoft.com/office/drawing/2014/main" id="{B8968F77-9FEF-48A7-A57F-34F4560DDC06}"/>
                </a:ext>
              </a:extLst>
            </xdr:cNvPr>
            <xdr:cNvCxnSpPr>
              <a:stCxn id="13" idx="3"/>
              <a:endCxn id="14" idx="1"/>
            </xdr:cNvCxnSpPr>
          </xdr:nvCxnSpPr>
          <xdr:spPr>
            <a:xfrm>
              <a:off x="21583214" y="687323"/>
              <a:ext cx="178610" cy="0"/>
            </a:xfrm>
            <a:prstGeom prst="line">
              <a:avLst/>
            </a:prstGeom>
            <a:ln>
              <a:solidFill>
                <a:srgbClr val="FFFF00"/>
              </a:solidFill>
            </a:ln>
          </xdr:spPr>
          <xdr:style>
            <a:lnRef idx="1">
              <a:schemeClr val="accent1"/>
            </a:lnRef>
            <a:fillRef idx="0">
              <a:schemeClr val="accent1"/>
            </a:fillRef>
            <a:effectRef idx="0">
              <a:schemeClr val="accent1"/>
            </a:effectRef>
            <a:fontRef idx="minor">
              <a:schemeClr val="tx1"/>
            </a:fontRef>
          </xdr:style>
        </xdr:cxnSp>
      </xdr:grpSp>
      <xdr:grpSp>
        <xdr:nvGrpSpPr>
          <xdr:cNvPr id="5" name="グループ化 4">
            <a:extLst>
              <a:ext uri="{FF2B5EF4-FFF2-40B4-BE49-F238E27FC236}">
                <a16:creationId xmlns:a16="http://schemas.microsoft.com/office/drawing/2014/main" id="{7F83771A-3883-48AE-8727-3E839E564089}"/>
              </a:ext>
            </a:extLst>
          </xdr:cNvPr>
          <xdr:cNvGrpSpPr/>
        </xdr:nvGrpSpPr>
        <xdr:grpSpPr>
          <a:xfrm>
            <a:off x="25407433" y="1584070"/>
            <a:ext cx="5609916" cy="514041"/>
            <a:chOff x="20809325" y="530440"/>
            <a:chExt cx="2627200" cy="313765"/>
          </a:xfrm>
        </xdr:grpSpPr>
        <xdr:sp macro="" textlink="">
          <xdr:nvSpPr>
            <xdr:cNvPr id="10" name="正方形/長方形 9">
              <a:extLst>
                <a:ext uri="{FF2B5EF4-FFF2-40B4-BE49-F238E27FC236}">
                  <a16:creationId xmlns:a16="http://schemas.microsoft.com/office/drawing/2014/main" id="{F511391F-5C59-4A20-8E66-5C49B9DE6516}"/>
                </a:ext>
              </a:extLst>
            </xdr:cNvPr>
            <xdr:cNvSpPr/>
          </xdr:nvSpPr>
          <xdr:spPr>
            <a:xfrm>
              <a:off x="20809325" y="530440"/>
              <a:ext cx="773205" cy="313765"/>
            </a:xfrm>
            <a:prstGeom prst="rect">
              <a:avLst/>
            </a:prstGeom>
            <a:solidFill>
              <a:srgbClr val="FFC0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600">
                <a:latin typeface="Meiryo UI" panose="020B0604030504040204" pitchFamily="50" charset="-128"/>
                <a:ea typeface="Meiryo UI" panose="020B0604030504040204" pitchFamily="50" charset="-128"/>
              </a:endParaRPr>
            </a:p>
          </xdr:txBody>
        </xdr:sp>
        <xdr:sp macro="" textlink="">
          <xdr:nvSpPr>
            <xdr:cNvPr id="11" name="正方形/長方形 10">
              <a:extLst>
                <a:ext uri="{FF2B5EF4-FFF2-40B4-BE49-F238E27FC236}">
                  <a16:creationId xmlns:a16="http://schemas.microsoft.com/office/drawing/2014/main" id="{674DD705-23E7-4744-93FA-A3DEA32D3618}"/>
                </a:ext>
              </a:extLst>
            </xdr:cNvPr>
            <xdr:cNvSpPr/>
          </xdr:nvSpPr>
          <xdr:spPr>
            <a:xfrm>
              <a:off x="21761822" y="530440"/>
              <a:ext cx="1674703" cy="313765"/>
            </a:xfrm>
            <a:prstGeom prst="rect">
              <a:avLst/>
            </a:prstGeom>
            <a:solidFill>
              <a:schemeClr val="bg1"/>
            </a:solidFill>
            <a:ln>
              <a:solidFill>
                <a:srgbClr val="FFC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a:solidFill>
                    <a:schemeClr val="tx1"/>
                  </a:solidFill>
                  <a:latin typeface="Meiryo UI" panose="020B0604030504040204" pitchFamily="50" charset="-128"/>
                  <a:ea typeface="Meiryo UI" panose="020B0604030504040204" pitchFamily="50" charset="-128"/>
                </a:rPr>
                <a:t>型番が重複</a:t>
              </a:r>
            </a:p>
          </xdr:txBody>
        </xdr:sp>
        <xdr:cxnSp macro="">
          <xdr:nvCxnSpPr>
            <xdr:cNvPr id="12" name="直線コネクタ 11">
              <a:extLst>
                <a:ext uri="{FF2B5EF4-FFF2-40B4-BE49-F238E27FC236}">
                  <a16:creationId xmlns:a16="http://schemas.microsoft.com/office/drawing/2014/main" id="{C763E66F-492E-4587-A94A-9E10A6B32976}"/>
                </a:ext>
              </a:extLst>
            </xdr:cNvPr>
            <xdr:cNvCxnSpPr>
              <a:stCxn id="10" idx="3"/>
              <a:endCxn id="11" idx="1"/>
            </xdr:cNvCxnSpPr>
          </xdr:nvCxnSpPr>
          <xdr:spPr>
            <a:xfrm>
              <a:off x="21582530" y="687323"/>
              <a:ext cx="179292" cy="0"/>
            </a:xfrm>
            <a:prstGeom prst="line">
              <a:avLst/>
            </a:prstGeom>
            <a:ln>
              <a:solidFill>
                <a:srgbClr val="FFC000"/>
              </a:solidFill>
            </a:ln>
          </xdr:spPr>
          <xdr:style>
            <a:lnRef idx="1">
              <a:schemeClr val="accent1"/>
            </a:lnRef>
            <a:fillRef idx="0">
              <a:schemeClr val="accent1"/>
            </a:fillRef>
            <a:effectRef idx="0">
              <a:schemeClr val="accent1"/>
            </a:effectRef>
            <a:fontRef idx="minor">
              <a:schemeClr val="tx1"/>
            </a:fontRef>
          </xdr:style>
        </xdr:cxnSp>
      </xdr:grpSp>
      <xdr:grpSp>
        <xdr:nvGrpSpPr>
          <xdr:cNvPr id="6" name="グループ化 5">
            <a:extLst>
              <a:ext uri="{FF2B5EF4-FFF2-40B4-BE49-F238E27FC236}">
                <a16:creationId xmlns:a16="http://schemas.microsoft.com/office/drawing/2014/main" id="{DF08852D-479A-46AC-AA83-7F8ACAD49CD7}"/>
              </a:ext>
            </a:extLst>
          </xdr:cNvPr>
          <xdr:cNvGrpSpPr/>
        </xdr:nvGrpSpPr>
        <xdr:grpSpPr>
          <a:xfrm>
            <a:off x="25407438" y="2326559"/>
            <a:ext cx="5645491" cy="513770"/>
            <a:chOff x="20809325" y="534306"/>
            <a:chExt cx="2643914" cy="315946"/>
          </a:xfrm>
        </xdr:grpSpPr>
        <xdr:sp macro="" textlink="">
          <xdr:nvSpPr>
            <xdr:cNvPr id="7" name="正方形/長方形 6">
              <a:extLst>
                <a:ext uri="{FF2B5EF4-FFF2-40B4-BE49-F238E27FC236}">
                  <a16:creationId xmlns:a16="http://schemas.microsoft.com/office/drawing/2014/main" id="{EF08FE3F-A182-4687-8118-11A054FE2E85}"/>
                </a:ext>
              </a:extLst>
            </xdr:cNvPr>
            <xdr:cNvSpPr/>
          </xdr:nvSpPr>
          <xdr:spPr>
            <a:xfrm>
              <a:off x="20809325" y="536487"/>
              <a:ext cx="773205" cy="313765"/>
            </a:xfrm>
            <a:prstGeom prst="rect">
              <a:avLst/>
            </a:prstGeom>
            <a:solidFill>
              <a:srgbClr val="FF00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400">
                <a:latin typeface="Meiryo UI" panose="020B0604030504040204" pitchFamily="50" charset="-128"/>
                <a:ea typeface="Meiryo UI" panose="020B0604030504040204" pitchFamily="50" charset="-128"/>
              </a:endParaRPr>
            </a:p>
          </xdr:txBody>
        </xdr:sp>
        <xdr:sp macro="" textlink="">
          <xdr:nvSpPr>
            <xdr:cNvPr id="8" name="正方形/長方形 7">
              <a:extLst>
                <a:ext uri="{FF2B5EF4-FFF2-40B4-BE49-F238E27FC236}">
                  <a16:creationId xmlns:a16="http://schemas.microsoft.com/office/drawing/2014/main" id="{533F8FB8-512C-499F-B6BD-72AB41FF76C0}"/>
                </a:ext>
              </a:extLst>
            </xdr:cNvPr>
            <xdr:cNvSpPr/>
          </xdr:nvSpPr>
          <xdr:spPr>
            <a:xfrm>
              <a:off x="21761821" y="534306"/>
              <a:ext cx="1691418" cy="314581"/>
            </a:xfrm>
            <a:prstGeom prst="rect">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a:solidFill>
                    <a:schemeClr val="tx1"/>
                  </a:solidFill>
                  <a:latin typeface="Meiryo UI" panose="020B0604030504040204" pitchFamily="50" charset="-128"/>
                  <a:ea typeface="Meiryo UI" panose="020B0604030504040204" pitchFamily="50" charset="-128"/>
                </a:rPr>
                <a:t>生産性指標の年平均向上率が</a:t>
              </a:r>
              <a:r>
                <a:rPr kumimoji="1" lang="en-US" altLang="ja-JP" sz="1400">
                  <a:solidFill>
                    <a:schemeClr val="tx1"/>
                  </a:solidFill>
                  <a:latin typeface="Meiryo UI" panose="020B0604030504040204" pitchFamily="50" charset="-128"/>
                  <a:ea typeface="Meiryo UI" panose="020B0604030504040204" pitchFamily="50" charset="-128"/>
                </a:rPr>
                <a:t>1%</a:t>
              </a:r>
              <a:r>
                <a:rPr kumimoji="1" lang="ja-JP" altLang="en-US" sz="1400">
                  <a:solidFill>
                    <a:schemeClr val="tx1"/>
                  </a:solidFill>
                  <a:latin typeface="Meiryo UI" panose="020B0604030504040204" pitchFamily="50" charset="-128"/>
                  <a:ea typeface="Meiryo UI" panose="020B0604030504040204" pitchFamily="50" charset="-128"/>
                </a:rPr>
                <a:t>未満</a:t>
              </a:r>
            </a:p>
          </xdr:txBody>
        </xdr:sp>
        <xdr:cxnSp macro="">
          <xdr:nvCxnSpPr>
            <xdr:cNvPr id="9" name="直線コネクタ 8">
              <a:extLst>
                <a:ext uri="{FF2B5EF4-FFF2-40B4-BE49-F238E27FC236}">
                  <a16:creationId xmlns:a16="http://schemas.microsoft.com/office/drawing/2014/main" id="{C68DCCF5-F930-4D38-8EDF-4BE8E409F57A}"/>
                </a:ext>
              </a:extLst>
            </xdr:cNvPr>
            <xdr:cNvCxnSpPr>
              <a:stCxn id="7" idx="3"/>
              <a:endCxn id="8" idx="1"/>
            </xdr:cNvCxnSpPr>
          </xdr:nvCxnSpPr>
          <xdr:spPr>
            <a:xfrm flipV="1">
              <a:off x="21582530" y="691597"/>
              <a:ext cx="179291" cy="1773"/>
            </a:xfrm>
            <a:prstGeom prst="line">
              <a:avLst/>
            </a:prstGeom>
            <a:ln>
              <a:solidFill>
                <a:srgbClr val="FF0000"/>
              </a:solidFill>
            </a:ln>
          </xdr:spPr>
          <xdr:style>
            <a:lnRef idx="1">
              <a:schemeClr val="accent1"/>
            </a:lnRef>
            <a:fillRef idx="0">
              <a:schemeClr val="accent1"/>
            </a:fillRef>
            <a:effectRef idx="0">
              <a:schemeClr val="accent1"/>
            </a:effectRef>
            <a:fontRef idx="minor">
              <a:schemeClr val="tx1"/>
            </a:fontRef>
          </xdr:style>
        </xdr:cxnSp>
      </xdr:grpSp>
    </xdr:grpSp>
    <xdr:clientData/>
  </xdr:twoCellAnchor>
  <xdr:twoCellAnchor>
    <xdr:from>
      <xdr:col>13</xdr:col>
      <xdr:colOff>1229591</xdr:colOff>
      <xdr:row>1</xdr:row>
      <xdr:rowOff>40764</xdr:rowOff>
    </xdr:from>
    <xdr:to>
      <xdr:col>14</xdr:col>
      <xdr:colOff>365204</xdr:colOff>
      <xdr:row>3</xdr:row>
      <xdr:rowOff>1506681</xdr:rowOff>
    </xdr:to>
    <xdr:sp macro="" textlink="">
      <xdr:nvSpPr>
        <xdr:cNvPr id="32" name="右中かっこ 31">
          <a:extLst>
            <a:ext uri="{FF2B5EF4-FFF2-40B4-BE49-F238E27FC236}">
              <a16:creationId xmlns:a16="http://schemas.microsoft.com/office/drawing/2014/main" id="{1CCD5115-FC31-4894-A76C-3893547D7092}"/>
            </a:ext>
          </a:extLst>
        </xdr:cNvPr>
        <xdr:cNvSpPr/>
      </xdr:nvSpPr>
      <xdr:spPr>
        <a:xfrm>
          <a:off x="27224182" y="542991"/>
          <a:ext cx="382522" cy="4548554"/>
        </a:xfrm>
        <a:prstGeom prst="rightBrace">
          <a:avLst>
            <a:gd name="adj1" fmla="val 45299"/>
            <a:gd name="adj2" fmla="val 47793"/>
          </a:avLst>
        </a:prstGeom>
        <a:ln w="44450">
          <a:solidFill>
            <a:srgbClr val="FF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600">
            <a:latin typeface="+mn-ea"/>
            <a:ea typeface="+mn-ea"/>
          </a:endParaRPr>
        </a:p>
      </xdr:txBody>
    </xdr:sp>
    <xdr:clientData/>
  </xdr:twoCellAnchor>
  <xdr:twoCellAnchor>
    <xdr:from>
      <xdr:col>14</xdr:col>
      <xdr:colOff>844074</xdr:colOff>
      <xdr:row>0</xdr:row>
      <xdr:rowOff>108816</xdr:rowOff>
    </xdr:from>
    <xdr:to>
      <xdr:col>17</xdr:col>
      <xdr:colOff>1480385</xdr:colOff>
      <xdr:row>2</xdr:row>
      <xdr:rowOff>505118</xdr:rowOff>
    </xdr:to>
    <xdr:sp macro="" textlink="">
      <xdr:nvSpPr>
        <xdr:cNvPr id="33" name="吹き出し: 角を丸めた四角形 32">
          <a:extLst>
            <a:ext uri="{FF2B5EF4-FFF2-40B4-BE49-F238E27FC236}">
              <a16:creationId xmlns:a16="http://schemas.microsoft.com/office/drawing/2014/main" id="{93A12F62-329E-4702-90E0-D16C4B3BD8CA}"/>
            </a:ext>
          </a:extLst>
        </xdr:cNvPr>
        <xdr:cNvSpPr/>
      </xdr:nvSpPr>
      <xdr:spPr>
        <a:xfrm>
          <a:off x="26197892" y="108816"/>
          <a:ext cx="4781129" cy="2439847"/>
        </a:xfrm>
        <a:prstGeom prst="wedgeRoundRectCallout">
          <a:avLst>
            <a:gd name="adj1" fmla="val -59459"/>
            <a:gd name="adj2" fmla="val 55526"/>
            <a:gd name="adj3" fmla="val 16667"/>
          </a:avLst>
        </a:prstGeom>
        <a:solidFill>
          <a:schemeClr val="bg1"/>
        </a:solidFill>
        <a:ln w="3492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600" b="1">
              <a:solidFill>
                <a:srgbClr val="FF0000"/>
              </a:solidFill>
              <a:latin typeface="+mn-ea"/>
              <a:ea typeface="+mn-ea"/>
            </a:rPr>
            <a:t>【</a:t>
          </a:r>
          <a:r>
            <a:rPr kumimoji="1" lang="ja-JP" altLang="en-US" sz="1600" b="1">
              <a:solidFill>
                <a:srgbClr val="FF0000"/>
              </a:solidFill>
              <a:latin typeface="+mn-ea"/>
              <a:ea typeface="+mn-ea"/>
            </a:rPr>
            <a:t>　エラー表示欄　</a:t>
          </a:r>
          <a:r>
            <a:rPr kumimoji="1" lang="en-US" altLang="ja-JP" sz="1600" b="1">
              <a:solidFill>
                <a:srgbClr val="FF0000"/>
              </a:solidFill>
              <a:latin typeface="+mn-ea"/>
              <a:ea typeface="+mn-ea"/>
            </a:rPr>
            <a:t>】</a:t>
          </a:r>
        </a:p>
        <a:p>
          <a:pPr algn="ctr"/>
          <a:endParaRPr kumimoji="1" lang="en-US" altLang="ja-JP" sz="1600" b="1">
            <a:solidFill>
              <a:srgbClr val="FF0000"/>
            </a:solidFill>
            <a:latin typeface="+mn-ea"/>
            <a:ea typeface="+mn-ea"/>
          </a:endParaRPr>
        </a:p>
        <a:p>
          <a:pPr algn="ctr"/>
          <a:r>
            <a:rPr kumimoji="1" lang="ja-JP" altLang="en-US" sz="1600" b="1" u="sng">
              <a:solidFill>
                <a:srgbClr val="FF0000"/>
              </a:solidFill>
              <a:latin typeface="+mn-ea"/>
              <a:ea typeface="+mn-ea"/>
            </a:rPr>
            <a:t>入力内容に不備があった場合表示されます</a:t>
          </a:r>
          <a:endParaRPr kumimoji="1" lang="en-US" altLang="ja-JP" sz="1600" b="1" u="sng">
            <a:solidFill>
              <a:srgbClr val="FF0000"/>
            </a:solidFill>
            <a:latin typeface="+mn-ea"/>
            <a:ea typeface="+mn-ea"/>
          </a:endParaRPr>
        </a:p>
        <a:p>
          <a:pPr algn="ctr"/>
          <a:endParaRPr kumimoji="1" lang="en-US" altLang="ja-JP" sz="1600" b="0" u="none">
            <a:solidFill>
              <a:srgbClr val="FF0000"/>
            </a:solidFill>
            <a:latin typeface="+mn-ea"/>
            <a:ea typeface="+mn-ea"/>
          </a:endParaRPr>
        </a:p>
        <a:p>
          <a:pPr algn="ctr"/>
          <a:r>
            <a:rPr kumimoji="1" lang="ja-JP" altLang="en-US" sz="1600" b="0" u="none">
              <a:solidFill>
                <a:srgbClr val="FF0000"/>
              </a:solidFill>
              <a:latin typeface="+mn-ea"/>
              <a:ea typeface="+mn-ea"/>
            </a:rPr>
            <a:t>表示された場合は内容に従い修正してください</a:t>
          </a:r>
          <a:endParaRPr kumimoji="1" lang="en-US" altLang="ja-JP" sz="1600" b="0" u="none">
            <a:solidFill>
              <a:srgbClr val="FF0000"/>
            </a:solidFill>
            <a:latin typeface="+mn-ea"/>
            <a:ea typeface="+mn-ea"/>
          </a:endParaRPr>
        </a:p>
      </xdr:txBody>
    </xdr:sp>
    <xdr:clientData/>
  </xdr:twoCellAnchor>
  <xdr:twoCellAnchor>
    <xdr:from>
      <xdr:col>1</xdr:col>
      <xdr:colOff>486618</xdr:colOff>
      <xdr:row>17</xdr:row>
      <xdr:rowOff>256576</xdr:rowOff>
    </xdr:from>
    <xdr:to>
      <xdr:col>3</xdr:col>
      <xdr:colOff>745262</xdr:colOff>
      <xdr:row>20</xdr:row>
      <xdr:rowOff>294409</xdr:rowOff>
    </xdr:to>
    <xdr:sp macro="" textlink="">
      <xdr:nvSpPr>
        <xdr:cNvPr id="35" name="吹き出し: 角を丸めた四角形 34">
          <a:extLst>
            <a:ext uri="{FF2B5EF4-FFF2-40B4-BE49-F238E27FC236}">
              <a16:creationId xmlns:a16="http://schemas.microsoft.com/office/drawing/2014/main" id="{BBBC1F95-1D04-48D0-AEFF-3D52750AF673}"/>
            </a:ext>
          </a:extLst>
        </xdr:cNvPr>
        <xdr:cNvSpPr/>
      </xdr:nvSpPr>
      <xdr:spPr>
        <a:xfrm>
          <a:off x="1421800" y="11755849"/>
          <a:ext cx="3860826" cy="1336696"/>
        </a:xfrm>
        <a:prstGeom prst="wedgeRoundRectCallout">
          <a:avLst>
            <a:gd name="adj1" fmla="val -8391"/>
            <a:gd name="adj2" fmla="val -74184"/>
            <a:gd name="adj3" fmla="val 16667"/>
          </a:avLst>
        </a:prstGeom>
        <a:solidFill>
          <a:srgbClr val="FFFFCC"/>
        </a:solidFill>
        <a:ln w="349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600" b="1">
              <a:solidFill>
                <a:srgbClr val="000000"/>
              </a:solidFill>
              <a:latin typeface="+mn-ea"/>
              <a:ea typeface="+mn-ea"/>
            </a:rPr>
            <a:t>　</a:t>
          </a:r>
          <a:r>
            <a:rPr kumimoji="1" lang="en-US" altLang="ja-JP" sz="1600" b="1">
              <a:solidFill>
                <a:srgbClr val="000000"/>
              </a:solidFill>
              <a:latin typeface="+mn-ea"/>
              <a:ea typeface="+mn-ea"/>
            </a:rPr>
            <a:t>【</a:t>
          </a:r>
          <a:r>
            <a:rPr kumimoji="1" lang="ja-JP" altLang="en-US" sz="1600" b="1">
              <a:solidFill>
                <a:srgbClr val="000000"/>
              </a:solidFill>
              <a:latin typeface="+mn-ea"/>
              <a:ea typeface="+mn-ea"/>
            </a:rPr>
            <a:t>　①種別　</a:t>
          </a:r>
          <a:r>
            <a:rPr kumimoji="1" lang="en-US" altLang="ja-JP" sz="1600" b="1">
              <a:solidFill>
                <a:srgbClr val="000000"/>
              </a:solidFill>
              <a:latin typeface="+mn-ea"/>
              <a:ea typeface="+mn-ea"/>
            </a:rPr>
            <a:t>】</a:t>
          </a:r>
          <a:endParaRPr kumimoji="1" lang="en-US" altLang="ja-JP" sz="1600">
            <a:solidFill>
              <a:srgbClr val="000000"/>
            </a:solidFill>
            <a:latin typeface="+mn-ea"/>
            <a:ea typeface="+mn-ea"/>
          </a:endParaRPr>
        </a:p>
        <a:p>
          <a:pPr algn="l"/>
          <a:r>
            <a:rPr kumimoji="1" lang="ja-JP" altLang="en-US" sz="1600" b="1" u="sng">
              <a:solidFill>
                <a:srgbClr val="000000"/>
              </a:solidFill>
              <a:latin typeface="+mn-ea"/>
              <a:ea typeface="+mn-ea"/>
            </a:rPr>
            <a:t>①種別を選択してください</a:t>
          </a:r>
          <a:endParaRPr kumimoji="1" lang="en-US" altLang="ja-JP" sz="1600" b="0" u="none">
            <a:solidFill>
              <a:srgbClr val="000000"/>
            </a:solidFill>
            <a:latin typeface="+mn-ea"/>
            <a:ea typeface="+mn-ea"/>
          </a:endParaRPr>
        </a:p>
        <a:p>
          <a:pPr algn="l"/>
          <a:r>
            <a:rPr kumimoji="1" lang="ja-JP" altLang="en-US" sz="1600" b="0" u="none">
              <a:solidFill>
                <a:srgbClr val="000000"/>
              </a:solidFill>
              <a:latin typeface="+mn-ea"/>
              <a:ea typeface="+mn-ea"/>
            </a:rPr>
            <a:t>　プルダウンで選択</a:t>
          </a:r>
          <a:endParaRPr kumimoji="1" lang="en-US" altLang="ja-JP" sz="1600" b="0" u="none">
            <a:solidFill>
              <a:srgbClr val="000000"/>
            </a:solidFill>
            <a:latin typeface="+mn-ea"/>
            <a:ea typeface="+mn-ea"/>
          </a:endParaRPr>
        </a:p>
        <a:p>
          <a:pPr algn="l"/>
          <a:endParaRPr kumimoji="1" lang="en-US" altLang="ja-JP" sz="1600" b="1">
            <a:solidFill>
              <a:srgbClr val="000000"/>
            </a:solidFill>
            <a:latin typeface="+mn-ea"/>
            <a:ea typeface="+mn-ea"/>
          </a:endParaRPr>
        </a:p>
      </xdr:txBody>
    </xdr:sp>
    <xdr:clientData/>
  </xdr:twoCellAnchor>
  <xdr:twoCellAnchor>
    <xdr:from>
      <xdr:col>0</xdr:col>
      <xdr:colOff>399143</xdr:colOff>
      <xdr:row>20</xdr:row>
      <xdr:rowOff>397627</xdr:rowOff>
    </xdr:from>
    <xdr:to>
      <xdr:col>4</xdr:col>
      <xdr:colOff>997916</xdr:colOff>
      <xdr:row>29</xdr:row>
      <xdr:rowOff>51954</xdr:rowOff>
    </xdr:to>
    <xdr:sp macro="" textlink="">
      <xdr:nvSpPr>
        <xdr:cNvPr id="36" name="正方形/長方形 35">
          <a:extLst>
            <a:ext uri="{FF2B5EF4-FFF2-40B4-BE49-F238E27FC236}">
              <a16:creationId xmlns:a16="http://schemas.microsoft.com/office/drawing/2014/main" id="{47D7D81D-0188-4044-BFC9-BBA5E926EBE8}"/>
            </a:ext>
          </a:extLst>
        </xdr:cNvPr>
        <xdr:cNvSpPr/>
      </xdr:nvSpPr>
      <xdr:spPr>
        <a:xfrm>
          <a:off x="399143" y="12762809"/>
          <a:ext cx="6227182" cy="3550918"/>
        </a:xfrm>
        <a:prstGeom prst="rect">
          <a:avLst/>
        </a:prstGeom>
        <a:solidFill>
          <a:schemeClr val="bg1"/>
        </a:solidFill>
        <a:ln w="3492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600" b="1" u="sng">
              <a:solidFill>
                <a:srgbClr val="FF0000"/>
              </a:solidFill>
              <a:latin typeface="+mn-ea"/>
              <a:ea typeface="+mn-ea"/>
              <a:cs typeface="Meiryo UI" panose="020B0604030504040204" pitchFamily="50" charset="-128"/>
            </a:rPr>
            <a:t>◆製品型番リスト　入力ルール◆</a:t>
          </a:r>
          <a:endParaRPr kumimoji="1" lang="en-US" altLang="ja-JP" sz="1600" b="1" u="sng">
            <a:solidFill>
              <a:srgbClr val="FF0000"/>
            </a:solidFill>
            <a:latin typeface="+mn-ea"/>
            <a:ea typeface="+mn-ea"/>
            <a:cs typeface="Meiryo UI" panose="020B0604030504040204" pitchFamily="50" charset="-128"/>
          </a:endParaRPr>
        </a:p>
        <a:p>
          <a:pPr algn="l"/>
          <a:endParaRPr kumimoji="1" lang="en-US" altLang="ja-JP" sz="1600" b="1">
            <a:solidFill>
              <a:srgbClr val="FF0000"/>
            </a:solidFill>
            <a:latin typeface="+mn-ea"/>
            <a:ea typeface="+mn-ea"/>
            <a:cs typeface="Meiryo UI" panose="020B0604030504040204" pitchFamily="50" charset="-128"/>
          </a:endParaRPr>
        </a:p>
        <a:p>
          <a:pPr algn="l"/>
          <a:r>
            <a:rPr kumimoji="1" lang="ja-JP" altLang="en-US" sz="1600" b="0" u="sng">
              <a:solidFill>
                <a:srgbClr val="FF0000"/>
              </a:solidFill>
              <a:latin typeface="+mn-ea"/>
              <a:ea typeface="+mn-ea"/>
              <a:cs typeface="Meiryo UI" panose="020B0604030504040204" pitchFamily="50" charset="-128"/>
            </a:rPr>
            <a:t>　・製品名、型番、数値はカタログ</a:t>
          </a:r>
          <a:r>
            <a:rPr kumimoji="1" lang="en-US" altLang="ja-JP" sz="1600" b="0" u="sng">
              <a:solidFill>
                <a:srgbClr val="FF0000"/>
              </a:solidFill>
              <a:latin typeface="+mn-ea"/>
              <a:ea typeface="+mn-ea"/>
              <a:cs typeface="Meiryo UI" panose="020B0604030504040204" pitchFamily="50" charset="-128"/>
            </a:rPr>
            <a:t>(</a:t>
          </a:r>
          <a:r>
            <a:rPr kumimoji="1" lang="ja-JP" altLang="en-US" sz="1600" b="0" u="sng">
              <a:solidFill>
                <a:srgbClr val="FF0000"/>
              </a:solidFill>
              <a:latin typeface="+mn-ea"/>
              <a:ea typeface="+mn-ea"/>
              <a:cs typeface="Meiryo UI" panose="020B0604030504040204" pitchFamily="50" charset="-128"/>
            </a:rPr>
            <a:t>仕様書等</a:t>
          </a:r>
          <a:r>
            <a:rPr kumimoji="1" lang="en-US" altLang="ja-JP" sz="1600" b="0" u="sng">
              <a:solidFill>
                <a:srgbClr val="FF0000"/>
              </a:solidFill>
              <a:latin typeface="+mn-ea"/>
              <a:ea typeface="+mn-ea"/>
              <a:cs typeface="Meiryo UI" panose="020B0604030504040204" pitchFamily="50" charset="-128"/>
            </a:rPr>
            <a:t>)</a:t>
          </a:r>
          <a:r>
            <a:rPr kumimoji="1" lang="ja-JP" altLang="en-US" sz="1600" b="0" u="sng">
              <a:solidFill>
                <a:srgbClr val="FF0000"/>
              </a:solidFill>
              <a:latin typeface="+mn-ea"/>
              <a:ea typeface="+mn-ea"/>
              <a:cs typeface="Meiryo UI" panose="020B0604030504040204" pitchFamily="50" charset="-128"/>
            </a:rPr>
            <a:t>の記載と一致させること</a:t>
          </a:r>
          <a:endParaRPr kumimoji="1" lang="en-US" altLang="ja-JP" sz="1600" b="0" u="sng">
            <a:solidFill>
              <a:srgbClr val="FF0000"/>
            </a:solidFill>
            <a:latin typeface="+mn-ea"/>
            <a:ea typeface="+mn-ea"/>
            <a:cs typeface="Meiryo UI" panose="020B0604030504040204" pitchFamily="50" charset="-128"/>
          </a:endParaRPr>
        </a:p>
        <a:p>
          <a:pPr algn="l"/>
          <a:endParaRPr kumimoji="1" lang="ja-JP" altLang="en-US" sz="1600" b="0" u="sng">
            <a:solidFill>
              <a:srgbClr val="FF0000"/>
            </a:solidFill>
            <a:latin typeface="+mn-ea"/>
            <a:ea typeface="+mn-ea"/>
            <a:cs typeface="Meiryo UI" panose="020B0604030504040204" pitchFamily="50" charset="-128"/>
          </a:endParaRPr>
        </a:p>
        <a:p>
          <a:pPr algn="l"/>
          <a:r>
            <a:rPr kumimoji="1" lang="ja-JP" altLang="en-US" sz="1600" b="0" u="sng">
              <a:solidFill>
                <a:srgbClr val="FF0000"/>
              </a:solidFill>
              <a:latin typeface="+mn-ea"/>
              <a:ea typeface="+mn-ea"/>
              <a:cs typeface="Meiryo UI" panose="020B0604030504040204" pitchFamily="50" charset="-128"/>
            </a:rPr>
            <a:t>　・数値の入力欄においては、単位記号は入れないこと</a:t>
          </a:r>
          <a:endParaRPr kumimoji="1" lang="en-US" altLang="ja-JP" sz="1600" b="0" u="sng">
            <a:solidFill>
              <a:srgbClr val="FF0000"/>
            </a:solidFill>
            <a:latin typeface="+mn-ea"/>
            <a:ea typeface="+mn-ea"/>
            <a:cs typeface="Meiryo UI" panose="020B0604030504040204" pitchFamily="50" charset="-128"/>
          </a:endParaRPr>
        </a:p>
        <a:p>
          <a:pPr algn="l"/>
          <a:endParaRPr kumimoji="1" lang="ja-JP" altLang="en-US" sz="1600" b="0" u="sng">
            <a:solidFill>
              <a:srgbClr val="FF0000"/>
            </a:solidFill>
            <a:latin typeface="+mn-ea"/>
            <a:ea typeface="+mn-ea"/>
            <a:cs typeface="Meiryo UI" panose="020B0604030504040204" pitchFamily="50" charset="-128"/>
          </a:endParaRPr>
        </a:p>
        <a:p>
          <a:pPr algn="l"/>
          <a:r>
            <a:rPr kumimoji="1" lang="ja-JP" altLang="en-US" sz="1600" b="0" u="sng">
              <a:solidFill>
                <a:srgbClr val="FF0000"/>
              </a:solidFill>
              <a:latin typeface="+mn-ea"/>
              <a:ea typeface="+mn-ea"/>
              <a:cs typeface="Meiryo UI" panose="020B0604030504040204" pitchFamily="50" charset="-128"/>
            </a:rPr>
            <a:t>　・半角</a:t>
          </a:r>
          <a:r>
            <a:rPr kumimoji="1" lang="en-US" altLang="ja-JP" sz="1600" b="0" u="sng">
              <a:solidFill>
                <a:srgbClr val="FF0000"/>
              </a:solidFill>
              <a:latin typeface="+mn-ea"/>
              <a:ea typeface="+mn-ea"/>
              <a:cs typeface="Meiryo UI" panose="020B0604030504040204" pitchFamily="50" charset="-128"/>
            </a:rPr>
            <a:t>/</a:t>
          </a:r>
          <a:r>
            <a:rPr kumimoji="1" lang="ja-JP" altLang="en-US" sz="1600" b="0" u="sng">
              <a:solidFill>
                <a:srgbClr val="FF0000"/>
              </a:solidFill>
              <a:latin typeface="+mn-ea"/>
              <a:ea typeface="+mn-ea"/>
              <a:cs typeface="Meiryo UI" panose="020B0604030504040204" pitchFamily="50" charset="-128"/>
            </a:rPr>
            <a:t>全角入力について</a:t>
          </a:r>
          <a:endParaRPr kumimoji="1" lang="en-US" altLang="ja-JP" sz="1600" b="0" u="sng">
            <a:solidFill>
              <a:srgbClr val="FF0000"/>
            </a:solidFill>
            <a:latin typeface="+mn-ea"/>
            <a:ea typeface="+mn-ea"/>
            <a:cs typeface="Meiryo UI" panose="020B0604030504040204" pitchFamily="50" charset="-128"/>
          </a:endParaRPr>
        </a:p>
        <a:p>
          <a:pPr algn="l"/>
          <a:r>
            <a:rPr kumimoji="1" lang="ja-JP" altLang="en-US" sz="1600" b="0">
              <a:solidFill>
                <a:srgbClr val="FF0000"/>
              </a:solidFill>
              <a:latin typeface="+mn-ea"/>
              <a:ea typeface="+mn-ea"/>
              <a:cs typeface="Meiryo UI" panose="020B0604030504040204" pitchFamily="50" charset="-128"/>
            </a:rPr>
            <a:t>　　英数字、記号</a:t>
          </a:r>
          <a:r>
            <a:rPr kumimoji="1" lang="en-US" altLang="ja-JP" sz="1600" b="0">
              <a:solidFill>
                <a:srgbClr val="FF0000"/>
              </a:solidFill>
              <a:latin typeface="+mn-ea"/>
              <a:ea typeface="+mn-ea"/>
              <a:cs typeface="Meiryo UI" panose="020B0604030504040204" pitchFamily="50" charset="-128"/>
            </a:rPr>
            <a:t>(/</a:t>
          </a:r>
          <a:r>
            <a:rPr kumimoji="1" lang="ja-JP" altLang="en-US" sz="1600" b="0">
              <a:solidFill>
                <a:srgbClr val="FF0000"/>
              </a:solidFill>
              <a:latin typeface="+mn-ea"/>
              <a:ea typeface="+mn-ea"/>
              <a:cs typeface="Meiryo UI" panose="020B0604030504040204" pitchFamily="50" charset="-128"/>
            </a:rPr>
            <a:t>スラッシュ、</a:t>
          </a:r>
          <a:r>
            <a:rPr kumimoji="1" lang="en-US" altLang="ja-JP" sz="1600" b="0">
              <a:solidFill>
                <a:srgbClr val="FF0000"/>
              </a:solidFill>
              <a:latin typeface="+mn-ea"/>
              <a:ea typeface="+mn-ea"/>
              <a:cs typeface="Meiryo UI" panose="020B0604030504040204" pitchFamily="50" charset="-128"/>
            </a:rPr>
            <a:t>-</a:t>
          </a:r>
          <a:r>
            <a:rPr kumimoji="1" lang="ja-JP" altLang="en-US" sz="1600" b="0">
              <a:solidFill>
                <a:srgbClr val="FF0000"/>
              </a:solidFill>
              <a:latin typeface="+mn-ea"/>
              <a:ea typeface="+mn-ea"/>
              <a:cs typeface="Meiryo UI" panose="020B0604030504040204" pitchFamily="50" charset="-128"/>
            </a:rPr>
            <a:t>ハイフン等</a:t>
          </a:r>
          <a:r>
            <a:rPr kumimoji="1" lang="en-US" altLang="ja-JP" sz="1600" b="0">
              <a:solidFill>
                <a:srgbClr val="FF0000"/>
              </a:solidFill>
              <a:latin typeface="+mn-ea"/>
              <a:ea typeface="+mn-ea"/>
              <a:cs typeface="Meiryo UI" panose="020B0604030504040204" pitchFamily="50" charset="-128"/>
            </a:rPr>
            <a:t>)</a:t>
          </a:r>
          <a:r>
            <a:rPr kumimoji="1" lang="ja-JP" altLang="en-US" sz="1600" b="0">
              <a:solidFill>
                <a:srgbClr val="FF0000"/>
              </a:solidFill>
              <a:latin typeface="+mn-ea"/>
              <a:ea typeface="+mn-ea"/>
              <a:cs typeface="Meiryo UI" panose="020B0604030504040204" pitchFamily="50" charset="-128"/>
            </a:rPr>
            <a:t>　→　半角</a:t>
          </a:r>
          <a:endParaRPr kumimoji="1" lang="en-US" altLang="ja-JP" sz="1600" b="0">
            <a:solidFill>
              <a:srgbClr val="FF0000"/>
            </a:solidFill>
            <a:latin typeface="+mn-ea"/>
            <a:ea typeface="+mn-ea"/>
            <a:cs typeface="Meiryo UI" panose="020B0604030504040204" pitchFamily="50" charset="-128"/>
          </a:endParaRPr>
        </a:p>
        <a:p>
          <a:pPr algn="l"/>
          <a:r>
            <a:rPr kumimoji="1" lang="ja-JP" altLang="en-US" sz="1600" b="0">
              <a:solidFill>
                <a:srgbClr val="FF0000"/>
              </a:solidFill>
              <a:latin typeface="+mn-ea"/>
              <a:ea typeface="+mn-ea"/>
              <a:cs typeface="Meiryo UI" panose="020B0604030504040204" pitchFamily="50" charset="-128"/>
            </a:rPr>
            <a:t>　　漢字、片仮名、平仮名　→　全角</a:t>
          </a:r>
          <a:endParaRPr kumimoji="1" lang="en-US" altLang="ja-JP" sz="1600" b="0">
            <a:solidFill>
              <a:srgbClr val="FF0000"/>
            </a:solidFill>
            <a:latin typeface="+mn-ea"/>
            <a:ea typeface="+mn-ea"/>
            <a:cs typeface="Meiryo UI" panose="020B0604030504040204" pitchFamily="50" charset="-128"/>
          </a:endParaRPr>
        </a:p>
        <a:p>
          <a:pPr algn="l"/>
          <a:endParaRPr kumimoji="1" lang="en-US" altLang="ja-JP" sz="1600" b="0">
            <a:solidFill>
              <a:srgbClr val="FF0000"/>
            </a:solidFill>
            <a:latin typeface="+mn-ea"/>
            <a:ea typeface="+mn-ea"/>
            <a:cs typeface="Meiryo UI" panose="020B0604030504040204" pitchFamily="50" charset="-128"/>
          </a:endParaRPr>
        </a:p>
        <a:p>
          <a:pPr algn="l"/>
          <a:r>
            <a:rPr kumimoji="1" lang="ja-JP" altLang="en-US" sz="1600" b="0" u="sng">
              <a:solidFill>
                <a:srgbClr val="FF0000"/>
              </a:solidFill>
              <a:latin typeface="+mn-ea"/>
              <a:ea typeface="+mn-ea"/>
              <a:cs typeface="Meiryo UI" panose="020B0604030504040204" pitchFamily="50" charset="-128"/>
            </a:rPr>
            <a:t>・生産性指標の年平均向上率が</a:t>
          </a:r>
          <a:r>
            <a:rPr kumimoji="1" lang="en-US" altLang="ja-JP" sz="1600" b="0" u="sng">
              <a:solidFill>
                <a:srgbClr val="FF0000"/>
              </a:solidFill>
              <a:latin typeface="+mn-ea"/>
              <a:ea typeface="+mn-ea"/>
              <a:cs typeface="Meiryo UI" panose="020B0604030504040204" pitchFamily="50" charset="-128"/>
            </a:rPr>
            <a:t>1</a:t>
          </a:r>
          <a:r>
            <a:rPr kumimoji="1" lang="ja-JP" altLang="en-US" sz="1600" b="0" u="sng">
              <a:solidFill>
                <a:srgbClr val="FF0000"/>
              </a:solidFill>
              <a:latin typeface="+mn-ea"/>
              <a:ea typeface="+mn-ea"/>
              <a:cs typeface="Meiryo UI" panose="020B0604030504040204" pitchFamily="50" charset="-128"/>
            </a:rPr>
            <a:t>％以上であること</a:t>
          </a:r>
          <a:endParaRPr kumimoji="1" lang="en-US" altLang="ja-JP" sz="1600" b="0" u="sng">
            <a:solidFill>
              <a:srgbClr val="FF0000"/>
            </a:solidFill>
            <a:latin typeface="+mn-ea"/>
            <a:ea typeface="+mn-ea"/>
            <a:cs typeface="Meiryo UI" panose="020B0604030504040204" pitchFamily="50" charset="-128"/>
          </a:endParaRPr>
        </a:p>
      </xdr:txBody>
    </xdr:sp>
    <xdr:clientData/>
  </xdr:twoCellAnchor>
  <xdr:twoCellAnchor>
    <xdr:from>
      <xdr:col>5</xdr:col>
      <xdr:colOff>14563</xdr:colOff>
      <xdr:row>17</xdr:row>
      <xdr:rowOff>1464</xdr:rowOff>
    </xdr:from>
    <xdr:to>
      <xdr:col>7</xdr:col>
      <xdr:colOff>-1</xdr:colOff>
      <xdr:row>18</xdr:row>
      <xdr:rowOff>214435</xdr:rowOff>
    </xdr:to>
    <xdr:sp macro="" textlink="">
      <xdr:nvSpPr>
        <xdr:cNvPr id="37" name="右中かっこ 36">
          <a:extLst>
            <a:ext uri="{FF2B5EF4-FFF2-40B4-BE49-F238E27FC236}">
              <a16:creationId xmlns:a16="http://schemas.microsoft.com/office/drawing/2014/main" id="{8DDB8E25-B7B9-4738-BB0E-CCA5CEA3AFAB}"/>
            </a:ext>
          </a:extLst>
        </xdr:cNvPr>
        <xdr:cNvSpPr/>
      </xdr:nvSpPr>
      <xdr:spPr>
        <a:xfrm rot="5400000">
          <a:off x="12976023" y="9311186"/>
          <a:ext cx="645925" cy="5579209"/>
        </a:xfrm>
        <a:prstGeom prst="rightBrace">
          <a:avLst>
            <a:gd name="adj1" fmla="val 53633"/>
            <a:gd name="adj2" fmla="val 47795"/>
          </a:avLst>
        </a:prstGeom>
        <a:ln w="44450">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600">
            <a:latin typeface="+mn-ea"/>
            <a:ea typeface="+mn-ea"/>
          </a:endParaRPr>
        </a:p>
      </xdr:txBody>
    </xdr:sp>
    <xdr:clientData/>
  </xdr:twoCellAnchor>
  <xdr:twoCellAnchor>
    <xdr:from>
      <xdr:col>4</xdr:col>
      <xdr:colOff>1207177</xdr:colOff>
      <xdr:row>19</xdr:row>
      <xdr:rowOff>393190</xdr:rowOff>
    </xdr:from>
    <xdr:to>
      <xdr:col>7</xdr:col>
      <xdr:colOff>904298</xdr:colOff>
      <xdr:row>27</xdr:row>
      <xdr:rowOff>138546</xdr:rowOff>
    </xdr:to>
    <xdr:sp macro="" textlink="">
      <xdr:nvSpPr>
        <xdr:cNvPr id="38" name="吹き出し: 角を丸めた四角形 37">
          <a:extLst>
            <a:ext uri="{FF2B5EF4-FFF2-40B4-BE49-F238E27FC236}">
              <a16:creationId xmlns:a16="http://schemas.microsoft.com/office/drawing/2014/main" id="{C825CB29-6C53-4318-BFD2-003F79FB22AB}"/>
            </a:ext>
          </a:extLst>
        </xdr:cNvPr>
        <xdr:cNvSpPr/>
      </xdr:nvSpPr>
      <xdr:spPr>
        <a:xfrm>
          <a:off x="8607813" y="13047008"/>
          <a:ext cx="7155485" cy="3255174"/>
        </a:xfrm>
        <a:prstGeom prst="wedgeRoundRectCallout">
          <a:avLst>
            <a:gd name="adj1" fmla="val 3028"/>
            <a:gd name="adj2" fmla="val -67370"/>
            <a:gd name="adj3" fmla="val 16667"/>
          </a:avLst>
        </a:prstGeom>
        <a:solidFill>
          <a:srgbClr val="FFFFCC"/>
        </a:solidFill>
        <a:ln w="349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600" b="1">
              <a:solidFill>
                <a:srgbClr val="000000"/>
              </a:solidFill>
              <a:latin typeface="+mn-ea"/>
              <a:ea typeface="+mn-ea"/>
            </a:rPr>
            <a:t>　</a:t>
          </a:r>
          <a:r>
            <a:rPr kumimoji="1" lang="en-US" altLang="ja-JP" sz="1600" b="1">
              <a:solidFill>
                <a:srgbClr val="000000"/>
              </a:solidFill>
              <a:latin typeface="+mn-ea"/>
              <a:ea typeface="+mn-ea"/>
            </a:rPr>
            <a:t>【</a:t>
          </a:r>
          <a:r>
            <a:rPr kumimoji="1" lang="ja-JP" altLang="en-US" sz="1600" b="1">
              <a:solidFill>
                <a:srgbClr val="000000"/>
              </a:solidFill>
              <a:latin typeface="+mn-ea"/>
              <a:ea typeface="+mn-ea"/>
            </a:rPr>
            <a:t>　②製品名　③型番　</a:t>
          </a:r>
          <a:r>
            <a:rPr kumimoji="1" lang="en-US" altLang="ja-JP" sz="1600" b="1">
              <a:solidFill>
                <a:srgbClr val="000000"/>
              </a:solidFill>
              <a:latin typeface="+mn-ea"/>
              <a:ea typeface="+mn-ea"/>
            </a:rPr>
            <a:t>】</a:t>
          </a:r>
          <a:endParaRPr kumimoji="1" lang="en-US" altLang="ja-JP" sz="1600">
            <a:solidFill>
              <a:srgbClr val="000000"/>
            </a:solidFill>
            <a:latin typeface="+mn-ea"/>
            <a:ea typeface="+mn-ea"/>
          </a:endParaRPr>
        </a:p>
        <a:p>
          <a:pPr algn="l"/>
          <a:r>
            <a:rPr kumimoji="1" lang="ja-JP" altLang="en-US" sz="1600" b="1" u="sng">
              <a:solidFill>
                <a:srgbClr val="000000"/>
              </a:solidFill>
              <a:latin typeface="+mn-ea"/>
              <a:ea typeface="+mn-ea"/>
            </a:rPr>
            <a:t>②製品名を入力してください</a:t>
          </a:r>
          <a:endParaRPr kumimoji="1" lang="en-US" altLang="ja-JP" sz="1600" b="1" u="sng">
            <a:solidFill>
              <a:srgbClr val="000000"/>
            </a:solidFill>
            <a:latin typeface="+mn-ea"/>
            <a:ea typeface="+mn-ea"/>
          </a:endParaRPr>
        </a:p>
        <a:p>
          <a:pPr algn="l"/>
          <a:r>
            <a:rPr kumimoji="1" lang="ja-JP" altLang="en-US" sz="1600" b="1">
              <a:solidFill>
                <a:srgbClr val="000000"/>
              </a:solidFill>
              <a:latin typeface="+mn-ea"/>
              <a:ea typeface="+mn-ea"/>
            </a:rPr>
            <a:t>　</a:t>
          </a:r>
          <a:r>
            <a:rPr kumimoji="1" lang="ja-JP" altLang="en-US" sz="1600" b="0">
              <a:solidFill>
                <a:srgbClr val="000000"/>
              </a:solidFill>
              <a:latin typeface="+mn-ea"/>
              <a:ea typeface="+mn-ea"/>
            </a:rPr>
            <a:t>カタログ</a:t>
          </a:r>
          <a:r>
            <a:rPr kumimoji="1" lang="en-US" altLang="ja-JP" sz="1600" b="0">
              <a:solidFill>
                <a:srgbClr val="000000"/>
              </a:solidFill>
              <a:latin typeface="+mn-ea"/>
              <a:ea typeface="+mn-ea"/>
            </a:rPr>
            <a:t>(</a:t>
          </a:r>
          <a:r>
            <a:rPr kumimoji="1" lang="ja-JP" altLang="en-US" sz="1600" b="0">
              <a:solidFill>
                <a:srgbClr val="000000"/>
              </a:solidFill>
              <a:latin typeface="+mn-ea"/>
              <a:ea typeface="+mn-ea"/>
            </a:rPr>
            <a:t>仕様書等</a:t>
          </a:r>
          <a:r>
            <a:rPr kumimoji="1" lang="en-US" altLang="ja-JP" sz="1600" b="0">
              <a:solidFill>
                <a:srgbClr val="000000"/>
              </a:solidFill>
              <a:latin typeface="+mn-ea"/>
              <a:ea typeface="+mn-ea"/>
            </a:rPr>
            <a:t>)</a:t>
          </a:r>
          <a:r>
            <a:rPr kumimoji="1" lang="ja-JP" altLang="en-US" sz="1600" b="0">
              <a:solidFill>
                <a:srgbClr val="000000"/>
              </a:solidFill>
              <a:latin typeface="+mn-ea"/>
              <a:ea typeface="+mn-ea"/>
            </a:rPr>
            <a:t>に記載の製品名を入力</a:t>
          </a:r>
          <a:endParaRPr kumimoji="1" lang="en-US" altLang="ja-JP" sz="1600" b="0">
            <a:solidFill>
              <a:srgbClr val="000000"/>
            </a:solidFill>
            <a:latin typeface="+mn-ea"/>
            <a:ea typeface="+mn-ea"/>
          </a:endParaRPr>
        </a:p>
        <a:p>
          <a:pPr algn="l"/>
          <a:endParaRPr kumimoji="1" lang="en-US" altLang="ja-JP" sz="1600" b="0">
            <a:solidFill>
              <a:srgbClr val="000000"/>
            </a:solidFill>
            <a:latin typeface="+mn-ea"/>
            <a:ea typeface="+mn-ea"/>
          </a:endParaRPr>
        </a:p>
        <a:p>
          <a:pPr algn="l"/>
          <a:r>
            <a:rPr kumimoji="1" lang="ja-JP" altLang="en-US" sz="1600" b="1" u="sng">
              <a:solidFill>
                <a:srgbClr val="000000"/>
              </a:solidFill>
              <a:latin typeface="+mn-ea"/>
              <a:ea typeface="+mn-ea"/>
            </a:rPr>
            <a:t>③型番を入力してください</a:t>
          </a:r>
          <a:endParaRPr kumimoji="1" lang="en-US" altLang="ja-JP" sz="1600" b="1" u="sng">
            <a:solidFill>
              <a:srgbClr val="000000"/>
            </a:solidFill>
            <a:latin typeface="+mn-ea"/>
            <a:ea typeface="+mn-ea"/>
          </a:endParaRPr>
        </a:p>
        <a:p>
          <a:pPr algn="l"/>
          <a:r>
            <a:rPr kumimoji="1" lang="ja-JP" altLang="en-US" sz="1600" b="0" u="none">
              <a:solidFill>
                <a:srgbClr val="000000"/>
              </a:solidFill>
              <a:latin typeface="+mn-ea"/>
              <a:ea typeface="+mn-ea"/>
            </a:rPr>
            <a:t>　カタログ</a:t>
          </a:r>
          <a:r>
            <a:rPr kumimoji="1" lang="en-US" altLang="ja-JP" sz="1600" b="0" u="none">
              <a:solidFill>
                <a:srgbClr val="000000"/>
              </a:solidFill>
              <a:latin typeface="+mn-ea"/>
              <a:ea typeface="+mn-ea"/>
            </a:rPr>
            <a:t>(</a:t>
          </a:r>
          <a:r>
            <a:rPr kumimoji="1" lang="ja-JP" altLang="en-US" sz="1600" b="0" u="none">
              <a:solidFill>
                <a:srgbClr val="000000"/>
              </a:solidFill>
              <a:latin typeface="+mn-ea"/>
              <a:ea typeface="+mn-ea"/>
            </a:rPr>
            <a:t>仕様書等</a:t>
          </a:r>
          <a:r>
            <a:rPr kumimoji="1" lang="en-US" altLang="ja-JP" sz="1600" b="0" u="none">
              <a:solidFill>
                <a:srgbClr val="000000"/>
              </a:solidFill>
              <a:latin typeface="+mn-ea"/>
              <a:ea typeface="+mn-ea"/>
            </a:rPr>
            <a:t>)</a:t>
          </a:r>
          <a:r>
            <a:rPr kumimoji="1" lang="ja-JP" altLang="en-US" sz="1600" b="0" u="none">
              <a:solidFill>
                <a:srgbClr val="000000"/>
              </a:solidFill>
              <a:latin typeface="+mn-ea"/>
              <a:ea typeface="+mn-ea"/>
            </a:rPr>
            <a:t>に記載の型番を入力</a:t>
          </a:r>
          <a:endParaRPr kumimoji="1" lang="en-US" altLang="ja-JP" sz="1600" b="0" u="none">
            <a:solidFill>
              <a:srgbClr val="000000"/>
            </a:solidFill>
            <a:latin typeface="+mn-ea"/>
            <a:ea typeface="+mn-ea"/>
          </a:endParaRPr>
        </a:p>
        <a:p>
          <a:pPr algn="l"/>
          <a:endParaRPr kumimoji="1" lang="en-US" altLang="ja-JP" sz="1600" b="0" u="none">
            <a:solidFill>
              <a:srgbClr val="000000"/>
            </a:solidFill>
            <a:latin typeface="+mn-ea"/>
            <a:ea typeface="+mn-ea"/>
          </a:endParaRPr>
        </a:p>
        <a:p>
          <a:pPr algn="l"/>
          <a:r>
            <a:rPr kumimoji="1" lang="ja-JP" altLang="en-US" sz="1600" b="0" u="none">
              <a:solidFill>
                <a:srgbClr val="000000"/>
              </a:solidFill>
              <a:latin typeface="+mn-ea"/>
              <a:ea typeface="+mn-ea"/>
            </a:rPr>
            <a:t>　ワイルドカード「■」を用いる場合、</a:t>
          </a:r>
          <a:endParaRPr kumimoji="1" lang="en-US" altLang="ja-JP" sz="1600" b="0" u="none">
            <a:solidFill>
              <a:srgbClr val="000000"/>
            </a:solidFill>
            <a:latin typeface="+mn-ea"/>
            <a:ea typeface="+mn-ea"/>
          </a:endParaRPr>
        </a:p>
        <a:p>
          <a:pPr algn="l"/>
          <a:r>
            <a:rPr kumimoji="1" lang="ja-JP" altLang="en-US" sz="1600" b="0" u="none">
              <a:solidFill>
                <a:srgbClr val="000000"/>
              </a:solidFill>
              <a:latin typeface="+mn-ea"/>
              <a:ea typeface="+mn-ea"/>
            </a:rPr>
            <a:t>　ワイルドカードの内訳一覧に、枝番の情報を入力</a:t>
          </a:r>
        </a:p>
      </xdr:txBody>
    </xdr:sp>
    <xdr:clientData/>
  </xdr:twoCellAnchor>
  <xdr:twoCellAnchor>
    <xdr:from>
      <xdr:col>4</xdr:col>
      <xdr:colOff>1408440</xdr:colOff>
      <xdr:row>27</xdr:row>
      <xdr:rowOff>274701</xdr:rowOff>
    </xdr:from>
    <xdr:to>
      <xdr:col>7</xdr:col>
      <xdr:colOff>83417</xdr:colOff>
      <xdr:row>32</xdr:row>
      <xdr:rowOff>207818</xdr:rowOff>
    </xdr:to>
    <xdr:sp macro="" textlink="">
      <xdr:nvSpPr>
        <xdr:cNvPr id="39" name="四角形: 角を丸くする 38">
          <a:extLst>
            <a:ext uri="{FF2B5EF4-FFF2-40B4-BE49-F238E27FC236}">
              <a16:creationId xmlns:a16="http://schemas.microsoft.com/office/drawing/2014/main" id="{63D9E144-F720-4287-98FA-6A0712DE4018}"/>
            </a:ext>
          </a:extLst>
        </xdr:cNvPr>
        <xdr:cNvSpPr/>
      </xdr:nvSpPr>
      <xdr:spPr>
        <a:xfrm>
          <a:off x="7972031" y="16103519"/>
          <a:ext cx="5844704" cy="2097890"/>
        </a:xfrm>
        <a:prstGeom prst="roundRect">
          <a:avLst>
            <a:gd name="adj" fmla="val 5872"/>
          </a:avLst>
        </a:prstGeom>
        <a:solidFill>
          <a:schemeClr val="bg1"/>
        </a:solid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r>
            <a:rPr kumimoji="1" lang="ja-JP" altLang="en-US" sz="1600" b="1" u="sng">
              <a:solidFill>
                <a:srgbClr val="FF0000"/>
              </a:solidFill>
              <a:effectLst/>
              <a:latin typeface="+mn-ea"/>
              <a:ea typeface="+mn-ea"/>
              <a:cs typeface="+mn-cs"/>
            </a:rPr>
            <a:t>◆型番の重複について◆</a:t>
          </a:r>
          <a:endParaRPr kumimoji="1" lang="en-US" altLang="ja-JP" sz="1600" b="1" u="sng">
            <a:solidFill>
              <a:srgbClr val="FF0000"/>
            </a:solidFill>
            <a:effectLst/>
            <a:latin typeface="+mn-ea"/>
            <a:ea typeface="+mn-ea"/>
            <a:cs typeface="+mn-cs"/>
          </a:endParaRPr>
        </a:p>
        <a:p>
          <a:endParaRPr kumimoji="1" lang="en-US" altLang="ja-JP" sz="1600" b="1">
            <a:solidFill>
              <a:srgbClr val="FF0000"/>
            </a:solidFill>
            <a:effectLst/>
            <a:latin typeface="+mn-ea"/>
            <a:ea typeface="+mn-ea"/>
            <a:cs typeface="+mn-cs"/>
          </a:endParaRPr>
        </a:p>
        <a:p>
          <a:r>
            <a:rPr kumimoji="1" lang="ja-JP" altLang="en-US" sz="1600" b="1">
              <a:solidFill>
                <a:srgbClr val="FF0000"/>
              </a:solidFill>
              <a:effectLst/>
              <a:latin typeface="+mn-ea"/>
              <a:ea typeface="+mn-ea"/>
              <a:cs typeface="+mn-cs"/>
            </a:rPr>
            <a:t>　</a:t>
          </a:r>
          <a:r>
            <a:rPr kumimoji="1" lang="ja-JP" altLang="en-US" sz="1600" b="0">
              <a:solidFill>
                <a:srgbClr val="FF0000"/>
              </a:solidFill>
              <a:effectLst/>
              <a:latin typeface="+mn-ea"/>
              <a:ea typeface="+mn-ea"/>
              <a:cs typeface="+mn-cs"/>
            </a:rPr>
            <a:t>登録型番が重複している場合は、</a:t>
          </a:r>
        </a:p>
        <a:p>
          <a:r>
            <a:rPr kumimoji="1" lang="ja-JP" altLang="en-US" sz="1600" b="0">
              <a:solidFill>
                <a:srgbClr val="FF0000"/>
              </a:solidFill>
              <a:effectLst/>
              <a:latin typeface="+mn-ea"/>
              <a:ea typeface="+mn-ea"/>
              <a:cs typeface="+mn-cs"/>
            </a:rPr>
            <a:t>　セルがオレンジ色に着色される。</a:t>
          </a:r>
        </a:p>
        <a:p>
          <a:r>
            <a:rPr kumimoji="1" lang="ja-JP" altLang="en-US" sz="1600" b="1">
              <a:solidFill>
                <a:srgbClr val="FF0000"/>
              </a:solidFill>
              <a:effectLst/>
              <a:latin typeface="+mn-ea"/>
              <a:ea typeface="+mn-ea"/>
              <a:cs typeface="+mn-cs"/>
            </a:rPr>
            <a:t>　</a:t>
          </a:r>
          <a:endParaRPr kumimoji="1" lang="en-US" altLang="ja-JP" sz="1600" b="1">
            <a:solidFill>
              <a:srgbClr val="FF0000"/>
            </a:solidFill>
            <a:effectLst/>
            <a:latin typeface="+mn-ea"/>
            <a:ea typeface="+mn-ea"/>
            <a:cs typeface="+mn-cs"/>
          </a:endParaRPr>
        </a:p>
        <a:p>
          <a:r>
            <a:rPr kumimoji="1" lang="ja-JP" altLang="en-US" sz="1600" b="0">
              <a:solidFill>
                <a:srgbClr val="FF0000"/>
              </a:solidFill>
              <a:effectLst/>
              <a:latin typeface="+mn-ea"/>
              <a:ea typeface="+mn-ea"/>
              <a:cs typeface="+mn-cs"/>
            </a:rPr>
            <a:t>　</a:t>
          </a:r>
          <a:r>
            <a:rPr kumimoji="1" lang="ja-JP" altLang="en-US" sz="1600" b="0" u="sng">
              <a:solidFill>
                <a:srgbClr val="FF0000"/>
              </a:solidFill>
              <a:effectLst/>
              <a:latin typeface="+mn-ea"/>
              <a:ea typeface="+mn-ea"/>
              <a:cs typeface="+mn-cs"/>
            </a:rPr>
            <a:t>→　一意の型番であることを確認のうえ、入力すること</a:t>
          </a:r>
        </a:p>
        <a:p>
          <a:endParaRPr lang="ja-JP" altLang="ja-JP" sz="1600" b="1" u="sng">
            <a:solidFill>
              <a:srgbClr val="FF0000"/>
            </a:solidFill>
            <a:effectLst/>
            <a:latin typeface="+mn-ea"/>
            <a:ea typeface="+mn-ea"/>
          </a:endParaRPr>
        </a:p>
        <a:p>
          <a:r>
            <a:rPr kumimoji="1" lang="ja-JP" altLang="en-US" sz="1600" b="1">
              <a:solidFill>
                <a:srgbClr val="FF0000"/>
              </a:solidFill>
              <a:effectLst/>
              <a:latin typeface="+mn-ea"/>
              <a:ea typeface="+mn-ea"/>
              <a:cs typeface="+mn-cs"/>
            </a:rPr>
            <a:t>　</a:t>
          </a:r>
          <a:endParaRPr kumimoji="1" lang="en-US" altLang="ja-JP" sz="1600" b="1" u="sng" baseline="0">
            <a:solidFill>
              <a:srgbClr val="FF0000"/>
            </a:solidFill>
            <a:effectLst/>
            <a:latin typeface="+mn-ea"/>
            <a:ea typeface="+mn-ea"/>
            <a:cs typeface="+mn-cs"/>
          </a:endParaRPr>
        </a:p>
        <a:p>
          <a:pPr algn="l"/>
          <a:endParaRPr kumimoji="1" lang="ja-JP" altLang="en-US" sz="1600">
            <a:solidFill>
              <a:srgbClr val="FF0000"/>
            </a:solidFill>
            <a:latin typeface="+mn-ea"/>
            <a:ea typeface="+mn-ea"/>
          </a:endParaRPr>
        </a:p>
      </xdr:txBody>
    </xdr:sp>
    <xdr:clientData/>
  </xdr:twoCellAnchor>
  <xdr:twoCellAnchor>
    <xdr:from>
      <xdr:col>7</xdr:col>
      <xdr:colOff>60624</xdr:colOff>
      <xdr:row>16</xdr:row>
      <xdr:rowOff>422697</xdr:rowOff>
    </xdr:from>
    <xdr:to>
      <xdr:col>9</xdr:col>
      <xdr:colOff>0</xdr:colOff>
      <xdr:row>18</xdr:row>
      <xdr:rowOff>203911</xdr:rowOff>
    </xdr:to>
    <xdr:sp macro="" textlink="">
      <xdr:nvSpPr>
        <xdr:cNvPr id="41" name="右中かっこ 40">
          <a:extLst>
            <a:ext uri="{FF2B5EF4-FFF2-40B4-BE49-F238E27FC236}">
              <a16:creationId xmlns:a16="http://schemas.microsoft.com/office/drawing/2014/main" id="{5A7CBCE9-EFB7-49A8-91B4-80463E53C57A}"/>
            </a:ext>
          </a:extLst>
        </xdr:cNvPr>
        <xdr:cNvSpPr/>
      </xdr:nvSpPr>
      <xdr:spPr>
        <a:xfrm rot="5400000">
          <a:off x="16531364" y="9981184"/>
          <a:ext cx="647123" cy="3662785"/>
        </a:xfrm>
        <a:prstGeom prst="rightBrace">
          <a:avLst>
            <a:gd name="adj1" fmla="val 53633"/>
            <a:gd name="adj2" fmla="val 47190"/>
          </a:avLst>
        </a:prstGeom>
        <a:ln w="44450">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600">
            <a:latin typeface="+mn-ea"/>
            <a:ea typeface="+mn-ea"/>
          </a:endParaRPr>
        </a:p>
      </xdr:txBody>
    </xdr:sp>
    <xdr:clientData/>
  </xdr:twoCellAnchor>
  <xdr:twoCellAnchor>
    <xdr:from>
      <xdr:col>7</xdr:col>
      <xdr:colOff>1056409</xdr:colOff>
      <xdr:row>19</xdr:row>
      <xdr:rowOff>408675</xdr:rowOff>
    </xdr:from>
    <xdr:to>
      <xdr:col>9</xdr:col>
      <xdr:colOff>1333500</xdr:colOff>
      <xdr:row>25</xdr:row>
      <xdr:rowOff>155863</xdr:rowOff>
    </xdr:to>
    <xdr:sp macro="" textlink="">
      <xdr:nvSpPr>
        <xdr:cNvPr id="42" name="吹き出し: 角を丸めた四角形 41">
          <a:extLst>
            <a:ext uri="{FF2B5EF4-FFF2-40B4-BE49-F238E27FC236}">
              <a16:creationId xmlns:a16="http://schemas.microsoft.com/office/drawing/2014/main" id="{5406DEE9-92B3-46AC-98CA-C11D4402B326}"/>
            </a:ext>
          </a:extLst>
        </xdr:cNvPr>
        <xdr:cNvSpPr/>
      </xdr:nvSpPr>
      <xdr:spPr>
        <a:xfrm>
          <a:off x="15915409" y="13062493"/>
          <a:ext cx="3694546" cy="2379552"/>
        </a:xfrm>
        <a:prstGeom prst="wedgeRoundRectCallout">
          <a:avLst>
            <a:gd name="adj1" fmla="val -28781"/>
            <a:gd name="adj2" fmla="val -75793"/>
            <a:gd name="adj3" fmla="val 16667"/>
          </a:avLst>
        </a:prstGeom>
        <a:solidFill>
          <a:srgbClr val="FFFFCC"/>
        </a:solidFill>
        <a:ln w="349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600" b="1">
              <a:solidFill>
                <a:srgbClr val="000000"/>
              </a:solidFill>
              <a:latin typeface="+mn-ea"/>
              <a:ea typeface="+mn-ea"/>
            </a:rPr>
            <a:t>　</a:t>
          </a:r>
          <a:r>
            <a:rPr kumimoji="1" lang="en-US" altLang="ja-JP" sz="1600" b="1">
              <a:solidFill>
                <a:srgbClr val="000000"/>
              </a:solidFill>
              <a:latin typeface="+mn-ea"/>
              <a:ea typeface="+mn-ea"/>
            </a:rPr>
            <a:t>【</a:t>
          </a:r>
          <a:r>
            <a:rPr kumimoji="1" lang="ja-JP" altLang="en-US" sz="1600" b="1">
              <a:solidFill>
                <a:srgbClr val="000000"/>
              </a:solidFill>
              <a:latin typeface="+mn-ea"/>
              <a:ea typeface="+mn-ea"/>
            </a:rPr>
            <a:t>　生産性指標　④指標　⑤詳細　</a:t>
          </a:r>
          <a:r>
            <a:rPr kumimoji="1" lang="en-US" altLang="ja-JP" sz="1600" b="1">
              <a:solidFill>
                <a:srgbClr val="000000"/>
              </a:solidFill>
              <a:latin typeface="+mn-ea"/>
              <a:ea typeface="+mn-ea"/>
            </a:rPr>
            <a:t>】</a:t>
          </a:r>
        </a:p>
        <a:p>
          <a:pPr algn="l"/>
          <a:endParaRPr kumimoji="1" lang="en-US" altLang="ja-JP" sz="1600">
            <a:solidFill>
              <a:srgbClr val="000000"/>
            </a:solidFill>
            <a:latin typeface="+mn-ea"/>
            <a:ea typeface="+mn-ea"/>
          </a:endParaRPr>
        </a:p>
        <a:p>
          <a:pPr algn="l"/>
          <a:r>
            <a:rPr kumimoji="1" lang="ja-JP" altLang="en-US" sz="1600" b="1" u="sng">
              <a:solidFill>
                <a:srgbClr val="000000"/>
              </a:solidFill>
              <a:latin typeface="+mn-ea"/>
              <a:ea typeface="+mn-ea"/>
            </a:rPr>
            <a:t>④指標を選択してください</a:t>
          </a:r>
          <a:endParaRPr kumimoji="1" lang="en-US" altLang="ja-JP" sz="1600" b="1" u="sng">
            <a:solidFill>
              <a:srgbClr val="000000"/>
            </a:solidFill>
            <a:latin typeface="+mn-ea"/>
            <a:ea typeface="+mn-ea"/>
          </a:endParaRPr>
        </a:p>
        <a:p>
          <a:pPr algn="l"/>
          <a:r>
            <a:rPr kumimoji="1" lang="ja-JP" altLang="en-US" sz="1600" b="1">
              <a:solidFill>
                <a:srgbClr val="000000"/>
              </a:solidFill>
              <a:latin typeface="+mn-ea"/>
              <a:ea typeface="+mn-ea"/>
            </a:rPr>
            <a:t>　</a:t>
          </a:r>
          <a:r>
            <a:rPr kumimoji="1" lang="ja-JP" altLang="en-US" sz="1600" b="0">
              <a:solidFill>
                <a:srgbClr val="000000"/>
              </a:solidFill>
              <a:latin typeface="+mn-ea"/>
              <a:ea typeface="+mn-ea"/>
            </a:rPr>
            <a:t>プルダウンで選択</a:t>
          </a:r>
          <a:endParaRPr kumimoji="1" lang="en-US" altLang="ja-JP" sz="1600" b="0">
            <a:solidFill>
              <a:srgbClr val="000000"/>
            </a:solidFill>
            <a:latin typeface="+mn-ea"/>
            <a:ea typeface="+mn-ea"/>
          </a:endParaRPr>
        </a:p>
        <a:p>
          <a:pPr algn="l"/>
          <a:endParaRPr kumimoji="1" lang="en-US" altLang="ja-JP" sz="1600" b="0">
            <a:solidFill>
              <a:srgbClr val="000000"/>
            </a:solidFill>
            <a:latin typeface="+mn-ea"/>
            <a:ea typeface="+mn-ea"/>
          </a:endParaRPr>
        </a:p>
        <a:p>
          <a:pPr algn="l"/>
          <a:r>
            <a:rPr kumimoji="1" lang="ja-JP" altLang="en-US" sz="1600" b="1" u="sng">
              <a:solidFill>
                <a:srgbClr val="000000"/>
              </a:solidFill>
              <a:latin typeface="+mn-ea"/>
              <a:ea typeface="+mn-ea"/>
            </a:rPr>
            <a:t>⑤詳細を入力してください</a:t>
          </a:r>
          <a:endParaRPr kumimoji="1" lang="en-US" altLang="ja-JP" sz="1600" b="1" u="sng">
            <a:solidFill>
              <a:srgbClr val="000000"/>
            </a:solidFill>
            <a:latin typeface="+mn-ea"/>
            <a:ea typeface="+mn-ea"/>
          </a:endParaRPr>
        </a:p>
        <a:p>
          <a:pPr algn="l"/>
          <a:endParaRPr kumimoji="1" lang="en-US" altLang="ja-JP" sz="1600" b="1" u="sng">
            <a:solidFill>
              <a:srgbClr val="000000"/>
            </a:solidFill>
            <a:latin typeface="+mn-ea"/>
            <a:ea typeface="+mn-ea"/>
          </a:endParaRPr>
        </a:p>
      </xdr:txBody>
    </xdr:sp>
    <xdr:clientData/>
  </xdr:twoCellAnchor>
  <xdr:twoCellAnchor>
    <xdr:from>
      <xdr:col>17</xdr:col>
      <xdr:colOff>41563</xdr:colOff>
      <xdr:row>17</xdr:row>
      <xdr:rowOff>40877</xdr:rowOff>
    </xdr:from>
    <xdr:to>
      <xdr:col>19</xdr:col>
      <xdr:colOff>1482434</xdr:colOff>
      <xdr:row>18</xdr:row>
      <xdr:rowOff>257519</xdr:rowOff>
    </xdr:to>
    <xdr:sp macro="" textlink="">
      <xdr:nvSpPr>
        <xdr:cNvPr id="49" name="右中かっこ 48">
          <a:extLst>
            <a:ext uri="{FF2B5EF4-FFF2-40B4-BE49-F238E27FC236}">
              <a16:creationId xmlns:a16="http://schemas.microsoft.com/office/drawing/2014/main" id="{879EB414-8B5D-404C-8673-4F32D0FA43E9}"/>
            </a:ext>
          </a:extLst>
        </xdr:cNvPr>
        <xdr:cNvSpPr/>
      </xdr:nvSpPr>
      <xdr:spPr>
        <a:xfrm rot="5400000">
          <a:off x="30780386" y="9854308"/>
          <a:ext cx="646133" cy="4461162"/>
        </a:xfrm>
        <a:prstGeom prst="rightBrace">
          <a:avLst>
            <a:gd name="adj1" fmla="val 53633"/>
            <a:gd name="adj2" fmla="val 53365"/>
          </a:avLst>
        </a:prstGeom>
        <a:ln w="44450">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600">
            <a:latin typeface="+mn-ea"/>
            <a:ea typeface="+mn-ea"/>
          </a:endParaRPr>
        </a:p>
      </xdr:txBody>
    </xdr:sp>
    <xdr:clientData/>
  </xdr:twoCellAnchor>
  <xdr:twoCellAnchor>
    <xdr:from>
      <xdr:col>14</xdr:col>
      <xdr:colOff>891071</xdr:colOff>
      <xdr:row>2</xdr:row>
      <xdr:rowOff>614984</xdr:rowOff>
    </xdr:from>
    <xdr:to>
      <xdr:col>18</xdr:col>
      <xdr:colOff>0</xdr:colOff>
      <xdr:row>4</xdr:row>
      <xdr:rowOff>149840</xdr:rowOff>
    </xdr:to>
    <xdr:sp macro="" textlink="">
      <xdr:nvSpPr>
        <xdr:cNvPr id="51" name="吹き出し: 角を丸めた四角形 50">
          <a:extLst>
            <a:ext uri="{FF2B5EF4-FFF2-40B4-BE49-F238E27FC236}">
              <a16:creationId xmlns:a16="http://schemas.microsoft.com/office/drawing/2014/main" id="{82731298-AE64-4061-A97B-FB48182C9821}"/>
            </a:ext>
          </a:extLst>
        </xdr:cNvPr>
        <xdr:cNvSpPr/>
      </xdr:nvSpPr>
      <xdr:spPr>
        <a:xfrm>
          <a:off x="28132571" y="2658529"/>
          <a:ext cx="5308838" cy="2617493"/>
        </a:xfrm>
        <a:prstGeom prst="wedgeRoundRectCallout">
          <a:avLst>
            <a:gd name="adj1" fmla="val 60750"/>
            <a:gd name="adj2" fmla="val -34337"/>
            <a:gd name="adj3" fmla="val 16667"/>
          </a:avLst>
        </a:prstGeom>
        <a:solidFill>
          <a:sysClr val="window" lastClr="FFFFFF"/>
        </a:solidFill>
        <a:ln w="34925" cap="flat" cmpd="sng" algn="ctr">
          <a:solidFill>
            <a:srgbClr val="FF0000"/>
          </a:solidFill>
          <a:prstDash val="solid"/>
        </a:ln>
        <a:effectLst/>
      </xdr:spPr>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srgbClr val="FF0000"/>
              </a:solidFill>
              <a:effectLst/>
              <a:uLnTx/>
              <a:uFillTx/>
              <a:latin typeface="Calibri" panose="020F0502020204030204"/>
              <a:ea typeface="ＭＳ Ｐゴシック" panose="020B0600070205080204" pitchFamily="50" charset="-128"/>
              <a:cs typeface="+mn-cs"/>
            </a:rPr>
            <a:t>セルが着色された場合、情報が誤って入力されている可能性があります</a:t>
          </a:r>
        </a:p>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600" b="0" i="0" u="none" strike="noStrike" kern="0" cap="none" spc="0" normalizeH="0" baseline="0" noProof="0">
            <a:ln>
              <a:noFill/>
            </a:ln>
            <a:solidFill>
              <a:srgbClr val="FF0000"/>
            </a:solidFill>
            <a:effectLst/>
            <a:uLnTx/>
            <a:uFillTx/>
            <a:latin typeface="Calibri" panose="020F0502020204030204"/>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600" b="0" i="0" u="none" strike="noStrike" kern="0" cap="none" spc="0" normalizeH="0" baseline="0" noProof="0">
              <a:ln>
                <a:noFill/>
              </a:ln>
              <a:solidFill>
                <a:srgbClr val="FF0000"/>
              </a:solidFill>
              <a:effectLst/>
              <a:uLnTx/>
              <a:uFillTx/>
              <a:latin typeface="Calibri" panose="020F0502020204030204"/>
              <a:ea typeface="ＭＳ Ｐゴシック" panose="020B0600070205080204" pitchFamily="50" charset="-128"/>
              <a:cs typeface="+mn-cs"/>
            </a:rPr>
            <a:t>凡例の内容に従い、入力内容を確認し、修正してください</a:t>
          </a:r>
          <a:endParaRPr kumimoji="1" lang="en-US" altLang="ja-JP" sz="1600" b="0" i="0" u="none" strike="noStrike" kern="0" cap="none" spc="0" normalizeH="0" baseline="0" noProof="0">
            <a:ln>
              <a:noFill/>
            </a:ln>
            <a:solidFill>
              <a:srgbClr val="FF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20</xdr:col>
      <xdr:colOff>731405</xdr:colOff>
      <xdr:row>17</xdr:row>
      <xdr:rowOff>313166</xdr:rowOff>
    </xdr:from>
    <xdr:to>
      <xdr:col>21</xdr:col>
      <xdr:colOff>2600902</xdr:colOff>
      <xdr:row>22</xdr:row>
      <xdr:rowOff>329046</xdr:rowOff>
    </xdr:to>
    <xdr:sp macro="" textlink="">
      <xdr:nvSpPr>
        <xdr:cNvPr id="52" name="吹き出し: 角を丸めた四角形 51">
          <a:extLst>
            <a:ext uri="{FF2B5EF4-FFF2-40B4-BE49-F238E27FC236}">
              <a16:creationId xmlns:a16="http://schemas.microsoft.com/office/drawing/2014/main" id="{259A7A79-FE59-4C32-84E3-0D80CD335FC7}"/>
            </a:ext>
          </a:extLst>
        </xdr:cNvPr>
        <xdr:cNvSpPr/>
      </xdr:nvSpPr>
      <xdr:spPr>
        <a:xfrm>
          <a:off x="29202496" y="11812439"/>
          <a:ext cx="3428133" cy="2180652"/>
        </a:xfrm>
        <a:prstGeom prst="wedgeRoundRectCallout">
          <a:avLst>
            <a:gd name="adj1" fmla="val -40912"/>
            <a:gd name="adj2" fmla="val -83434"/>
            <a:gd name="adj3" fmla="val 16667"/>
          </a:avLst>
        </a:prstGeom>
        <a:solidFill>
          <a:srgbClr val="FFFFCC"/>
        </a:solidFill>
        <a:ln w="34925" cap="flat" cmpd="sng" algn="ctr">
          <a:solidFill>
            <a:sysClr val="windowText" lastClr="000000"/>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600" b="1" i="0" u="none" strike="noStrike" kern="0" cap="none" spc="0" normalizeH="0" baseline="0" noProof="0">
              <a:ln>
                <a:noFill/>
              </a:ln>
              <a:solidFill>
                <a:srgbClr val="000000"/>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en-US" sz="1600" b="1" i="0" u="none" strike="noStrike" kern="0" cap="none" spc="0" normalizeH="0" baseline="0" noProof="0">
              <a:ln>
                <a:noFill/>
              </a:ln>
              <a:solidFill>
                <a:srgbClr val="000000"/>
              </a:solidFill>
              <a:effectLst/>
              <a:uLnTx/>
              <a:uFillTx/>
              <a:latin typeface="ＭＳ Ｐゴシック" panose="020B0600070205080204" pitchFamily="50" charset="-128"/>
              <a:ea typeface="ＭＳ Ｐゴシック" panose="020B0600070205080204" pitchFamily="50" charset="-128"/>
              <a:cs typeface="+mn-cs"/>
            </a:rPr>
            <a:t>　⑮希望小売価格</a:t>
          </a:r>
          <a:r>
            <a:rPr kumimoji="1" lang="en-US" altLang="ja-JP" sz="1600" b="1" i="0" u="none" strike="noStrike" kern="0" cap="none" spc="0" normalizeH="0" baseline="0" noProof="0">
              <a:ln>
                <a:noFill/>
              </a:ln>
              <a:solidFill>
                <a:srgbClr val="000000"/>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en-US" sz="1600" b="1" i="0" u="none" strike="noStrike" kern="0" cap="none" spc="0" normalizeH="0" baseline="0" noProof="0">
              <a:ln>
                <a:noFill/>
              </a:ln>
              <a:solidFill>
                <a:srgbClr val="000000"/>
              </a:solidFill>
              <a:effectLst/>
              <a:uLnTx/>
              <a:uFillTx/>
              <a:latin typeface="ＭＳ Ｐゴシック" panose="020B0600070205080204" pitchFamily="50" charset="-128"/>
              <a:ea typeface="ＭＳ Ｐゴシック" panose="020B0600070205080204" pitchFamily="50" charset="-128"/>
              <a:cs typeface="+mn-cs"/>
            </a:rPr>
            <a:t>千円</a:t>
          </a:r>
          <a:r>
            <a:rPr kumimoji="1" lang="en-US" altLang="ja-JP" sz="1600" b="1" i="0" u="none" strike="noStrike" kern="0" cap="none" spc="0" normalizeH="0" baseline="0" noProof="0">
              <a:ln>
                <a:noFill/>
              </a:ln>
              <a:solidFill>
                <a:srgbClr val="000000"/>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en-US" sz="1600" b="1" i="0" u="none" strike="noStrike" kern="0" cap="none" spc="0" normalizeH="0" baseline="0" noProof="0">
              <a:ln>
                <a:noFill/>
              </a:ln>
              <a:solidFill>
                <a:srgbClr val="000000"/>
              </a:solidFill>
              <a:effectLst/>
              <a:uLnTx/>
              <a:uFillTx/>
              <a:latin typeface="ＭＳ Ｐゴシック" panose="020B0600070205080204" pitchFamily="50" charset="-128"/>
              <a:ea typeface="ＭＳ Ｐゴシック" panose="020B0600070205080204" pitchFamily="50" charset="-128"/>
              <a:cs typeface="+mn-cs"/>
            </a:rPr>
            <a:t>　</a:t>
          </a:r>
          <a:r>
            <a:rPr kumimoji="1" lang="en-US" altLang="ja-JP" sz="1600" b="1" i="0" u="none" strike="noStrike" kern="0" cap="none" spc="0" normalizeH="0" baseline="0" noProof="0">
              <a:ln>
                <a:noFill/>
              </a:ln>
              <a:solidFill>
                <a:srgbClr val="000000"/>
              </a:solidFill>
              <a:effectLst/>
              <a:uLnTx/>
              <a:uFillTx/>
              <a:latin typeface="ＭＳ Ｐゴシック" panose="020B0600070205080204" pitchFamily="50" charset="-128"/>
              <a:ea typeface="ＭＳ Ｐゴシック" panose="020B0600070205080204" pitchFamily="50" charset="-128"/>
              <a:cs typeface="+mn-cs"/>
            </a:rPr>
            <a:t>】</a:t>
          </a:r>
        </a:p>
        <a:p>
          <a:pPr marL="0" marR="0" lvl="0" indent="0" algn="l" defTabSz="914400" eaLnBrk="1" fontAlgn="auto" latinLnBrk="0" hangingPunct="1">
            <a:lnSpc>
              <a:spcPct val="100000"/>
            </a:lnSpc>
            <a:spcBef>
              <a:spcPts val="0"/>
            </a:spcBef>
            <a:spcAft>
              <a:spcPts val="0"/>
            </a:spcAft>
            <a:buClrTx/>
            <a:buSzTx/>
            <a:buFontTx/>
            <a:buNone/>
            <a:tabLst/>
            <a:defRPr/>
          </a:pPr>
          <a:endParaRPr kumimoji="1" lang="en-US" altLang="ja-JP" sz="1600" b="1" i="0" u="none" strike="noStrike" kern="0" cap="none" spc="0" normalizeH="0" baseline="0" noProof="0">
            <a:ln>
              <a:noFill/>
            </a:ln>
            <a:solidFill>
              <a:srgbClr val="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600" b="1" i="0" u="sng" strike="noStrike" kern="0" cap="none" spc="0" normalizeH="0" baseline="0" noProof="0">
              <a:ln>
                <a:noFill/>
              </a:ln>
              <a:solidFill>
                <a:srgbClr val="000000"/>
              </a:solidFill>
              <a:effectLst/>
              <a:uLnTx/>
              <a:uFillTx/>
              <a:latin typeface="ＭＳ Ｐゴシック" panose="020B0600070205080204" pitchFamily="50" charset="-128"/>
              <a:ea typeface="+mn-ea"/>
              <a:cs typeface="+mn-cs"/>
            </a:rPr>
            <a:t>⑮</a:t>
          </a:r>
          <a:r>
            <a:rPr kumimoji="1" lang="ja-JP" altLang="en-US" sz="1600" b="1" i="0" u="sng" strike="noStrike" kern="0" cap="none" spc="0" normalizeH="0" baseline="0" noProof="0">
              <a:ln>
                <a:noFill/>
              </a:ln>
              <a:solidFill>
                <a:srgbClr val="000000"/>
              </a:solidFill>
              <a:effectLst/>
              <a:uLnTx/>
              <a:uFillTx/>
              <a:latin typeface="ＭＳ Ｐゴシック" panose="020B0600070205080204" pitchFamily="50" charset="-128"/>
              <a:ea typeface="ＭＳ Ｐゴシック" panose="020B0600070205080204" pitchFamily="50" charset="-128"/>
              <a:cs typeface="+mn-cs"/>
            </a:rPr>
            <a:t>希望小売価格</a:t>
          </a:r>
          <a:r>
            <a:rPr kumimoji="1" lang="en-US" altLang="ja-JP" sz="1600" b="1" i="0" u="sng" strike="noStrike" kern="0" cap="none" spc="0" normalizeH="0" baseline="0" noProof="0">
              <a:ln>
                <a:noFill/>
              </a:ln>
              <a:solidFill>
                <a:srgbClr val="000000"/>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en-US" sz="1600" b="1" i="0" u="sng" strike="noStrike" kern="0" cap="none" spc="0" normalizeH="0" baseline="0" noProof="0">
              <a:ln>
                <a:noFill/>
              </a:ln>
              <a:solidFill>
                <a:srgbClr val="000000"/>
              </a:solidFill>
              <a:effectLst/>
              <a:uLnTx/>
              <a:uFillTx/>
              <a:latin typeface="ＭＳ Ｐゴシック" panose="020B0600070205080204" pitchFamily="50" charset="-128"/>
              <a:ea typeface="ＭＳ Ｐゴシック" panose="020B0600070205080204" pitchFamily="50" charset="-128"/>
              <a:cs typeface="+mn-cs"/>
            </a:rPr>
            <a:t>千円</a:t>
          </a:r>
          <a:r>
            <a:rPr kumimoji="1" lang="en-US" altLang="ja-JP" sz="1600" b="1" i="0" u="sng" strike="noStrike" kern="0" cap="none" spc="0" normalizeH="0" baseline="0" noProof="0">
              <a:ln>
                <a:noFill/>
              </a:ln>
              <a:solidFill>
                <a:srgbClr val="000000"/>
              </a:solidFill>
              <a:effectLst/>
              <a:uLnTx/>
              <a:uFillTx/>
              <a:latin typeface="ＭＳ Ｐゴシック" panose="020B0600070205080204" pitchFamily="50" charset="-128"/>
              <a:ea typeface="ＭＳ Ｐゴシック" panose="020B0600070205080204" pitchFamily="50" charset="-128"/>
              <a:cs typeface="+mn-cs"/>
            </a:rPr>
            <a:t>)</a:t>
          </a:r>
          <a:endParaRPr kumimoji="1" lang="ja-JP" altLang="en-US" sz="1600" b="1" i="0" u="sng" strike="noStrike" kern="0" cap="none" spc="0" normalizeH="0" baseline="0" noProof="0">
            <a:ln>
              <a:noFill/>
            </a:ln>
            <a:solidFill>
              <a:srgbClr val="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600" b="0" i="0" u="none" strike="noStrike" kern="0" cap="none" spc="0" normalizeH="0" baseline="0" noProof="0">
              <a:ln>
                <a:noFill/>
              </a:ln>
              <a:solidFill>
                <a:srgbClr val="000000"/>
              </a:solidFill>
              <a:effectLst/>
              <a:uLnTx/>
              <a:uFillTx/>
              <a:latin typeface="ＭＳ Ｐゴシック" panose="020B0600070205080204" pitchFamily="50" charset="-128"/>
              <a:ea typeface="ＭＳ Ｐゴシック" panose="020B0600070205080204" pitchFamily="50" charset="-128"/>
              <a:cs typeface="+mn-cs"/>
            </a:rPr>
            <a:t>　単位に注意して入力してください</a:t>
          </a:r>
          <a:endParaRPr kumimoji="1" lang="en-US" altLang="ja-JP" sz="1600" b="0" i="0" u="none" strike="noStrike" kern="0" cap="none" spc="0" normalizeH="0" baseline="0" noProof="0">
            <a:ln>
              <a:noFill/>
            </a:ln>
            <a:solidFill>
              <a:srgbClr val="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600" b="0" i="0" u="none" strike="noStrike" kern="0" cap="none" spc="0" normalizeH="0" baseline="0" noProof="0">
              <a:ln>
                <a:noFill/>
              </a:ln>
              <a:solidFill>
                <a:srgbClr val="000000"/>
              </a:solidFill>
              <a:effectLst/>
              <a:uLnTx/>
              <a:uFillTx/>
              <a:latin typeface="ＭＳ Ｐゴシック" panose="020B0600070205080204" pitchFamily="50" charset="-128"/>
              <a:ea typeface="ＭＳ Ｐゴシック" panose="020B0600070205080204" pitchFamily="50" charset="-128"/>
              <a:cs typeface="+mn-cs"/>
            </a:rPr>
            <a:t>　</a:t>
          </a:r>
          <a:r>
            <a:rPr kumimoji="1" lang="en-US" altLang="ja-JP" sz="1600" b="0" i="0" u="none" strike="noStrike" kern="0" cap="none" spc="0" normalizeH="0" baseline="0" noProof="0">
              <a:ln>
                <a:noFill/>
              </a:ln>
              <a:solidFill>
                <a:srgbClr val="000000"/>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en-US" sz="1600" b="0" i="0" u="none" strike="noStrike" kern="0" cap="none" spc="0" normalizeH="0" baseline="0" noProof="0">
              <a:ln>
                <a:noFill/>
              </a:ln>
              <a:solidFill>
                <a:srgbClr val="000000"/>
              </a:solidFill>
              <a:effectLst/>
              <a:uLnTx/>
              <a:uFillTx/>
              <a:latin typeface="ＭＳ Ｐゴシック" panose="020B0600070205080204" pitchFamily="50" charset="-128"/>
              <a:ea typeface="ＭＳ Ｐゴシック" panose="020B0600070205080204" pitchFamily="50" charset="-128"/>
              <a:cs typeface="+mn-cs"/>
            </a:rPr>
            <a:t>任意項目です</a:t>
          </a:r>
        </a:p>
      </xdr:txBody>
    </xdr:sp>
    <xdr:clientData/>
  </xdr:twoCellAnchor>
  <xdr:twoCellAnchor>
    <xdr:from>
      <xdr:col>20</xdr:col>
      <xdr:colOff>13279</xdr:colOff>
      <xdr:row>26</xdr:row>
      <xdr:rowOff>247359</xdr:rowOff>
    </xdr:from>
    <xdr:to>
      <xdr:col>22</xdr:col>
      <xdr:colOff>2597729</xdr:colOff>
      <xdr:row>43</xdr:row>
      <xdr:rowOff>415635</xdr:rowOff>
    </xdr:to>
    <xdr:grpSp>
      <xdr:nvGrpSpPr>
        <xdr:cNvPr id="16" name="グループ化 15">
          <a:extLst>
            <a:ext uri="{FF2B5EF4-FFF2-40B4-BE49-F238E27FC236}">
              <a16:creationId xmlns:a16="http://schemas.microsoft.com/office/drawing/2014/main" id="{7AE9CDA8-8B71-4434-951A-B7E198480AEC}"/>
            </a:ext>
          </a:extLst>
        </xdr:cNvPr>
        <xdr:cNvGrpSpPr/>
      </xdr:nvGrpSpPr>
      <xdr:grpSpPr>
        <a:xfrm>
          <a:off x="34178877" y="16422541"/>
          <a:ext cx="7595754" cy="7525328"/>
          <a:chOff x="32051914" y="12993542"/>
          <a:chExt cx="8056995" cy="7528503"/>
        </a:xfrm>
      </xdr:grpSpPr>
      <xdr:sp macro="" textlink="">
        <xdr:nvSpPr>
          <xdr:cNvPr id="53" name="吹き出し: 角を丸めた四角形 52">
            <a:extLst>
              <a:ext uri="{FF2B5EF4-FFF2-40B4-BE49-F238E27FC236}">
                <a16:creationId xmlns:a16="http://schemas.microsoft.com/office/drawing/2014/main" id="{278BFEC5-5157-459C-881C-DDAC17AE89CE}"/>
              </a:ext>
            </a:extLst>
          </xdr:cNvPr>
          <xdr:cNvSpPr/>
        </xdr:nvSpPr>
        <xdr:spPr>
          <a:xfrm>
            <a:off x="32051914" y="12993542"/>
            <a:ext cx="8056995" cy="7528503"/>
          </a:xfrm>
          <a:prstGeom prst="wedgeRoundRectCallout">
            <a:avLst>
              <a:gd name="adj1" fmla="val 13393"/>
              <a:gd name="adj2" fmla="val -114149"/>
              <a:gd name="adj3" fmla="val 16667"/>
            </a:avLst>
          </a:prstGeom>
          <a:solidFill>
            <a:srgbClr val="FFFFCC"/>
          </a:solidFill>
          <a:ln w="34925" cap="flat" cmpd="sng" algn="ctr">
            <a:solidFill>
              <a:sysClr val="windowText" lastClr="000000"/>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srgbClr val="000000"/>
                </a:solidFill>
                <a:effectLst/>
                <a:uLnTx/>
                <a:uFillTx/>
                <a:latin typeface="ＭＳ Ｐゴシック" panose="020B0600070205080204" pitchFamily="50" charset="-128"/>
                <a:ea typeface="ＭＳ Ｐゴシック" panose="020B0600070205080204" pitchFamily="50" charset="-128"/>
                <a:cs typeface="+mn-cs"/>
              </a:rPr>
              <a:t>　</a:t>
            </a:r>
            <a:r>
              <a:rPr kumimoji="1" lang="en-US" altLang="ja-JP" sz="1600" b="1" i="0" u="none" strike="noStrike" kern="0" cap="none" spc="0" normalizeH="0" baseline="0" noProof="0">
                <a:ln>
                  <a:noFill/>
                </a:ln>
                <a:solidFill>
                  <a:srgbClr val="000000"/>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en-US" sz="1600" b="1" i="0" u="none" strike="noStrike" kern="0" cap="none" spc="0" normalizeH="0" baseline="0" noProof="0">
                <a:ln>
                  <a:noFill/>
                </a:ln>
                <a:solidFill>
                  <a:srgbClr val="000000"/>
                </a:solidFill>
                <a:effectLst/>
                <a:uLnTx/>
                <a:uFillTx/>
                <a:latin typeface="ＭＳ Ｐゴシック" panose="020B0600070205080204" pitchFamily="50" charset="-128"/>
                <a:ea typeface="ＭＳ Ｐゴシック" panose="020B0600070205080204" pitchFamily="50" charset="-128"/>
                <a:cs typeface="+mn-cs"/>
              </a:rPr>
              <a:t>　⑯ワイルドカードの内訳一覧　</a:t>
            </a:r>
            <a:r>
              <a:rPr kumimoji="1" lang="en-US" altLang="ja-JP" sz="1600" b="1" i="0" u="none" strike="noStrike" kern="0" cap="none" spc="0" normalizeH="0" baseline="0" noProof="0">
                <a:ln>
                  <a:noFill/>
                </a:ln>
                <a:solidFill>
                  <a:srgbClr val="000000"/>
                </a:solidFill>
                <a:effectLst/>
                <a:uLnTx/>
                <a:uFillTx/>
                <a:latin typeface="ＭＳ Ｐゴシック" panose="020B0600070205080204" pitchFamily="50" charset="-128"/>
                <a:ea typeface="ＭＳ Ｐゴシック" panose="020B0600070205080204" pitchFamily="50" charset="-128"/>
                <a:cs typeface="+mn-cs"/>
              </a:rPr>
              <a:t>】</a:t>
            </a:r>
            <a:endParaRPr kumimoji="1" lang="en-US" altLang="ja-JP" sz="1600" b="0" i="0" u="none" strike="noStrike" kern="0" cap="none" spc="0" normalizeH="0" baseline="0" noProof="0">
              <a:ln>
                <a:noFill/>
              </a:ln>
              <a:solidFill>
                <a:srgbClr val="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600" b="1" i="0" u="sng" strike="noStrike" kern="0" cap="none" spc="0" normalizeH="0" baseline="0" noProof="0">
                <a:ln>
                  <a:noFill/>
                </a:ln>
                <a:solidFill>
                  <a:srgbClr val="000000"/>
                </a:solidFill>
                <a:effectLst/>
                <a:uLnTx/>
                <a:uFillTx/>
                <a:latin typeface="ＭＳ Ｐゴシック" panose="020B0600070205080204" pitchFamily="50" charset="-128"/>
                <a:ea typeface="+mn-ea"/>
                <a:cs typeface="+mn-cs"/>
              </a:rPr>
              <a:t>⑯</a:t>
            </a:r>
            <a:r>
              <a:rPr kumimoji="1" lang="en-US" altLang="ja-JP" sz="1600" b="1" i="0" u="sng" strike="noStrike" kern="0" cap="none" spc="0" normalizeH="0" baseline="0" noProof="0">
                <a:ln>
                  <a:noFill/>
                </a:ln>
                <a:solidFill>
                  <a:srgbClr val="000000"/>
                </a:solidFill>
                <a:effectLst/>
                <a:uLnTx/>
                <a:uFillTx/>
                <a:latin typeface="ＭＳ Ｐゴシック" panose="020B0600070205080204" pitchFamily="50" charset="-128"/>
                <a:ea typeface="+mn-ea"/>
                <a:cs typeface="+mn-cs"/>
              </a:rPr>
              <a:t>(</a:t>
            </a:r>
            <a:r>
              <a:rPr kumimoji="1" lang="ja-JP" altLang="en-US" sz="1600" b="1" i="0" u="sng" strike="noStrike" kern="0" cap="none" spc="0" normalizeH="0" baseline="0" noProof="0">
                <a:ln>
                  <a:noFill/>
                </a:ln>
                <a:solidFill>
                  <a:srgbClr val="000000"/>
                </a:solidFill>
                <a:effectLst/>
                <a:uLnTx/>
                <a:uFillTx/>
                <a:latin typeface="ＭＳ Ｐゴシック" panose="020B0600070205080204" pitchFamily="50" charset="-128"/>
                <a:ea typeface="+mn-ea"/>
                <a:cs typeface="+mn-cs"/>
              </a:rPr>
              <a:t>ワイルドカードを用いた場合</a:t>
            </a:r>
            <a:r>
              <a:rPr kumimoji="1" lang="en-US" altLang="ja-JP" sz="1600" b="1" i="0" u="sng" strike="noStrike" kern="0" cap="none" spc="0" normalizeH="0" baseline="0" noProof="0">
                <a:ln>
                  <a:noFill/>
                </a:ln>
                <a:solidFill>
                  <a:srgbClr val="000000"/>
                </a:solidFill>
                <a:effectLst/>
                <a:uLnTx/>
                <a:uFillTx/>
                <a:latin typeface="ＭＳ Ｐゴシック" panose="020B0600070205080204" pitchFamily="50" charset="-128"/>
                <a:ea typeface="+mn-ea"/>
                <a:cs typeface="+mn-cs"/>
              </a:rPr>
              <a:t>)</a:t>
            </a:r>
            <a:r>
              <a:rPr kumimoji="1" lang="ja-JP" altLang="en-US" sz="1600" b="1" i="0" u="sng" strike="noStrike" kern="0" cap="none" spc="0" normalizeH="0" baseline="0" noProof="0">
                <a:ln>
                  <a:noFill/>
                </a:ln>
                <a:solidFill>
                  <a:srgbClr val="000000"/>
                </a:solidFill>
                <a:effectLst/>
                <a:uLnTx/>
                <a:uFillTx/>
                <a:latin typeface="ＭＳ Ｐゴシック" panose="020B0600070205080204" pitchFamily="50" charset="-128"/>
                <a:ea typeface="+mn-ea"/>
                <a:cs typeface="+mn-cs"/>
              </a:rPr>
              <a:t>ワイルドカードの内訳一覧を入力してください</a:t>
            </a: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600" b="0" i="0" u="none" strike="noStrike" kern="0" cap="none" spc="0" normalizeH="0" baseline="0" noProof="0">
                <a:ln>
                  <a:noFill/>
                </a:ln>
                <a:solidFill>
                  <a:srgbClr val="000000"/>
                </a:solidFill>
                <a:effectLst/>
                <a:uLnTx/>
                <a:uFillTx/>
                <a:latin typeface="ＭＳ Ｐゴシック" panose="020B0600070205080204" pitchFamily="50" charset="-128"/>
                <a:ea typeface="+mn-ea"/>
                <a:cs typeface="+mn-cs"/>
              </a:rPr>
              <a:t>　カタログ</a:t>
            </a:r>
            <a:r>
              <a:rPr kumimoji="1" lang="en-US" altLang="ja-JP" sz="1600" b="0" i="0" u="none" strike="noStrike" kern="0" cap="none" spc="0" normalizeH="0" baseline="0" noProof="0">
                <a:ln>
                  <a:noFill/>
                </a:ln>
                <a:solidFill>
                  <a:srgbClr val="000000"/>
                </a:solidFill>
                <a:effectLst/>
                <a:uLnTx/>
                <a:uFillTx/>
                <a:latin typeface="ＭＳ Ｐゴシック" panose="020B0600070205080204" pitchFamily="50" charset="-128"/>
                <a:ea typeface="+mn-ea"/>
                <a:cs typeface="+mn-cs"/>
              </a:rPr>
              <a:t>(</a:t>
            </a:r>
            <a:r>
              <a:rPr kumimoji="1" lang="ja-JP" altLang="en-US" sz="1600" b="0" i="0" u="none" strike="noStrike" kern="0" cap="none" spc="0" normalizeH="0" baseline="0" noProof="0">
                <a:ln>
                  <a:noFill/>
                </a:ln>
                <a:solidFill>
                  <a:srgbClr val="000000"/>
                </a:solidFill>
                <a:effectLst/>
                <a:uLnTx/>
                <a:uFillTx/>
                <a:latin typeface="ＭＳ Ｐゴシック" panose="020B0600070205080204" pitchFamily="50" charset="-128"/>
                <a:ea typeface="+mn-ea"/>
                <a:cs typeface="+mn-cs"/>
              </a:rPr>
              <a:t>仕様書等</a:t>
            </a:r>
            <a:r>
              <a:rPr kumimoji="1" lang="en-US" altLang="ja-JP" sz="1600" b="0" i="0" u="none" strike="noStrike" kern="0" cap="none" spc="0" normalizeH="0" baseline="0" noProof="0">
                <a:ln>
                  <a:noFill/>
                </a:ln>
                <a:solidFill>
                  <a:srgbClr val="000000"/>
                </a:solidFill>
                <a:effectLst/>
                <a:uLnTx/>
                <a:uFillTx/>
                <a:latin typeface="ＭＳ Ｐゴシック" panose="020B0600070205080204" pitchFamily="50" charset="-128"/>
                <a:ea typeface="+mn-ea"/>
                <a:cs typeface="+mn-cs"/>
              </a:rPr>
              <a:t>)</a:t>
            </a:r>
            <a:r>
              <a:rPr kumimoji="1" lang="ja-JP" altLang="en-US" sz="1600" b="0" i="0" u="none" strike="noStrike" kern="0" cap="none" spc="0" normalizeH="0" baseline="0" noProof="0">
                <a:ln>
                  <a:noFill/>
                </a:ln>
                <a:solidFill>
                  <a:srgbClr val="000000"/>
                </a:solidFill>
                <a:effectLst/>
                <a:uLnTx/>
                <a:uFillTx/>
                <a:latin typeface="ＭＳ Ｐゴシック" panose="020B0600070205080204" pitchFamily="50" charset="-128"/>
                <a:ea typeface="+mn-ea"/>
                <a:cs typeface="+mn-cs"/>
              </a:rPr>
              <a:t>に</a:t>
            </a:r>
            <a:r>
              <a:rPr kumimoji="1" lang="ja-JP" altLang="en-US" sz="1600" b="0" i="0" u="none" strike="noStrike" kern="0" cap="none" spc="0" normalizeH="0" baseline="0" noProof="0">
                <a:ln>
                  <a:noFill/>
                </a:ln>
                <a:solidFill>
                  <a:srgbClr val="000000"/>
                </a:solidFill>
                <a:effectLst/>
                <a:uLnTx/>
                <a:uFillTx/>
                <a:latin typeface="ＭＳ Ｐゴシック" panose="020B0600070205080204" pitchFamily="50" charset="-128"/>
                <a:ea typeface="ＭＳ Ｐゴシック" panose="020B0600070205080204" pitchFamily="50" charset="-128"/>
                <a:cs typeface="+mn-cs"/>
              </a:rPr>
              <a:t>記載の型番を入力、入力方法は以下を参照</a:t>
            </a:r>
          </a:p>
          <a:p>
            <a:pPr marL="0" marR="0" lvl="0" indent="0" algn="l" defTabSz="914400" eaLnBrk="1" fontAlgn="auto" latinLnBrk="0" hangingPunct="1">
              <a:lnSpc>
                <a:spcPct val="100000"/>
              </a:lnSpc>
              <a:spcBef>
                <a:spcPts val="0"/>
              </a:spcBef>
              <a:spcAft>
                <a:spcPts val="0"/>
              </a:spcAft>
              <a:buClrTx/>
              <a:buSzTx/>
              <a:buFontTx/>
              <a:buNone/>
              <a:tabLst/>
              <a:defRPr/>
            </a:pPr>
            <a:endParaRPr kumimoji="1" lang="en-US" altLang="ja-JP" sz="1600" b="1" i="0" u="none" strike="noStrike" kern="0" cap="none" spc="0" normalizeH="0" baseline="0" noProof="0">
              <a:ln>
                <a:noFill/>
              </a:ln>
              <a:solidFill>
                <a:srgbClr val="000000"/>
              </a:solidFill>
              <a:effectLst/>
              <a:uLnTx/>
              <a:uFillTx/>
              <a:latin typeface="ＭＳ Ｐゴシック" panose="020B0600070205080204" pitchFamily="50" charset="-128"/>
              <a:ea typeface="ＭＳ Ｐゴシック" panose="020B0600070205080204" pitchFamily="50" charset="-128"/>
              <a:cs typeface="+mn-cs"/>
            </a:endParaRPr>
          </a:p>
        </xdr:txBody>
      </xdr:sp>
      <xdr:sp macro="" textlink="">
        <xdr:nvSpPr>
          <xdr:cNvPr id="54" name="四角形: 角を丸くする 53">
            <a:extLst>
              <a:ext uri="{FF2B5EF4-FFF2-40B4-BE49-F238E27FC236}">
                <a16:creationId xmlns:a16="http://schemas.microsoft.com/office/drawing/2014/main" id="{11B5E8DE-4BCF-4CD5-90B2-6E7326E7D86D}"/>
              </a:ext>
            </a:extLst>
          </xdr:cNvPr>
          <xdr:cNvSpPr/>
        </xdr:nvSpPr>
        <xdr:spPr>
          <a:xfrm>
            <a:off x="32254972" y="14541360"/>
            <a:ext cx="7576845" cy="5132095"/>
          </a:xfrm>
          <a:prstGeom prst="roundRect">
            <a:avLst>
              <a:gd name="adj" fmla="val 2715"/>
            </a:avLst>
          </a:prstGeom>
          <a:solidFill>
            <a:sysClr val="window" lastClr="FFFFFF"/>
          </a:solidFill>
          <a:ln w="34925" cap="flat" cmpd="sng" algn="ctr">
            <a:solidFill>
              <a:srgbClr val="FF0000"/>
            </a:solidFill>
            <a:prstDash val="solid"/>
          </a:ln>
          <a:effectLst/>
        </xdr:spPr>
        <xdr:txBody>
          <a:bodyPr vertOverflow="clip" horzOverflow="clip"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600" b="1" i="0" u="sng" strike="noStrike" kern="0" cap="none" spc="0" normalizeH="0" baseline="0" noProof="0">
                <a:ln>
                  <a:noFill/>
                </a:ln>
                <a:solidFill>
                  <a:srgbClr val="FF0000"/>
                </a:solidFill>
                <a:effectLst/>
                <a:uLnTx/>
                <a:uFillTx/>
                <a:latin typeface="ＭＳ ゴシック" panose="020B0609070205080204" pitchFamily="49" charset="-128"/>
                <a:ea typeface="ＭＳ ゴシック" panose="020B0609070205080204" pitchFamily="49" charset="-128"/>
                <a:cs typeface="+mn-cs"/>
              </a:rPr>
              <a:t>◆ワイルドカードの内訳一覧　入力方法について◆</a:t>
            </a:r>
            <a:endParaRPr kumimoji="1" lang="en-US" altLang="ja-JP" sz="1600" b="1" i="0" u="sng" strike="noStrike" kern="0" cap="none" spc="0" normalizeH="0" baseline="0" noProof="0">
              <a:ln>
                <a:noFill/>
              </a:ln>
              <a:solidFill>
                <a:srgbClr val="FF0000"/>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600" b="1" i="0" u="sng" strike="noStrike" kern="0" cap="none" spc="0" normalizeH="0" baseline="0" noProof="0">
              <a:ln>
                <a:noFill/>
              </a:ln>
              <a:solidFill>
                <a:srgbClr val="FF0000"/>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srgbClr val="FF0000"/>
                </a:solidFill>
                <a:effectLst/>
                <a:uLnTx/>
                <a:uFillTx/>
                <a:latin typeface="ＭＳ ゴシック" panose="020B0609070205080204" pitchFamily="49" charset="-128"/>
                <a:ea typeface="ＭＳ ゴシック" panose="020B0609070205080204" pitchFamily="49" charset="-128"/>
                <a:cs typeface="+mn-cs"/>
              </a:rPr>
              <a:t>　型番に「■」を入力した場合、該当する枝番、枝番の意味する仕様・内容等を「ワイルドカードの内訳一覧」にカンマ区切りで入力してください</a:t>
            </a:r>
            <a:br>
              <a:rPr kumimoji="1" lang="ja-JP" altLang="en-US" sz="1600" b="1" i="0" u="none" strike="noStrike" kern="0" cap="none" spc="0" normalizeH="0" baseline="0" noProof="0">
                <a:ln>
                  <a:noFill/>
                </a:ln>
                <a:solidFill>
                  <a:srgbClr val="FF0000"/>
                </a:solidFill>
                <a:effectLst/>
                <a:uLnTx/>
                <a:uFillTx/>
                <a:latin typeface="ＭＳ ゴシック" panose="020B0609070205080204" pitchFamily="49" charset="-128"/>
                <a:ea typeface="ＭＳ ゴシック" panose="020B0609070205080204" pitchFamily="49" charset="-128"/>
                <a:cs typeface="+mn-cs"/>
              </a:rPr>
            </a:br>
            <a:r>
              <a:rPr kumimoji="1" lang="ja-JP" altLang="en-US" sz="1600" b="0" i="0" u="none" strike="noStrike" kern="0" cap="none" spc="0" normalizeH="0" baseline="0" noProof="0">
                <a:ln>
                  <a:noFill/>
                </a:ln>
                <a:solidFill>
                  <a:srgbClr val="FF0000"/>
                </a:solidFill>
                <a:effectLst/>
                <a:uLnTx/>
                <a:uFillTx/>
                <a:latin typeface="ＭＳ ゴシック" panose="020B0609070205080204" pitchFamily="49" charset="-128"/>
                <a:ea typeface="ＭＳ ゴシック" panose="020B0609070205080204" pitchFamily="49" charset="-128"/>
                <a:cs typeface="+mn-cs"/>
              </a:rPr>
              <a:t>　■に含まれる可能性のある枝番をすべて入力してください。ただし、能力や性能値が異なる場合は別の型番として入力してください</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600" b="0" i="0" u="none" strike="noStrike" kern="0" cap="none" spc="0" normalizeH="0" baseline="0" noProof="0">
                <a:ln>
                  <a:noFill/>
                </a:ln>
                <a:solidFill>
                  <a:srgbClr val="FF0000"/>
                </a:solidFill>
                <a:effectLst/>
                <a:uLnTx/>
                <a:uFillTx/>
                <a:latin typeface="ＭＳ ゴシック" panose="020B0609070205080204" pitchFamily="49" charset="-128"/>
                <a:ea typeface="ＭＳ ゴシック" panose="020B0609070205080204" pitchFamily="49" charset="-128"/>
                <a:cs typeface="+mn-cs"/>
              </a:rPr>
              <a:t>　</a:t>
            </a:r>
            <a:endParaRPr kumimoji="0" lang="ja-JP" altLang="ja-JP" sz="1600" b="0" i="0" u="none" strike="noStrike" kern="0" cap="none" spc="0" normalizeH="0" baseline="0" noProof="0">
              <a:ln>
                <a:noFill/>
              </a:ln>
              <a:solidFill>
                <a:srgbClr val="FF0000"/>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600" b="0" i="0" u="none" strike="noStrike" kern="0" cap="none" spc="0" normalizeH="0" baseline="0" noProof="0">
                <a:ln>
                  <a:noFill/>
                </a:ln>
                <a:solidFill>
                  <a:srgbClr val="FF0000"/>
                </a:solidFill>
                <a:effectLst/>
                <a:uLnTx/>
                <a:uFillTx/>
                <a:latin typeface="ＭＳ ゴシック" panose="020B0609070205080204" pitchFamily="49" charset="-128"/>
                <a:ea typeface="ＭＳ ゴシック" panose="020B0609070205080204" pitchFamily="49" charset="-128"/>
                <a:cs typeface="+mn-cs"/>
              </a:rPr>
              <a:t>　</a:t>
            </a:r>
            <a:r>
              <a:rPr kumimoji="1" lang="ja-JP" altLang="en-US" sz="1600" b="0" i="0" u="none" strike="noStrike" kern="0" cap="none" spc="0" normalizeH="0" baseline="0" noProof="0">
                <a:ln>
                  <a:noFill/>
                </a:ln>
                <a:solidFill>
                  <a:srgbClr val="FF0000"/>
                </a:solidFill>
                <a:effectLst/>
                <a:uLnTx/>
                <a:uFillTx/>
                <a:latin typeface="ＭＳ ゴシック" panose="020B0609070205080204" pitchFamily="49" charset="-128"/>
                <a:ea typeface="ＭＳ ゴシック" panose="020B0609070205080204" pitchFamily="49" charset="-128"/>
                <a:cs typeface="+mn-cs"/>
              </a:rPr>
              <a:t>入力例）</a:t>
            </a:r>
            <a:r>
              <a:rPr kumimoji="1" lang="ja-JP" altLang="ja-JP" sz="1600" b="0" i="0" u="none" strike="noStrike" kern="0" cap="none" spc="0" normalizeH="0" baseline="0" noProof="0">
                <a:ln>
                  <a:noFill/>
                </a:ln>
                <a:solidFill>
                  <a:srgbClr val="FF0000"/>
                </a:solidFill>
                <a:effectLst/>
                <a:uLnTx/>
                <a:uFillTx/>
                <a:latin typeface="ＭＳ ゴシック" panose="020B0609070205080204" pitchFamily="49" charset="-128"/>
                <a:ea typeface="ＭＳ ゴシック" panose="020B0609070205080204" pitchFamily="49" charset="-128"/>
                <a:cs typeface="+mn-cs"/>
              </a:rPr>
              <a:t>　　　　　　カタログ記載型番　：</a:t>
            </a:r>
            <a:r>
              <a:rPr kumimoji="1" lang="en-US" altLang="ja-JP" sz="1600" b="0" i="0" u="none" strike="noStrike" kern="0" cap="none" spc="0" normalizeH="0" baseline="0" noProof="0">
                <a:ln>
                  <a:noFill/>
                </a:ln>
                <a:solidFill>
                  <a:srgbClr val="FF0000"/>
                </a:solidFill>
                <a:effectLst/>
                <a:uLnTx/>
                <a:uFillTx/>
                <a:latin typeface="ＭＳ ゴシック" panose="020B0609070205080204" pitchFamily="49" charset="-128"/>
                <a:ea typeface="ＭＳ ゴシック" panose="020B0609070205080204" pitchFamily="49" charset="-128"/>
                <a:cs typeface="+mn-cs"/>
              </a:rPr>
              <a:t>XYZ-123FL</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600" b="0" i="0" u="none" strike="noStrike" kern="0" cap="none" spc="0" normalizeH="0" baseline="0" noProof="0">
                <a:ln>
                  <a:noFill/>
                </a:ln>
                <a:solidFill>
                  <a:srgbClr val="FF0000"/>
                </a:solidFill>
                <a:effectLst/>
                <a:uLnTx/>
                <a:uFillTx/>
                <a:latin typeface="ＭＳ ゴシック" panose="020B0609070205080204" pitchFamily="49" charset="-128"/>
                <a:ea typeface="ＭＳ ゴシック" panose="020B0609070205080204" pitchFamily="49" charset="-128"/>
                <a:cs typeface="+mn-cs"/>
              </a:rPr>
              <a:t>　　　　　　　　　　　　　　　　　　　　　</a:t>
            </a:r>
            <a:r>
              <a:rPr kumimoji="1" lang="en-US" altLang="ja-JP" sz="1600" b="0" i="0" u="none" strike="noStrike" kern="0" cap="none" spc="0" normalizeH="0" baseline="0" noProof="0">
                <a:ln>
                  <a:noFill/>
                </a:ln>
                <a:solidFill>
                  <a:srgbClr val="FF0000"/>
                </a:solidFill>
                <a:effectLst/>
                <a:uLnTx/>
                <a:uFillTx/>
                <a:latin typeface="ＭＳ ゴシック" panose="020B0609070205080204" pitchFamily="49" charset="-128"/>
                <a:ea typeface="ＭＳ ゴシック" panose="020B0609070205080204" pitchFamily="49" charset="-128"/>
                <a:cs typeface="+mn-cs"/>
              </a:rPr>
              <a:t>XYZ-123GK</a:t>
            </a:r>
            <a:endParaRPr kumimoji="0" lang="ja-JP" altLang="ja-JP" sz="1600" b="0" i="0" u="none" strike="noStrike" kern="0" cap="none" spc="0" normalizeH="0" baseline="0" noProof="0">
              <a:ln>
                <a:noFill/>
              </a:ln>
              <a:solidFill>
                <a:srgbClr val="FF0000"/>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600" b="0" i="0" u="none" strike="noStrike" kern="0" cap="none" spc="0" normalizeH="0" baseline="0" noProof="0">
                <a:ln>
                  <a:noFill/>
                </a:ln>
                <a:solidFill>
                  <a:srgbClr val="FF0000"/>
                </a:solidFill>
                <a:effectLst/>
                <a:uLnTx/>
                <a:uFillTx/>
                <a:latin typeface="ＭＳ ゴシック" panose="020B0609070205080204" pitchFamily="49" charset="-128"/>
                <a:ea typeface="ＭＳ ゴシック" panose="020B0609070205080204" pitchFamily="49" charset="-128"/>
                <a:cs typeface="+mn-cs"/>
              </a:rPr>
              <a:t>　性能値・能力値が確定する代表型番部分　：</a:t>
            </a:r>
            <a:r>
              <a:rPr kumimoji="1" lang="en-US" altLang="ja-JP" sz="1600" b="0" i="0" u="none" strike="noStrike" kern="0" cap="none" spc="0" normalizeH="0" baseline="0" noProof="0">
                <a:ln>
                  <a:noFill/>
                </a:ln>
                <a:solidFill>
                  <a:srgbClr val="FF0000"/>
                </a:solidFill>
                <a:effectLst/>
                <a:uLnTx/>
                <a:uFillTx/>
                <a:latin typeface="ＭＳ ゴシック" panose="020B0609070205080204" pitchFamily="49" charset="-128"/>
                <a:ea typeface="ＭＳ ゴシック" panose="020B0609070205080204" pitchFamily="49" charset="-128"/>
                <a:cs typeface="+mn-cs"/>
              </a:rPr>
              <a:t>XYZ-123</a:t>
            </a:r>
            <a:endParaRPr kumimoji="0" lang="ja-JP" altLang="ja-JP" sz="1600" b="0" i="0" u="none" strike="noStrike" kern="0" cap="none" spc="0" normalizeH="0" baseline="0" noProof="0">
              <a:ln>
                <a:noFill/>
              </a:ln>
              <a:solidFill>
                <a:srgbClr val="FF0000"/>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600" b="0" i="0" u="none" strike="noStrike" kern="0" cap="none" spc="0" normalizeH="0" baseline="0" noProof="0">
                <a:ln>
                  <a:noFill/>
                </a:ln>
                <a:solidFill>
                  <a:srgbClr val="FF0000"/>
                </a:solidFill>
                <a:effectLst/>
                <a:uLnTx/>
                <a:uFillTx/>
                <a:latin typeface="ＭＳ ゴシック" panose="020B0609070205080204" pitchFamily="49" charset="-128"/>
                <a:ea typeface="ＭＳ ゴシック" panose="020B0609070205080204" pitchFamily="49" charset="-128"/>
                <a:cs typeface="+mn-cs"/>
              </a:rPr>
              <a:t>　性能値・能力値に影響のない枝番部分　　：</a:t>
            </a:r>
            <a:r>
              <a:rPr kumimoji="1" lang="en-US" altLang="ja-JP" sz="1600" b="0" i="0" u="none" strike="noStrike" kern="0" cap="none" spc="0" normalizeH="0" baseline="0" noProof="0">
                <a:ln>
                  <a:noFill/>
                </a:ln>
                <a:solidFill>
                  <a:srgbClr val="FF0000"/>
                </a:solidFill>
                <a:effectLst/>
                <a:uLnTx/>
                <a:uFillTx/>
                <a:latin typeface="ＭＳ ゴシック" panose="020B0609070205080204" pitchFamily="49" charset="-128"/>
                <a:ea typeface="ＭＳ ゴシック" panose="020B0609070205080204" pitchFamily="49" charset="-128"/>
                <a:cs typeface="+mn-cs"/>
              </a:rPr>
              <a:t>-FL(</a:t>
            </a:r>
            <a:r>
              <a:rPr kumimoji="1" lang="ja-JP" altLang="en-US" sz="1600" b="0" i="0" u="none" strike="noStrike" kern="0" cap="none" spc="0" normalizeH="0" baseline="0" noProof="0">
                <a:ln>
                  <a:noFill/>
                </a:ln>
                <a:solidFill>
                  <a:srgbClr val="FF0000"/>
                </a:solidFill>
                <a:effectLst/>
                <a:uLnTx/>
                <a:uFillTx/>
                <a:latin typeface="ＭＳ ゴシック" panose="020B0609070205080204" pitchFamily="49" charset="-128"/>
                <a:ea typeface="ＭＳ ゴシック" panose="020B0609070205080204" pitchFamily="49" charset="-128"/>
                <a:cs typeface="+mn-cs"/>
              </a:rPr>
              <a:t>●●仕様</a:t>
            </a:r>
            <a:r>
              <a:rPr kumimoji="1" lang="en-US" altLang="ja-JP" sz="1600" b="0" i="0" u="none" strike="noStrike" kern="0" cap="none" spc="0" normalizeH="0" baseline="0" noProof="0">
                <a:ln>
                  <a:noFill/>
                </a:ln>
                <a:solidFill>
                  <a:srgbClr val="FF0000"/>
                </a:solidFill>
                <a:effectLst/>
                <a:uLnTx/>
                <a:uFillTx/>
                <a:latin typeface="ＭＳ ゴシック" panose="020B0609070205080204" pitchFamily="49" charset="-128"/>
                <a:ea typeface="ＭＳ ゴシック" panose="020B0609070205080204" pitchFamily="49" charset="-128"/>
                <a:cs typeface="+mn-cs"/>
              </a:rPr>
              <a:t>)</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600" b="0" i="0" u="none" strike="noStrike" kern="0" cap="none" spc="0" normalizeH="0" baseline="0" noProof="0">
                <a:ln>
                  <a:noFill/>
                </a:ln>
                <a:solidFill>
                  <a:srgbClr val="FF0000"/>
                </a:solidFill>
                <a:effectLst/>
                <a:uLnTx/>
                <a:uFillTx/>
                <a:latin typeface="ＭＳ ゴシック" panose="020B0609070205080204" pitchFamily="49" charset="-128"/>
                <a:ea typeface="ＭＳ ゴシック" panose="020B0609070205080204" pitchFamily="49" charset="-128"/>
                <a:cs typeface="+mn-cs"/>
              </a:rPr>
              <a:t>　　　　　　　　　　　　　　　　　　　　　</a:t>
            </a:r>
            <a:r>
              <a:rPr kumimoji="1" lang="en-US" altLang="ja-JP" sz="1600" b="0" i="0" u="none" strike="noStrike" kern="0" cap="none" spc="0" normalizeH="0" baseline="0" noProof="0">
                <a:ln>
                  <a:noFill/>
                </a:ln>
                <a:solidFill>
                  <a:srgbClr val="FF0000"/>
                </a:solidFill>
                <a:effectLst/>
                <a:uLnTx/>
                <a:uFillTx/>
                <a:latin typeface="ＭＳ ゴシック" panose="020B0609070205080204" pitchFamily="49" charset="-128"/>
                <a:ea typeface="ＭＳ ゴシック" panose="020B0609070205080204" pitchFamily="49" charset="-128"/>
                <a:cs typeface="+mn-cs"/>
              </a:rPr>
              <a:t>-GK(</a:t>
            </a:r>
            <a:r>
              <a:rPr kumimoji="1" lang="ja-JP" altLang="en-US" sz="1600" b="0" i="0" u="none" strike="noStrike" kern="0" cap="none" spc="0" normalizeH="0" baseline="0" noProof="0">
                <a:ln>
                  <a:noFill/>
                </a:ln>
                <a:solidFill>
                  <a:srgbClr val="FF0000"/>
                </a:solidFill>
                <a:effectLst/>
                <a:uLnTx/>
                <a:uFillTx/>
                <a:latin typeface="ＭＳ ゴシック" panose="020B0609070205080204" pitchFamily="49" charset="-128"/>
                <a:ea typeface="ＭＳ ゴシック" panose="020B0609070205080204" pitchFamily="49" charset="-128"/>
                <a:cs typeface="+mn-cs"/>
              </a:rPr>
              <a:t>〇〇タイプ</a:t>
            </a:r>
            <a:r>
              <a:rPr kumimoji="1" lang="en-US" altLang="ja-JP" sz="1600" b="0" i="0" u="none" strike="noStrike" kern="0" cap="none" spc="0" normalizeH="0" baseline="0" noProof="0">
                <a:ln>
                  <a:noFill/>
                </a:ln>
                <a:solidFill>
                  <a:srgbClr val="FF0000"/>
                </a:solidFill>
                <a:effectLst/>
                <a:uLnTx/>
                <a:uFillTx/>
                <a:latin typeface="ＭＳ ゴシック" panose="020B0609070205080204" pitchFamily="49" charset="-128"/>
                <a:ea typeface="ＭＳ ゴシック" panose="020B0609070205080204" pitchFamily="49" charset="-128"/>
                <a:cs typeface="+mn-cs"/>
              </a:rPr>
              <a:t>)</a:t>
            </a:r>
            <a:endParaRPr kumimoji="0" lang="ja-JP" altLang="ja-JP" sz="1600" b="0" i="0" u="none" strike="noStrike" kern="0" cap="none" spc="0" normalizeH="0" baseline="0" noProof="0">
              <a:ln>
                <a:noFill/>
              </a:ln>
              <a:solidFill>
                <a:srgbClr val="FF0000"/>
              </a:solidFill>
              <a:effectLst/>
              <a:uLnTx/>
              <a:uFillTx/>
              <a:latin typeface="ＭＳ ゴシック" panose="020B0609070205080204" pitchFamily="49" charset="-128"/>
              <a:ea typeface="ＭＳ ゴシック" panose="020B0609070205080204" pitchFamily="49"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600" b="0" i="0" u="none" strike="noStrike" kern="0" cap="none" spc="0" normalizeH="0" baseline="0" noProof="0">
                <a:ln>
                  <a:noFill/>
                </a:ln>
                <a:solidFill>
                  <a:srgbClr val="FF0000"/>
                </a:solidFill>
                <a:effectLst/>
                <a:uLnTx/>
                <a:uFillTx/>
                <a:latin typeface="ＭＳ ゴシック" panose="020B0609070205080204" pitchFamily="49" charset="-128"/>
                <a:ea typeface="ＭＳ ゴシック" panose="020B0609070205080204" pitchFamily="49" charset="-128"/>
                <a:cs typeface="+mn-cs"/>
              </a:rPr>
              <a:t>　　</a:t>
            </a:r>
            <a:r>
              <a:rPr kumimoji="1" lang="ja-JP" altLang="ja-JP" sz="1600" b="1" i="0" u="sng" strike="noStrike" kern="0" cap="none" spc="0" normalizeH="0" baseline="0" noProof="0">
                <a:ln>
                  <a:noFill/>
                </a:ln>
                <a:solidFill>
                  <a:srgbClr val="FF0000"/>
                </a:solidFill>
                <a:effectLst/>
                <a:uLnTx/>
                <a:uFillTx/>
                <a:latin typeface="ＭＳ ゴシック" panose="020B0609070205080204" pitchFamily="49" charset="-128"/>
                <a:ea typeface="ＭＳ ゴシック" panose="020B0609070205080204" pitchFamily="49" charset="-128"/>
                <a:cs typeface="+mn-cs"/>
              </a:rPr>
              <a:t>⇒リストに入力する型番　　：</a:t>
            </a:r>
            <a:r>
              <a:rPr kumimoji="1" lang="en-US" altLang="ja-JP" sz="1600" b="1" i="0" u="sng" strike="noStrike" kern="0" cap="none" spc="0" normalizeH="0" baseline="0" noProof="0">
                <a:ln>
                  <a:noFill/>
                </a:ln>
                <a:solidFill>
                  <a:srgbClr val="FF0000"/>
                </a:solidFill>
                <a:effectLst/>
                <a:uLnTx/>
                <a:uFillTx/>
                <a:latin typeface="ＭＳ ゴシック" panose="020B0609070205080204" pitchFamily="49" charset="-128"/>
                <a:ea typeface="ＭＳ ゴシック" panose="020B0609070205080204" pitchFamily="49" charset="-128"/>
                <a:cs typeface="+mn-cs"/>
              </a:rPr>
              <a:t>XYZ-123■</a:t>
            </a:r>
            <a:endParaRPr kumimoji="0" lang="en-US" altLang="ja-JP" sz="1600" b="0" i="0" u="none" strike="noStrike" kern="0" cap="none" spc="0" normalizeH="0" baseline="0" noProof="0">
              <a:ln>
                <a:noFill/>
              </a:ln>
              <a:solidFill>
                <a:srgbClr val="FF0000"/>
              </a:solidFill>
              <a:effectLst/>
              <a:uLnTx/>
              <a:uFillTx/>
              <a:latin typeface="ＭＳ ゴシック" panose="020B0609070205080204" pitchFamily="49" charset="-128"/>
              <a:ea typeface="ＭＳ ゴシック" panose="020B0609070205080204" pitchFamily="49"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600" b="0" i="0" u="none" strike="noStrike" kern="0" cap="none" spc="0" normalizeH="0" baseline="0" noProof="0">
                <a:ln>
                  <a:noFill/>
                </a:ln>
                <a:solidFill>
                  <a:srgbClr val="FF0000"/>
                </a:solidFill>
                <a:effectLst/>
                <a:uLnTx/>
                <a:uFillTx/>
                <a:latin typeface="ＭＳ ゴシック" panose="020B0609070205080204" pitchFamily="49" charset="-128"/>
                <a:ea typeface="ＭＳ ゴシック" panose="020B0609070205080204" pitchFamily="49" charset="-128"/>
                <a:cs typeface="+mn-cs"/>
              </a:rPr>
              <a:t>　　</a:t>
            </a:r>
            <a:r>
              <a:rPr kumimoji="0" lang="ja-JP" altLang="en-US" sz="1600" b="1" i="0" u="sng" strike="noStrike" kern="0" cap="none" spc="0" normalizeH="0" baseline="0" noProof="0">
                <a:ln>
                  <a:noFill/>
                </a:ln>
                <a:solidFill>
                  <a:srgbClr val="FF0000"/>
                </a:solidFill>
                <a:effectLst/>
                <a:uLnTx/>
                <a:uFillTx/>
                <a:latin typeface="ＭＳ ゴシック" panose="020B0609070205080204" pitchFamily="49" charset="-128"/>
                <a:ea typeface="ＭＳ ゴシック" panose="020B0609070205080204" pitchFamily="49" charset="-128"/>
                <a:cs typeface="+mn-cs"/>
              </a:rPr>
              <a:t>⇒内訳一覧に入力する枝番　：</a:t>
            </a:r>
            <a:r>
              <a:rPr kumimoji="0" lang="en-US" altLang="ja-JP" sz="1600" b="1" i="0" u="sng" strike="noStrike" kern="0" cap="none" spc="0" normalizeH="0" baseline="0" noProof="0">
                <a:ln>
                  <a:noFill/>
                </a:ln>
                <a:solidFill>
                  <a:srgbClr val="FF0000"/>
                </a:solidFill>
                <a:effectLst/>
                <a:uLnTx/>
                <a:uFillTx/>
                <a:latin typeface="ＭＳ ゴシック" panose="020B0609070205080204" pitchFamily="49" charset="-128"/>
                <a:ea typeface="ＭＳ ゴシック" panose="020B0609070205080204" pitchFamily="49" charset="-128"/>
                <a:cs typeface="+mn-cs"/>
              </a:rPr>
              <a:t>-FL(</a:t>
            </a:r>
            <a:r>
              <a:rPr kumimoji="0" lang="ja-JP" altLang="en-US" sz="1600" b="1" i="0" u="sng" strike="noStrike" kern="0" cap="none" spc="0" normalizeH="0" baseline="0" noProof="0">
                <a:ln>
                  <a:noFill/>
                </a:ln>
                <a:solidFill>
                  <a:srgbClr val="FF0000"/>
                </a:solidFill>
                <a:effectLst/>
                <a:uLnTx/>
                <a:uFillTx/>
                <a:latin typeface="ＭＳ ゴシック" panose="020B0609070205080204" pitchFamily="49" charset="-128"/>
                <a:ea typeface="ＭＳ ゴシック" panose="020B0609070205080204" pitchFamily="49" charset="-128"/>
                <a:cs typeface="+mn-cs"/>
              </a:rPr>
              <a:t>●●仕様</a:t>
            </a:r>
            <a:r>
              <a:rPr kumimoji="0" lang="en-US" altLang="ja-JP" sz="1600" b="1" i="0" u="sng" strike="noStrike" kern="0" cap="none" spc="0" normalizeH="0" baseline="0" noProof="0">
                <a:ln>
                  <a:noFill/>
                </a:ln>
                <a:solidFill>
                  <a:srgbClr val="FF0000"/>
                </a:solidFill>
                <a:effectLst/>
                <a:uLnTx/>
                <a:uFillTx/>
                <a:latin typeface="ＭＳ ゴシック" panose="020B0609070205080204" pitchFamily="49" charset="-128"/>
                <a:ea typeface="ＭＳ ゴシック" panose="020B0609070205080204" pitchFamily="49" charset="-128"/>
                <a:cs typeface="+mn-cs"/>
              </a:rPr>
              <a:t>),-GK(</a:t>
            </a:r>
            <a:r>
              <a:rPr kumimoji="0" lang="ja-JP" altLang="en-US" sz="1600" b="1" i="0" u="sng" strike="noStrike" kern="0" cap="none" spc="0" normalizeH="0" baseline="0" noProof="0">
                <a:ln>
                  <a:noFill/>
                </a:ln>
                <a:solidFill>
                  <a:srgbClr val="FF0000"/>
                </a:solidFill>
                <a:effectLst/>
                <a:uLnTx/>
                <a:uFillTx/>
                <a:latin typeface="ＭＳ ゴシック" panose="020B0609070205080204" pitchFamily="49" charset="-128"/>
                <a:ea typeface="ＭＳ ゴシック" panose="020B0609070205080204" pitchFamily="49" charset="-128"/>
                <a:cs typeface="+mn-cs"/>
              </a:rPr>
              <a:t>〇〇タイプ</a:t>
            </a:r>
            <a:r>
              <a:rPr kumimoji="0" lang="en-US" altLang="ja-JP" sz="1600" b="1" i="0" u="sng" strike="noStrike" kern="0" cap="none" spc="0" normalizeH="0" baseline="0" noProof="0">
                <a:ln>
                  <a:noFill/>
                </a:ln>
                <a:solidFill>
                  <a:srgbClr val="FF0000"/>
                </a:solidFill>
                <a:effectLst/>
                <a:uLnTx/>
                <a:uFillTx/>
                <a:latin typeface="ＭＳ ゴシック" panose="020B0609070205080204" pitchFamily="49" charset="-128"/>
                <a:ea typeface="ＭＳ ゴシック" panose="020B0609070205080204" pitchFamily="49" charset="-128"/>
                <a:cs typeface="+mn-cs"/>
              </a:rPr>
              <a:t>)</a:t>
            </a:r>
            <a:endParaRPr kumimoji="1" lang="en-US" altLang="ja-JP" sz="1600" b="1" i="0" u="sng" strike="noStrike" kern="0" cap="none" spc="0" normalizeH="0" baseline="0" noProof="0">
              <a:ln>
                <a:noFill/>
              </a:ln>
              <a:solidFill>
                <a:srgbClr val="FF0000"/>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600" b="0" i="0" u="none" strike="noStrike" kern="0" cap="none" spc="0" normalizeH="0" baseline="0" noProof="0">
              <a:ln>
                <a:noFill/>
              </a:ln>
              <a:solidFill>
                <a:srgbClr val="FF0000"/>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600" b="0" i="0" u="none" strike="noStrike" kern="0" cap="none" spc="0" normalizeH="0" baseline="0" noProof="0">
                <a:ln>
                  <a:noFill/>
                </a:ln>
                <a:solidFill>
                  <a:srgbClr val="FF0000"/>
                </a:solidFill>
                <a:effectLst/>
                <a:uLnTx/>
                <a:uFillTx/>
                <a:latin typeface="ＭＳ ゴシック" panose="020B0609070205080204" pitchFamily="49" charset="-128"/>
                <a:ea typeface="ＭＳ ゴシック" panose="020B0609070205080204" pitchFamily="49" charset="-128"/>
                <a:cs typeface="+mn-cs"/>
              </a:rPr>
              <a:t>　　　</a:t>
            </a:r>
            <a:r>
              <a:rPr kumimoji="1" lang="en-US" altLang="ja-JP" sz="1600" b="1" i="0" u="sng" strike="noStrike" kern="0" cap="none" spc="0" normalizeH="0" baseline="0" noProof="0">
                <a:ln>
                  <a:noFill/>
                </a:ln>
                <a:solidFill>
                  <a:srgbClr val="FF0000"/>
                </a:solidFill>
                <a:effectLst/>
                <a:uLnTx/>
                <a:uFillTx/>
                <a:latin typeface="ＭＳ ゴシック" panose="020B0609070205080204" pitchFamily="49" charset="-128"/>
                <a:ea typeface="ＭＳ ゴシック" panose="020B0609070205080204" pitchFamily="49" charset="-128"/>
                <a:cs typeface="+mn-cs"/>
              </a:rPr>
              <a:t>※</a:t>
            </a:r>
            <a:r>
              <a:rPr kumimoji="1" lang="ja-JP" altLang="en-US" sz="1600" b="1" i="0" u="sng" strike="noStrike" kern="0" cap="none" spc="0" normalizeH="0" baseline="0" noProof="0">
                <a:ln>
                  <a:noFill/>
                </a:ln>
                <a:solidFill>
                  <a:srgbClr val="FF0000"/>
                </a:solidFill>
                <a:effectLst/>
                <a:uLnTx/>
                <a:uFillTx/>
                <a:latin typeface="ＭＳ ゴシック" panose="020B0609070205080204" pitchFamily="49" charset="-128"/>
                <a:ea typeface="ＭＳ ゴシック" panose="020B0609070205080204" pitchFamily="49" charset="-128"/>
                <a:cs typeface="+mn-cs"/>
              </a:rPr>
              <a:t>　</a:t>
            </a:r>
            <a:r>
              <a:rPr kumimoji="1" lang="ja-JP" altLang="ja-JP" sz="1600" b="1" i="0" u="sng" strike="noStrike" kern="0" cap="none" spc="0" normalizeH="0" baseline="0" noProof="0">
                <a:ln>
                  <a:noFill/>
                </a:ln>
                <a:solidFill>
                  <a:srgbClr val="FF0000"/>
                </a:solidFill>
                <a:effectLst/>
                <a:uLnTx/>
                <a:uFillTx/>
                <a:latin typeface="ＭＳ ゴシック" panose="020B0609070205080204" pitchFamily="49" charset="-128"/>
                <a:ea typeface="ＭＳ ゴシック" panose="020B0609070205080204" pitchFamily="49" charset="-128"/>
                <a:cs typeface="+mn-cs"/>
              </a:rPr>
              <a:t>枝番が</a:t>
            </a:r>
            <a:r>
              <a:rPr kumimoji="1" lang="en-US" altLang="ja-JP" sz="1600" b="1" i="0" u="sng" strike="noStrike" kern="0" cap="none" spc="0" normalizeH="0" baseline="0" noProof="0">
                <a:ln>
                  <a:noFill/>
                </a:ln>
                <a:solidFill>
                  <a:srgbClr val="FF0000"/>
                </a:solidFill>
                <a:effectLst/>
                <a:uLnTx/>
                <a:uFillTx/>
                <a:latin typeface="ＭＳ ゴシック" panose="020B0609070205080204" pitchFamily="49" charset="-128"/>
                <a:ea typeface="ＭＳ ゴシック" panose="020B0609070205080204" pitchFamily="49" charset="-128"/>
                <a:cs typeface="+mn-cs"/>
              </a:rPr>
              <a:t>2</a:t>
            </a:r>
            <a:r>
              <a:rPr kumimoji="1" lang="ja-JP" altLang="ja-JP" sz="1600" b="1" i="0" u="sng" strike="noStrike" kern="0" cap="none" spc="0" normalizeH="0" baseline="0" noProof="0">
                <a:ln>
                  <a:noFill/>
                </a:ln>
                <a:solidFill>
                  <a:srgbClr val="FF0000"/>
                </a:solidFill>
                <a:effectLst/>
                <a:uLnTx/>
                <a:uFillTx/>
                <a:latin typeface="ＭＳ ゴシック" panose="020B0609070205080204" pitchFamily="49" charset="-128"/>
                <a:ea typeface="ＭＳ ゴシック" panose="020B0609070205080204" pitchFamily="49" charset="-128"/>
                <a:cs typeface="+mn-cs"/>
              </a:rPr>
              <a:t>文字以上あっても、黒四角は</a:t>
            </a:r>
            <a:r>
              <a:rPr kumimoji="1" lang="en-US" altLang="ja-JP" sz="1600" b="1" i="0" u="sng" strike="noStrike" kern="0" cap="none" spc="0" normalizeH="0" baseline="0" noProof="0">
                <a:ln>
                  <a:noFill/>
                </a:ln>
                <a:solidFill>
                  <a:srgbClr val="FF0000"/>
                </a:solidFill>
                <a:effectLst/>
                <a:uLnTx/>
                <a:uFillTx/>
                <a:latin typeface="ＭＳ ゴシック" panose="020B0609070205080204" pitchFamily="49" charset="-128"/>
                <a:ea typeface="ＭＳ ゴシック" panose="020B0609070205080204" pitchFamily="49" charset="-128"/>
                <a:cs typeface="+mn-cs"/>
              </a:rPr>
              <a:t>1</a:t>
            </a:r>
            <a:r>
              <a:rPr kumimoji="1" lang="ja-JP" altLang="ja-JP" sz="1600" b="1" i="0" u="sng" strike="noStrike" kern="0" cap="none" spc="0" normalizeH="0" baseline="0" noProof="0">
                <a:ln>
                  <a:noFill/>
                </a:ln>
                <a:solidFill>
                  <a:srgbClr val="FF0000"/>
                </a:solidFill>
                <a:effectLst/>
                <a:uLnTx/>
                <a:uFillTx/>
                <a:latin typeface="ＭＳ ゴシック" panose="020B0609070205080204" pitchFamily="49" charset="-128"/>
                <a:ea typeface="ＭＳ ゴシック" panose="020B0609070205080204" pitchFamily="49" charset="-128"/>
                <a:cs typeface="+mn-cs"/>
              </a:rPr>
              <a:t>文字</a:t>
            </a:r>
            <a:endParaRPr kumimoji="1" lang="en-US" altLang="ja-JP" sz="1600" b="1" i="0" u="sng" strike="noStrike" kern="0" cap="none" spc="0" normalizeH="0" baseline="0" noProof="0">
              <a:ln>
                <a:noFill/>
              </a:ln>
              <a:solidFill>
                <a:srgbClr val="FF0000"/>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600" b="0" i="0" u="none" strike="noStrike" kern="0" cap="none" spc="0" normalizeH="0" baseline="0" noProof="0">
                <a:ln>
                  <a:noFill/>
                </a:ln>
                <a:solidFill>
                  <a:srgbClr val="FF0000"/>
                </a:solidFill>
                <a:effectLst/>
                <a:uLnTx/>
                <a:uFillTx/>
                <a:latin typeface="ＭＳ ゴシック" panose="020B0609070205080204" pitchFamily="49" charset="-128"/>
                <a:ea typeface="ＭＳ ゴシック" panose="020B0609070205080204" pitchFamily="49" charset="-128"/>
                <a:cs typeface="+mn-cs"/>
              </a:rPr>
              <a:t>　　　</a:t>
            </a:r>
            <a:r>
              <a:rPr kumimoji="1" lang="en-US" altLang="ja-JP" sz="1600" b="1" i="0" u="sng" strike="noStrike" kern="0" cap="none" spc="0" normalizeH="0" baseline="0" noProof="0">
                <a:ln>
                  <a:noFill/>
                </a:ln>
                <a:solidFill>
                  <a:srgbClr val="FF0000"/>
                </a:solidFill>
                <a:effectLst/>
                <a:uLnTx/>
                <a:uFillTx/>
                <a:latin typeface="ＭＳ ゴシック" panose="020B0609070205080204" pitchFamily="49" charset="-128"/>
                <a:ea typeface="ＭＳ ゴシック" panose="020B0609070205080204" pitchFamily="49" charset="-128"/>
                <a:cs typeface="+mn-cs"/>
              </a:rPr>
              <a:t>※</a:t>
            </a:r>
            <a:r>
              <a:rPr kumimoji="1" lang="ja-JP" altLang="en-US" sz="1600" b="1" i="0" u="sng" strike="noStrike" kern="0" cap="none" spc="0" normalizeH="0" baseline="0" noProof="0">
                <a:ln>
                  <a:noFill/>
                </a:ln>
                <a:solidFill>
                  <a:srgbClr val="FF0000"/>
                </a:solidFill>
                <a:effectLst/>
                <a:uLnTx/>
                <a:uFillTx/>
                <a:latin typeface="ＭＳ ゴシック" panose="020B0609070205080204" pitchFamily="49" charset="-128"/>
                <a:ea typeface="ＭＳ ゴシック" panose="020B0609070205080204" pitchFamily="49" charset="-128"/>
                <a:cs typeface="+mn-cs"/>
              </a:rPr>
              <a:t>　枝番と枝番の示す仕様はカンマ区切り入力する</a:t>
            </a:r>
            <a:endParaRPr kumimoji="0" lang="ja-JP" altLang="ja-JP" sz="1600" b="1" i="0" u="none" strike="noStrike" kern="0" cap="none" spc="0" normalizeH="0" baseline="0" noProof="0">
              <a:ln>
                <a:noFill/>
              </a:ln>
              <a:solidFill>
                <a:srgbClr val="FF0000"/>
              </a:solidFill>
              <a:effectLst/>
              <a:uLnTx/>
              <a:uFillTx/>
              <a:latin typeface="ＭＳ ゴシック" panose="020B0609070205080204" pitchFamily="49" charset="-128"/>
              <a:ea typeface="ＭＳ ゴシック" panose="020B0609070205080204" pitchFamily="49"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rgbClr val="FF0000"/>
              </a:solidFill>
              <a:effectLst/>
              <a:uLnTx/>
              <a:uFillTx/>
              <a:latin typeface="Calibri" panose="020F0502020204030204"/>
              <a:ea typeface="ＭＳ Ｐゴシック" panose="020B0600070205080204" pitchFamily="50" charset="-128"/>
              <a:cs typeface="+mn-cs"/>
            </a:endParaRPr>
          </a:p>
        </xdr:txBody>
      </xdr:sp>
    </xdr:grpSp>
    <xdr:clientData/>
  </xdr:twoCellAnchor>
  <xdr:twoCellAnchor>
    <xdr:from>
      <xdr:col>22</xdr:col>
      <xdr:colOff>744683</xdr:colOff>
      <xdr:row>17</xdr:row>
      <xdr:rowOff>217342</xdr:rowOff>
    </xdr:from>
    <xdr:to>
      <xdr:col>23</xdr:col>
      <xdr:colOff>828097</xdr:colOff>
      <xdr:row>22</xdr:row>
      <xdr:rowOff>242455</xdr:rowOff>
    </xdr:to>
    <xdr:sp macro="" textlink="">
      <xdr:nvSpPr>
        <xdr:cNvPr id="59" name="吹き出し: 角を丸めた四角形 58">
          <a:extLst>
            <a:ext uri="{FF2B5EF4-FFF2-40B4-BE49-F238E27FC236}">
              <a16:creationId xmlns:a16="http://schemas.microsoft.com/office/drawing/2014/main" id="{77F6CA53-4494-4977-80F7-00F3245EBFA9}"/>
            </a:ext>
          </a:extLst>
        </xdr:cNvPr>
        <xdr:cNvSpPr/>
      </xdr:nvSpPr>
      <xdr:spPr>
        <a:xfrm>
          <a:off x="34238047" y="11716615"/>
          <a:ext cx="3062141" cy="2189885"/>
        </a:xfrm>
        <a:prstGeom prst="wedgeRoundRectCallout">
          <a:avLst>
            <a:gd name="adj1" fmla="val -24915"/>
            <a:gd name="adj2" fmla="val -78501"/>
            <a:gd name="adj3" fmla="val 16667"/>
          </a:avLst>
        </a:prstGeom>
        <a:solidFill>
          <a:srgbClr val="FFFFCC"/>
        </a:solidFill>
        <a:ln w="34925" cap="flat" cmpd="sng" algn="ctr">
          <a:solidFill>
            <a:sysClr val="windowText" lastClr="000000"/>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600" b="1" i="0" u="none" strike="noStrike" kern="0" cap="none" spc="0" normalizeH="0" baseline="0" noProof="0">
              <a:ln>
                <a:noFill/>
              </a:ln>
              <a:solidFill>
                <a:srgbClr val="000000"/>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en-US" sz="1600" b="1" i="0" u="none" strike="noStrike" kern="0" cap="none" spc="0" normalizeH="0" baseline="0" noProof="0">
              <a:ln>
                <a:noFill/>
              </a:ln>
              <a:solidFill>
                <a:srgbClr val="000000"/>
              </a:solidFill>
              <a:effectLst/>
              <a:uLnTx/>
              <a:uFillTx/>
              <a:latin typeface="ＭＳ Ｐゴシック" panose="020B0600070205080204" pitchFamily="50" charset="-128"/>
              <a:ea typeface="ＭＳ Ｐゴシック" panose="020B0600070205080204" pitchFamily="50" charset="-128"/>
              <a:cs typeface="+mn-cs"/>
            </a:rPr>
            <a:t>　⑰備考　</a:t>
          </a:r>
          <a:r>
            <a:rPr kumimoji="1" lang="en-US" altLang="ja-JP" sz="1600" b="1" i="0" u="none" strike="noStrike" kern="0" cap="none" spc="0" normalizeH="0" baseline="0" noProof="0">
              <a:ln>
                <a:noFill/>
              </a:ln>
              <a:solidFill>
                <a:srgbClr val="000000"/>
              </a:solidFill>
              <a:effectLst/>
              <a:uLnTx/>
              <a:uFillTx/>
              <a:latin typeface="ＭＳ Ｐゴシック" panose="020B0600070205080204" pitchFamily="50" charset="-128"/>
              <a:ea typeface="ＭＳ Ｐゴシック" panose="020B0600070205080204" pitchFamily="50" charset="-128"/>
              <a:cs typeface="+mn-cs"/>
            </a:rPr>
            <a:t>】</a:t>
          </a:r>
        </a:p>
        <a:p>
          <a:pPr marL="0" marR="0" lvl="0" indent="0" algn="l" defTabSz="914400" eaLnBrk="1" fontAlgn="auto" latinLnBrk="0" hangingPunct="1">
            <a:lnSpc>
              <a:spcPct val="100000"/>
            </a:lnSpc>
            <a:spcBef>
              <a:spcPts val="0"/>
            </a:spcBef>
            <a:spcAft>
              <a:spcPts val="0"/>
            </a:spcAft>
            <a:buClrTx/>
            <a:buSzTx/>
            <a:buFontTx/>
            <a:buNone/>
            <a:tabLst/>
            <a:defRPr/>
          </a:pPr>
          <a:endParaRPr kumimoji="1" lang="en-US" altLang="ja-JP" sz="1600" b="1" i="0" u="none" strike="noStrike" kern="0" cap="none" spc="0" normalizeH="0" baseline="0" noProof="0">
            <a:ln>
              <a:noFill/>
            </a:ln>
            <a:solidFill>
              <a:srgbClr val="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600" b="1" i="0" u="sng" strike="noStrike" kern="0" cap="none" spc="0" normalizeH="0" baseline="0" noProof="0">
              <a:ln>
                <a:noFill/>
              </a:ln>
              <a:solidFill>
                <a:srgbClr val="000000"/>
              </a:solidFill>
              <a:effectLst/>
              <a:uLnTx/>
              <a:uFillTx/>
              <a:latin typeface="ＭＳ Ｐゴシック" panose="020B0600070205080204" pitchFamily="50" charset="-128"/>
              <a:ea typeface="+mn-ea"/>
              <a:cs typeface="+mn-cs"/>
            </a:rPr>
            <a:t>⑰備考</a:t>
          </a:r>
          <a:endParaRPr kumimoji="1" lang="en-US" altLang="ja-JP" sz="1600" b="1" i="0" u="sng" strike="noStrike" kern="0" cap="none" spc="0" normalizeH="0" baseline="0" noProof="0">
            <a:ln>
              <a:noFill/>
            </a:ln>
            <a:solidFill>
              <a:srgbClr val="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600" b="0" i="0" u="none" strike="noStrike" kern="0" cap="none" spc="0" normalizeH="0" baseline="0" noProof="0">
              <a:ln>
                <a:noFill/>
              </a:ln>
              <a:solidFill>
                <a:srgbClr val="000000"/>
              </a:solidFill>
              <a:effectLst/>
              <a:uLnTx/>
              <a:uFillTx/>
              <a:latin typeface="ＭＳ Ｐゴシック" panose="020B0600070205080204" pitchFamily="50" charset="-128"/>
              <a:ea typeface="ＭＳ Ｐゴシック" panose="020B0600070205080204" pitchFamily="50" charset="-128"/>
              <a:cs typeface="+mn-cs"/>
            </a:rPr>
            <a:t>　必要に応じて</a:t>
          </a:r>
          <a:r>
            <a:rPr kumimoji="1" lang="en-US" altLang="ja-JP" sz="1600" b="0" i="0" u="none" strike="noStrike" kern="0" cap="none" spc="0" normalizeH="0" baseline="0" noProof="0">
              <a:ln>
                <a:noFill/>
              </a:ln>
              <a:solidFill>
                <a:srgbClr val="000000"/>
              </a:solidFill>
              <a:effectLst/>
              <a:uLnTx/>
              <a:uFillTx/>
              <a:latin typeface="ＭＳ Ｐゴシック" panose="020B0600070205080204" pitchFamily="50" charset="-128"/>
              <a:ea typeface="ＭＳ Ｐゴシック" panose="020B0600070205080204" pitchFamily="50" charset="-128"/>
              <a:cs typeface="+mn-cs"/>
            </a:rPr>
            <a:t>40</a:t>
          </a:r>
          <a:r>
            <a:rPr kumimoji="1" lang="ja-JP" altLang="en-US" sz="1600" b="0" i="0" u="none" strike="noStrike" kern="0" cap="none" spc="0" normalizeH="0" baseline="0" noProof="0">
              <a:ln>
                <a:noFill/>
              </a:ln>
              <a:solidFill>
                <a:srgbClr val="000000"/>
              </a:solidFill>
              <a:effectLst/>
              <a:uLnTx/>
              <a:uFillTx/>
              <a:latin typeface="ＭＳ Ｐゴシック" panose="020B0600070205080204" pitchFamily="50" charset="-128"/>
              <a:ea typeface="ＭＳ Ｐゴシック" panose="020B0600070205080204" pitchFamily="50" charset="-128"/>
              <a:cs typeface="+mn-cs"/>
            </a:rPr>
            <a:t>文字以内で</a:t>
          </a:r>
          <a:endParaRPr kumimoji="1" lang="en-US" altLang="ja-JP" sz="1600" b="0" i="0" u="none" strike="noStrike" kern="0" cap="none" spc="0" normalizeH="0" baseline="0" noProof="0">
            <a:ln>
              <a:noFill/>
            </a:ln>
            <a:solidFill>
              <a:srgbClr val="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600" b="0" i="0" u="none" strike="noStrike" kern="0" cap="none" spc="0" normalizeH="0" baseline="0" noProof="0">
              <a:ln>
                <a:noFill/>
              </a:ln>
              <a:solidFill>
                <a:srgbClr val="000000"/>
              </a:solidFill>
              <a:effectLst/>
              <a:uLnTx/>
              <a:uFillTx/>
              <a:latin typeface="ＭＳ Ｐゴシック" panose="020B0600070205080204" pitchFamily="50" charset="-128"/>
              <a:ea typeface="ＭＳ Ｐゴシック" panose="020B0600070205080204" pitchFamily="50" charset="-128"/>
              <a:cs typeface="+mn-cs"/>
            </a:rPr>
            <a:t>　入力してください</a:t>
          </a:r>
          <a:endParaRPr kumimoji="1" lang="en-US" altLang="ja-JP" sz="1600" b="0" i="0" u="none" strike="noStrike" kern="0" cap="none" spc="0" normalizeH="0" baseline="0" noProof="0">
            <a:ln>
              <a:noFill/>
            </a:ln>
            <a:solidFill>
              <a:srgbClr val="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600" b="0" i="0" u="none" strike="noStrike" kern="0" cap="none" spc="0" normalizeH="0" baseline="0" noProof="0">
              <a:ln>
                <a:noFill/>
              </a:ln>
              <a:solidFill>
                <a:srgbClr val="000000"/>
              </a:solidFill>
              <a:effectLst/>
              <a:uLnTx/>
              <a:uFillTx/>
              <a:latin typeface="ＭＳ Ｐゴシック" panose="020B0600070205080204" pitchFamily="50" charset="-128"/>
              <a:ea typeface="ＭＳ Ｐゴシック" panose="020B0600070205080204" pitchFamily="50" charset="-128"/>
              <a:cs typeface="+mn-cs"/>
            </a:rPr>
            <a:t>　</a:t>
          </a:r>
          <a:r>
            <a:rPr kumimoji="1" lang="en-US" altLang="ja-JP" sz="1600" b="0" i="0" u="none" strike="noStrike" kern="0" cap="none" spc="0" normalizeH="0" baseline="0" noProof="0">
              <a:ln>
                <a:noFill/>
              </a:ln>
              <a:solidFill>
                <a:srgbClr val="000000"/>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en-US" sz="1600" b="0" i="0" u="none" strike="noStrike" kern="0" cap="none" spc="0" normalizeH="0" baseline="0" noProof="0">
              <a:ln>
                <a:noFill/>
              </a:ln>
              <a:solidFill>
                <a:srgbClr val="000000"/>
              </a:solidFill>
              <a:effectLst/>
              <a:uLnTx/>
              <a:uFillTx/>
              <a:latin typeface="ＭＳ Ｐゴシック" panose="020B0600070205080204" pitchFamily="50" charset="-128"/>
              <a:ea typeface="ＭＳ Ｐゴシック" panose="020B0600070205080204" pitchFamily="50" charset="-128"/>
              <a:cs typeface="+mn-cs"/>
            </a:rPr>
            <a:t>任意項目です</a:t>
          </a:r>
          <a:endParaRPr kumimoji="1" lang="en-US" altLang="ja-JP" sz="1600" b="0" i="0" u="none" strike="noStrike" kern="0" cap="none" spc="0" normalizeH="0" baseline="0" noProof="0">
            <a:ln>
              <a:noFill/>
            </a:ln>
            <a:solidFill>
              <a:srgbClr val="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kumimoji="1" lang="en-US" altLang="ja-JP" sz="1600" b="0" i="0" u="none" strike="noStrike" kern="0" cap="none" spc="0" normalizeH="0" baseline="0" noProof="0">
            <a:ln>
              <a:noFill/>
            </a:ln>
            <a:solidFill>
              <a:srgbClr val="000000"/>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twoCellAnchor>
    <xdr:from>
      <xdr:col>8</xdr:col>
      <xdr:colOff>2337954</xdr:colOff>
      <xdr:row>17</xdr:row>
      <xdr:rowOff>0</xdr:rowOff>
    </xdr:from>
    <xdr:to>
      <xdr:col>11</xdr:col>
      <xdr:colOff>17317</xdr:colOff>
      <xdr:row>18</xdr:row>
      <xdr:rowOff>203091</xdr:rowOff>
    </xdr:to>
    <xdr:sp macro="" textlink="">
      <xdr:nvSpPr>
        <xdr:cNvPr id="40" name="右中かっこ 39">
          <a:extLst>
            <a:ext uri="{FF2B5EF4-FFF2-40B4-BE49-F238E27FC236}">
              <a16:creationId xmlns:a16="http://schemas.microsoft.com/office/drawing/2014/main" id="{435C3CF3-FCF8-4F26-9C17-A9C49823E693}"/>
            </a:ext>
          </a:extLst>
        </xdr:cNvPr>
        <xdr:cNvSpPr/>
      </xdr:nvSpPr>
      <xdr:spPr>
        <a:xfrm rot="5400000">
          <a:off x="21165181" y="10423182"/>
          <a:ext cx="636045" cy="3342409"/>
        </a:xfrm>
        <a:prstGeom prst="rightBrace">
          <a:avLst>
            <a:gd name="adj1" fmla="val 53633"/>
            <a:gd name="adj2" fmla="val 25635"/>
          </a:avLst>
        </a:prstGeom>
        <a:ln w="44450">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600">
            <a:latin typeface="+mn-ea"/>
            <a:ea typeface="+mn-ea"/>
          </a:endParaRPr>
        </a:p>
      </xdr:txBody>
    </xdr:sp>
    <xdr:clientData/>
  </xdr:twoCellAnchor>
  <xdr:twoCellAnchor>
    <xdr:from>
      <xdr:col>13</xdr:col>
      <xdr:colOff>-1</xdr:colOff>
      <xdr:row>17</xdr:row>
      <xdr:rowOff>3566</xdr:rowOff>
    </xdr:from>
    <xdr:to>
      <xdr:col>15</xdr:col>
      <xdr:colOff>17318</xdr:colOff>
      <xdr:row>18</xdr:row>
      <xdr:rowOff>200307</xdr:rowOff>
    </xdr:to>
    <xdr:sp macro="" textlink="">
      <xdr:nvSpPr>
        <xdr:cNvPr id="47" name="右中かっこ 46">
          <a:extLst>
            <a:ext uri="{FF2B5EF4-FFF2-40B4-BE49-F238E27FC236}">
              <a16:creationId xmlns:a16="http://schemas.microsoft.com/office/drawing/2014/main" id="{F284A7F7-6FF5-4423-8041-7A56A7CFD8C8}"/>
            </a:ext>
          </a:extLst>
        </xdr:cNvPr>
        <xdr:cNvSpPr/>
      </xdr:nvSpPr>
      <xdr:spPr>
        <a:xfrm rot="5400000">
          <a:off x="27065197" y="10709323"/>
          <a:ext cx="629695" cy="2770910"/>
        </a:xfrm>
        <a:prstGeom prst="rightBrace">
          <a:avLst>
            <a:gd name="adj1" fmla="val 53633"/>
            <a:gd name="adj2" fmla="val 29995"/>
          </a:avLst>
        </a:prstGeom>
        <a:ln w="44450">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600">
            <a:latin typeface="+mn-ea"/>
            <a:ea typeface="+mn-ea"/>
          </a:endParaRPr>
        </a:p>
      </xdr:txBody>
    </xdr:sp>
    <xdr:clientData/>
  </xdr:twoCellAnchor>
  <xdr:twoCellAnchor>
    <xdr:from>
      <xdr:col>11</xdr:col>
      <xdr:colOff>360714</xdr:colOff>
      <xdr:row>19</xdr:row>
      <xdr:rowOff>388672</xdr:rowOff>
    </xdr:from>
    <xdr:to>
      <xdr:col>14</xdr:col>
      <xdr:colOff>499051</xdr:colOff>
      <xdr:row>26</xdr:row>
      <xdr:rowOff>51954</xdr:rowOff>
    </xdr:to>
    <xdr:sp macro="" textlink="">
      <xdr:nvSpPr>
        <xdr:cNvPr id="48" name="吹き出し: 角を丸めた四角形 47">
          <a:extLst>
            <a:ext uri="{FF2B5EF4-FFF2-40B4-BE49-F238E27FC236}">
              <a16:creationId xmlns:a16="http://schemas.microsoft.com/office/drawing/2014/main" id="{DCC48E52-B0B7-4EB2-A209-C45B08832A91}"/>
            </a:ext>
          </a:extLst>
        </xdr:cNvPr>
        <xdr:cNvSpPr/>
      </xdr:nvSpPr>
      <xdr:spPr>
        <a:xfrm>
          <a:off x="23497805" y="13030945"/>
          <a:ext cx="4242746" cy="2693964"/>
        </a:xfrm>
        <a:prstGeom prst="wedgeRoundRectCallout">
          <a:avLst>
            <a:gd name="adj1" fmla="val -31139"/>
            <a:gd name="adj2" fmla="val -98473"/>
            <a:gd name="adj3" fmla="val 16667"/>
          </a:avLst>
        </a:prstGeom>
        <a:solidFill>
          <a:srgbClr val="FFFFCC"/>
        </a:solidFill>
        <a:ln w="349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600" b="1">
              <a:solidFill>
                <a:srgbClr val="000000"/>
              </a:solidFill>
              <a:latin typeface="+mn-ea"/>
              <a:ea typeface="+mn-ea"/>
            </a:rPr>
            <a:t>　</a:t>
          </a:r>
          <a:r>
            <a:rPr kumimoji="1" lang="en-US" altLang="ja-JP" sz="1600" b="1">
              <a:solidFill>
                <a:srgbClr val="000000"/>
              </a:solidFill>
              <a:latin typeface="+mn-ea"/>
              <a:ea typeface="+mn-ea"/>
            </a:rPr>
            <a:t>【</a:t>
          </a:r>
          <a:r>
            <a:rPr kumimoji="1" lang="ja-JP" altLang="en-US" sz="1600" b="1" baseline="0">
              <a:solidFill>
                <a:srgbClr val="000000"/>
              </a:solidFill>
              <a:latin typeface="+mn-ea"/>
              <a:ea typeface="+mn-ea"/>
            </a:rPr>
            <a:t> 登録製品型番生産性指標</a:t>
          </a:r>
          <a:endParaRPr kumimoji="1" lang="en-US" altLang="ja-JP" sz="1600" b="1" baseline="0">
            <a:solidFill>
              <a:srgbClr val="000000"/>
            </a:solidFill>
            <a:latin typeface="+mn-ea"/>
            <a:ea typeface="+mn-ea"/>
          </a:endParaRPr>
        </a:p>
        <a:p>
          <a:pPr algn="l"/>
          <a:r>
            <a:rPr kumimoji="1" lang="ja-JP" altLang="en-US" sz="1600" b="1">
              <a:solidFill>
                <a:srgbClr val="000000"/>
              </a:solidFill>
              <a:latin typeface="+mn-ea"/>
              <a:ea typeface="+mn-ea"/>
            </a:rPr>
            <a:t>　⑧数値　</a:t>
          </a:r>
          <a:r>
            <a:rPr kumimoji="1" lang="en-US" altLang="ja-JP" sz="1600" b="1">
              <a:solidFill>
                <a:srgbClr val="000000"/>
              </a:solidFill>
              <a:latin typeface="+mn-ea"/>
              <a:ea typeface="+mn-ea"/>
            </a:rPr>
            <a:t>】</a:t>
          </a:r>
          <a:endParaRPr kumimoji="1" lang="en-US" altLang="ja-JP" sz="1600">
            <a:solidFill>
              <a:srgbClr val="000000"/>
            </a:solidFill>
            <a:latin typeface="+mn-ea"/>
            <a:ea typeface="+mn-ea"/>
          </a:endParaRPr>
        </a:p>
        <a:p>
          <a:pPr algn="l"/>
          <a:r>
            <a:rPr kumimoji="1" lang="ja-JP" altLang="en-US" sz="1600" b="1" u="none">
              <a:solidFill>
                <a:srgbClr val="000000"/>
              </a:solidFill>
              <a:latin typeface="+mn-ea"/>
              <a:ea typeface="+mn-ea"/>
            </a:rPr>
            <a:t>　</a:t>
          </a:r>
          <a:endParaRPr kumimoji="1" lang="en-US" altLang="ja-JP" sz="1600" b="1" u="none">
            <a:solidFill>
              <a:srgbClr val="000000"/>
            </a:solidFill>
            <a:latin typeface="+mn-ea"/>
            <a:ea typeface="+mn-ea"/>
          </a:endParaRPr>
        </a:p>
        <a:p>
          <a:pPr algn="l"/>
          <a:r>
            <a:rPr kumimoji="1" lang="ja-JP" altLang="en-US" sz="1600" b="1" u="sng">
              <a:solidFill>
                <a:srgbClr val="000000"/>
              </a:solidFill>
              <a:latin typeface="+mn-ea"/>
              <a:ea typeface="+mn-ea"/>
            </a:rPr>
            <a:t>⑧登録製品型番生産性指標の数値を</a:t>
          </a:r>
          <a:endParaRPr kumimoji="1" lang="en-US" altLang="ja-JP" sz="1600" b="1" u="sng">
            <a:solidFill>
              <a:srgbClr val="000000"/>
            </a:solidFill>
            <a:latin typeface="+mn-ea"/>
            <a:ea typeface="+mn-ea"/>
          </a:endParaRPr>
        </a:p>
        <a:p>
          <a:pPr algn="l"/>
          <a:r>
            <a:rPr kumimoji="1" lang="ja-JP" altLang="en-US" sz="1600" b="1" u="sng">
              <a:solidFill>
                <a:srgbClr val="000000"/>
              </a:solidFill>
              <a:latin typeface="+mn-ea"/>
              <a:ea typeface="+mn-ea"/>
            </a:rPr>
            <a:t>入力してください</a:t>
          </a:r>
          <a:endParaRPr kumimoji="1" lang="en-US" altLang="ja-JP" sz="1600" b="0" u="sng">
            <a:solidFill>
              <a:srgbClr val="000000"/>
            </a:solidFill>
            <a:latin typeface="+mn-ea"/>
            <a:ea typeface="+mn-ea"/>
          </a:endParaRPr>
        </a:p>
        <a:p>
          <a:pPr algn="l"/>
          <a:r>
            <a:rPr kumimoji="1" lang="ja-JP" altLang="en-US" sz="1600" b="0">
              <a:solidFill>
                <a:srgbClr val="000000"/>
              </a:solidFill>
              <a:latin typeface="+mn-ea"/>
              <a:ea typeface="+mn-ea"/>
            </a:rPr>
            <a:t>　小数点第三位まで入力</a:t>
          </a:r>
          <a:endParaRPr kumimoji="1" lang="en-US" altLang="ja-JP" sz="1600" b="0">
            <a:solidFill>
              <a:srgbClr val="000000"/>
            </a:solidFill>
            <a:latin typeface="+mn-ea"/>
            <a:ea typeface="+mn-ea"/>
          </a:endParaRPr>
        </a:p>
        <a:p>
          <a:pPr algn="l"/>
          <a:endParaRPr kumimoji="1" lang="en-US" altLang="ja-JP" sz="1600" b="0">
            <a:solidFill>
              <a:srgbClr val="000000"/>
            </a:solidFill>
            <a:latin typeface="+mn-ea"/>
            <a:ea typeface="+mn-ea"/>
          </a:endParaRPr>
        </a:p>
        <a:p>
          <a:pPr algn="l"/>
          <a:r>
            <a:rPr kumimoji="1" lang="ja-JP" altLang="en-US" sz="1600" b="1" u="none">
              <a:solidFill>
                <a:srgbClr val="000000"/>
              </a:solidFill>
              <a:latin typeface="+mn-ea"/>
              <a:ea typeface="+mn-ea"/>
            </a:rPr>
            <a:t>　</a:t>
          </a:r>
          <a:r>
            <a:rPr kumimoji="1" lang="en-US" altLang="ja-JP" sz="1600" b="0" u="none">
              <a:solidFill>
                <a:srgbClr val="000000"/>
              </a:solidFill>
              <a:latin typeface="+mn-ea"/>
              <a:ea typeface="+mn-ea"/>
            </a:rPr>
            <a:t>※</a:t>
          </a:r>
          <a:r>
            <a:rPr kumimoji="1" lang="ja-JP" altLang="en-US" sz="1600" b="0" u="none">
              <a:solidFill>
                <a:srgbClr val="000000"/>
              </a:solidFill>
              <a:latin typeface="+mn-ea"/>
              <a:ea typeface="+mn-ea"/>
            </a:rPr>
            <a:t>生産性指標の単位は自動表示</a:t>
          </a:r>
          <a:endParaRPr kumimoji="1" lang="en-US" altLang="ja-JP" sz="1600" b="1" u="sng">
            <a:solidFill>
              <a:srgbClr val="000000"/>
            </a:solidFill>
            <a:latin typeface="+mn-ea"/>
            <a:ea typeface="+mn-ea"/>
          </a:endParaRPr>
        </a:p>
      </xdr:txBody>
    </xdr:sp>
    <xdr:clientData/>
  </xdr:twoCellAnchor>
  <xdr:twoCellAnchor>
    <xdr:from>
      <xdr:col>8</xdr:col>
      <xdr:colOff>277090</xdr:colOff>
      <xdr:row>28</xdr:row>
      <xdr:rowOff>123490</xdr:rowOff>
    </xdr:from>
    <xdr:to>
      <xdr:col>11</xdr:col>
      <xdr:colOff>1001237</xdr:colOff>
      <xdr:row>38</xdr:row>
      <xdr:rowOff>242454</xdr:rowOff>
    </xdr:to>
    <xdr:sp macro="" textlink="">
      <xdr:nvSpPr>
        <xdr:cNvPr id="55" name="吹き出し: 角を丸めた四角形 54">
          <a:extLst>
            <a:ext uri="{FF2B5EF4-FFF2-40B4-BE49-F238E27FC236}">
              <a16:creationId xmlns:a16="http://schemas.microsoft.com/office/drawing/2014/main" id="{8123C511-107C-4437-B2E4-BD2AA6131BD7}"/>
            </a:ext>
          </a:extLst>
        </xdr:cNvPr>
        <xdr:cNvSpPr/>
      </xdr:nvSpPr>
      <xdr:spPr>
        <a:xfrm>
          <a:off x="16406090" y="16725854"/>
          <a:ext cx="6058147" cy="4506236"/>
        </a:xfrm>
        <a:prstGeom prst="wedgeRoundRectCallout">
          <a:avLst>
            <a:gd name="adj1" fmla="val 20280"/>
            <a:gd name="adj2" fmla="val -145383"/>
            <a:gd name="adj3" fmla="val 16667"/>
          </a:avLst>
        </a:prstGeom>
        <a:solidFill>
          <a:srgbClr val="FFFFCC"/>
        </a:solidFill>
        <a:ln w="349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600" b="1">
              <a:solidFill>
                <a:srgbClr val="000000"/>
              </a:solidFill>
              <a:latin typeface="+mn-ea"/>
              <a:ea typeface="+mn-ea"/>
            </a:rPr>
            <a:t>　</a:t>
          </a:r>
          <a:r>
            <a:rPr kumimoji="1" lang="en-US" altLang="ja-JP" sz="1600" b="1">
              <a:solidFill>
                <a:srgbClr val="000000"/>
              </a:solidFill>
              <a:latin typeface="+mn-ea"/>
              <a:ea typeface="+mn-ea"/>
            </a:rPr>
            <a:t>【</a:t>
          </a:r>
          <a:r>
            <a:rPr kumimoji="1" lang="ja-JP" altLang="en-US" sz="1600" b="1" baseline="0">
              <a:solidFill>
                <a:srgbClr val="000000"/>
              </a:solidFill>
              <a:latin typeface="+mn-ea"/>
              <a:ea typeface="+mn-ea"/>
            </a:rPr>
            <a:t> </a:t>
          </a:r>
          <a:r>
            <a:rPr kumimoji="1" lang="ja-JP" altLang="en-US" sz="1600" b="1">
              <a:solidFill>
                <a:srgbClr val="000000"/>
              </a:solidFill>
              <a:latin typeface="+mn-ea"/>
              <a:ea typeface="+mn-ea"/>
            </a:rPr>
            <a:t>一代前モデル生産性指標　⑥数値　⑦単位　</a:t>
          </a:r>
          <a:r>
            <a:rPr kumimoji="1" lang="en-US" altLang="ja-JP" sz="1600" b="1">
              <a:solidFill>
                <a:srgbClr val="000000"/>
              </a:solidFill>
              <a:latin typeface="+mn-ea"/>
              <a:ea typeface="+mn-ea"/>
            </a:rPr>
            <a:t>】</a:t>
          </a:r>
          <a:endParaRPr kumimoji="1" lang="en-US" altLang="ja-JP" sz="1600">
            <a:solidFill>
              <a:srgbClr val="000000"/>
            </a:solidFill>
            <a:latin typeface="+mn-ea"/>
            <a:ea typeface="+mn-ea"/>
          </a:endParaRPr>
        </a:p>
        <a:p>
          <a:pPr algn="l"/>
          <a:r>
            <a:rPr kumimoji="1" lang="ja-JP" altLang="en-US" sz="1600" b="0" u="none">
              <a:solidFill>
                <a:srgbClr val="000000"/>
              </a:solidFill>
              <a:latin typeface="+mn-ea"/>
              <a:ea typeface="+mn-ea"/>
            </a:rPr>
            <a:t>一代前モデル生産性指標の</a:t>
          </a:r>
          <a:r>
            <a:rPr kumimoji="1" lang="ja-JP" altLang="en-US" sz="1600" b="1" u="none">
              <a:solidFill>
                <a:srgbClr val="000000"/>
              </a:solidFill>
              <a:latin typeface="+mn-ea"/>
              <a:ea typeface="+mn-ea"/>
            </a:rPr>
            <a:t>　</a:t>
          </a:r>
          <a:endParaRPr kumimoji="1" lang="en-US" altLang="ja-JP" sz="1600" b="1" u="none">
            <a:solidFill>
              <a:srgbClr val="000000"/>
            </a:solidFill>
            <a:latin typeface="+mn-ea"/>
            <a:ea typeface="+mn-ea"/>
          </a:endParaRPr>
        </a:p>
        <a:p>
          <a:pPr algn="l"/>
          <a:endParaRPr kumimoji="1" lang="en-US" altLang="ja-JP" sz="1600" b="1" u="none">
            <a:solidFill>
              <a:srgbClr val="000000"/>
            </a:solidFill>
            <a:latin typeface="+mn-ea"/>
            <a:ea typeface="+mn-ea"/>
          </a:endParaRPr>
        </a:p>
        <a:p>
          <a:pPr algn="l"/>
          <a:r>
            <a:rPr kumimoji="1" lang="ja-JP" altLang="en-US" sz="1600" b="1" u="sng">
              <a:solidFill>
                <a:srgbClr val="000000"/>
              </a:solidFill>
              <a:latin typeface="+mn-ea"/>
              <a:ea typeface="+mn-ea"/>
            </a:rPr>
            <a:t>⑥数値を入力してください</a:t>
          </a:r>
          <a:endParaRPr kumimoji="1" lang="en-US" altLang="ja-JP" sz="1600" b="0" u="sng">
            <a:solidFill>
              <a:srgbClr val="000000"/>
            </a:solidFill>
            <a:latin typeface="+mn-ea"/>
            <a:ea typeface="+mn-ea"/>
          </a:endParaRPr>
        </a:p>
        <a:p>
          <a:pPr algn="l"/>
          <a:r>
            <a:rPr kumimoji="1" lang="ja-JP" altLang="en-US" sz="1600" b="0">
              <a:solidFill>
                <a:srgbClr val="000000"/>
              </a:solidFill>
              <a:latin typeface="+mn-ea"/>
              <a:ea typeface="+mn-ea"/>
            </a:rPr>
            <a:t>　小数点第三位まで入力</a:t>
          </a:r>
          <a:endParaRPr kumimoji="1" lang="en-US" altLang="ja-JP" sz="1600" b="0">
            <a:solidFill>
              <a:srgbClr val="000000"/>
            </a:solidFill>
            <a:latin typeface="+mn-ea"/>
            <a:ea typeface="+mn-ea"/>
          </a:endParaRPr>
        </a:p>
        <a:p>
          <a:pPr algn="l"/>
          <a:r>
            <a:rPr kumimoji="1" lang="ja-JP" altLang="en-US" sz="1600" b="1">
              <a:solidFill>
                <a:srgbClr val="FF0000"/>
              </a:solidFill>
              <a:latin typeface="+mn-ea"/>
              <a:ea typeface="+mn-ea"/>
            </a:rPr>
            <a:t>　一代前モデルがない場合は、「空白」のままにしてください。</a:t>
          </a:r>
          <a:endParaRPr kumimoji="1" lang="en-US" altLang="ja-JP" sz="1600" b="1">
            <a:solidFill>
              <a:srgbClr val="FF0000"/>
            </a:solidFill>
            <a:latin typeface="+mn-ea"/>
            <a:ea typeface="+mn-ea"/>
          </a:endParaRPr>
        </a:p>
        <a:p>
          <a:pPr algn="l"/>
          <a:r>
            <a:rPr kumimoji="1" lang="ja-JP" altLang="en-US" sz="1600" b="1">
              <a:solidFill>
                <a:srgbClr val="FF0000"/>
              </a:solidFill>
              <a:latin typeface="+mn-ea"/>
              <a:ea typeface="+mn-ea"/>
            </a:rPr>
            <a:t>　「エラー表示欄」の「未入力」の警告は出ます。</a:t>
          </a:r>
          <a:endParaRPr kumimoji="1" lang="en-US" altLang="ja-JP" sz="1600" b="1">
            <a:solidFill>
              <a:srgbClr val="FF0000"/>
            </a:solidFill>
            <a:latin typeface="+mn-ea"/>
            <a:ea typeface="+mn-ea"/>
          </a:endParaRPr>
        </a:p>
        <a:p>
          <a:pPr algn="l"/>
          <a:r>
            <a:rPr kumimoji="1" lang="ja-JP" altLang="en-US" sz="1600" b="1" u="none">
              <a:solidFill>
                <a:srgbClr val="FF0000"/>
              </a:solidFill>
              <a:latin typeface="+mn-ea"/>
              <a:ea typeface="+mn-ea"/>
            </a:rPr>
            <a:t>　</a:t>
          </a:r>
          <a:r>
            <a:rPr kumimoji="1" lang="ja-JP" altLang="en-US" sz="1600" b="1" u="sng">
              <a:solidFill>
                <a:srgbClr val="FF0000"/>
              </a:solidFill>
              <a:latin typeface="+mn-ea"/>
              <a:ea typeface="+mn-ea"/>
            </a:rPr>
            <a:t>意図的に未入力とした箇所以外にモレがないことをご確認</a:t>
          </a:r>
          <a:endParaRPr kumimoji="1" lang="en-US" altLang="ja-JP" sz="1600" b="1" u="sng">
            <a:solidFill>
              <a:srgbClr val="FF0000"/>
            </a:solidFill>
            <a:latin typeface="+mn-ea"/>
            <a:ea typeface="+mn-ea"/>
          </a:endParaRPr>
        </a:p>
        <a:p>
          <a:pPr algn="l"/>
          <a:r>
            <a:rPr kumimoji="1" lang="ja-JP" altLang="en-US" sz="1600" b="1" u="none">
              <a:solidFill>
                <a:srgbClr val="FF0000"/>
              </a:solidFill>
              <a:latin typeface="+mn-ea"/>
              <a:ea typeface="+mn-ea"/>
            </a:rPr>
            <a:t>　</a:t>
          </a:r>
          <a:r>
            <a:rPr kumimoji="1" lang="ja-JP" altLang="en-US" sz="1600" b="1" u="sng">
              <a:solidFill>
                <a:srgbClr val="FF0000"/>
              </a:solidFill>
              <a:latin typeface="+mn-ea"/>
              <a:ea typeface="+mn-ea"/>
            </a:rPr>
            <a:t>ください。</a:t>
          </a:r>
        </a:p>
        <a:p>
          <a:pPr algn="l"/>
          <a:endParaRPr kumimoji="1" lang="en-US" altLang="ja-JP" sz="1600" b="0">
            <a:solidFill>
              <a:srgbClr val="000000"/>
            </a:solidFill>
            <a:latin typeface="+mn-ea"/>
            <a:ea typeface="+mn-ea"/>
          </a:endParaRPr>
        </a:p>
        <a:p>
          <a:pPr algn="l"/>
          <a:r>
            <a:rPr kumimoji="1" lang="ja-JP" altLang="en-US" sz="1600" b="1" u="sng">
              <a:solidFill>
                <a:srgbClr val="000000"/>
              </a:solidFill>
              <a:latin typeface="+mn-ea"/>
              <a:ea typeface="+mn-ea"/>
            </a:rPr>
            <a:t>⑦単位を入力してください</a:t>
          </a:r>
          <a:endParaRPr kumimoji="1" lang="en-US" altLang="ja-JP" sz="1600" b="0" u="none">
            <a:solidFill>
              <a:srgbClr val="000000"/>
            </a:solidFill>
            <a:latin typeface="+mn-ea"/>
            <a:ea typeface="+mn-ea"/>
          </a:endParaRPr>
        </a:p>
        <a:p>
          <a:pPr algn="l"/>
          <a:r>
            <a:rPr kumimoji="1" lang="ja-JP" altLang="en-US" sz="1600" b="0" u="none">
              <a:solidFill>
                <a:srgbClr val="000000"/>
              </a:solidFill>
              <a:latin typeface="+mn-ea"/>
              <a:ea typeface="+mn-ea"/>
            </a:rPr>
            <a:t>　生産性指標の単位を入力</a:t>
          </a:r>
          <a:endParaRPr kumimoji="1" lang="en-US" altLang="ja-JP" sz="1600" b="0" u="none">
            <a:solidFill>
              <a:srgbClr val="000000"/>
            </a:solidFill>
            <a:latin typeface="+mn-ea"/>
            <a:ea typeface="+mn-ea"/>
          </a:endParaRPr>
        </a:p>
        <a:p>
          <a:pPr algn="l"/>
          <a:r>
            <a:rPr kumimoji="1" lang="ja-JP" altLang="en-US" sz="1600" b="1" u="none">
              <a:solidFill>
                <a:srgbClr val="FF0000"/>
              </a:solidFill>
              <a:effectLst/>
              <a:latin typeface="+mn-lt"/>
              <a:ea typeface="+mn-ea"/>
              <a:cs typeface="+mn-cs"/>
            </a:rPr>
            <a:t>　</a:t>
          </a:r>
          <a:r>
            <a:rPr kumimoji="1" lang="ja-JP" altLang="ja-JP" sz="1600" b="1" u="sng">
              <a:solidFill>
                <a:srgbClr val="FF0000"/>
              </a:solidFill>
              <a:effectLst/>
              <a:latin typeface="+mn-lt"/>
              <a:ea typeface="+mn-ea"/>
              <a:cs typeface="+mn-cs"/>
            </a:rPr>
            <a:t>一代前モデルがない場合</a:t>
          </a:r>
          <a:r>
            <a:rPr kumimoji="1" lang="ja-JP" altLang="en-US" sz="1600" b="1" u="sng">
              <a:solidFill>
                <a:srgbClr val="FF0000"/>
              </a:solidFill>
              <a:effectLst/>
              <a:latin typeface="+mn-ea"/>
              <a:ea typeface="+mn-ea"/>
              <a:cs typeface="+mn-cs"/>
            </a:rPr>
            <a:t>も、単位を入力してください。</a:t>
          </a:r>
          <a:r>
            <a:rPr kumimoji="1" lang="ja-JP" altLang="en-US" sz="1600" b="0" u="sng">
              <a:solidFill>
                <a:srgbClr val="000000"/>
              </a:solidFill>
              <a:latin typeface="+mn-ea"/>
              <a:ea typeface="+mn-ea"/>
            </a:rPr>
            <a:t>　</a:t>
          </a:r>
          <a:endParaRPr kumimoji="1" lang="en-US" altLang="ja-JP" sz="1600" b="0" u="sng">
            <a:solidFill>
              <a:srgbClr val="000000"/>
            </a:solidFill>
            <a:latin typeface="+mn-ea"/>
            <a:ea typeface="+mn-ea"/>
          </a:endParaRPr>
        </a:p>
        <a:p>
          <a:pPr algn="l"/>
          <a:endParaRPr kumimoji="1" lang="en-US" altLang="ja-JP" sz="1600" b="1" u="sng">
            <a:solidFill>
              <a:srgbClr val="000000"/>
            </a:solidFill>
            <a:latin typeface="+mn-ea"/>
            <a:ea typeface="+mn-ea"/>
          </a:endParaRPr>
        </a:p>
      </xdr:txBody>
    </xdr:sp>
    <xdr:clientData/>
  </xdr:twoCellAnchor>
  <xdr:twoCellAnchor>
    <xdr:from>
      <xdr:col>11</xdr:col>
      <xdr:colOff>1155604</xdr:colOff>
      <xdr:row>28</xdr:row>
      <xdr:rowOff>244574</xdr:rowOff>
    </xdr:from>
    <xdr:to>
      <xdr:col>16</xdr:col>
      <xdr:colOff>606136</xdr:colOff>
      <xdr:row>35</xdr:row>
      <xdr:rowOff>242454</xdr:rowOff>
    </xdr:to>
    <xdr:sp macro="" textlink="">
      <xdr:nvSpPr>
        <xdr:cNvPr id="56" name="吹き出し: 角を丸めた四角形 55">
          <a:extLst>
            <a:ext uri="{FF2B5EF4-FFF2-40B4-BE49-F238E27FC236}">
              <a16:creationId xmlns:a16="http://schemas.microsoft.com/office/drawing/2014/main" id="{05A6DE45-6572-4E27-B117-C3C0521F0FE1}"/>
            </a:ext>
          </a:extLst>
        </xdr:cNvPr>
        <xdr:cNvSpPr/>
      </xdr:nvSpPr>
      <xdr:spPr>
        <a:xfrm>
          <a:off x="24292695" y="16783438"/>
          <a:ext cx="6585623" cy="3028561"/>
        </a:xfrm>
        <a:prstGeom prst="wedgeRoundRectCallout">
          <a:avLst>
            <a:gd name="adj1" fmla="val 5699"/>
            <a:gd name="adj2" fmla="val -189851"/>
            <a:gd name="adj3" fmla="val 16667"/>
          </a:avLst>
        </a:prstGeom>
        <a:solidFill>
          <a:srgbClr val="FFFFCC"/>
        </a:solidFill>
        <a:ln w="349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600" b="1">
              <a:solidFill>
                <a:srgbClr val="000000"/>
              </a:solidFill>
              <a:latin typeface="+mn-ea"/>
              <a:ea typeface="+mn-ea"/>
            </a:rPr>
            <a:t>　</a:t>
          </a:r>
          <a:r>
            <a:rPr kumimoji="1" lang="en-US" altLang="ja-JP" sz="1600" b="1">
              <a:solidFill>
                <a:srgbClr val="000000"/>
              </a:solidFill>
              <a:latin typeface="+mn-ea"/>
              <a:ea typeface="+mn-ea"/>
            </a:rPr>
            <a:t>【</a:t>
          </a:r>
          <a:r>
            <a:rPr kumimoji="1" lang="ja-JP" altLang="en-US" sz="1600" b="1" baseline="0">
              <a:solidFill>
                <a:srgbClr val="000000"/>
              </a:solidFill>
              <a:latin typeface="+mn-ea"/>
              <a:ea typeface="+mn-ea"/>
            </a:rPr>
            <a:t> ⑨</a:t>
          </a:r>
          <a:r>
            <a:rPr kumimoji="1" lang="ja-JP" altLang="en-US" sz="1600" b="1">
              <a:solidFill>
                <a:srgbClr val="000000"/>
              </a:solidFill>
              <a:latin typeface="+mn-ea"/>
              <a:ea typeface="+mn-ea"/>
            </a:rPr>
            <a:t>一代前モデル販売開始年　</a:t>
          </a:r>
          <a:r>
            <a:rPr kumimoji="1" lang="ja-JP" altLang="en-US" sz="1600" b="1" baseline="0">
              <a:solidFill>
                <a:srgbClr val="000000"/>
              </a:solidFill>
              <a:latin typeface="+mn-ea"/>
              <a:ea typeface="+mn-ea"/>
            </a:rPr>
            <a:t>⑩</a:t>
          </a:r>
          <a:r>
            <a:rPr kumimoji="1" lang="ja-JP" altLang="en-US" sz="1600" b="1">
              <a:solidFill>
                <a:srgbClr val="000000"/>
              </a:solidFill>
              <a:latin typeface="+mn-ea"/>
              <a:ea typeface="+mn-ea"/>
            </a:rPr>
            <a:t>登録製品型番販売開始年　</a:t>
          </a:r>
          <a:r>
            <a:rPr kumimoji="1" lang="en-US" altLang="ja-JP" sz="1600" b="1">
              <a:solidFill>
                <a:srgbClr val="000000"/>
              </a:solidFill>
              <a:latin typeface="+mn-ea"/>
              <a:ea typeface="+mn-ea"/>
            </a:rPr>
            <a:t>】</a:t>
          </a:r>
        </a:p>
        <a:p>
          <a:pPr algn="l"/>
          <a:endParaRPr kumimoji="1" lang="en-US" altLang="ja-JP" sz="1600">
            <a:solidFill>
              <a:srgbClr val="000000"/>
            </a:solidFill>
            <a:latin typeface="+mn-ea"/>
            <a:ea typeface="+mn-ea"/>
          </a:endParaRPr>
        </a:p>
        <a:p>
          <a:pPr algn="l"/>
          <a:r>
            <a:rPr kumimoji="1" lang="ja-JP" altLang="en-US" sz="1600" b="1" u="sng">
              <a:solidFill>
                <a:srgbClr val="000000"/>
              </a:solidFill>
              <a:latin typeface="+mn-ea"/>
              <a:ea typeface="+mn-ea"/>
            </a:rPr>
            <a:t>⑨一代前モデル販売開始年を入力してください</a:t>
          </a:r>
          <a:endParaRPr kumimoji="1" lang="en-US" altLang="ja-JP" sz="1600" b="1" u="sng">
            <a:solidFill>
              <a:srgbClr val="000000"/>
            </a:solidFill>
            <a:latin typeface="+mn-ea"/>
            <a:ea typeface="+mn-ea"/>
          </a:endParaRPr>
        </a:p>
        <a:p>
          <a:pPr algn="l"/>
          <a:r>
            <a:rPr kumimoji="1" lang="ja-JP" altLang="en-US" sz="1600" b="0" u="none">
              <a:solidFill>
                <a:srgbClr val="000000"/>
              </a:solidFill>
              <a:latin typeface="+mn-ea"/>
              <a:ea typeface="+mn-ea"/>
            </a:rPr>
            <a:t>　西暦で入力</a:t>
          </a:r>
          <a:endParaRPr kumimoji="1" lang="en-US" altLang="ja-JP" sz="1600" b="0" u="none">
            <a:solidFill>
              <a:srgbClr val="000000"/>
            </a:solidFill>
            <a:latin typeface="+mn-ea"/>
            <a:ea typeface="+mn-ea"/>
          </a:endParaRPr>
        </a:p>
        <a:p>
          <a:pPr algn="l"/>
          <a:r>
            <a:rPr kumimoji="1" lang="ja-JP" altLang="en-US" sz="1600" b="1" u="none">
              <a:solidFill>
                <a:srgbClr val="FF0000"/>
              </a:solidFill>
              <a:latin typeface="+mn-ea"/>
              <a:ea typeface="+mn-ea"/>
            </a:rPr>
            <a:t>　一代前モデルがない場合は、「</a:t>
          </a:r>
          <a:r>
            <a:rPr kumimoji="1" lang="en-US" altLang="ja-JP" sz="1600" b="1" u="none">
              <a:solidFill>
                <a:srgbClr val="FF0000"/>
              </a:solidFill>
              <a:latin typeface="+mn-ea"/>
              <a:ea typeface="+mn-ea"/>
            </a:rPr>
            <a:t>1900</a:t>
          </a:r>
          <a:r>
            <a:rPr kumimoji="1" lang="ja-JP" altLang="en-US" sz="1600" b="1" u="none">
              <a:solidFill>
                <a:srgbClr val="FF0000"/>
              </a:solidFill>
              <a:latin typeface="+mn-ea"/>
              <a:ea typeface="+mn-ea"/>
            </a:rPr>
            <a:t>」と入力してください。</a:t>
          </a:r>
          <a:endParaRPr kumimoji="1" lang="en-US" altLang="ja-JP" sz="1600" b="1" u="none">
            <a:solidFill>
              <a:srgbClr val="FF0000"/>
            </a:solidFill>
            <a:latin typeface="+mn-ea"/>
            <a:ea typeface="+mn-ea"/>
          </a:endParaRPr>
        </a:p>
        <a:p>
          <a:pPr algn="l"/>
          <a:endParaRPr kumimoji="1" lang="en-US" altLang="ja-JP" sz="1600" b="0">
            <a:solidFill>
              <a:srgbClr val="000000"/>
            </a:solidFill>
            <a:latin typeface="+mn-ea"/>
            <a:ea typeface="+mn-ea"/>
          </a:endParaRPr>
        </a:p>
        <a:p>
          <a:pPr algn="l"/>
          <a:r>
            <a:rPr kumimoji="1" lang="ja-JP" altLang="en-US" sz="1600" b="1" u="sng">
              <a:solidFill>
                <a:srgbClr val="000000"/>
              </a:solidFill>
              <a:latin typeface="+mn-ea"/>
              <a:ea typeface="+mn-ea"/>
            </a:rPr>
            <a:t>⑩登録製品型番販売開始年を入力してください</a:t>
          </a:r>
          <a:endParaRPr kumimoji="1" lang="en-US" altLang="ja-JP" sz="1600" b="1" u="sng">
            <a:solidFill>
              <a:srgbClr val="000000"/>
            </a:solidFill>
            <a:latin typeface="+mn-ea"/>
            <a:ea typeface="+mn-ea"/>
          </a:endParaRPr>
        </a:p>
        <a:p>
          <a:pPr algn="l"/>
          <a:r>
            <a:rPr kumimoji="1" lang="ja-JP" altLang="en-US" sz="1600" b="0" u="none">
              <a:solidFill>
                <a:srgbClr val="000000"/>
              </a:solidFill>
              <a:latin typeface="+mn-ea"/>
              <a:ea typeface="+mn-ea"/>
            </a:rPr>
            <a:t>　西暦をプルダウンで選択</a:t>
          </a:r>
          <a:endParaRPr kumimoji="1" lang="en-US" altLang="ja-JP" sz="1600" b="1" u="sng">
            <a:solidFill>
              <a:srgbClr val="000000"/>
            </a:solidFill>
            <a:latin typeface="+mn-ea"/>
            <a:ea typeface="+mn-ea"/>
          </a:endParaRPr>
        </a:p>
      </xdr:txBody>
    </xdr:sp>
    <xdr:clientData/>
  </xdr:twoCellAnchor>
  <xdr:twoCellAnchor>
    <xdr:from>
      <xdr:col>0</xdr:col>
      <xdr:colOff>51954</xdr:colOff>
      <xdr:row>4</xdr:row>
      <xdr:rowOff>51954</xdr:rowOff>
    </xdr:from>
    <xdr:to>
      <xdr:col>4</xdr:col>
      <xdr:colOff>1783773</xdr:colOff>
      <xdr:row>4</xdr:row>
      <xdr:rowOff>1086097</xdr:rowOff>
    </xdr:to>
    <xdr:sp macro="" textlink="">
      <xdr:nvSpPr>
        <xdr:cNvPr id="44" name="正方形/長方形 43">
          <a:extLst>
            <a:ext uri="{FF2B5EF4-FFF2-40B4-BE49-F238E27FC236}">
              <a16:creationId xmlns:a16="http://schemas.microsoft.com/office/drawing/2014/main" id="{454C3F89-5DD4-4D85-93D6-3125A97981E5}"/>
            </a:ext>
          </a:extLst>
        </xdr:cNvPr>
        <xdr:cNvSpPr/>
      </xdr:nvSpPr>
      <xdr:spPr>
        <a:xfrm>
          <a:off x="51954" y="5178136"/>
          <a:ext cx="7360228" cy="1034143"/>
        </a:xfrm>
        <a:prstGeom prst="rect">
          <a:avLst/>
        </a:prstGeom>
        <a:solidFill>
          <a:srgbClr val="FFFF00"/>
        </a:solidFill>
        <a:ln w="3492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600" b="0" u="none">
              <a:solidFill>
                <a:srgbClr val="FF0000"/>
              </a:solidFill>
              <a:latin typeface="ＭＳ Ｐゴシック" panose="020B0600070205080204" pitchFamily="50" charset="-128"/>
              <a:ea typeface="+mn-ea"/>
              <a:cs typeface="Meiryo UI" panose="020B0604030504040204" pitchFamily="50" charset="-128"/>
            </a:rPr>
            <a:t>【</a:t>
          </a:r>
          <a:r>
            <a:rPr kumimoji="1" lang="ja-JP" altLang="en-US" sz="1600" b="0" u="none">
              <a:solidFill>
                <a:srgbClr val="FF0000"/>
              </a:solidFill>
              <a:latin typeface="ＭＳ Ｐゴシック" panose="020B0600070205080204" pitchFamily="50" charset="-128"/>
              <a:ea typeface="+mn-ea"/>
              <a:cs typeface="Meiryo UI" panose="020B0604030504040204" pitchFamily="50" charset="-128"/>
            </a:rPr>
            <a:t>注意</a:t>
          </a:r>
          <a:r>
            <a:rPr kumimoji="1" lang="en-US" altLang="ja-JP" sz="1600" b="0" u="none">
              <a:solidFill>
                <a:srgbClr val="FF0000"/>
              </a:solidFill>
              <a:latin typeface="ＭＳ Ｐゴシック" panose="020B0600070205080204" pitchFamily="50" charset="-128"/>
              <a:ea typeface="+mn-ea"/>
              <a:cs typeface="Meiryo UI" panose="020B0604030504040204" pitchFamily="50" charset="-128"/>
            </a:rPr>
            <a:t>】</a:t>
          </a:r>
        </a:p>
        <a:p>
          <a:pPr algn="l"/>
          <a:r>
            <a:rPr kumimoji="1" lang="ja-JP" altLang="en-US" sz="1600" b="0" u="none">
              <a:solidFill>
                <a:srgbClr val="FF0000"/>
              </a:solidFill>
              <a:latin typeface="ＭＳ Ｐゴシック" panose="020B0600070205080204" pitchFamily="50" charset="-128"/>
              <a:ea typeface="+mn-ea"/>
              <a:cs typeface="Meiryo UI" panose="020B0604030504040204" pitchFamily="50" charset="-128"/>
            </a:rPr>
            <a:t>生産性向上要件証明書の発行実績がない製品については、製品型番リストに記載されている内容が確認できる証憑書類を合わせてご提出ください。</a:t>
          </a:r>
        </a:p>
      </xdr:txBody>
    </xdr:sp>
    <xdr:clientData/>
  </xdr:twoCellAnchor>
  <xdr:twoCellAnchor>
    <xdr:from>
      <xdr:col>6</xdr:col>
      <xdr:colOff>2258291</xdr:colOff>
      <xdr:row>0</xdr:row>
      <xdr:rowOff>395143</xdr:rowOff>
    </xdr:from>
    <xdr:to>
      <xdr:col>9</xdr:col>
      <xdr:colOff>20370</xdr:colOff>
      <xdr:row>2</xdr:row>
      <xdr:rowOff>173182</xdr:rowOff>
    </xdr:to>
    <xdr:sp macro="" textlink="">
      <xdr:nvSpPr>
        <xdr:cNvPr id="45" name="吹き出し: 角を丸めた四角形 44">
          <a:extLst>
            <a:ext uri="{FF2B5EF4-FFF2-40B4-BE49-F238E27FC236}">
              <a16:creationId xmlns:a16="http://schemas.microsoft.com/office/drawing/2014/main" id="{1AB494AC-B534-4F90-BFA9-8EF7028292A4}"/>
            </a:ext>
          </a:extLst>
        </xdr:cNvPr>
        <xdr:cNvSpPr/>
      </xdr:nvSpPr>
      <xdr:spPr>
        <a:xfrm>
          <a:off x="13009418" y="395143"/>
          <a:ext cx="3844225" cy="1814657"/>
        </a:xfrm>
        <a:prstGeom prst="wedgeRoundRectCallout">
          <a:avLst>
            <a:gd name="adj1" fmla="val -67897"/>
            <a:gd name="adj2" fmla="val -2518"/>
            <a:gd name="adj3" fmla="val 16667"/>
          </a:avLst>
        </a:prstGeom>
        <a:solidFill>
          <a:srgbClr val="FFFFCC"/>
        </a:solidFill>
        <a:ln w="349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600" b="1" u="none">
              <a:solidFill>
                <a:srgbClr val="000000"/>
              </a:solidFill>
              <a:latin typeface="+mn-ea"/>
              <a:ea typeface="+mn-ea"/>
            </a:rPr>
            <a:t>【</a:t>
          </a:r>
          <a:r>
            <a:rPr kumimoji="1" lang="ja-JP" altLang="en-US" sz="1600" b="1" u="none">
              <a:solidFill>
                <a:srgbClr val="000000"/>
              </a:solidFill>
              <a:latin typeface="+mn-ea"/>
              <a:ea typeface="+mn-ea"/>
            </a:rPr>
            <a:t>　製造事業者名　</a:t>
          </a:r>
          <a:r>
            <a:rPr kumimoji="1" lang="en-US" altLang="ja-JP" sz="1600" b="1" u="none">
              <a:solidFill>
                <a:srgbClr val="000000"/>
              </a:solidFill>
              <a:latin typeface="+mn-ea"/>
              <a:ea typeface="+mn-ea"/>
            </a:rPr>
            <a:t>(</a:t>
          </a:r>
          <a:r>
            <a:rPr kumimoji="1" lang="ja-JP" altLang="en-US" sz="1600" b="1" u="none">
              <a:solidFill>
                <a:srgbClr val="000000"/>
              </a:solidFill>
              <a:latin typeface="+mn-ea"/>
              <a:ea typeface="+mn-ea"/>
            </a:rPr>
            <a:t>フリガナ</a:t>
          </a:r>
          <a:r>
            <a:rPr kumimoji="1" lang="en-US" altLang="ja-JP" sz="1600" b="1" u="none">
              <a:solidFill>
                <a:srgbClr val="000000"/>
              </a:solidFill>
              <a:latin typeface="+mn-ea"/>
              <a:ea typeface="+mn-ea"/>
            </a:rPr>
            <a:t>)</a:t>
          </a:r>
          <a:r>
            <a:rPr kumimoji="1" lang="ja-JP" altLang="en-US" sz="1600" b="1" u="none">
              <a:solidFill>
                <a:srgbClr val="000000"/>
              </a:solidFill>
              <a:latin typeface="+mn-ea"/>
              <a:ea typeface="+mn-ea"/>
            </a:rPr>
            <a:t>　</a:t>
          </a:r>
          <a:r>
            <a:rPr kumimoji="1" lang="en-US" altLang="ja-JP" sz="1600" b="1" u="none">
              <a:solidFill>
                <a:srgbClr val="000000"/>
              </a:solidFill>
              <a:latin typeface="+mn-ea"/>
              <a:ea typeface="+mn-ea"/>
            </a:rPr>
            <a:t>】</a:t>
          </a:r>
        </a:p>
        <a:p>
          <a:pPr algn="l"/>
          <a:r>
            <a:rPr kumimoji="1" lang="ja-JP" altLang="en-US" sz="1600" b="0" u="none">
              <a:solidFill>
                <a:srgbClr val="000000"/>
              </a:solidFill>
              <a:latin typeface="+mn-ea"/>
              <a:ea typeface="+mn-ea"/>
            </a:rPr>
            <a:t>　　事業者名</a:t>
          </a:r>
          <a:r>
            <a:rPr kumimoji="1" lang="en-US" altLang="ja-JP" sz="1600" b="0" u="none">
              <a:solidFill>
                <a:srgbClr val="000000"/>
              </a:solidFill>
              <a:latin typeface="+mn-ea"/>
              <a:ea typeface="+mn-ea"/>
            </a:rPr>
            <a:t>(</a:t>
          </a:r>
          <a:r>
            <a:rPr kumimoji="1" lang="ja-JP" altLang="en-US" sz="1600" b="0" u="none">
              <a:solidFill>
                <a:srgbClr val="000000"/>
              </a:solidFill>
              <a:latin typeface="+mn-ea"/>
              <a:ea typeface="+mn-ea"/>
            </a:rPr>
            <a:t>フリガナ</a:t>
          </a:r>
          <a:r>
            <a:rPr kumimoji="1" lang="en-US" altLang="ja-JP" sz="1600" b="0" u="none">
              <a:solidFill>
                <a:srgbClr val="000000"/>
              </a:solidFill>
              <a:latin typeface="+mn-ea"/>
              <a:ea typeface="+mn-ea"/>
            </a:rPr>
            <a:t>)</a:t>
          </a:r>
          <a:r>
            <a:rPr kumimoji="1" lang="ja-JP" altLang="en-US" sz="1600" b="0" u="none">
              <a:solidFill>
                <a:srgbClr val="000000"/>
              </a:solidFill>
              <a:latin typeface="+mn-ea"/>
              <a:ea typeface="+mn-ea"/>
            </a:rPr>
            <a:t>を入力してください　</a:t>
          </a:r>
        </a:p>
        <a:p>
          <a:pPr algn="l"/>
          <a:r>
            <a:rPr kumimoji="1" lang="ja-JP" altLang="en-US" sz="1600" b="0" u="none">
              <a:solidFill>
                <a:srgbClr val="000000"/>
              </a:solidFill>
              <a:latin typeface="+mn-ea"/>
              <a:ea typeface="+mn-ea"/>
            </a:rPr>
            <a:t>　　・全角カタカナで入力</a:t>
          </a:r>
        </a:p>
        <a:p>
          <a:pPr algn="l"/>
          <a:r>
            <a:rPr kumimoji="1" lang="ja-JP" altLang="en-US" sz="1600" b="0" u="none">
              <a:solidFill>
                <a:srgbClr val="FF0000"/>
              </a:solidFill>
              <a:latin typeface="+mn-ea"/>
              <a:ea typeface="+mn-ea"/>
            </a:rPr>
            <a:t>　　・法人格は省略</a:t>
          </a:r>
          <a:endParaRPr kumimoji="1" lang="en-US" altLang="ja-JP" sz="1600" b="0" u="none">
            <a:solidFill>
              <a:srgbClr val="000000"/>
            </a:solidFill>
            <a:latin typeface="+mn-ea"/>
            <a:ea typeface="+mn-ea"/>
          </a:endParaRPr>
        </a:p>
      </xdr:txBody>
    </xdr:sp>
    <xdr:clientData/>
  </xdr:twoCellAnchor>
  <xdr:twoCellAnchor>
    <xdr:from>
      <xdr:col>6</xdr:col>
      <xdr:colOff>363680</xdr:colOff>
      <xdr:row>3</xdr:row>
      <xdr:rowOff>1340385</xdr:rowOff>
    </xdr:from>
    <xdr:to>
      <xdr:col>8</xdr:col>
      <xdr:colOff>1136073</xdr:colOff>
      <xdr:row>4</xdr:row>
      <xdr:rowOff>1091045</xdr:rowOff>
    </xdr:to>
    <xdr:sp macro="" textlink="">
      <xdr:nvSpPr>
        <xdr:cNvPr id="50" name="吹き出し: 角を丸めた四角形 49">
          <a:extLst>
            <a:ext uri="{FF2B5EF4-FFF2-40B4-BE49-F238E27FC236}">
              <a16:creationId xmlns:a16="http://schemas.microsoft.com/office/drawing/2014/main" id="{07D6D8DA-1430-459A-B46B-E68A4E8B105E}"/>
            </a:ext>
          </a:extLst>
        </xdr:cNvPr>
        <xdr:cNvSpPr/>
      </xdr:nvSpPr>
      <xdr:spPr>
        <a:xfrm>
          <a:off x="13421589" y="4925249"/>
          <a:ext cx="5188529" cy="1291978"/>
        </a:xfrm>
        <a:prstGeom prst="wedgeRoundRectCallout">
          <a:avLst>
            <a:gd name="adj1" fmla="val 1625"/>
            <a:gd name="adj2" fmla="val -194802"/>
            <a:gd name="adj3" fmla="val 16667"/>
          </a:avLst>
        </a:prstGeom>
        <a:solidFill>
          <a:srgbClr val="FFFFCC"/>
        </a:solidFill>
        <a:ln w="349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600" b="1" u="none">
              <a:solidFill>
                <a:sysClr val="windowText" lastClr="000000"/>
              </a:solidFill>
              <a:latin typeface="+mn-ea"/>
              <a:ea typeface="+mn-ea"/>
            </a:rPr>
            <a:t>　</a:t>
          </a:r>
          <a:r>
            <a:rPr kumimoji="1" lang="en-US" altLang="ja-JP" sz="1600" b="1" u="none">
              <a:solidFill>
                <a:sysClr val="windowText" lastClr="000000"/>
              </a:solidFill>
              <a:latin typeface="+mn-ea"/>
              <a:ea typeface="+mn-ea"/>
            </a:rPr>
            <a:t>【</a:t>
          </a:r>
          <a:r>
            <a:rPr kumimoji="1" lang="ja-JP" altLang="en-US" sz="1600" b="1" u="none">
              <a:solidFill>
                <a:sysClr val="windowText" lastClr="000000"/>
              </a:solidFill>
              <a:latin typeface="+mn-ea"/>
              <a:ea typeface="+mn-ea"/>
            </a:rPr>
            <a:t>　申請年月日　</a:t>
          </a:r>
          <a:r>
            <a:rPr kumimoji="1" lang="en-US" altLang="ja-JP" sz="1600" b="1" u="none">
              <a:solidFill>
                <a:sysClr val="windowText" lastClr="000000"/>
              </a:solidFill>
              <a:latin typeface="+mn-ea"/>
              <a:ea typeface="+mn-ea"/>
            </a:rPr>
            <a:t>】</a:t>
          </a:r>
        </a:p>
        <a:p>
          <a:pPr algn="l"/>
          <a:r>
            <a:rPr kumimoji="1" lang="ja-JP" altLang="en-US" sz="1600" b="0" u="none">
              <a:solidFill>
                <a:sysClr val="windowText" lastClr="000000"/>
              </a:solidFill>
              <a:latin typeface="+mn-ea"/>
              <a:ea typeface="+mn-ea"/>
            </a:rPr>
            <a:t>　　</a:t>
          </a:r>
          <a:r>
            <a:rPr kumimoji="1" lang="en-US" altLang="ja-JP" sz="1600" b="0" u="none">
              <a:solidFill>
                <a:sysClr val="windowText" lastClr="000000"/>
              </a:solidFill>
              <a:latin typeface="+mn-ea"/>
              <a:ea typeface="+mn-ea"/>
            </a:rPr>
            <a:t>SII</a:t>
          </a:r>
          <a:r>
            <a:rPr kumimoji="1" lang="ja-JP" altLang="en-US" sz="1600" b="0" u="none">
              <a:solidFill>
                <a:sysClr val="windowText" lastClr="000000"/>
              </a:solidFill>
              <a:latin typeface="+mn-ea"/>
              <a:ea typeface="+mn-ea"/>
            </a:rPr>
            <a:t>へメール申請を行った日付を入力してください</a:t>
          </a:r>
        </a:p>
        <a:p>
          <a:pPr algn="l"/>
          <a:r>
            <a:rPr kumimoji="1" lang="ja-JP" altLang="en-US" sz="1600" b="0" u="none">
              <a:solidFill>
                <a:sysClr val="windowText" lastClr="000000"/>
              </a:solidFill>
              <a:latin typeface="+mn-ea"/>
              <a:ea typeface="+mn-ea"/>
            </a:rPr>
            <a:t>　　入力例</a:t>
          </a:r>
          <a:r>
            <a:rPr kumimoji="1" lang="en-US" altLang="ja-JP" sz="1600" b="0" u="none">
              <a:solidFill>
                <a:sysClr val="windowText" lastClr="000000"/>
              </a:solidFill>
              <a:latin typeface="+mn-ea"/>
              <a:ea typeface="+mn-ea"/>
            </a:rPr>
            <a:t>)</a:t>
          </a:r>
          <a:r>
            <a:rPr kumimoji="1" lang="ja-JP" altLang="en-US" sz="1600" b="0" u="none">
              <a:solidFill>
                <a:sysClr val="windowText" lastClr="000000"/>
              </a:solidFill>
              <a:latin typeface="+mn-ea"/>
              <a:ea typeface="+mn-ea"/>
            </a:rPr>
            <a:t>　</a:t>
          </a:r>
          <a:r>
            <a:rPr kumimoji="1" lang="en-US" altLang="ja-JP" sz="1600" b="0" u="none">
              <a:solidFill>
                <a:sysClr val="windowText" lastClr="000000"/>
              </a:solidFill>
              <a:latin typeface="+mn-ea"/>
              <a:ea typeface="+mn-ea"/>
            </a:rPr>
            <a:t>2022/4/28</a:t>
          </a:r>
          <a:endParaRPr kumimoji="1" lang="en-US" altLang="ja-JP" sz="1600" b="0" u="none">
            <a:solidFill>
              <a:srgbClr val="000000"/>
            </a:solidFill>
            <a:latin typeface="+mn-ea"/>
            <a:ea typeface="+mn-ea"/>
          </a:endParaRPr>
        </a:p>
      </xdr:txBody>
    </xdr:sp>
    <xdr:clientData/>
  </xdr:twoCellAnchor>
  <xdr:twoCellAnchor>
    <xdr:from>
      <xdr:col>3</xdr:col>
      <xdr:colOff>1385455</xdr:colOff>
      <xdr:row>1</xdr:row>
      <xdr:rowOff>1437410</xdr:rowOff>
    </xdr:from>
    <xdr:to>
      <xdr:col>5</xdr:col>
      <xdr:colOff>609600</xdr:colOff>
      <xdr:row>3</xdr:row>
      <xdr:rowOff>55419</xdr:rowOff>
    </xdr:to>
    <xdr:sp macro="" textlink="">
      <xdr:nvSpPr>
        <xdr:cNvPr id="57" name="吹き出し: 角を丸めた四角形 56">
          <a:extLst>
            <a:ext uri="{FF2B5EF4-FFF2-40B4-BE49-F238E27FC236}">
              <a16:creationId xmlns:a16="http://schemas.microsoft.com/office/drawing/2014/main" id="{A06F226F-8516-4482-9675-7B1DCE5FE2C9}"/>
            </a:ext>
          </a:extLst>
        </xdr:cNvPr>
        <xdr:cNvSpPr/>
      </xdr:nvSpPr>
      <xdr:spPr>
        <a:xfrm>
          <a:off x="5860473" y="1936174"/>
          <a:ext cx="3186545" cy="1693718"/>
        </a:xfrm>
        <a:prstGeom prst="wedgeRoundRectCallout">
          <a:avLst>
            <a:gd name="adj1" fmla="val -38149"/>
            <a:gd name="adj2" fmla="val -75245"/>
            <a:gd name="adj3" fmla="val 16667"/>
          </a:avLst>
        </a:prstGeom>
        <a:solidFill>
          <a:srgbClr val="FFFFCC"/>
        </a:solidFill>
        <a:ln w="349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600" b="1">
              <a:solidFill>
                <a:srgbClr val="000000"/>
              </a:solidFill>
              <a:latin typeface="+mn-ea"/>
              <a:ea typeface="+mn-ea"/>
            </a:rPr>
            <a:t>　</a:t>
          </a:r>
          <a:r>
            <a:rPr kumimoji="1" lang="en-US" altLang="ja-JP" sz="1600" b="1">
              <a:solidFill>
                <a:srgbClr val="000000"/>
              </a:solidFill>
              <a:latin typeface="+mn-ea"/>
              <a:ea typeface="+mn-ea"/>
            </a:rPr>
            <a:t>【</a:t>
          </a:r>
          <a:r>
            <a:rPr kumimoji="1" lang="ja-JP" altLang="en-US" sz="1600" b="1">
              <a:solidFill>
                <a:srgbClr val="000000"/>
              </a:solidFill>
              <a:latin typeface="+mn-ea"/>
              <a:ea typeface="+mn-ea"/>
            </a:rPr>
            <a:t>　製造事業者名　</a:t>
          </a:r>
          <a:r>
            <a:rPr kumimoji="1" lang="en-US" altLang="ja-JP" sz="1600" b="1">
              <a:solidFill>
                <a:srgbClr val="000000"/>
              </a:solidFill>
              <a:latin typeface="+mn-ea"/>
              <a:ea typeface="+mn-ea"/>
            </a:rPr>
            <a:t>】</a:t>
          </a:r>
          <a:endParaRPr kumimoji="1" lang="en-US" altLang="ja-JP" sz="1600" b="0">
            <a:solidFill>
              <a:srgbClr val="000000"/>
            </a:solidFill>
            <a:latin typeface="+mn-ea"/>
            <a:ea typeface="+mn-ea"/>
          </a:endParaRPr>
        </a:p>
        <a:p>
          <a:pPr algn="l"/>
          <a:r>
            <a:rPr kumimoji="1" lang="ja-JP" altLang="en-US" sz="1600" b="0" u="none">
              <a:solidFill>
                <a:srgbClr val="000000"/>
              </a:solidFill>
              <a:latin typeface="+mn-ea"/>
              <a:ea typeface="+mn-ea"/>
            </a:rPr>
            <a:t>　　事業者名を入力してください</a:t>
          </a:r>
          <a:endParaRPr kumimoji="1" lang="en-US" altLang="ja-JP" sz="1600" b="0" u="none">
            <a:solidFill>
              <a:srgbClr val="000000"/>
            </a:solidFill>
            <a:latin typeface="+mn-ea"/>
            <a:ea typeface="+mn-ea"/>
          </a:endParaRPr>
        </a:p>
        <a:p>
          <a:pPr algn="l"/>
          <a:r>
            <a:rPr kumimoji="1" lang="ja-JP" altLang="en-US" sz="1600" b="0" u="none">
              <a:solidFill>
                <a:srgbClr val="000000"/>
              </a:solidFill>
              <a:latin typeface="+mn-ea"/>
              <a:ea typeface="+mn-ea"/>
            </a:rPr>
            <a:t>　　・</a:t>
          </a:r>
          <a:r>
            <a:rPr kumimoji="1" lang="en-US" altLang="ja-JP" sz="1600" b="0" u="none">
              <a:solidFill>
                <a:srgbClr val="000000"/>
              </a:solidFill>
              <a:latin typeface="+mn-ea"/>
              <a:ea typeface="+mn-ea"/>
            </a:rPr>
            <a:t>40</a:t>
          </a:r>
          <a:r>
            <a:rPr kumimoji="1" lang="ja-JP" altLang="en-US" sz="1600" b="0" u="none">
              <a:solidFill>
                <a:srgbClr val="000000"/>
              </a:solidFill>
              <a:latin typeface="+mn-ea"/>
              <a:ea typeface="+mn-ea"/>
            </a:rPr>
            <a:t>字以内</a:t>
          </a:r>
          <a:endParaRPr kumimoji="1" lang="en-US" altLang="ja-JP" sz="1600" b="0" u="none">
            <a:solidFill>
              <a:srgbClr val="000000"/>
            </a:solidFill>
            <a:latin typeface="+mn-ea"/>
            <a:ea typeface="+mn-ea"/>
          </a:endParaRPr>
        </a:p>
        <a:p>
          <a:pPr algn="l"/>
          <a:r>
            <a:rPr kumimoji="1" lang="ja-JP" altLang="en-US" sz="1600" b="0" u="none">
              <a:solidFill>
                <a:srgbClr val="FF0000"/>
              </a:solidFill>
              <a:latin typeface="+mn-ea"/>
              <a:ea typeface="+mn-ea"/>
            </a:rPr>
            <a:t>　　・法人格は省略せずに入力</a:t>
          </a:r>
          <a:endParaRPr kumimoji="1" lang="en-US" altLang="ja-JP" sz="1600" b="0" u="none">
            <a:solidFill>
              <a:srgbClr val="000000"/>
            </a:solidFill>
            <a:latin typeface="+mn-ea"/>
            <a:ea typeface="+mn-ea"/>
          </a:endParaRPr>
        </a:p>
      </xdr:txBody>
    </xdr:sp>
    <xdr:clientData/>
  </xdr:twoCellAnchor>
  <xdr:twoCellAnchor>
    <xdr:from>
      <xdr:col>16</xdr:col>
      <xdr:colOff>713509</xdr:colOff>
      <xdr:row>23</xdr:row>
      <xdr:rowOff>412760</xdr:rowOff>
    </xdr:from>
    <xdr:to>
      <xdr:col>19</xdr:col>
      <xdr:colOff>1281545</xdr:colOff>
      <xdr:row>36</xdr:row>
      <xdr:rowOff>99291</xdr:rowOff>
    </xdr:to>
    <xdr:sp macro="" textlink="">
      <xdr:nvSpPr>
        <xdr:cNvPr id="58" name="吹き出し: 角を丸めた四角形 57">
          <a:extLst>
            <a:ext uri="{FF2B5EF4-FFF2-40B4-BE49-F238E27FC236}">
              <a16:creationId xmlns:a16="http://schemas.microsoft.com/office/drawing/2014/main" id="{BA9A3247-75E2-45CD-AE78-CD6B1D4A2EA2}"/>
            </a:ext>
          </a:extLst>
        </xdr:cNvPr>
        <xdr:cNvSpPr/>
      </xdr:nvSpPr>
      <xdr:spPr>
        <a:xfrm>
          <a:off x="28815145" y="15341033"/>
          <a:ext cx="5024582" cy="5389985"/>
        </a:xfrm>
        <a:prstGeom prst="wedgeRoundRectCallout">
          <a:avLst>
            <a:gd name="adj1" fmla="val 5335"/>
            <a:gd name="adj2" fmla="val -93870"/>
            <a:gd name="adj3" fmla="val 16667"/>
          </a:avLst>
        </a:prstGeom>
        <a:solidFill>
          <a:srgbClr val="FFFFCC"/>
        </a:solidFill>
        <a:ln w="349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600" b="1">
              <a:solidFill>
                <a:srgbClr val="000000"/>
              </a:solidFill>
              <a:latin typeface="+mn-ea"/>
              <a:ea typeface="+mn-ea"/>
            </a:rPr>
            <a:t>【</a:t>
          </a:r>
          <a:r>
            <a:rPr kumimoji="1" lang="ja-JP" altLang="en-US" sz="1600" b="1" baseline="0">
              <a:solidFill>
                <a:srgbClr val="000000"/>
              </a:solidFill>
              <a:latin typeface="+mn-ea"/>
              <a:ea typeface="+mn-ea"/>
            </a:rPr>
            <a:t> 能力値</a:t>
          </a:r>
          <a:r>
            <a:rPr kumimoji="1" lang="en-US" altLang="ja-JP" sz="1600" b="1" baseline="0">
              <a:solidFill>
                <a:srgbClr val="000000"/>
              </a:solidFill>
              <a:latin typeface="+mn-ea"/>
              <a:ea typeface="+mn-ea"/>
            </a:rPr>
            <a:t>(</a:t>
          </a:r>
          <a:r>
            <a:rPr kumimoji="1" lang="ja-JP" altLang="en-US" sz="1600" b="1" baseline="0">
              <a:solidFill>
                <a:srgbClr val="000000"/>
              </a:solidFill>
              <a:latin typeface="+mn-ea"/>
              <a:ea typeface="+mn-ea"/>
            </a:rPr>
            <a:t>装置諸元</a:t>
          </a:r>
          <a:r>
            <a:rPr kumimoji="1" lang="en-US" altLang="ja-JP" sz="1600" b="1" baseline="0">
              <a:solidFill>
                <a:srgbClr val="000000"/>
              </a:solidFill>
              <a:latin typeface="+mn-ea"/>
              <a:ea typeface="+mn-ea"/>
            </a:rPr>
            <a:t>)</a:t>
          </a:r>
        </a:p>
        <a:p>
          <a:pPr algn="l"/>
          <a:r>
            <a:rPr kumimoji="1" lang="en-US" altLang="ja-JP" sz="1600" b="1" baseline="0">
              <a:solidFill>
                <a:srgbClr val="000000"/>
              </a:solidFill>
              <a:latin typeface="+mn-ea"/>
              <a:ea typeface="+mn-ea"/>
            </a:rPr>
            <a:t>             </a:t>
          </a:r>
          <a:r>
            <a:rPr kumimoji="1" lang="ja-JP" altLang="en-US" sz="1600" b="1" baseline="0">
              <a:solidFill>
                <a:srgbClr val="000000"/>
              </a:solidFill>
              <a:latin typeface="+mn-ea"/>
              <a:ea typeface="+mn-ea"/>
            </a:rPr>
            <a:t>⑫装置全体の定格総電気容量</a:t>
          </a:r>
          <a:r>
            <a:rPr kumimoji="1" lang="en-US" altLang="ja-JP" sz="1600" b="1" baseline="0">
              <a:solidFill>
                <a:srgbClr val="000000"/>
              </a:solidFill>
              <a:latin typeface="+mn-ea"/>
              <a:ea typeface="+mn-ea"/>
            </a:rPr>
            <a:t>(kW)</a:t>
          </a:r>
        </a:p>
        <a:p>
          <a:pPr algn="l"/>
          <a:r>
            <a:rPr kumimoji="1" lang="ja-JP" altLang="en-US" sz="1600" b="1" baseline="0">
              <a:solidFill>
                <a:srgbClr val="000000"/>
              </a:solidFill>
              <a:latin typeface="+mn-ea"/>
              <a:ea typeface="+mn-ea"/>
            </a:rPr>
            <a:t>　　　　　　⑬モータ定格容量</a:t>
          </a:r>
          <a:r>
            <a:rPr kumimoji="1" lang="en-US" altLang="ja-JP" sz="1600" b="1" baseline="0">
              <a:solidFill>
                <a:srgbClr val="000000"/>
              </a:solidFill>
              <a:latin typeface="+mn-ea"/>
              <a:ea typeface="+mn-ea"/>
            </a:rPr>
            <a:t>(kW)</a:t>
          </a:r>
        </a:p>
        <a:p>
          <a:pPr algn="l"/>
          <a:r>
            <a:rPr kumimoji="1" lang="ja-JP" altLang="en-US" sz="1600" b="1" baseline="0">
              <a:solidFill>
                <a:srgbClr val="000000"/>
              </a:solidFill>
              <a:latin typeface="+mn-ea"/>
              <a:ea typeface="+mn-ea"/>
            </a:rPr>
            <a:t>　　　　　　⑭ヒータ定格容量</a:t>
          </a:r>
          <a:r>
            <a:rPr kumimoji="1" lang="en-US" altLang="ja-JP" sz="1600" b="1" baseline="0">
              <a:solidFill>
                <a:srgbClr val="000000"/>
              </a:solidFill>
              <a:latin typeface="+mn-ea"/>
              <a:ea typeface="+mn-ea"/>
            </a:rPr>
            <a:t>(kW)</a:t>
          </a:r>
          <a:r>
            <a:rPr kumimoji="1" lang="ja-JP" altLang="en-US" sz="1600" b="1" baseline="0">
              <a:solidFill>
                <a:srgbClr val="000000"/>
              </a:solidFill>
              <a:latin typeface="+mn-ea"/>
              <a:ea typeface="+mn-ea"/>
            </a:rPr>
            <a:t>　</a:t>
          </a:r>
          <a:r>
            <a:rPr kumimoji="1" lang="en-US" altLang="ja-JP" sz="1600" b="1">
              <a:solidFill>
                <a:srgbClr val="000000"/>
              </a:solidFill>
              <a:latin typeface="+mn-ea"/>
              <a:ea typeface="+mn-ea"/>
            </a:rPr>
            <a:t>】</a:t>
          </a:r>
        </a:p>
        <a:p>
          <a:pPr algn="l"/>
          <a:endParaRPr kumimoji="1" lang="en-US" altLang="ja-JP" sz="1600" b="1" u="sng">
            <a:solidFill>
              <a:srgbClr val="000000"/>
            </a:solidFill>
            <a:latin typeface="+mn-ea"/>
            <a:ea typeface="+mn-ea"/>
          </a:endParaRPr>
        </a:p>
        <a:p>
          <a:pPr algn="l"/>
          <a:r>
            <a:rPr kumimoji="1" lang="ja-JP" altLang="en-US" sz="1600" b="1" u="sng">
              <a:solidFill>
                <a:srgbClr val="000000"/>
              </a:solidFill>
              <a:latin typeface="+mn-ea"/>
              <a:ea typeface="+mn-ea"/>
            </a:rPr>
            <a:t>⑫装置全体の定格総電気容量を入力してください</a:t>
          </a:r>
          <a:endParaRPr kumimoji="1" lang="en-US" altLang="ja-JP" sz="1600" b="1" u="sng">
            <a:solidFill>
              <a:srgbClr val="000000"/>
            </a:solidFill>
            <a:latin typeface="+mn-ea"/>
            <a:ea typeface="+mn-ea"/>
          </a:endParaRPr>
        </a:p>
        <a:p>
          <a:pPr algn="l"/>
          <a:r>
            <a:rPr kumimoji="1" lang="ja-JP" altLang="en-US" sz="1600" b="0" u="none">
              <a:solidFill>
                <a:srgbClr val="000000"/>
              </a:solidFill>
              <a:latin typeface="+mn-ea"/>
              <a:ea typeface="+mn-ea"/>
            </a:rPr>
            <a:t>　単位：　</a:t>
          </a:r>
          <a:r>
            <a:rPr kumimoji="1" lang="en-US" altLang="ja-JP" sz="1600" b="0" u="none">
              <a:solidFill>
                <a:srgbClr val="000000"/>
              </a:solidFill>
              <a:latin typeface="+mn-ea"/>
              <a:ea typeface="+mn-ea"/>
            </a:rPr>
            <a:t>kW</a:t>
          </a:r>
        </a:p>
        <a:p>
          <a:pPr algn="l"/>
          <a:endParaRPr kumimoji="1" lang="en-US" altLang="ja-JP" sz="1600" b="0" u="none">
            <a:solidFill>
              <a:srgbClr val="000000"/>
            </a:solidFill>
            <a:latin typeface="+mn-ea"/>
            <a:ea typeface="+mn-ea"/>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600" b="1" i="0" u="sng" strike="noStrike" kern="0" cap="none" spc="0" normalizeH="0" baseline="0" noProof="0">
              <a:ln>
                <a:noFill/>
              </a:ln>
              <a:solidFill>
                <a:srgbClr val="000000"/>
              </a:solidFill>
              <a:effectLst/>
              <a:uLnTx/>
              <a:uFillTx/>
              <a:latin typeface="ＭＳ Ｐゴシック" panose="020B0600070205080204" pitchFamily="50" charset="-128"/>
              <a:ea typeface="+mn-ea"/>
              <a:cs typeface="+mn-cs"/>
            </a:rPr>
            <a:t>⑬モータ定格容量を入力してください</a:t>
          </a:r>
          <a:endParaRPr kumimoji="1" lang="en-US" altLang="ja-JP" sz="1600" b="1" i="0" u="sng" strike="noStrike" kern="0" cap="none" spc="0" normalizeH="0" baseline="0" noProof="0">
            <a:ln>
              <a:noFill/>
            </a:ln>
            <a:solidFill>
              <a:srgbClr val="000000"/>
            </a:solidFill>
            <a:effectLst/>
            <a:uLnTx/>
            <a:uFillTx/>
            <a:latin typeface="ＭＳ Ｐゴシック" panose="020B0600070205080204" pitchFamily="50" charset="-128"/>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600" b="0" i="0" u="none" strike="noStrike" kern="0" cap="none" spc="0" normalizeH="0" baseline="0" noProof="0">
              <a:ln>
                <a:noFill/>
              </a:ln>
              <a:solidFill>
                <a:srgbClr val="000000"/>
              </a:solidFill>
              <a:effectLst/>
              <a:uLnTx/>
              <a:uFillTx/>
              <a:latin typeface="ＭＳ Ｐゴシック" panose="020B0600070205080204" pitchFamily="50" charset="-128"/>
              <a:ea typeface="+mn-ea"/>
              <a:cs typeface="+mn-cs"/>
            </a:rPr>
            <a:t>　単位：　</a:t>
          </a:r>
          <a:r>
            <a:rPr kumimoji="1" lang="en-US" altLang="ja-JP" sz="1600" b="0" i="0" u="none" strike="noStrike" kern="0" cap="none" spc="0" normalizeH="0" baseline="0" noProof="0">
              <a:ln>
                <a:noFill/>
              </a:ln>
              <a:solidFill>
                <a:srgbClr val="000000"/>
              </a:solidFill>
              <a:effectLst/>
              <a:uLnTx/>
              <a:uFillTx/>
              <a:latin typeface="ＭＳ Ｐゴシック" panose="020B0600070205080204" pitchFamily="50" charset="-128"/>
              <a:ea typeface="+mn-ea"/>
              <a:cs typeface="+mn-cs"/>
            </a:rPr>
            <a:t>kW</a:t>
          </a:r>
        </a:p>
        <a:p>
          <a:pPr algn="l"/>
          <a:endParaRPr kumimoji="1" lang="en-US" altLang="ja-JP" sz="1600" b="0" u="none">
            <a:solidFill>
              <a:srgbClr val="000000"/>
            </a:solidFill>
            <a:latin typeface="+mn-ea"/>
            <a:ea typeface="+mn-ea"/>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600" b="1" i="0" u="sng" strike="noStrike" kern="0" cap="none" spc="0" normalizeH="0" baseline="0" noProof="0">
              <a:ln>
                <a:noFill/>
              </a:ln>
              <a:solidFill>
                <a:srgbClr val="000000"/>
              </a:solidFill>
              <a:effectLst/>
              <a:uLnTx/>
              <a:uFillTx/>
              <a:latin typeface="ＭＳ Ｐゴシック" panose="020B0600070205080204" pitchFamily="50" charset="-128"/>
              <a:ea typeface="+mn-ea"/>
              <a:cs typeface="+mn-cs"/>
            </a:rPr>
            <a:t>⑭ヒータ定格容量を入力してください</a:t>
          </a:r>
          <a:endParaRPr kumimoji="1" lang="en-US" altLang="ja-JP" sz="1600" b="1" i="0" u="sng" strike="noStrike" kern="0" cap="none" spc="0" normalizeH="0" baseline="0" noProof="0">
            <a:ln>
              <a:noFill/>
            </a:ln>
            <a:solidFill>
              <a:srgbClr val="000000"/>
            </a:solidFill>
            <a:effectLst/>
            <a:uLnTx/>
            <a:uFillTx/>
            <a:latin typeface="ＭＳ Ｐゴシック" panose="020B0600070205080204" pitchFamily="50" charset="-128"/>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600" b="0" i="0" u="none" strike="noStrike" kern="0" cap="none" spc="0" normalizeH="0" baseline="0" noProof="0">
              <a:ln>
                <a:noFill/>
              </a:ln>
              <a:solidFill>
                <a:srgbClr val="000000"/>
              </a:solidFill>
              <a:effectLst/>
              <a:uLnTx/>
              <a:uFillTx/>
              <a:latin typeface="ＭＳ Ｐゴシック" panose="020B0600070205080204" pitchFamily="50" charset="-128"/>
              <a:ea typeface="+mn-ea"/>
              <a:cs typeface="+mn-cs"/>
            </a:rPr>
            <a:t>　単位：　</a:t>
          </a:r>
          <a:r>
            <a:rPr kumimoji="1" lang="en-US" altLang="ja-JP" sz="1600" b="0" i="0" u="none" strike="noStrike" kern="0" cap="none" spc="0" normalizeH="0" baseline="0" noProof="0">
              <a:ln>
                <a:noFill/>
              </a:ln>
              <a:solidFill>
                <a:srgbClr val="000000"/>
              </a:solidFill>
              <a:effectLst/>
              <a:uLnTx/>
              <a:uFillTx/>
              <a:latin typeface="ＭＳ Ｐゴシック" panose="020B0600070205080204" pitchFamily="50" charset="-128"/>
              <a:ea typeface="+mn-ea"/>
              <a:cs typeface="+mn-cs"/>
            </a:rPr>
            <a:t>kW</a:t>
          </a:r>
        </a:p>
        <a:p>
          <a:pPr marL="0" marR="0" lvl="0" indent="0" algn="l" defTabSz="914400" eaLnBrk="1" fontAlgn="auto" latinLnBrk="0" hangingPunct="1">
            <a:lnSpc>
              <a:spcPct val="100000"/>
            </a:lnSpc>
            <a:spcBef>
              <a:spcPts val="0"/>
            </a:spcBef>
            <a:spcAft>
              <a:spcPts val="0"/>
            </a:spcAft>
            <a:buClrTx/>
            <a:buSzTx/>
            <a:buFontTx/>
            <a:buNone/>
            <a:tabLst/>
            <a:defRPr/>
          </a:pPr>
          <a:endParaRPr kumimoji="1" lang="en-US" altLang="ja-JP" sz="1600" b="0" i="0" u="none" strike="noStrike" kern="0" cap="none" spc="0" normalizeH="0" baseline="0" noProof="0">
            <a:ln>
              <a:noFill/>
            </a:ln>
            <a:solidFill>
              <a:srgbClr val="000000"/>
            </a:solidFill>
            <a:effectLst/>
            <a:uLnTx/>
            <a:uFillTx/>
            <a:latin typeface="ＭＳ Ｐゴシック" panose="020B0600070205080204" pitchFamily="50" charset="-128"/>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600" b="1" i="0" u="none" strike="noStrike" kern="0" cap="none" spc="0" normalizeH="0" baseline="0" noProof="0">
              <a:ln>
                <a:noFill/>
              </a:ln>
              <a:solidFill>
                <a:srgbClr val="FF0000"/>
              </a:solidFill>
              <a:effectLst/>
              <a:uLnTx/>
              <a:uFillTx/>
              <a:latin typeface="ＭＳ Ｐゴシック" panose="020B0600070205080204" pitchFamily="50" charset="-128"/>
              <a:ea typeface="+mn-ea"/>
              <a:cs typeface="+mn-cs"/>
            </a:rPr>
            <a:t>※</a:t>
          </a:r>
          <a:r>
            <a:rPr kumimoji="1" lang="ja-JP" altLang="en-US" sz="1600" b="1" i="0" u="none" strike="noStrike" kern="0" cap="none" spc="0" normalizeH="0" baseline="0" noProof="0">
              <a:ln>
                <a:noFill/>
              </a:ln>
              <a:solidFill>
                <a:srgbClr val="FF0000"/>
              </a:solidFill>
              <a:effectLst/>
              <a:uLnTx/>
              <a:uFillTx/>
              <a:latin typeface="ＭＳ Ｐゴシック" panose="020B0600070205080204" pitchFamily="50" charset="-128"/>
              <a:ea typeface="+mn-ea"/>
              <a:cs typeface="+mn-cs"/>
            </a:rPr>
            <a:t>能力値</a:t>
          </a:r>
          <a:r>
            <a:rPr kumimoji="1" lang="en-US" altLang="ja-JP" sz="1600" b="1" i="0" u="none" strike="noStrike" kern="0" cap="none" spc="0" normalizeH="0" baseline="0" noProof="0">
              <a:ln>
                <a:noFill/>
              </a:ln>
              <a:solidFill>
                <a:srgbClr val="FF0000"/>
              </a:solidFill>
              <a:effectLst/>
              <a:uLnTx/>
              <a:uFillTx/>
              <a:latin typeface="ＭＳ Ｐゴシック" panose="020B0600070205080204" pitchFamily="50" charset="-128"/>
              <a:ea typeface="+mn-ea"/>
              <a:cs typeface="+mn-cs"/>
            </a:rPr>
            <a:t>(</a:t>
          </a:r>
          <a:r>
            <a:rPr kumimoji="1" lang="ja-JP" altLang="en-US" sz="1600" b="1" i="0" u="none" strike="noStrike" kern="0" cap="none" spc="0" normalizeH="0" baseline="0" noProof="0">
              <a:ln>
                <a:noFill/>
              </a:ln>
              <a:solidFill>
                <a:srgbClr val="FF0000"/>
              </a:solidFill>
              <a:effectLst/>
              <a:uLnTx/>
              <a:uFillTx/>
              <a:latin typeface="ＭＳ Ｐゴシック" panose="020B0600070205080204" pitchFamily="50" charset="-128"/>
              <a:ea typeface="+mn-ea"/>
              <a:cs typeface="+mn-cs"/>
            </a:rPr>
            <a:t>装置諸元</a:t>
          </a:r>
          <a:r>
            <a:rPr kumimoji="1" lang="en-US" altLang="ja-JP" sz="1600" b="1" i="0" u="none" strike="noStrike" kern="0" cap="none" spc="0" normalizeH="0" baseline="0" noProof="0">
              <a:ln>
                <a:noFill/>
              </a:ln>
              <a:solidFill>
                <a:srgbClr val="FF0000"/>
              </a:solidFill>
              <a:effectLst/>
              <a:uLnTx/>
              <a:uFillTx/>
              <a:latin typeface="ＭＳ Ｐゴシック" panose="020B0600070205080204" pitchFamily="50" charset="-128"/>
              <a:ea typeface="+mn-ea"/>
              <a:cs typeface="+mn-cs"/>
            </a:rPr>
            <a:t>)</a:t>
          </a:r>
          <a:r>
            <a:rPr kumimoji="1" lang="ja-JP" altLang="en-US" sz="1600" b="1" i="0" u="none" strike="noStrike" kern="0" cap="none" spc="0" normalizeH="0" baseline="0" noProof="0">
              <a:ln>
                <a:noFill/>
              </a:ln>
              <a:solidFill>
                <a:srgbClr val="FF0000"/>
              </a:solidFill>
              <a:effectLst/>
              <a:uLnTx/>
              <a:uFillTx/>
              <a:latin typeface="ＭＳ Ｐゴシック" panose="020B0600070205080204" pitchFamily="50" charset="-128"/>
              <a:ea typeface="+mn-ea"/>
              <a:cs typeface="+mn-cs"/>
            </a:rPr>
            <a:t>はいずれも、</a:t>
          </a:r>
          <a:endParaRPr kumimoji="1" lang="en-US" altLang="ja-JP" sz="1600" b="1" i="0" u="none" strike="noStrike" kern="0" cap="none" spc="0" normalizeH="0" baseline="0" noProof="0">
            <a:ln>
              <a:noFill/>
            </a:ln>
            <a:solidFill>
              <a:srgbClr val="FF0000"/>
            </a:solidFill>
            <a:effectLst/>
            <a:uLnTx/>
            <a:uFillTx/>
            <a:latin typeface="ＭＳ Ｐゴシック" panose="020B0600070205080204" pitchFamily="50" charset="-128"/>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srgbClr val="FF0000"/>
              </a:solidFill>
              <a:effectLst/>
              <a:uLnTx/>
              <a:uFillTx/>
              <a:latin typeface="ＭＳ Ｐゴシック" panose="020B0600070205080204" pitchFamily="50" charset="-128"/>
              <a:ea typeface="+mn-ea"/>
              <a:cs typeface="+mn-cs"/>
            </a:rPr>
            <a:t>　小数点第三位を四捨五入した値を入力</a:t>
          </a:r>
          <a:endParaRPr kumimoji="1" lang="en-US" altLang="ja-JP" sz="1600" b="1" i="0" u="none" strike="noStrike" kern="0" cap="none" spc="0" normalizeH="0" baseline="0" noProof="0">
            <a:ln>
              <a:noFill/>
            </a:ln>
            <a:solidFill>
              <a:srgbClr val="FF0000"/>
            </a:solidFill>
            <a:effectLst/>
            <a:uLnTx/>
            <a:uFillTx/>
            <a:latin typeface="ＭＳ Ｐゴシック" panose="020B0600070205080204" pitchFamily="50" charset="-128"/>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srgbClr val="FF0000"/>
              </a:solidFill>
              <a:effectLst/>
              <a:uLnTx/>
              <a:uFillTx/>
              <a:latin typeface="ＭＳ Ｐゴシック" panose="020B0600070205080204" pitchFamily="50" charset="-128"/>
              <a:ea typeface="+mn-ea"/>
              <a:cs typeface="+mn-cs"/>
            </a:rPr>
            <a:t>　してください</a:t>
          </a:r>
          <a:endParaRPr kumimoji="1" lang="en-US" altLang="ja-JP" sz="1600" b="1" i="0" u="none" strike="noStrike" kern="0" cap="none" spc="0" normalizeH="0" baseline="0" noProof="0">
            <a:ln>
              <a:noFill/>
            </a:ln>
            <a:solidFill>
              <a:srgbClr val="FF0000"/>
            </a:solidFill>
            <a:effectLst/>
            <a:uLnTx/>
            <a:uFillTx/>
            <a:latin typeface="ＭＳ Ｐゴシック" panose="020B0600070205080204" pitchFamily="50" charset="-128"/>
            <a:ea typeface="+mn-ea"/>
            <a:cs typeface="+mn-cs"/>
          </a:endParaRPr>
        </a:p>
      </xdr:txBody>
    </xdr:sp>
    <xdr:clientData/>
  </xdr:twoCellAnchor>
  <xdr:twoCellAnchor>
    <xdr:from>
      <xdr:col>15</xdr:col>
      <xdr:colOff>696544</xdr:colOff>
      <xdr:row>18</xdr:row>
      <xdr:rowOff>368891</xdr:rowOff>
    </xdr:from>
    <xdr:to>
      <xdr:col>17</xdr:col>
      <xdr:colOff>944420</xdr:colOff>
      <xdr:row>23</xdr:row>
      <xdr:rowOff>344057</xdr:rowOff>
    </xdr:to>
    <xdr:sp macro="" textlink="">
      <xdr:nvSpPr>
        <xdr:cNvPr id="60" name="吹き出し: 角を丸めた四角形 59">
          <a:extLst>
            <a:ext uri="{FF2B5EF4-FFF2-40B4-BE49-F238E27FC236}">
              <a16:creationId xmlns:a16="http://schemas.microsoft.com/office/drawing/2014/main" id="{65A80A62-C248-4F6C-8E9A-7DF9E3BAF39E}"/>
            </a:ext>
          </a:extLst>
        </xdr:cNvPr>
        <xdr:cNvSpPr/>
      </xdr:nvSpPr>
      <xdr:spPr>
        <a:xfrm>
          <a:off x="27401180" y="13103527"/>
          <a:ext cx="3007240" cy="2168803"/>
        </a:xfrm>
        <a:prstGeom prst="wedgeRoundRectCallout">
          <a:avLst>
            <a:gd name="adj1" fmla="val -13609"/>
            <a:gd name="adj2" fmla="val -91460"/>
            <a:gd name="adj3" fmla="val 16667"/>
          </a:avLst>
        </a:prstGeom>
        <a:solidFill>
          <a:srgbClr val="FFFFCC"/>
        </a:solidFill>
        <a:ln w="349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600" b="1">
              <a:solidFill>
                <a:srgbClr val="000000"/>
              </a:solidFill>
              <a:latin typeface="+mn-ea"/>
              <a:ea typeface="+mn-ea"/>
            </a:rPr>
            <a:t>【</a:t>
          </a:r>
          <a:r>
            <a:rPr kumimoji="1" lang="ja-JP" altLang="en-US" sz="1600" b="1" baseline="0">
              <a:solidFill>
                <a:srgbClr val="000000"/>
              </a:solidFill>
              <a:latin typeface="+mn-ea"/>
              <a:ea typeface="+mn-ea"/>
            </a:rPr>
            <a:t> ⑪</a:t>
          </a:r>
          <a:r>
            <a:rPr kumimoji="1" lang="ja-JP" altLang="en-US" sz="1600" b="1">
              <a:solidFill>
                <a:srgbClr val="000000"/>
              </a:solidFill>
              <a:latin typeface="+mn-ea"/>
              <a:ea typeface="+mn-ea"/>
            </a:rPr>
            <a:t>生産性向上要件証明書発行実績</a:t>
          </a:r>
          <a:r>
            <a:rPr kumimoji="1" lang="ja-JP" altLang="en-US" sz="1600" b="1" baseline="0">
              <a:solidFill>
                <a:srgbClr val="000000"/>
              </a:solidFill>
              <a:latin typeface="+mn-ea"/>
              <a:ea typeface="+mn-ea"/>
            </a:rPr>
            <a:t>　</a:t>
          </a:r>
          <a:r>
            <a:rPr kumimoji="1" lang="en-US" altLang="ja-JP" sz="1600" b="1">
              <a:solidFill>
                <a:srgbClr val="000000"/>
              </a:solidFill>
              <a:latin typeface="+mn-ea"/>
              <a:ea typeface="+mn-ea"/>
            </a:rPr>
            <a:t>】</a:t>
          </a:r>
        </a:p>
        <a:p>
          <a:pPr algn="l"/>
          <a:endParaRPr kumimoji="1" lang="en-US" altLang="ja-JP" sz="1600" b="0" u="none">
            <a:solidFill>
              <a:srgbClr val="000000"/>
            </a:solidFill>
            <a:latin typeface="+mn-ea"/>
            <a:ea typeface="+mn-ea"/>
          </a:endParaRPr>
        </a:p>
        <a:p>
          <a:pPr algn="l"/>
          <a:r>
            <a:rPr kumimoji="1" lang="ja-JP" altLang="en-US" sz="1600" b="1" u="sng">
              <a:solidFill>
                <a:srgbClr val="000000"/>
              </a:solidFill>
              <a:latin typeface="+mn-ea"/>
              <a:ea typeface="+mn-ea"/>
            </a:rPr>
            <a:t>⑪生産性向上要件証明書</a:t>
          </a:r>
          <a:endParaRPr kumimoji="1" lang="en-US" altLang="ja-JP" sz="1600" b="1" u="sng">
            <a:solidFill>
              <a:srgbClr val="000000"/>
            </a:solidFill>
            <a:latin typeface="+mn-ea"/>
            <a:ea typeface="+mn-ea"/>
          </a:endParaRPr>
        </a:p>
        <a:p>
          <a:pPr algn="l"/>
          <a:r>
            <a:rPr kumimoji="1" lang="ja-JP" altLang="en-US" sz="1600" b="1" u="sng">
              <a:solidFill>
                <a:srgbClr val="000000"/>
              </a:solidFill>
              <a:latin typeface="+mn-ea"/>
              <a:ea typeface="+mn-ea"/>
            </a:rPr>
            <a:t>発行実績を選択してください</a:t>
          </a:r>
          <a:endParaRPr kumimoji="1" lang="en-US" altLang="ja-JP" sz="1600" b="1" u="sng">
            <a:solidFill>
              <a:srgbClr val="000000"/>
            </a:solidFill>
            <a:latin typeface="+mn-ea"/>
            <a:ea typeface="+mn-ea"/>
          </a:endParaRPr>
        </a:p>
        <a:p>
          <a:pPr algn="l"/>
          <a:r>
            <a:rPr kumimoji="1" lang="ja-JP" altLang="en-US" sz="1600" b="0" u="none">
              <a:solidFill>
                <a:srgbClr val="000000"/>
              </a:solidFill>
              <a:latin typeface="+mn-ea"/>
              <a:ea typeface="+mn-ea"/>
            </a:rPr>
            <a:t>　プルダウンで選択</a:t>
          </a:r>
          <a:endParaRPr kumimoji="1" lang="en-US" altLang="ja-JP" sz="1600" b="0" u="none">
            <a:solidFill>
              <a:srgbClr val="000000"/>
            </a:solidFill>
            <a:latin typeface="+mn-ea"/>
            <a:ea typeface="+mn-ea"/>
          </a:endParaRPr>
        </a:p>
      </xdr:txBody>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14</xdr:col>
      <xdr:colOff>0</xdr:colOff>
      <xdr:row>2</xdr:row>
      <xdr:rowOff>0</xdr:rowOff>
    </xdr:from>
    <xdr:to>
      <xdr:col>18</xdr:col>
      <xdr:colOff>706584</xdr:colOff>
      <xdr:row>3</xdr:row>
      <xdr:rowOff>1121908</xdr:rowOff>
    </xdr:to>
    <xdr:grpSp>
      <xdr:nvGrpSpPr>
        <xdr:cNvPr id="16" name="グループ化 15">
          <a:extLst>
            <a:ext uri="{FF2B5EF4-FFF2-40B4-BE49-F238E27FC236}">
              <a16:creationId xmlns:a16="http://schemas.microsoft.com/office/drawing/2014/main" id="{F1653562-F2B1-4B20-86C4-D64FE30E4992}"/>
            </a:ext>
          </a:extLst>
        </xdr:cNvPr>
        <xdr:cNvGrpSpPr/>
      </xdr:nvGrpSpPr>
      <xdr:grpSpPr>
        <a:xfrm>
          <a:off x="25388455" y="2043545"/>
          <a:ext cx="6404265" cy="2663227"/>
          <a:chOff x="24658307" y="547688"/>
          <a:chExt cx="6520933" cy="2663598"/>
        </a:xfrm>
      </xdr:grpSpPr>
      <xdr:sp macro="" textlink="">
        <xdr:nvSpPr>
          <xdr:cNvPr id="17" name="正方形/長方形 16">
            <a:extLst>
              <a:ext uri="{FF2B5EF4-FFF2-40B4-BE49-F238E27FC236}">
                <a16:creationId xmlns:a16="http://schemas.microsoft.com/office/drawing/2014/main" id="{CF9763C3-6500-4120-9882-FC8499677289}"/>
              </a:ext>
            </a:extLst>
          </xdr:cNvPr>
          <xdr:cNvSpPr/>
        </xdr:nvSpPr>
        <xdr:spPr>
          <a:xfrm>
            <a:off x="24658307" y="547688"/>
            <a:ext cx="6520933" cy="2663598"/>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400">
                <a:solidFill>
                  <a:schemeClr val="tx1"/>
                </a:solidFill>
                <a:latin typeface="Meiryo UI" panose="020B0604030504040204" pitchFamily="50" charset="-128"/>
                <a:ea typeface="Meiryo UI" panose="020B0604030504040204" pitchFamily="50" charset="-128"/>
              </a:rPr>
              <a:t>凡例：</a:t>
            </a:r>
          </a:p>
        </xdr:txBody>
      </xdr:sp>
      <xdr:grpSp>
        <xdr:nvGrpSpPr>
          <xdr:cNvPr id="18" name="グループ化 17">
            <a:extLst>
              <a:ext uri="{FF2B5EF4-FFF2-40B4-BE49-F238E27FC236}">
                <a16:creationId xmlns:a16="http://schemas.microsoft.com/office/drawing/2014/main" id="{ECFCAD5D-376A-42DD-9CB2-FE519E08D0CA}"/>
              </a:ext>
            </a:extLst>
          </xdr:cNvPr>
          <xdr:cNvGrpSpPr/>
        </xdr:nvGrpSpPr>
        <xdr:grpSpPr>
          <a:xfrm>
            <a:off x="25431461" y="849725"/>
            <a:ext cx="5261417" cy="514041"/>
            <a:chOff x="20809325" y="530440"/>
            <a:chExt cx="2464144" cy="313765"/>
          </a:xfrm>
        </xdr:grpSpPr>
        <xdr:sp macro="" textlink="">
          <xdr:nvSpPr>
            <xdr:cNvPr id="27" name="正方形/長方形 26">
              <a:extLst>
                <a:ext uri="{FF2B5EF4-FFF2-40B4-BE49-F238E27FC236}">
                  <a16:creationId xmlns:a16="http://schemas.microsoft.com/office/drawing/2014/main" id="{08F511FC-442C-4A79-B58E-A1595F576469}"/>
                </a:ext>
              </a:extLst>
            </xdr:cNvPr>
            <xdr:cNvSpPr/>
          </xdr:nvSpPr>
          <xdr:spPr>
            <a:xfrm>
              <a:off x="20809325" y="530440"/>
              <a:ext cx="773889" cy="313765"/>
            </a:xfrm>
            <a:prstGeom prst="rect">
              <a:avLst/>
            </a:prstGeom>
            <a:solidFill>
              <a:srgbClr val="FFFF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600">
                <a:latin typeface="Meiryo UI" panose="020B0604030504040204" pitchFamily="50" charset="-128"/>
                <a:ea typeface="Meiryo UI" panose="020B0604030504040204" pitchFamily="50" charset="-128"/>
              </a:endParaRPr>
            </a:p>
          </xdr:txBody>
        </xdr:sp>
        <xdr:sp macro="" textlink="">
          <xdr:nvSpPr>
            <xdr:cNvPr id="28" name="正方形/長方形 27">
              <a:extLst>
                <a:ext uri="{FF2B5EF4-FFF2-40B4-BE49-F238E27FC236}">
                  <a16:creationId xmlns:a16="http://schemas.microsoft.com/office/drawing/2014/main" id="{6FEAD3C1-2C75-40B1-B693-22ADDCC7F39B}"/>
                </a:ext>
              </a:extLst>
            </xdr:cNvPr>
            <xdr:cNvSpPr/>
          </xdr:nvSpPr>
          <xdr:spPr>
            <a:xfrm>
              <a:off x="21761824" y="530440"/>
              <a:ext cx="1511645" cy="313765"/>
            </a:xfrm>
            <a:prstGeom prst="rect">
              <a:avLst/>
            </a:prstGeom>
            <a:solidFill>
              <a:schemeClr val="bg1"/>
            </a:solidFill>
            <a:ln>
              <a:solidFill>
                <a:srgbClr val="FFFF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a:solidFill>
                    <a:schemeClr val="tx1"/>
                  </a:solidFill>
                  <a:latin typeface="Meiryo UI" panose="020B0604030504040204" pitchFamily="50" charset="-128"/>
                  <a:ea typeface="Meiryo UI" panose="020B0604030504040204" pitchFamily="50" charset="-128"/>
                </a:rPr>
                <a:t>未入力箇所</a:t>
              </a:r>
            </a:p>
          </xdr:txBody>
        </xdr:sp>
        <xdr:cxnSp macro="">
          <xdr:nvCxnSpPr>
            <xdr:cNvPr id="29" name="直線コネクタ 28">
              <a:extLst>
                <a:ext uri="{FF2B5EF4-FFF2-40B4-BE49-F238E27FC236}">
                  <a16:creationId xmlns:a16="http://schemas.microsoft.com/office/drawing/2014/main" id="{3B16A2D3-33AF-47D5-9EBC-1CD65C699E11}"/>
                </a:ext>
              </a:extLst>
            </xdr:cNvPr>
            <xdr:cNvCxnSpPr>
              <a:stCxn id="27" idx="3"/>
              <a:endCxn id="28" idx="1"/>
            </xdr:cNvCxnSpPr>
          </xdr:nvCxnSpPr>
          <xdr:spPr>
            <a:xfrm>
              <a:off x="21583214" y="687323"/>
              <a:ext cx="178608" cy="0"/>
            </a:xfrm>
            <a:prstGeom prst="line">
              <a:avLst/>
            </a:prstGeom>
            <a:ln>
              <a:solidFill>
                <a:srgbClr val="FFFF00"/>
              </a:solidFill>
            </a:ln>
          </xdr:spPr>
          <xdr:style>
            <a:lnRef idx="1">
              <a:schemeClr val="accent1"/>
            </a:lnRef>
            <a:fillRef idx="0">
              <a:schemeClr val="accent1"/>
            </a:fillRef>
            <a:effectRef idx="0">
              <a:schemeClr val="accent1"/>
            </a:effectRef>
            <a:fontRef idx="minor">
              <a:schemeClr val="tx1"/>
            </a:fontRef>
          </xdr:style>
        </xdr:cxnSp>
      </xdr:grpSp>
      <xdr:grpSp>
        <xdr:nvGrpSpPr>
          <xdr:cNvPr id="19" name="グループ化 18">
            <a:extLst>
              <a:ext uri="{FF2B5EF4-FFF2-40B4-BE49-F238E27FC236}">
                <a16:creationId xmlns:a16="http://schemas.microsoft.com/office/drawing/2014/main" id="{FE9A06F8-EE10-4A13-ACB9-34102A6F0CBC}"/>
              </a:ext>
            </a:extLst>
          </xdr:cNvPr>
          <xdr:cNvGrpSpPr/>
        </xdr:nvGrpSpPr>
        <xdr:grpSpPr>
          <a:xfrm>
            <a:off x="25407431" y="1584070"/>
            <a:ext cx="5285443" cy="514041"/>
            <a:chOff x="20809325" y="530440"/>
            <a:chExt cx="2475245" cy="313765"/>
          </a:xfrm>
        </xdr:grpSpPr>
        <xdr:sp macro="" textlink="">
          <xdr:nvSpPr>
            <xdr:cNvPr id="24" name="正方形/長方形 23">
              <a:extLst>
                <a:ext uri="{FF2B5EF4-FFF2-40B4-BE49-F238E27FC236}">
                  <a16:creationId xmlns:a16="http://schemas.microsoft.com/office/drawing/2014/main" id="{E4114C6C-F2F4-47D2-9A63-EA94B5BADB5A}"/>
                </a:ext>
              </a:extLst>
            </xdr:cNvPr>
            <xdr:cNvSpPr/>
          </xdr:nvSpPr>
          <xdr:spPr>
            <a:xfrm>
              <a:off x="20809325" y="530440"/>
              <a:ext cx="773205" cy="313765"/>
            </a:xfrm>
            <a:prstGeom prst="rect">
              <a:avLst/>
            </a:prstGeom>
            <a:solidFill>
              <a:srgbClr val="FFC0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600">
                <a:latin typeface="Meiryo UI" panose="020B0604030504040204" pitchFamily="50" charset="-128"/>
                <a:ea typeface="Meiryo UI" panose="020B0604030504040204" pitchFamily="50" charset="-128"/>
              </a:endParaRPr>
            </a:p>
          </xdr:txBody>
        </xdr:sp>
        <xdr:sp macro="" textlink="">
          <xdr:nvSpPr>
            <xdr:cNvPr id="25" name="正方形/長方形 24">
              <a:extLst>
                <a:ext uri="{FF2B5EF4-FFF2-40B4-BE49-F238E27FC236}">
                  <a16:creationId xmlns:a16="http://schemas.microsoft.com/office/drawing/2014/main" id="{0C912950-65A6-4D5C-BADF-039F89D20522}"/>
                </a:ext>
              </a:extLst>
            </xdr:cNvPr>
            <xdr:cNvSpPr/>
          </xdr:nvSpPr>
          <xdr:spPr>
            <a:xfrm>
              <a:off x="21761823" y="530440"/>
              <a:ext cx="1522747" cy="313765"/>
            </a:xfrm>
            <a:prstGeom prst="rect">
              <a:avLst/>
            </a:prstGeom>
            <a:solidFill>
              <a:schemeClr val="bg1"/>
            </a:solidFill>
            <a:ln>
              <a:solidFill>
                <a:srgbClr val="FFC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a:solidFill>
                    <a:schemeClr val="tx1"/>
                  </a:solidFill>
                  <a:latin typeface="Meiryo UI" panose="020B0604030504040204" pitchFamily="50" charset="-128"/>
                  <a:ea typeface="Meiryo UI" panose="020B0604030504040204" pitchFamily="50" charset="-128"/>
                </a:rPr>
                <a:t>型番が重複</a:t>
              </a:r>
            </a:p>
          </xdr:txBody>
        </xdr:sp>
        <xdr:cxnSp macro="">
          <xdr:nvCxnSpPr>
            <xdr:cNvPr id="26" name="直線コネクタ 25">
              <a:extLst>
                <a:ext uri="{FF2B5EF4-FFF2-40B4-BE49-F238E27FC236}">
                  <a16:creationId xmlns:a16="http://schemas.microsoft.com/office/drawing/2014/main" id="{521A5EB5-3E72-4910-9FC7-82E845113348}"/>
                </a:ext>
              </a:extLst>
            </xdr:cNvPr>
            <xdr:cNvCxnSpPr>
              <a:stCxn id="24" idx="3"/>
              <a:endCxn id="25" idx="1"/>
            </xdr:cNvCxnSpPr>
          </xdr:nvCxnSpPr>
          <xdr:spPr>
            <a:xfrm>
              <a:off x="21582530" y="687323"/>
              <a:ext cx="179292" cy="0"/>
            </a:xfrm>
            <a:prstGeom prst="line">
              <a:avLst/>
            </a:prstGeom>
            <a:ln>
              <a:solidFill>
                <a:srgbClr val="FFC000"/>
              </a:solidFill>
            </a:ln>
          </xdr:spPr>
          <xdr:style>
            <a:lnRef idx="1">
              <a:schemeClr val="accent1"/>
            </a:lnRef>
            <a:fillRef idx="0">
              <a:schemeClr val="accent1"/>
            </a:fillRef>
            <a:effectRef idx="0">
              <a:schemeClr val="accent1"/>
            </a:effectRef>
            <a:fontRef idx="minor">
              <a:schemeClr val="tx1"/>
            </a:fontRef>
          </xdr:style>
        </xdr:cxnSp>
      </xdr:grpSp>
      <xdr:grpSp>
        <xdr:nvGrpSpPr>
          <xdr:cNvPr id="20" name="グループ化 19">
            <a:extLst>
              <a:ext uri="{FF2B5EF4-FFF2-40B4-BE49-F238E27FC236}">
                <a16:creationId xmlns:a16="http://schemas.microsoft.com/office/drawing/2014/main" id="{4A2E263E-5FA2-404D-97F5-B89765D36A43}"/>
              </a:ext>
            </a:extLst>
          </xdr:cNvPr>
          <xdr:cNvGrpSpPr/>
        </xdr:nvGrpSpPr>
        <xdr:grpSpPr>
          <a:xfrm>
            <a:off x="25407436" y="2326559"/>
            <a:ext cx="5545786" cy="513770"/>
            <a:chOff x="20809325" y="534306"/>
            <a:chExt cx="2597220" cy="315946"/>
          </a:xfrm>
        </xdr:grpSpPr>
        <xdr:sp macro="" textlink="">
          <xdr:nvSpPr>
            <xdr:cNvPr id="21" name="正方形/長方形 20">
              <a:extLst>
                <a:ext uri="{FF2B5EF4-FFF2-40B4-BE49-F238E27FC236}">
                  <a16:creationId xmlns:a16="http://schemas.microsoft.com/office/drawing/2014/main" id="{3EB48703-93BE-4277-B0F4-35DA57B45A8F}"/>
                </a:ext>
              </a:extLst>
            </xdr:cNvPr>
            <xdr:cNvSpPr/>
          </xdr:nvSpPr>
          <xdr:spPr>
            <a:xfrm>
              <a:off x="20809325" y="536487"/>
              <a:ext cx="773205" cy="313765"/>
            </a:xfrm>
            <a:prstGeom prst="rect">
              <a:avLst/>
            </a:prstGeom>
            <a:solidFill>
              <a:srgbClr val="FF00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400">
                <a:latin typeface="Meiryo UI" panose="020B0604030504040204" pitchFamily="50" charset="-128"/>
                <a:ea typeface="Meiryo UI" panose="020B0604030504040204" pitchFamily="50" charset="-128"/>
              </a:endParaRPr>
            </a:p>
          </xdr:txBody>
        </xdr:sp>
        <xdr:sp macro="" textlink="">
          <xdr:nvSpPr>
            <xdr:cNvPr id="22" name="正方形/長方形 21">
              <a:extLst>
                <a:ext uri="{FF2B5EF4-FFF2-40B4-BE49-F238E27FC236}">
                  <a16:creationId xmlns:a16="http://schemas.microsoft.com/office/drawing/2014/main" id="{7DAD3697-3609-4866-8443-33848EF4E72B}"/>
                </a:ext>
              </a:extLst>
            </xdr:cNvPr>
            <xdr:cNvSpPr/>
          </xdr:nvSpPr>
          <xdr:spPr>
            <a:xfrm>
              <a:off x="21761821" y="534306"/>
              <a:ext cx="1644724" cy="314581"/>
            </a:xfrm>
            <a:prstGeom prst="rect">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a:solidFill>
                    <a:schemeClr val="tx1"/>
                  </a:solidFill>
                  <a:latin typeface="Meiryo UI" panose="020B0604030504040204" pitchFamily="50" charset="-128"/>
                  <a:ea typeface="Meiryo UI" panose="020B0604030504040204" pitchFamily="50" charset="-128"/>
                </a:rPr>
                <a:t>生産性指標の年平均向上率が</a:t>
              </a:r>
              <a:r>
                <a:rPr kumimoji="1" lang="en-US" altLang="ja-JP" sz="1400">
                  <a:solidFill>
                    <a:schemeClr val="tx1"/>
                  </a:solidFill>
                  <a:latin typeface="Meiryo UI" panose="020B0604030504040204" pitchFamily="50" charset="-128"/>
                  <a:ea typeface="Meiryo UI" panose="020B0604030504040204" pitchFamily="50" charset="-128"/>
                </a:rPr>
                <a:t>1%</a:t>
              </a:r>
              <a:r>
                <a:rPr kumimoji="1" lang="ja-JP" altLang="en-US" sz="1400">
                  <a:solidFill>
                    <a:schemeClr val="tx1"/>
                  </a:solidFill>
                  <a:latin typeface="Meiryo UI" panose="020B0604030504040204" pitchFamily="50" charset="-128"/>
                  <a:ea typeface="Meiryo UI" panose="020B0604030504040204" pitchFamily="50" charset="-128"/>
                </a:rPr>
                <a:t>未満</a:t>
              </a:r>
            </a:p>
          </xdr:txBody>
        </xdr:sp>
        <xdr:cxnSp macro="">
          <xdr:nvCxnSpPr>
            <xdr:cNvPr id="23" name="直線コネクタ 22">
              <a:extLst>
                <a:ext uri="{FF2B5EF4-FFF2-40B4-BE49-F238E27FC236}">
                  <a16:creationId xmlns:a16="http://schemas.microsoft.com/office/drawing/2014/main" id="{2871A177-4059-4EE4-9A58-601725D6F5B9}"/>
                </a:ext>
              </a:extLst>
            </xdr:cNvPr>
            <xdr:cNvCxnSpPr>
              <a:stCxn id="21" idx="3"/>
              <a:endCxn id="22" idx="1"/>
            </xdr:cNvCxnSpPr>
          </xdr:nvCxnSpPr>
          <xdr:spPr>
            <a:xfrm flipV="1">
              <a:off x="21582530" y="691596"/>
              <a:ext cx="179291" cy="1773"/>
            </a:xfrm>
            <a:prstGeom prst="line">
              <a:avLst/>
            </a:prstGeom>
            <a:ln>
              <a:solidFill>
                <a:srgbClr val="FF0000"/>
              </a:solidFill>
            </a:ln>
          </xdr:spPr>
          <xdr:style>
            <a:lnRef idx="1">
              <a:schemeClr val="accent1"/>
            </a:lnRef>
            <a:fillRef idx="0">
              <a:schemeClr val="accent1"/>
            </a:fillRef>
            <a:effectRef idx="0">
              <a:schemeClr val="accent1"/>
            </a:effectRef>
            <a:fontRef idx="minor">
              <a:schemeClr val="tx1"/>
            </a:fontRef>
          </xdr:style>
        </xdr:cxnSp>
      </xdr:grpSp>
    </xdr:grpSp>
    <xdr:clientData/>
  </xdr:twoCellAnchor>
  <xdr:twoCellAnchor>
    <xdr:from>
      <xdr:col>27</xdr:col>
      <xdr:colOff>302558</xdr:colOff>
      <xdr:row>1</xdr:row>
      <xdr:rowOff>537882</xdr:rowOff>
    </xdr:from>
    <xdr:to>
      <xdr:col>32</xdr:col>
      <xdr:colOff>0</xdr:colOff>
      <xdr:row>2</xdr:row>
      <xdr:rowOff>903892</xdr:rowOff>
    </xdr:to>
    <xdr:sp macro="" textlink="">
      <xdr:nvSpPr>
        <xdr:cNvPr id="30" name="正方形/長方形 29">
          <a:extLst>
            <a:ext uri="{FF2B5EF4-FFF2-40B4-BE49-F238E27FC236}">
              <a16:creationId xmlns:a16="http://schemas.microsoft.com/office/drawing/2014/main" id="{9D5E6235-4B17-4C4C-A6E0-5EFBC46C6278}"/>
            </a:ext>
          </a:extLst>
        </xdr:cNvPr>
        <xdr:cNvSpPr/>
      </xdr:nvSpPr>
      <xdr:spPr>
        <a:xfrm>
          <a:off x="43153852" y="1042147"/>
          <a:ext cx="7645213" cy="1755539"/>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3200" b="1"/>
            <a:t>非表示部分</a:t>
          </a:r>
        </a:p>
      </xdr:txBody>
    </xdr:sp>
    <xdr:clientData/>
  </xdr:twoCellAnchor>
  <xdr:twoCellAnchor>
    <xdr:from>
      <xdr:col>0</xdr:col>
      <xdr:colOff>51955</xdr:colOff>
      <xdr:row>4</xdr:row>
      <xdr:rowOff>51954</xdr:rowOff>
    </xdr:from>
    <xdr:to>
      <xdr:col>4</xdr:col>
      <xdr:colOff>1783774</xdr:colOff>
      <xdr:row>4</xdr:row>
      <xdr:rowOff>1086097</xdr:rowOff>
    </xdr:to>
    <xdr:sp macro="" textlink="">
      <xdr:nvSpPr>
        <xdr:cNvPr id="31" name="正方形/長方形 30">
          <a:extLst>
            <a:ext uri="{FF2B5EF4-FFF2-40B4-BE49-F238E27FC236}">
              <a16:creationId xmlns:a16="http://schemas.microsoft.com/office/drawing/2014/main" id="{AB7B2BC8-2056-41DA-8BAA-82A04893ACD9}"/>
            </a:ext>
          </a:extLst>
        </xdr:cNvPr>
        <xdr:cNvSpPr/>
      </xdr:nvSpPr>
      <xdr:spPr>
        <a:xfrm>
          <a:off x="51955" y="5178136"/>
          <a:ext cx="7360228" cy="1034143"/>
        </a:xfrm>
        <a:prstGeom prst="rect">
          <a:avLst/>
        </a:prstGeom>
        <a:solidFill>
          <a:srgbClr val="FFFF00"/>
        </a:solidFill>
        <a:ln w="3492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600" b="0" u="none">
              <a:solidFill>
                <a:srgbClr val="FF0000"/>
              </a:solidFill>
              <a:latin typeface="ＭＳ Ｐゴシック" panose="020B0600070205080204" pitchFamily="50" charset="-128"/>
              <a:ea typeface="+mn-ea"/>
              <a:cs typeface="Meiryo UI" panose="020B0604030504040204" pitchFamily="50" charset="-128"/>
            </a:rPr>
            <a:t>【</a:t>
          </a:r>
          <a:r>
            <a:rPr kumimoji="1" lang="ja-JP" altLang="en-US" sz="1600" b="0" u="none">
              <a:solidFill>
                <a:srgbClr val="FF0000"/>
              </a:solidFill>
              <a:latin typeface="ＭＳ Ｐゴシック" panose="020B0600070205080204" pitchFamily="50" charset="-128"/>
              <a:ea typeface="+mn-ea"/>
              <a:cs typeface="Meiryo UI" panose="020B0604030504040204" pitchFamily="50" charset="-128"/>
            </a:rPr>
            <a:t>注意</a:t>
          </a:r>
          <a:r>
            <a:rPr kumimoji="1" lang="en-US" altLang="ja-JP" sz="1600" b="0" u="none">
              <a:solidFill>
                <a:srgbClr val="FF0000"/>
              </a:solidFill>
              <a:latin typeface="ＭＳ Ｐゴシック" panose="020B0600070205080204" pitchFamily="50" charset="-128"/>
              <a:ea typeface="+mn-ea"/>
              <a:cs typeface="Meiryo UI" panose="020B0604030504040204" pitchFamily="50" charset="-128"/>
            </a:rPr>
            <a:t>】</a:t>
          </a:r>
        </a:p>
        <a:p>
          <a:pPr algn="l"/>
          <a:r>
            <a:rPr kumimoji="1" lang="ja-JP" altLang="en-US" sz="1600" b="0" u="none">
              <a:solidFill>
                <a:srgbClr val="FF0000"/>
              </a:solidFill>
              <a:latin typeface="ＭＳ Ｐゴシック" panose="020B0600070205080204" pitchFamily="50" charset="-128"/>
              <a:ea typeface="+mn-ea"/>
              <a:cs typeface="Meiryo UI" panose="020B0604030504040204" pitchFamily="50" charset="-128"/>
            </a:rPr>
            <a:t>生産性向上要件証明書の発行実績がない製品については、製品型番リストに記載されている内容が確認できる証憑書類を合わせてご提出ください。</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28575</xdr:colOff>
      <xdr:row>0</xdr:row>
      <xdr:rowOff>28575</xdr:rowOff>
    </xdr:from>
    <xdr:to>
      <xdr:col>3</xdr:col>
      <xdr:colOff>1190625</xdr:colOff>
      <xdr:row>2</xdr:row>
      <xdr:rowOff>32808</xdr:rowOff>
    </xdr:to>
    <xdr:sp macro="" textlink="">
      <xdr:nvSpPr>
        <xdr:cNvPr id="2" name="角丸四角形 3">
          <a:extLst>
            <a:ext uri="{FF2B5EF4-FFF2-40B4-BE49-F238E27FC236}">
              <a16:creationId xmlns:a16="http://schemas.microsoft.com/office/drawing/2014/main" id="{B22891CB-0C08-406B-87B1-762F50EB212A}"/>
            </a:ext>
          </a:extLst>
        </xdr:cNvPr>
        <xdr:cNvSpPr/>
      </xdr:nvSpPr>
      <xdr:spPr>
        <a:xfrm>
          <a:off x="28575" y="28575"/>
          <a:ext cx="3971925" cy="416983"/>
        </a:xfrm>
        <a:prstGeom prst="roundRect">
          <a:avLst/>
        </a:prstGeom>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kumimoji="1" lang="ja-JP" altLang="en-US" sz="1200" b="1"/>
            <a:t>押出成形機・ブロー成形機／基準値</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65330;&#65297;&#24180;&#24230;%20&#35036;&#27491;&#65288;&#29983;&#29987;&#35373;&#20633;&#30465;&#12456;&#12493;&#65289;/03&#12288;&#35506;&#38988;&#12539;&#12479;&#12473;&#12463;/&#35069;&#21697;&#22411;&#30058;&#12510;&#12473;&#12479;&#36939;&#29992;/&#35069;&#21697;&#22411;&#30058;&#12522;&#12473;&#12488;&#31649;&#29702;&#34920;.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22411;&#30058;&#12510;&#12473;&#12479;/4.&#36914;&#25431;&#31649;&#29702;/&#22411;&#30058;&#12522;&#12473;&#12488;&#31649;&#29702;&#34920;.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メール管理表"/>
      <sheetName val="製品型番リスト管理表"/>
      <sheetName val="工業会提出用リスト"/>
      <sheetName val="不備内容管理表"/>
      <sheetName val="メーカー情報管一覧"/>
    </sheetNames>
    <sheetDataSet>
      <sheetData sheetId="0"/>
      <sheetData sheetId="1">
        <row r="5">
          <cell r="AY5" t="str">
            <v>日本工作機械工業会</v>
          </cell>
        </row>
        <row r="6">
          <cell r="AY6" t="str">
            <v>日本産業機械工業会</v>
          </cell>
        </row>
        <row r="7">
          <cell r="AY7" t="str">
            <v>日本印刷機械工業会</v>
          </cell>
        </row>
        <row r="8">
          <cell r="AY8" t="str">
            <v>日本鍛圧機械工業会</v>
          </cell>
        </row>
      </sheetData>
      <sheetData sheetId="2"/>
      <sheetData sheetId="3"/>
      <sheetData sheetId="4"/>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棚卸対象メーカーID"/>
      <sheetName val="リストベース"/>
      <sheetName val="モデルチェンジ管理"/>
      <sheetName val="メーカー情報"/>
      <sheetName val="型番リスト"/>
      <sheetName val="不備内容管理表"/>
      <sheetName val="変更・削除管理"/>
      <sheetName val="サンプルチェック数算出方法"/>
      <sheetName val="MC&amp;変更用FMT作成表"/>
      <sheetName val="型番マスタ運用担当"/>
      <sheetName val="data"/>
      <sheetName val="管理伝票"/>
      <sheetName val="申CS"/>
      <sheetName val="Sheet1"/>
    </sheetNames>
    <sheetDataSet>
      <sheetData sheetId="0"/>
      <sheetData sheetId="1"/>
      <sheetData sheetId="2"/>
      <sheetData sheetId="3"/>
      <sheetData sheetId="4">
        <row r="1">
          <cell r="AQ1">
            <v>0</v>
          </cell>
        </row>
        <row r="3">
          <cell r="AQ3" t="str">
            <v>受付or審査</v>
          </cell>
        </row>
        <row r="4">
          <cell r="AQ4" t="str">
            <v>レコード無効化フラグ</v>
          </cell>
        </row>
        <row r="5">
          <cell r="AQ5">
            <v>0</v>
          </cell>
        </row>
        <row r="6">
          <cell r="AQ6" t="str">
            <v>レコード無効化フラグ</v>
          </cell>
        </row>
        <row r="7">
          <cell r="AQ7" t="str">
            <v>×</v>
          </cell>
        </row>
        <row r="8">
          <cell r="AQ8">
            <v>0</v>
          </cell>
        </row>
        <row r="9">
          <cell r="AQ9">
            <v>0</v>
          </cell>
        </row>
        <row r="10">
          <cell r="AQ10">
            <v>0</v>
          </cell>
        </row>
        <row r="11">
          <cell r="AQ11">
            <v>0</v>
          </cell>
        </row>
        <row r="12">
          <cell r="AQ12">
            <v>0</v>
          </cell>
        </row>
        <row r="13">
          <cell r="AQ13">
            <v>0</v>
          </cell>
        </row>
        <row r="14">
          <cell r="AQ14" t="str">
            <v>×</v>
          </cell>
        </row>
        <row r="15">
          <cell r="AQ15">
            <v>0</v>
          </cell>
        </row>
        <row r="16">
          <cell r="AQ16">
            <v>0</v>
          </cell>
        </row>
        <row r="17">
          <cell r="AQ17" t="str">
            <v>×</v>
          </cell>
        </row>
        <row r="18">
          <cell r="AQ18">
            <v>0</v>
          </cell>
        </row>
        <row r="19">
          <cell r="AQ19" t="str">
            <v>×</v>
          </cell>
        </row>
        <row r="20">
          <cell r="AQ20">
            <v>0</v>
          </cell>
        </row>
        <row r="21">
          <cell r="AQ21" t="str">
            <v>×</v>
          </cell>
        </row>
        <row r="22">
          <cell r="AQ22">
            <v>0</v>
          </cell>
        </row>
        <row r="23">
          <cell r="AQ23" t="str">
            <v>×</v>
          </cell>
        </row>
        <row r="24">
          <cell r="AQ24" t="str">
            <v>×</v>
          </cell>
        </row>
        <row r="25">
          <cell r="AQ25" t="str">
            <v>×</v>
          </cell>
        </row>
        <row r="26">
          <cell r="AQ26" t="str">
            <v>×</v>
          </cell>
        </row>
        <row r="27">
          <cell r="AQ27" t="str">
            <v>×</v>
          </cell>
        </row>
        <row r="28">
          <cell r="AQ28" t="str">
            <v>×</v>
          </cell>
        </row>
        <row r="29">
          <cell r="AQ29" t="str">
            <v>×</v>
          </cell>
        </row>
        <row r="30">
          <cell r="AQ30" t="str">
            <v>×</v>
          </cell>
        </row>
        <row r="31">
          <cell r="AQ31" t="str">
            <v>×</v>
          </cell>
        </row>
        <row r="32">
          <cell r="AQ32" t="str">
            <v>×</v>
          </cell>
        </row>
        <row r="33">
          <cell r="AQ33" t="str">
            <v>×</v>
          </cell>
        </row>
        <row r="34">
          <cell r="AQ34">
            <v>0</v>
          </cell>
        </row>
        <row r="35">
          <cell r="AQ35">
            <v>0</v>
          </cell>
        </row>
        <row r="36">
          <cell r="AQ36">
            <v>0</v>
          </cell>
        </row>
        <row r="37">
          <cell r="AQ37">
            <v>0</v>
          </cell>
        </row>
        <row r="38">
          <cell r="AQ38">
            <v>0</v>
          </cell>
        </row>
        <row r="39">
          <cell r="AQ39">
            <v>0</v>
          </cell>
        </row>
        <row r="40">
          <cell r="AQ40">
            <v>0</v>
          </cell>
        </row>
        <row r="41">
          <cell r="AQ41">
            <v>0</v>
          </cell>
        </row>
        <row r="42">
          <cell r="AQ42">
            <v>0</v>
          </cell>
        </row>
        <row r="43">
          <cell r="AQ43">
            <v>0</v>
          </cell>
        </row>
        <row r="44">
          <cell r="AQ44">
            <v>0</v>
          </cell>
        </row>
        <row r="45">
          <cell r="AQ45" t="str">
            <v>×</v>
          </cell>
        </row>
        <row r="46">
          <cell r="AQ46" t="str">
            <v>×</v>
          </cell>
        </row>
        <row r="47">
          <cell r="AQ47">
            <v>0</v>
          </cell>
        </row>
        <row r="48">
          <cell r="AQ48" t="str">
            <v>×</v>
          </cell>
        </row>
        <row r="49">
          <cell r="AQ49">
            <v>0</v>
          </cell>
        </row>
        <row r="50">
          <cell r="AQ50" t="str">
            <v>×</v>
          </cell>
        </row>
        <row r="51">
          <cell r="AQ51">
            <v>0</v>
          </cell>
        </row>
        <row r="52">
          <cell r="AQ52">
            <v>0</v>
          </cell>
        </row>
        <row r="53">
          <cell r="AQ53">
            <v>0</v>
          </cell>
        </row>
        <row r="54">
          <cell r="AQ54">
            <v>0</v>
          </cell>
        </row>
        <row r="55">
          <cell r="AQ55">
            <v>0</v>
          </cell>
        </row>
        <row r="56">
          <cell r="AQ56" t="str">
            <v>×</v>
          </cell>
        </row>
        <row r="57">
          <cell r="AQ57" t="str">
            <v>×</v>
          </cell>
        </row>
        <row r="58">
          <cell r="AQ58">
            <v>0</v>
          </cell>
        </row>
        <row r="59">
          <cell r="AQ59">
            <v>0</v>
          </cell>
        </row>
        <row r="60">
          <cell r="AQ60" t="str">
            <v>×</v>
          </cell>
        </row>
        <row r="61">
          <cell r="AQ61">
            <v>0</v>
          </cell>
        </row>
        <row r="62">
          <cell r="AQ62">
            <v>0</v>
          </cell>
        </row>
        <row r="63">
          <cell r="AQ63" t="str">
            <v>×</v>
          </cell>
        </row>
        <row r="64">
          <cell r="AQ64">
            <v>0</v>
          </cell>
        </row>
        <row r="65">
          <cell r="AQ65">
            <v>0</v>
          </cell>
        </row>
        <row r="66">
          <cell r="AQ66">
            <v>0</v>
          </cell>
        </row>
        <row r="67">
          <cell r="AQ67" t="str">
            <v>×</v>
          </cell>
        </row>
        <row r="68">
          <cell r="AQ68" t="str">
            <v>×</v>
          </cell>
        </row>
        <row r="69">
          <cell r="AQ69">
            <v>0</v>
          </cell>
        </row>
        <row r="70">
          <cell r="AQ70">
            <v>0</v>
          </cell>
        </row>
        <row r="71">
          <cell r="AQ71">
            <v>0</v>
          </cell>
        </row>
        <row r="72">
          <cell r="AQ72" t="str">
            <v>×</v>
          </cell>
        </row>
        <row r="73">
          <cell r="AQ73" t="str">
            <v>×</v>
          </cell>
        </row>
        <row r="74">
          <cell r="AQ74">
            <v>0</v>
          </cell>
        </row>
        <row r="75">
          <cell r="AQ75" t="str">
            <v>×</v>
          </cell>
        </row>
        <row r="76">
          <cell r="AQ76">
            <v>0</v>
          </cell>
        </row>
        <row r="77">
          <cell r="AQ77" t="str">
            <v>×</v>
          </cell>
        </row>
        <row r="78">
          <cell r="AQ78">
            <v>0</v>
          </cell>
        </row>
        <row r="79">
          <cell r="AQ79">
            <v>0</v>
          </cell>
        </row>
        <row r="80">
          <cell r="AQ80">
            <v>0</v>
          </cell>
        </row>
        <row r="81">
          <cell r="AQ81">
            <v>0</v>
          </cell>
        </row>
        <row r="82">
          <cell r="AQ82" t="str">
            <v>×</v>
          </cell>
        </row>
        <row r="83">
          <cell r="AQ83">
            <v>0</v>
          </cell>
        </row>
        <row r="84">
          <cell r="AQ84" t="str">
            <v>×</v>
          </cell>
        </row>
        <row r="85">
          <cell r="AQ85" t="str">
            <v>×</v>
          </cell>
        </row>
        <row r="86">
          <cell r="AQ86" t="str">
            <v>×</v>
          </cell>
        </row>
        <row r="87">
          <cell r="AQ87" t="str">
            <v>×</v>
          </cell>
        </row>
        <row r="88">
          <cell r="AQ88">
            <v>0</v>
          </cell>
        </row>
        <row r="89">
          <cell r="AQ89">
            <v>0</v>
          </cell>
        </row>
        <row r="90">
          <cell r="AQ90">
            <v>0</v>
          </cell>
        </row>
        <row r="91">
          <cell r="AQ91" t="str">
            <v>×</v>
          </cell>
        </row>
        <row r="92">
          <cell r="AQ92">
            <v>0</v>
          </cell>
        </row>
        <row r="93">
          <cell r="AQ93">
            <v>0</v>
          </cell>
        </row>
        <row r="94">
          <cell r="AQ94" t="str">
            <v>×</v>
          </cell>
        </row>
        <row r="95">
          <cell r="AQ95">
            <v>0</v>
          </cell>
        </row>
        <row r="96">
          <cell r="AQ96">
            <v>0</v>
          </cell>
        </row>
        <row r="97">
          <cell r="AQ97">
            <v>0</v>
          </cell>
        </row>
        <row r="98">
          <cell r="AQ98">
            <v>0</v>
          </cell>
        </row>
        <row r="99">
          <cell r="AQ99" t="str">
            <v>×</v>
          </cell>
        </row>
        <row r="100">
          <cell r="AQ100" t="str">
            <v>×</v>
          </cell>
        </row>
        <row r="101">
          <cell r="AQ101">
            <v>0</v>
          </cell>
        </row>
        <row r="102">
          <cell r="AQ102" t="str">
            <v>×</v>
          </cell>
        </row>
        <row r="103">
          <cell r="AQ103">
            <v>0</v>
          </cell>
        </row>
        <row r="104">
          <cell r="AQ104" t="str">
            <v>×</v>
          </cell>
        </row>
        <row r="105">
          <cell r="AQ105">
            <v>0</v>
          </cell>
        </row>
        <row r="106">
          <cell r="AQ106" t="str">
            <v>×</v>
          </cell>
        </row>
        <row r="107">
          <cell r="AQ107">
            <v>0</v>
          </cell>
        </row>
        <row r="108">
          <cell r="AQ108" t="str">
            <v>×</v>
          </cell>
        </row>
        <row r="109">
          <cell r="AQ109">
            <v>0</v>
          </cell>
        </row>
        <row r="110">
          <cell r="AQ110" t="str">
            <v>×</v>
          </cell>
        </row>
        <row r="111">
          <cell r="AQ111" t="str">
            <v>×</v>
          </cell>
        </row>
        <row r="112">
          <cell r="AQ112">
            <v>0</v>
          </cell>
        </row>
        <row r="113">
          <cell r="AQ113">
            <v>0</v>
          </cell>
        </row>
        <row r="114">
          <cell r="AQ114">
            <v>0</v>
          </cell>
        </row>
        <row r="115">
          <cell r="AQ115">
            <v>0</v>
          </cell>
        </row>
        <row r="116">
          <cell r="AQ116">
            <v>0</v>
          </cell>
        </row>
        <row r="117">
          <cell r="AQ117" t="str">
            <v>×</v>
          </cell>
        </row>
        <row r="118">
          <cell r="AQ118">
            <v>0</v>
          </cell>
        </row>
        <row r="119">
          <cell r="AQ119">
            <v>0</v>
          </cell>
        </row>
        <row r="120">
          <cell r="AQ120">
            <v>0</v>
          </cell>
        </row>
        <row r="121">
          <cell r="AQ121" t="str">
            <v>×</v>
          </cell>
        </row>
        <row r="122">
          <cell r="AQ122" t="str">
            <v>×</v>
          </cell>
        </row>
        <row r="123">
          <cell r="AQ123">
            <v>0</v>
          </cell>
        </row>
        <row r="124">
          <cell r="AQ124">
            <v>0</v>
          </cell>
        </row>
        <row r="125">
          <cell r="AQ125">
            <v>0</v>
          </cell>
        </row>
        <row r="126">
          <cell r="AQ126" t="str">
            <v>×</v>
          </cell>
        </row>
        <row r="127">
          <cell r="AQ127">
            <v>0</v>
          </cell>
        </row>
        <row r="128">
          <cell r="AQ128">
            <v>0</v>
          </cell>
        </row>
        <row r="129">
          <cell r="AQ129">
            <v>0</v>
          </cell>
        </row>
        <row r="130">
          <cell r="AQ130" t="str">
            <v>×</v>
          </cell>
        </row>
        <row r="131">
          <cell r="AQ131">
            <v>0</v>
          </cell>
        </row>
        <row r="132">
          <cell r="AQ132" t="str">
            <v>×</v>
          </cell>
        </row>
        <row r="133">
          <cell r="AQ133" t="str">
            <v>×</v>
          </cell>
        </row>
        <row r="134">
          <cell r="AQ134" t="str">
            <v>×</v>
          </cell>
        </row>
        <row r="135">
          <cell r="AQ135">
            <v>0</v>
          </cell>
        </row>
        <row r="136">
          <cell r="AQ136" t="str">
            <v>×</v>
          </cell>
        </row>
        <row r="137">
          <cell r="AQ137">
            <v>0</v>
          </cell>
        </row>
        <row r="138">
          <cell r="AQ138">
            <v>0</v>
          </cell>
        </row>
        <row r="139">
          <cell r="AQ139">
            <v>0</v>
          </cell>
        </row>
        <row r="140">
          <cell r="AQ140">
            <v>0</v>
          </cell>
        </row>
        <row r="141">
          <cell r="AQ141">
            <v>0</v>
          </cell>
        </row>
        <row r="142">
          <cell r="AQ142" t="str">
            <v>×</v>
          </cell>
        </row>
        <row r="143">
          <cell r="AQ143" t="str">
            <v>×</v>
          </cell>
        </row>
        <row r="144">
          <cell r="AQ144" t="str">
            <v>×</v>
          </cell>
        </row>
        <row r="145">
          <cell r="AQ145" t="str">
            <v>×</v>
          </cell>
        </row>
        <row r="146">
          <cell r="AQ146">
            <v>0</v>
          </cell>
        </row>
        <row r="147">
          <cell r="AQ147" t="str">
            <v>×</v>
          </cell>
        </row>
        <row r="148">
          <cell r="AQ148">
            <v>0</v>
          </cell>
        </row>
        <row r="149">
          <cell r="AQ149" t="str">
            <v>×</v>
          </cell>
        </row>
        <row r="150">
          <cell r="AQ150">
            <v>0</v>
          </cell>
        </row>
        <row r="151">
          <cell r="AQ151" t="str">
            <v>×</v>
          </cell>
        </row>
        <row r="152">
          <cell r="AQ152">
            <v>0</v>
          </cell>
        </row>
        <row r="153">
          <cell r="AQ153" t="str">
            <v>×</v>
          </cell>
        </row>
        <row r="154">
          <cell r="AQ154" t="str">
            <v>×</v>
          </cell>
        </row>
        <row r="155">
          <cell r="AQ155">
            <v>0</v>
          </cell>
        </row>
        <row r="156">
          <cell r="AQ156">
            <v>0</v>
          </cell>
        </row>
        <row r="157">
          <cell r="AQ157">
            <v>0</v>
          </cell>
        </row>
        <row r="158">
          <cell r="AQ158">
            <v>0</v>
          </cell>
        </row>
        <row r="159">
          <cell r="AQ159" t="str">
            <v>×</v>
          </cell>
        </row>
        <row r="160">
          <cell r="AQ160">
            <v>0</v>
          </cell>
        </row>
        <row r="161">
          <cell r="AQ161">
            <v>0</v>
          </cell>
        </row>
        <row r="162">
          <cell r="AQ162">
            <v>0</v>
          </cell>
        </row>
        <row r="163">
          <cell r="AQ163" t="str">
            <v>×</v>
          </cell>
        </row>
        <row r="164">
          <cell r="AQ164">
            <v>0</v>
          </cell>
        </row>
        <row r="165">
          <cell r="AQ165">
            <v>0</v>
          </cell>
        </row>
        <row r="166">
          <cell r="AQ166">
            <v>0</v>
          </cell>
        </row>
        <row r="167">
          <cell r="AQ167">
            <v>0</v>
          </cell>
        </row>
        <row r="168">
          <cell r="AQ168">
            <v>0</v>
          </cell>
        </row>
        <row r="169">
          <cell r="AQ169" t="str">
            <v>×</v>
          </cell>
        </row>
        <row r="170">
          <cell r="AQ170">
            <v>0</v>
          </cell>
        </row>
        <row r="171">
          <cell r="AQ171">
            <v>0</v>
          </cell>
        </row>
        <row r="172">
          <cell r="AQ172">
            <v>0</v>
          </cell>
        </row>
        <row r="173">
          <cell r="AQ173" t="str">
            <v>×</v>
          </cell>
        </row>
        <row r="174">
          <cell r="AQ174">
            <v>0</v>
          </cell>
        </row>
        <row r="175">
          <cell r="AQ175" t="str">
            <v>×</v>
          </cell>
        </row>
        <row r="176">
          <cell r="AQ176">
            <v>0</v>
          </cell>
        </row>
        <row r="177">
          <cell r="AQ177" t="str">
            <v>×</v>
          </cell>
        </row>
        <row r="178">
          <cell r="AQ178">
            <v>0</v>
          </cell>
        </row>
        <row r="179">
          <cell r="AQ179">
            <v>0</v>
          </cell>
        </row>
        <row r="180">
          <cell r="AQ180" t="str">
            <v>×</v>
          </cell>
        </row>
        <row r="181">
          <cell r="AQ181">
            <v>0</v>
          </cell>
        </row>
        <row r="182">
          <cell r="AQ182" t="str">
            <v>×</v>
          </cell>
        </row>
        <row r="183">
          <cell r="AQ183">
            <v>0</v>
          </cell>
        </row>
        <row r="184">
          <cell r="AQ184" t="str">
            <v>×</v>
          </cell>
        </row>
        <row r="185">
          <cell r="AQ185" t="str">
            <v>×</v>
          </cell>
        </row>
        <row r="186">
          <cell r="AQ186">
            <v>0</v>
          </cell>
        </row>
        <row r="187">
          <cell r="AQ187" t="str">
            <v>×</v>
          </cell>
        </row>
        <row r="188">
          <cell r="AQ188">
            <v>0</v>
          </cell>
        </row>
        <row r="189">
          <cell r="AQ189" t="str">
            <v>×</v>
          </cell>
        </row>
        <row r="190">
          <cell r="AQ190">
            <v>0</v>
          </cell>
        </row>
        <row r="191">
          <cell r="AQ191">
            <v>0</v>
          </cell>
        </row>
        <row r="192">
          <cell r="AQ192" t="str">
            <v>×</v>
          </cell>
        </row>
        <row r="193">
          <cell r="AQ193" t="str">
            <v>×</v>
          </cell>
        </row>
        <row r="194">
          <cell r="AQ194">
            <v>0</v>
          </cell>
        </row>
        <row r="195">
          <cell r="AQ195" t="str">
            <v>×</v>
          </cell>
        </row>
        <row r="196">
          <cell r="AQ196" t="str">
            <v>×</v>
          </cell>
        </row>
        <row r="197">
          <cell r="AQ197">
            <v>0</v>
          </cell>
        </row>
        <row r="198">
          <cell r="AQ198" t="str">
            <v>×</v>
          </cell>
        </row>
        <row r="199">
          <cell r="AQ199">
            <v>0</v>
          </cell>
        </row>
        <row r="200">
          <cell r="AQ200">
            <v>0</v>
          </cell>
        </row>
        <row r="201">
          <cell r="AQ201" t="str">
            <v>×</v>
          </cell>
        </row>
        <row r="202">
          <cell r="AQ202">
            <v>0</v>
          </cell>
        </row>
        <row r="203">
          <cell r="AQ203" t="str">
            <v>×</v>
          </cell>
        </row>
        <row r="204">
          <cell r="AQ204">
            <v>0</v>
          </cell>
        </row>
        <row r="205">
          <cell r="AQ205">
            <v>0</v>
          </cell>
        </row>
        <row r="206">
          <cell r="AQ206" t="str">
            <v>×</v>
          </cell>
        </row>
        <row r="207">
          <cell r="AQ207">
            <v>0</v>
          </cell>
        </row>
        <row r="208">
          <cell r="AQ208">
            <v>0</v>
          </cell>
        </row>
        <row r="209">
          <cell r="AQ209" t="str">
            <v>×</v>
          </cell>
        </row>
        <row r="210">
          <cell r="AQ210" t="str">
            <v>×</v>
          </cell>
        </row>
        <row r="211">
          <cell r="AQ211" t="str">
            <v>×</v>
          </cell>
        </row>
        <row r="212">
          <cell r="AQ212">
            <v>0</v>
          </cell>
        </row>
        <row r="213">
          <cell r="AQ213">
            <v>0</v>
          </cell>
        </row>
        <row r="214">
          <cell r="AQ214">
            <v>0</v>
          </cell>
        </row>
        <row r="215">
          <cell r="AQ215">
            <v>0</v>
          </cell>
        </row>
        <row r="216">
          <cell r="AQ216">
            <v>0</v>
          </cell>
        </row>
        <row r="217">
          <cell r="AQ217">
            <v>0</v>
          </cell>
        </row>
        <row r="218">
          <cell r="AQ218">
            <v>0</v>
          </cell>
        </row>
        <row r="219">
          <cell r="AQ219">
            <v>0</v>
          </cell>
        </row>
        <row r="220">
          <cell r="AQ220" t="str">
            <v>×</v>
          </cell>
        </row>
        <row r="221">
          <cell r="AQ221">
            <v>0</v>
          </cell>
        </row>
        <row r="222">
          <cell r="AQ222" t="str">
            <v>×</v>
          </cell>
        </row>
        <row r="223">
          <cell r="AQ223">
            <v>0</v>
          </cell>
        </row>
        <row r="224">
          <cell r="AQ224">
            <v>0</v>
          </cell>
        </row>
        <row r="225">
          <cell r="AQ225">
            <v>0</v>
          </cell>
        </row>
        <row r="226">
          <cell r="AQ226" t="str">
            <v>×</v>
          </cell>
        </row>
        <row r="227">
          <cell r="AQ227" t="str">
            <v>×</v>
          </cell>
        </row>
        <row r="228">
          <cell r="AQ228">
            <v>0</v>
          </cell>
        </row>
        <row r="229">
          <cell r="AQ229" t="str">
            <v>×</v>
          </cell>
        </row>
        <row r="230">
          <cell r="AQ230">
            <v>0</v>
          </cell>
        </row>
        <row r="231">
          <cell r="AQ231" t="str">
            <v>×</v>
          </cell>
        </row>
        <row r="232">
          <cell r="AQ232">
            <v>0</v>
          </cell>
        </row>
        <row r="233">
          <cell r="AQ233">
            <v>0</v>
          </cell>
        </row>
        <row r="234">
          <cell r="AQ234" t="str">
            <v>×</v>
          </cell>
        </row>
        <row r="235">
          <cell r="AQ235" t="str">
            <v>×</v>
          </cell>
        </row>
        <row r="236">
          <cell r="AQ236">
            <v>0</v>
          </cell>
        </row>
        <row r="237">
          <cell r="AQ237">
            <v>0</v>
          </cell>
        </row>
        <row r="238">
          <cell r="AQ238">
            <v>0</v>
          </cell>
        </row>
        <row r="239">
          <cell r="AQ239">
            <v>0</v>
          </cell>
        </row>
        <row r="240">
          <cell r="AQ240">
            <v>0</v>
          </cell>
        </row>
        <row r="241">
          <cell r="AQ241" t="str">
            <v>×</v>
          </cell>
        </row>
        <row r="242">
          <cell r="AQ242">
            <v>0</v>
          </cell>
        </row>
        <row r="243">
          <cell r="AQ243" t="str">
            <v>×</v>
          </cell>
        </row>
        <row r="244">
          <cell r="AQ244">
            <v>0</v>
          </cell>
        </row>
        <row r="245">
          <cell r="AQ245">
            <v>0</v>
          </cell>
        </row>
        <row r="246">
          <cell r="AQ246">
            <v>0</v>
          </cell>
        </row>
        <row r="247">
          <cell r="AQ247">
            <v>0</v>
          </cell>
        </row>
        <row r="248">
          <cell r="AQ248">
            <v>0</v>
          </cell>
        </row>
        <row r="249">
          <cell r="AQ249">
            <v>0</v>
          </cell>
        </row>
        <row r="250">
          <cell r="AQ250">
            <v>0</v>
          </cell>
        </row>
        <row r="251">
          <cell r="AQ251">
            <v>0</v>
          </cell>
        </row>
        <row r="252">
          <cell r="AQ252" t="str">
            <v>×</v>
          </cell>
        </row>
        <row r="253">
          <cell r="AQ253">
            <v>0</v>
          </cell>
        </row>
        <row r="254">
          <cell r="AQ254" t="str">
            <v>×</v>
          </cell>
        </row>
        <row r="255">
          <cell r="AQ255">
            <v>0</v>
          </cell>
        </row>
        <row r="256">
          <cell r="AQ256" t="str">
            <v>×</v>
          </cell>
        </row>
        <row r="257">
          <cell r="AQ257" t="str">
            <v>×</v>
          </cell>
        </row>
        <row r="258">
          <cell r="AQ258">
            <v>0</v>
          </cell>
        </row>
        <row r="259">
          <cell r="AQ259" t="str">
            <v>×</v>
          </cell>
        </row>
        <row r="260">
          <cell r="AQ260">
            <v>0</v>
          </cell>
        </row>
        <row r="261">
          <cell r="AQ261">
            <v>0</v>
          </cell>
        </row>
        <row r="262">
          <cell r="AQ262" t="str">
            <v>×</v>
          </cell>
        </row>
        <row r="263">
          <cell r="AQ263">
            <v>0</v>
          </cell>
        </row>
        <row r="264">
          <cell r="AQ264">
            <v>0</v>
          </cell>
        </row>
        <row r="265">
          <cell r="AQ265">
            <v>0</v>
          </cell>
        </row>
        <row r="266">
          <cell r="AQ266">
            <v>0</v>
          </cell>
        </row>
        <row r="267">
          <cell r="AQ267" t="str">
            <v>×</v>
          </cell>
        </row>
        <row r="268">
          <cell r="AQ268" t="str">
            <v>×</v>
          </cell>
        </row>
        <row r="269">
          <cell r="AQ269">
            <v>0</v>
          </cell>
        </row>
        <row r="270">
          <cell r="AQ270" t="str">
            <v>×</v>
          </cell>
        </row>
        <row r="271">
          <cell r="AQ271">
            <v>0</v>
          </cell>
        </row>
        <row r="272">
          <cell r="AQ272">
            <v>0</v>
          </cell>
        </row>
        <row r="273">
          <cell r="AQ273">
            <v>0</v>
          </cell>
        </row>
        <row r="274">
          <cell r="AQ274">
            <v>0</v>
          </cell>
        </row>
        <row r="275">
          <cell r="AQ275">
            <v>0</v>
          </cell>
        </row>
        <row r="276">
          <cell r="AQ276">
            <v>0</v>
          </cell>
        </row>
        <row r="277">
          <cell r="AQ277">
            <v>0</v>
          </cell>
        </row>
        <row r="278">
          <cell r="AQ278">
            <v>0</v>
          </cell>
        </row>
        <row r="279">
          <cell r="AQ279">
            <v>0</v>
          </cell>
        </row>
        <row r="280">
          <cell r="AQ280">
            <v>0</v>
          </cell>
        </row>
        <row r="281">
          <cell r="AQ281">
            <v>0</v>
          </cell>
        </row>
        <row r="282">
          <cell r="AQ282">
            <v>0</v>
          </cell>
        </row>
        <row r="283">
          <cell r="AQ283">
            <v>0</v>
          </cell>
        </row>
        <row r="284">
          <cell r="AQ284">
            <v>0</v>
          </cell>
        </row>
        <row r="285">
          <cell r="AQ285">
            <v>0</v>
          </cell>
        </row>
        <row r="286">
          <cell r="AQ286">
            <v>0</v>
          </cell>
        </row>
        <row r="287">
          <cell r="AQ287">
            <v>0</v>
          </cell>
        </row>
        <row r="288">
          <cell r="AQ288">
            <v>0</v>
          </cell>
        </row>
        <row r="289">
          <cell r="AQ289">
            <v>0</v>
          </cell>
        </row>
        <row r="290">
          <cell r="AQ290">
            <v>0</v>
          </cell>
        </row>
        <row r="291">
          <cell r="AQ291">
            <v>0</v>
          </cell>
        </row>
        <row r="292">
          <cell r="AQ292">
            <v>0</v>
          </cell>
        </row>
        <row r="293">
          <cell r="AQ293">
            <v>0</v>
          </cell>
        </row>
        <row r="294">
          <cell r="AQ294">
            <v>0</v>
          </cell>
        </row>
        <row r="295">
          <cell r="AQ295">
            <v>0</v>
          </cell>
        </row>
        <row r="296">
          <cell r="AQ296">
            <v>0</v>
          </cell>
        </row>
        <row r="297">
          <cell r="AQ297">
            <v>0</v>
          </cell>
        </row>
        <row r="298">
          <cell r="AQ298">
            <v>0</v>
          </cell>
        </row>
        <row r="299">
          <cell r="AQ299">
            <v>0</v>
          </cell>
        </row>
        <row r="300">
          <cell r="AQ300">
            <v>0</v>
          </cell>
        </row>
        <row r="301">
          <cell r="AQ301">
            <v>0</v>
          </cell>
        </row>
        <row r="302">
          <cell r="AQ302">
            <v>0</v>
          </cell>
        </row>
        <row r="303">
          <cell r="AQ303">
            <v>0</v>
          </cell>
        </row>
        <row r="304">
          <cell r="AQ304">
            <v>0</v>
          </cell>
        </row>
        <row r="305">
          <cell r="AQ305">
            <v>0</v>
          </cell>
        </row>
        <row r="306">
          <cell r="AQ306">
            <v>0</v>
          </cell>
        </row>
        <row r="307">
          <cell r="AQ307">
            <v>0</v>
          </cell>
        </row>
        <row r="308">
          <cell r="AQ308">
            <v>0</v>
          </cell>
        </row>
        <row r="309">
          <cell r="AQ309">
            <v>0</v>
          </cell>
        </row>
        <row r="310">
          <cell r="AQ310">
            <v>0</v>
          </cell>
        </row>
        <row r="311">
          <cell r="AQ311">
            <v>0</v>
          </cell>
        </row>
        <row r="312">
          <cell r="AQ312">
            <v>0</v>
          </cell>
        </row>
        <row r="313">
          <cell r="AQ313">
            <v>0</v>
          </cell>
        </row>
        <row r="314">
          <cell r="AQ314">
            <v>0</v>
          </cell>
        </row>
        <row r="315">
          <cell r="AQ315">
            <v>0</v>
          </cell>
        </row>
        <row r="316">
          <cell r="AQ316">
            <v>0</v>
          </cell>
        </row>
        <row r="317">
          <cell r="AQ317">
            <v>0</v>
          </cell>
        </row>
        <row r="318">
          <cell r="AQ318">
            <v>0</v>
          </cell>
        </row>
        <row r="319">
          <cell r="AQ319">
            <v>0</v>
          </cell>
        </row>
        <row r="320">
          <cell r="AQ320" t="str">
            <v>×</v>
          </cell>
        </row>
        <row r="321">
          <cell r="AQ321">
            <v>0</v>
          </cell>
        </row>
        <row r="322">
          <cell r="AQ322">
            <v>0</v>
          </cell>
        </row>
        <row r="323">
          <cell r="AQ323">
            <v>0</v>
          </cell>
        </row>
        <row r="324">
          <cell r="AQ324">
            <v>0</v>
          </cell>
        </row>
        <row r="325">
          <cell r="AQ325" t="str">
            <v>×</v>
          </cell>
        </row>
        <row r="326">
          <cell r="AQ326" t="str">
            <v>×</v>
          </cell>
        </row>
        <row r="327">
          <cell r="AQ327">
            <v>0</v>
          </cell>
        </row>
        <row r="328">
          <cell r="AQ328" t="str">
            <v>×</v>
          </cell>
        </row>
        <row r="329">
          <cell r="AQ329" t="str">
            <v>×</v>
          </cell>
        </row>
        <row r="330">
          <cell r="AQ330">
            <v>0</v>
          </cell>
        </row>
        <row r="331">
          <cell r="AQ331">
            <v>0</v>
          </cell>
        </row>
        <row r="332">
          <cell r="AQ332" t="str">
            <v>×</v>
          </cell>
        </row>
        <row r="333">
          <cell r="AQ333">
            <v>0</v>
          </cell>
        </row>
        <row r="334">
          <cell r="AQ334">
            <v>0</v>
          </cell>
        </row>
        <row r="335">
          <cell r="AQ335" t="str">
            <v>×</v>
          </cell>
        </row>
        <row r="336">
          <cell r="AQ336">
            <v>0</v>
          </cell>
        </row>
        <row r="337">
          <cell r="AQ337">
            <v>0</v>
          </cell>
        </row>
        <row r="338">
          <cell r="AQ338">
            <v>0</v>
          </cell>
        </row>
        <row r="339">
          <cell r="AQ339">
            <v>0</v>
          </cell>
        </row>
        <row r="340">
          <cell r="AQ340">
            <v>0</v>
          </cell>
        </row>
        <row r="341">
          <cell r="AQ341">
            <v>0</v>
          </cell>
        </row>
        <row r="342">
          <cell r="AQ342">
            <v>0</v>
          </cell>
        </row>
        <row r="343">
          <cell r="AQ343">
            <v>0</v>
          </cell>
        </row>
        <row r="344">
          <cell r="AQ344">
            <v>0</v>
          </cell>
        </row>
        <row r="345">
          <cell r="AQ345">
            <v>0</v>
          </cell>
        </row>
        <row r="346">
          <cell r="AQ346">
            <v>0</v>
          </cell>
        </row>
        <row r="347">
          <cell r="AQ347">
            <v>0</v>
          </cell>
        </row>
        <row r="348">
          <cell r="AQ348">
            <v>0</v>
          </cell>
        </row>
        <row r="349">
          <cell r="AQ349">
            <v>0</v>
          </cell>
        </row>
        <row r="350">
          <cell r="AQ350">
            <v>0</v>
          </cell>
        </row>
        <row r="351">
          <cell r="AQ351">
            <v>0</v>
          </cell>
        </row>
        <row r="352">
          <cell r="AQ352">
            <v>0</v>
          </cell>
        </row>
        <row r="353">
          <cell r="AQ353">
            <v>0</v>
          </cell>
        </row>
        <row r="354">
          <cell r="AQ354">
            <v>0</v>
          </cell>
        </row>
        <row r="355">
          <cell r="AQ355" t="str">
            <v>×</v>
          </cell>
        </row>
        <row r="356">
          <cell r="AQ356">
            <v>0</v>
          </cell>
        </row>
        <row r="357">
          <cell r="AQ357">
            <v>0</v>
          </cell>
        </row>
        <row r="358">
          <cell r="AQ358">
            <v>0</v>
          </cell>
        </row>
        <row r="359">
          <cell r="AQ359">
            <v>0</v>
          </cell>
        </row>
        <row r="360">
          <cell r="AQ360">
            <v>0</v>
          </cell>
        </row>
        <row r="361">
          <cell r="AQ361">
            <v>0</v>
          </cell>
        </row>
        <row r="362">
          <cell r="AQ362" t="str">
            <v>×</v>
          </cell>
        </row>
        <row r="363">
          <cell r="AQ363" t="str">
            <v>×</v>
          </cell>
        </row>
        <row r="364">
          <cell r="AQ364">
            <v>0</v>
          </cell>
        </row>
        <row r="365">
          <cell r="AQ365" t="str">
            <v>×</v>
          </cell>
        </row>
        <row r="366">
          <cell r="AQ366">
            <v>0</v>
          </cell>
        </row>
        <row r="367">
          <cell r="AQ367">
            <v>0</v>
          </cell>
        </row>
        <row r="368">
          <cell r="AQ368" t="str">
            <v>×</v>
          </cell>
        </row>
        <row r="369">
          <cell r="AQ369">
            <v>0</v>
          </cell>
        </row>
        <row r="370">
          <cell r="AQ370">
            <v>0</v>
          </cell>
        </row>
        <row r="371">
          <cell r="AQ371">
            <v>0</v>
          </cell>
        </row>
        <row r="372">
          <cell r="AQ372">
            <v>0</v>
          </cell>
        </row>
        <row r="373">
          <cell r="AQ373" t="str">
            <v>×</v>
          </cell>
        </row>
        <row r="374">
          <cell r="AQ374">
            <v>0</v>
          </cell>
        </row>
        <row r="375">
          <cell r="AQ375">
            <v>0</v>
          </cell>
        </row>
        <row r="376">
          <cell r="AQ376">
            <v>0</v>
          </cell>
        </row>
        <row r="377">
          <cell r="AQ377">
            <v>0</v>
          </cell>
        </row>
        <row r="378">
          <cell r="AQ378">
            <v>0</v>
          </cell>
        </row>
        <row r="379">
          <cell r="AQ379">
            <v>0</v>
          </cell>
        </row>
        <row r="380">
          <cell r="AQ380">
            <v>0</v>
          </cell>
        </row>
        <row r="381">
          <cell r="AQ381">
            <v>0</v>
          </cell>
        </row>
        <row r="382">
          <cell r="AQ382" t="str">
            <v>×</v>
          </cell>
        </row>
        <row r="383">
          <cell r="AQ383">
            <v>0</v>
          </cell>
        </row>
        <row r="384">
          <cell r="AQ384">
            <v>0</v>
          </cell>
        </row>
        <row r="385">
          <cell r="AQ385">
            <v>0</v>
          </cell>
        </row>
        <row r="386">
          <cell r="AQ386">
            <v>0</v>
          </cell>
        </row>
        <row r="387">
          <cell r="AQ387">
            <v>0</v>
          </cell>
        </row>
        <row r="388">
          <cell r="AQ388">
            <v>0</v>
          </cell>
        </row>
        <row r="389">
          <cell r="AQ389">
            <v>0</v>
          </cell>
        </row>
        <row r="390">
          <cell r="AQ390" t="str">
            <v>×</v>
          </cell>
        </row>
        <row r="391">
          <cell r="AQ391">
            <v>0</v>
          </cell>
        </row>
        <row r="392">
          <cell r="AQ392" t="str">
            <v>×</v>
          </cell>
        </row>
        <row r="393">
          <cell r="AQ393">
            <v>0</v>
          </cell>
        </row>
        <row r="394">
          <cell r="AQ394">
            <v>0</v>
          </cell>
        </row>
        <row r="395">
          <cell r="AQ395" t="str">
            <v>×</v>
          </cell>
        </row>
        <row r="396">
          <cell r="AQ396">
            <v>0</v>
          </cell>
        </row>
        <row r="397">
          <cell r="AQ397">
            <v>0</v>
          </cell>
        </row>
        <row r="398">
          <cell r="AQ398" t="str">
            <v>×</v>
          </cell>
        </row>
        <row r="399">
          <cell r="AQ399">
            <v>0</v>
          </cell>
        </row>
        <row r="400">
          <cell r="AQ400" t="str">
            <v>×</v>
          </cell>
        </row>
        <row r="401">
          <cell r="AQ401">
            <v>0</v>
          </cell>
        </row>
        <row r="402">
          <cell r="AQ402">
            <v>0</v>
          </cell>
        </row>
        <row r="403">
          <cell r="AQ403" t="str">
            <v>×</v>
          </cell>
        </row>
        <row r="404">
          <cell r="AQ404">
            <v>0</v>
          </cell>
        </row>
        <row r="405">
          <cell r="AQ405" t="str">
            <v>×</v>
          </cell>
        </row>
        <row r="406">
          <cell r="AQ406" t="str">
            <v>×</v>
          </cell>
        </row>
        <row r="407">
          <cell r="AQ407" t="str">
            <v>×</v>
          </cell>
        </row>
        <row r="408">
          <cell r="AQ408">
            <v>0</v>
          </cell>
        </row>
        <row r="409">
          <cell r="AQ409" t="str">
            <v>×</v>
          </cell>
        </row>
        <row r="410">
          <cell r="AQ410">
            <v>0</v>
          </cell>
        </row>
        <row r="411">
          <cell r="AQ411">
            <v>0</v>
          </cell>
        </row>
        <row r="412">
          <cell r="AQ412">
            <v>0</v>
          </cell>
        </row>
        <row r="413">
          <cell r="AQ413">
            <v>0</v>
          </cell>
        </row>
        <row r="414">
          <cell r="AQ414">
            <v>0</v>
          </cell>
        </row>
        <row r="415">
          <cell r="AQ415">
            <v>0</v>
          </cell>
        </row>
        <row r="416">
          <cell r="AQ416" t="str">
            <v>×</v>
          </cell>
        </row>
        <row r="417">
          <cell r="AQ417">
            <v>0</v>
          </cell>
        </row>
        <row r="418">
          <cell r="AQ418">
            <v>0</v>
          </cell>
        </row>
        <row r="419">
          <cell r="AQ419">
            <v>0</v>
          </cell>
        </row>
        <row r="420">
          <cell r="AQ420">
            <v>0</v>
          </cell>
        </row>
        <row r="421">
          <cell r="AQ421">
            <v>0</v>
          </cell>
        </row>
        <row r="422">
          <cell r="AQ422">
            <v>0</v>
          </cell>
        </row>
        <row r="423">
          <cell r="AQ423">
            <v>0</v>
          </cell>
        </row>
        <row r="424">
          <cell r="AQ424">
            <v>0</v>
          </cell>
        </row>
        <row r="425">
          <cell r="AQ425">
            <v>0</v>
          </cell>
        </row>
        <row r="426">
          <cell r="AQ426">
            <v>0</v>
          </cell>
        </row>
        <row r="427">
          <cell r="AQ427">
            <v>0</v>
          </cell>
        </row>
        <row r="428">
          <cell r="AQ428">
            <v>0</v>
          </cell>
        </row>
        <row r="429">
          <cell r="AQ429">
            <v>0</v>
          </cell>
        </row>
        <row r="430">
          <cell r="AQ430">
            <v>0</v>
          </cell>
        </row>
        <row r="431">
          <cell r="AQ431" t="str">
            <v>×</v>
          </cell>
        </row>
        <row r="432">
          <cell r="AQ432">
            <v>0</v>
          </cell>
        </row>
        <row r="433">
          <cell r="AQ433">
            <v>0</v>
          </cell>
        </row>
        <row r="434">
          <cell r="AQ434" t="str">
            <v>×</v>
          </cell>
        </row>
        <row r="435">
          <cell r="AQ435">
            <v>0</v>
          </cell>
        </row>
        <row r="436">
          <cell r="AQ436" t="str">
            <v>×</v>
          </cell>
        </row>
        <row r="437">
          <cell r="AQ437" t="str">
            <v>×</v>
          </cell>
        </row>
        <row r="438">
          <cell r="AQ438">
            <v>0</v>
          </cell>
        </row>
        <row r="439">
          <cell r="AQ439">
            <v>0</v>
          </cell>
        </row>
        <row r="440">
          <cell r="AQ440" t="str">
            <v>×</v>
          </cell>
        </row>
        <row r="441">
          <cell r="AQ441">
            <v>0</v>
          </cell>
        </row>
        <row r="442">
          <cell r="AQ442" t="str">
            <v>×</v>
          </cell>
        </row>
        <row r="443">
          <cell r="AQ443" t="str">
            <v>×</v>
          </cell>
        </row>
        <row r="444">
          <cell r="AQ444">
            <v>0</v>
          </cell>
        </row>
        <row r="445">
          <cell r="AQ445">
            <v>0</v>
          </cell>
        </row>
        <row r="446">
          <cell r="AQ446">
            <v>0</v>
          </cell>
        </row>
        <row r="447">
          <cell r="AQ447" t="str">
            <v>×</v>
          </cell>
        </row>
        <row r="448">
          <cell r="AQ448">
            <v>0</v>
          </cell>
        </row>
        <row r="449">
          <cell r="AQ449">
            <v>0</v>
          </cell>
        </row>
        <row r="450">
          <cell r="AQ450">
            <v>0</v>
          </cell>
        </row>
        <row r="451">
          <cell r="AQ451" t="str">
            <v>×</v>
          </cell>
        </row>
        <row r="452">
          <cell r="AQ452">
            <v>0</v>
          </cell>
        </row>
        <row r="453">
          <cell r="AQ453">
            <v>0</v>
          </cell>
        </row>
        <row r="454">
          <cell r="AQ454">
            <v>0</v>
          </cell>
        </row>
        <row r="455">
          <cell r="AQ455">
            <v>0</v>
          </cell>
        </row>
        <row r="456">
          <cell r="AQ456" t="str">
            <v>×</v>
          </cell>
        </row>
        <row r="457">
          <cell r="AQ457">
            <v>0</v>
          </cell>
        </row>
        <row r="458">
          <cell r="AQ458">
            <v>0</v>
          </cell>
        </row>
        <row r="459">
          <cell r="AQ459" t="str">
            <v>×</v>
          </cell>
        </row>
        <row r="460">
          <cell r="AQ460">
            <v>0</v>
          </cell>
        </row>
        <row r="461">
          <cell r="AQ461">
            <v>0</v>
          </cell>
        </row>
        <row r="462">
          <cell r="AQ462">
            <v>0</v>
          </cell>
        </row>
        <row r="463">
          <cell r="AQ463">
            <v>0</v>
          </cell>
        </row>
        <row r="464">
          <cell r="AQ464">
            <v>0</v>
          </cell>
        </row>
        <row r="465">
          <cell r="AQ465">
            <v>0</v>
          </cell>
        </row>
        <row r="466">
          <cell r="AQ466" t="str">
            <v>×</v>
          </cell>
        </row>
        <row r="467">
          <cell r="AQ467">
            <v>0</v>
          </cell>
        </row>
        <row r="468">
          <cell r="AQ468">
            <v>0</v>
          </cell>
        </row>
        <row r="469">
          <cell r="AQ469">
            <v>0</v>
          </cell>
        </row>
        <row r="470">
          <cell r="AQ470">
            <v>0</v>
          </cell>
        </row>
        <row r="471">
          <cell r="AQ471">
            <v>0</v>
          </cell>
        </row>
        <row r="472">
          <cell r="AQ472">
            <v>0</v>
          </cell>
        </row>
        <row r="473">
          <cell r="AQ473">
            <v>0</v>
          </cell>
        </row>
        <row r="474">
          <cell r="AQ474">
            <v>0</v>
          </cell>
        </row>
        <row r="475">
          <cell r="AQ475">
            <v>0</v>
          </cell>
        </row>
        <row r="476">
          <cell r="AQ476">
            <v>0</v>
          </cell>
        </row>
        <row r="477">
          <cell r="AQ477">
            <v>0</v>
          </cell>
        </row>
        <row r="478">
          <cell r="AQ478">
            <v>0</v>
          </cell>
        </row>
        <row r="479">
          <cell r="AQ479">
            <v>0</v>
          </cell>
        </row>
        <row r="480">
          <cell r="AQ480">
            <v>0</v>
          </cell>
        </row>
        <row r="481">
          <cell r="AQ481">
            <v>0</v>
          </cell>
        </row>
        <row r="482">
          <cell r="AQ482">
            <v>0</v>
          </cell>
        </row>
        <row r="483">
          <cell r="AQ483">
            <v>0</v>
          </cell>
        </row>
        <row r="484">
          <cell r="AQ484">
            <v>0</v>
          </cell>
        </row>
        <row r="485">
          <cell r="AQ485" t="str">
            <v>×</v>
          </cell>
        </row>
        <row r="486">
          <cell r="AQ486">
            <v>0</v>
          </cell>
        </row>
        <row r="487">
          <cell r="AQ487" t="str">
            <v>×</v>
          </cell>
        </row>
        <row r="488">
          <cell r="AQ488">
            <v>0</v>
          </cell>
        </row>
        <row r="489">
          <cell r="AQ489">
            <v>0</v>
          </cell>
        </row>
        <row r="490">
          <cell r="AQ490" t="str">
            <v>×</v>
          </cell>
        </row>
        <row r="491">
          <cell r="AQ491">
            <v>0</v>
          </cell>
        </row>
        <row r="492">
          <cell r="AQ492">
            <v>0</v>
          </cell>
        </row>
        <row r="493">
          <cell r="AQ493">
            <v>0</v>
          </cell>
        </row>
        <row r="494">
          <cell r="AQ494">
            <v>0</v>
          </cell>
        </row>
        <row r="495">
          <cell r="AQ495">
            <v>0</v>
          </cell>
        </row>
        <row r="496">
          <cell r="AQ496">
            <v>0</v>
          </cell>
        </row>
        <row r="497">
          <cell r="AQ497">
            <v>0</v>
          </cell>
        </row>
        <row r="498">
          <cell r="AQ498" t="str">
            <v>×</v>
          </cell>
        </row>
        <row r="499">
          <cell r="AQ499">
            <v>0</v>
          </cell>
        </row>
        <row r="500">
          <cell r="AQ500">
            <v>0</v>
          </cell>
        </row>
        <row r="501">
          <cell r="AQ501">
            <v>0</v>
          </cell>
        </row>
        <row r="502">
          <cell r="AQ502">
            <v>0</v>
          </cell>
        </row>
        <row r="503">
          <cell r="AQ503">
            <v>0</v>
          </cell>
        </row>
        <row r="504">
          <cell r="AQ504">
            <v>0</v>
          </cell>
        </row>
        <row r="505">
          <cell r="AQ505">
            <v>0</v>
          </cell>
        </row>
        <row r="506">
          <cell r="AQ506" t="str">
            <v>×</v>
          </cell>
        </row>
        <row r="507">
          <cell r="AQ507">
            <v>0</v>
          </cell>
        </row>
        <row r="508">
          <cell r="AQ508">
            <v>0</v>
          </cell>
        </row>
        <row r="509">
          <cell r="AQ509">
            <v>0</v>
          </cell>
        </row>
        <row r="510">
          <cell r="AQ510" t="str">
            <v>×</v>
          </cell>
        </row>
        <row r="511">
          <cell r="AQ511">
            <v>0</v>
          </cell>
        </row>
        <row r="512">
          <cell r="AQ512">
            <v>0</v>
          </cell>
        </row>
        <row r="513">
          <cell r="AQ513" t="str">
            <v>×</v>
          </cell>
        </row>
        <row r="514">
          <cell r="AQ514" t="str">
            <v>×</v>
          </cell>
        </row>
        <row r="515">
          <cell r="AQ515">
            <v>0</v>
          </cell>
        </row>
        <row r="516">
          <cell r="AQ516">
            <v>0</v>
          </cell>
        </row>
        <row r="517">
          <cell r="AQ517">
            <v>0</v>
          </cell>
        </row>
        <row r="518">
          <cell r="AQ518">
            <v>0</v>
          </cell>
        </row>
        <row r="519">
          <cell r="AQ519">
            <v>0</v>
          </cell>
        </row>
        <row r="520">
          <cell r="AQ520">
            <v>0</v>
          </cell>
        </row>
        <row r="521">
          <cell r="AQ521" t="str">
            <v>×</v>
          </cell>
        </row>
        <row r="522">
          <cell r="AQ522">
            <v>0</v>
          </cell>
        </row>
        <row r="523">
          <cell r="AQ523">
            <v>0</v>
          </cell>
        </row>
        <row r="524">
          <cell r="AQ524">
            <v>0</v>
          </cell>
        </row>
        <row r="525">
          <cell r="AQ525">
            <v>0</v>
          </cell>
        </row>
        <row r="526">
          <cell r="AQ526">
            <v>0</v>
          </cell>
        </row>
        <row r="527">
          <cell r="AQ527">
            <v>0</v>
          </cell>
        </row>
        <row r="528">
          <cell r="AQ528">
            <v>0</v>
          </cell>
        </row>
        <row r="529">
          <cell r="AQ529">
            <v>0</v>
          </cell>
        </row>
        <row r="530">
          <cell r="AQ530" t="str">
            <v>×</v>
          </cell>
        </row>
        <row r="531">
          <cell r="AQ531">
            <v>0</v>
          </cell>
        </row>
        <row r="532">
          <cell r="AQ532">
            <v>0</v>
          </cell>
        </row>
        <row r="533">
          <cell r="AQ533">
            <v>0</v>
          </cell>
        </row>
        <row r="534">
          <cell r="AQ534">
            <v>0</v>
          </cell>
        </row>
        <row r="535">
          <cell r="AQ535">
            <v>0</v>
          </cell>
        </row>
        <row r="536">
          <cell r="AQ536">
            <v>0</v>
          </cell>
        </row>
        <row r="537">
          <cell r="AQ537">
            <v>0</v>
          </cell>
        </row>
        <row r="538">
          <cell r="AQ538" t="str">
            <v>×</v>
          </cell>
        </row>
        <row r="539">
          <cell r="AQ539">
            <v>0</v>
          </cell>
        </row>
        <row r="540">
          <cell r="AQ540">
            <v>0</v>
          </cell>
        </row>
        <row r="541">
          <cell r="AQ541">
            <v>0</v>
          </cell>
        </row>
        <row r="542">
          <cell r="AQ542" t="str">
            <v>×</v>
          </cell>
        </row>
        <row r="543">
          <cell r="AQ543">
            <v>0</v>
          </cell>
        </row>
        <row r="544">
          <cell r="AQ544" t="str">
            <v>×</v>
          </cell>
        </row>
        <row r="545">
          <cell r="AQ545">
            <v>0</v>
          </cell>
        </row>
        <row r="546">
          <cell r="AQ546">
            <v>0</v>
          </cell>
        </row>
        <row r="547">
          <cell r="AQ547" t="str">
            <v>×</v>
          </cell>
        </row>
        <row r="548">
          <cell r="AQ548" t="str">
            <v>×</v>
          </cell>
        </row>
        <row r="549">
          <cell r="AQ549" t="str">
            <v>×</v>
          </cell>
        </row>
        <row r="550">
          <cell r="AQ550">
            <v>0</v>
          </cell>
        </row>
        <row r="551">
          <cell r="AQ551">
            <v>0</v>
          </cell>
        </row>
        <row r="552">
          <cell r="AQ552">
            <v>0</v>
          </cell>
        </row>
        <row r="553">
          <cell r="AQ553" t="str">
            <v>×</v>
          </cell>
        </row>
        <row r="554">
          <cell r="AQ554">
            <v>0</v>
          </cell>
        </row>
        <row r="555">
          <cell r="AQ555">
            <v>0</v>
          </cell>
        </row>
        <row r="556">
          <cell r="AQ556">
            <v>0</v>
          </cell>
        </row>
        <row r="557">
          <cell r="AQ557">
            <v>0</v>
          </cell>
        </row>
        <row r="558">
          <cell r="AQ558">
            <v>0</v>
          </cell>
        </row>
        <row r="559">
          <cell r="AQ559">
            <v>0</v>
          </cell>
        </row>
        <row r="560">
          <cell r="AQ560">
            <v>0</v>
          </cell>
        </row>
        <row r="561">
          <cell r="AQ561">
            <v>0</v>
          </cell>
        </row>
        <row r="562">
          <cell r="AQ562">
            <v>0</v>
          </cell>
        </row>
        <row r="563">
          <cell r="AQ563" t="str">
            <v>×</v>
          </cell>
        </row>
        <row r="564">
          <cell r="AQ564" t="str">
            <v>×</v>
          </cell>
        </row>
        <row r="565">
          <cell r="AQ565" t="str">
            <v>×</v>
          </cell>
        </row>
        <row r="566">
          <cell r="AQ566">
            <v>0</v>
          </cell>
        </row>
        <row r="567">
          <cell r="AQ567" t="str">
            <v>×</v>
          </cell>
        </row>
        <row r="568">
          <cell r="AQ568">
            <v>0</v>
          </cell>
        </row>
        <row r="569">
          <cell r="AQ569">
            <v>0</v>
          </cell>
        </row>
        <row r="570">
          <cell r="AQ570">
            <v>0</v>
          </cell>
        </row>
        <row r="571">
          <cell r="AQ571">
            <v>0</v>
          </cell>
        </row>
        <row r="572">
          <cell r="AQ572">
            <v>0</v>
          </cell>
        </row>
        <row r="573">
          <cell r="AQ573">
            <v>0</v>
          </cell>
        </row>
        <row r="574">
          <cell r="AQ574">
            <v>0</v>
          </cell>
        </row>
        <row r="575">
          <cell r="AQ575" t="str">
            <v>×</v>
          </cell>
        </row>
        <row r="576">
          <cell r="AQ576">
            <v>0</v>
          </cell>
        </row>
        <row r="577">
          <cell r="AQ577">
            <v>0</v>
          </cell>
        </row>
        <row r="578">
          <cell r="AQ578">
            <v>0</v>
          </cell>
        </row>
        <row r="579">
          <cell r="AQ579">
            <v>0</v>
          </cell>
        </row>
        <row r="580">
          <cell r="AQ580">
            <v>0</v>
          </cell>
        </row>
        <row r="581">
          <cell r="AQ581" t="str">
            <v>×</v>
          </cell>
        </row>
        <row r="582">
          <cell r="AQ582">
            <v>0</v>
          </cell>
        </row>
        <row r="583">
          <cell r="AQ583" t="str">
            <v>×</v>
          </cell>
        </row>
        <row r="584">
          <cell r="AQ584">
            <v>0</v>
          </cell>
        </row>
        <row r="585">
          <cell r="AQ585">
            <v>0</v>
          </cell>
        </row>
        <row r="586">
          <cell r="AQ586">
            <v>0</v>
          </cell>
        </row>
        <row r="587">
          <cell r="AQ587">
            <v>0</v>
          </cell>
        </row>
        <row r="588">
          <cell r="AQ588">
            <v>0</v>
          </cell>
        </row>
        <row r="589">
          <cell r="AQ589">
            <v>0</v>
          </cell>
        </row>
        <row r="590">
          <cell r="AQ590" t="str">
            <v>×</v>
          </cell>
        </row>
        <row r="591">
          <cell r="AQ591">
            <v>0</v>
          </cell>
        </row>
        <row r="592">
          <cell r="AQ592">
            <v>0</v>
          </cell>
        </row>
        <row r="593">
          <cell r="AQ593">
            <v>0</v>
          </cell>
        </row>
        <row r="594">
          <cell r="AQ594">
            <v>0</v>
          </cell>
        </row>
        <row r="595">
          <cell r="AQ595">
            <v>0</v>
          </cell>
        </row>
        <row r="596">
          <cell r="AQ596">
            <v>0</v>
          </cell>
        </row>
        <row r="597">
          <cell r="AQ597">
            <v>0</v>
          </cell>
        </row>
        <row r="598">
          <cell r="AQ598">
            <v>0</v>
          </cell>
        </row>
        <row r="599">
          <cell r="AQ599">
            <v>0</v>
          </cell>
        </row>
        <row r="600">
          <cell r="AQ600">
            <v>0</v>
          </cell>
        </row>
        <row r="601">
          <cell r="AQ601">
            <v>0</v>
          </cell>
        </row>
        <row r="602">
          <cell r="AQ602">
            <v>0</v>
          </cell>
        </row>
        <row r="603">
          <cell r="AQ603">
            <v>0</v>
          </cell>
        </row>
        <row r="604">
          <cell r="AQ604">
            <v>0</v>
          </cell>
        </row>
        <row r="605">
          <cell r="AQ605">
            <v>0</v>
          </cell>
        </row>
        <row r="606">
          <cell r="AQ606">
            <v>0</v>
          </cell>
        </row>
        <row r="607">
          <cell r="AQ607">
            <v>0</v>
          </cell>
        </row>
        <row r="608">
          <cell r="AQ608">
            <v>0</v>
          </cell>
        </row>
        <row r="609">
          <cell r="AQ609">
            <v>0</v>
          </cell>
        </row>
        <row r="610">
          <cell r="AQ610">
            <v>0</v>
          </cell>
        </row>
        <row r="611">
          <cell r="AQ611" t="str">
            <v>×</v>
          </cell>
        </row>
        <row r="612">
          <cell r="AQ612">
            <v>0</v>
          </cell>
        </row>
        <row r="613">
          <cell r="AQ613">
            <v>0</v>
          </cell>
        </row>
        <row r="614">
          <cell r="AQ614">
            <v>0</v>
          </cell>
        </row>
        <row r="615">
          <cell r="AQ615">
            <v>0</v>
          </cell>
        </row>
        <row r="616">
          <cell r="AQ616">
            <v>0</v>
          </cell>
        </row>
        <row r="617">
          <cell r="AQ617">
            <v>0</v>
          </cell>
        </row>
        <row r="618">
          <cell r="AQ618" t="str">
            <v>×</v>
          </cell>
        </row>
        <row r="619">
          <cell r="AQ619">
            <v>0</v>
          </cell>
        </row>
        <row r="620">
          <cell r="AQ620">
            <v>0</v>
          </cell>
        </row>
        <row r="621">
          <cell r="AQ621" t="str">
            <v>×</v>
          </cell>
        </row>
        <row r="622">
          <cell r="AQ622">
            <v>0</v>
          </cell>
        </row>
        <row r="623">
          <cell r="AQ623">
            <v>0</v>
          </cell>
        </row>
        <row r="624">
          <cell r="AQ624">
            <v>0</v>
          </cell>
        </row>
        <row r="625">
          <cell r="AQ625">
            <v>0</v>
          </cell>
        </row>
        <row r="626">
          <cell r="AQ626" t="str">
            <v>×</v>
          </cell>
        </row>
        <row r="627">
          <cell r="AQ627">
            <v>0</v>
          </cell>
        </row>
        <row r="628">
          <cell r="AQ628">
            <v>0</v>
          </cell>
        </row>
        <row r="629">
          <cell r="AQ629">
            <v>0</v>
          </cell>
        </row>
        <row r="630">
          <cell r="AQ630">
            <v>0</v>
          </cell>
        </row>
        <row r="631">
          <cell r="AQ631">
            <v>0</v>
          </cell>
        </row>
        <row r="632">
          <cell r="AQ632">
            <v>0</v>
          </cell>
        </row>
        <row r="633">
          <cell r="AQ633" t="str">
            <v>×</v>
          </cell>
        </row>
        <row r="634">
          <cell r="AQ634" t="str">
            <v>×</v>
          </cell>
        </row>
        <row r="635">
          <cell r="AQ635">
            <v>0</v>
          </cell>
        </row>
        <row r="636">
          <cell r="AQ636">
            <v>0</v>
          </cell>
        </row>
        <row r="637">
          <cell r="AQ637">
            <v>0</v>
          </cell>
        </row>
        <row r="638">
          <cell r="AQ638" t="str">
            <v>×</v>
          </cell>
        </row>
        <row r="639">
          <cell r="AQ639">
            <v>0</v>
          </cell>
        </row>
        <row r="640">
          <cell r="AQ640">
            <v>0</v>
          </cell>
        </row>
        <row r="641">
          <cell r="AQ641">
            <v>0</v>
          </cell>
        </row>
        <row r="642">
          <cell r="AQ642">
            <v>0</v>
          </cell>
        </row>
        <row r="643">
          <cell r="AQ643">
            <v>0</v>
          </cell>
        </row>
        <row r="644">
          <cell r="AQ644">
            <v>0</v>
          </cell>
        </row>
        <row r="645">
          <cell r="AQ645">
            <v>0</v>
          </cell>
        </row>
        <row r="646">
          <cell r="AQ646">
            <v>0</v>
          </cell>
        </row>
        <row r="647">
          <cell r="AQ647">
            <v>0</v>
          </cell>
        </row>
        <row r="648">
          <cell r="AQ648" t="str">
            <v>×</v>
          </cell>
        </row>
        <row r="649">
          <cell r="AQ649">
            <v>0</v>
          </cell>
        </row>
        <row r="650">
          <cell r="AQ650">
            <v>0</v>
          </cell>
        </row>
        <row r="651">
          <cell r="AQ651">
            <v>0</v>
          </cell>
        </row>
        <row r="652">
          <cell r="AQ652">
            <v>0</v>
          </cell>
        </row>
        <row r="653">
          <cell r="AQ653">
            <v>0</v>
          </cell>
        </row>
        <row r="654">
          <cell r="AQ654">
            <v>0</v>
          </cell>
        </row>
        <row r="655">
          <cell r="AQ655">
            <v>0</v>
          </cell>
        </row>
        <row r="656">
          <cell r="AQ656">
            <v>0</v>
          </cell>
        </row>
        <row r="657">
          <cell r="AQ657" t="str">
            <v>×</v>
          </cell>
        </row>
        <row r="658">
          <cell r="AQ658" t="str">
            <v>×</v>
          </cell>
        </row>
        <row r="659">
          <cell r="AQ659">
            <v>0</v>
          </cell>
        </row>
        <row r="660">
          <cell r="AQ660">
            <v>0</v>
          </cell>
        </row>
        <row r="661">
          <cell r="AQ661">
            <v>0</v>
          </cell>
        </row>
        <row r="662">
          <cell r="AQ662">
            <v>0</v>
          </cell>
        </row>
        <row r="663">
          <cell r="AQ663">
            <v>0</v>
          </cell>
        </row>
        <row r="664">
          <cell r="AQ664">
            <v>0</v>
          </cell>
        </row>
        <row r="665">
          <cell r="AQ665">
            <v>0</v>
          </cell>
        </row>
        <row r="666">
          <cell r="AQ666">
            <v>0</v>
          </cell>
        </row>
        <row r="667">
          <cell r="AQ667">
            <v>0</v>
          </cell>
        </row>
        <row r="668">
          <cell r="AQ668" t="str">
            <v>×</v>
          </cell>
        </row>
        <row r="669">
          <cell r="AQ669" t="str">
            <v>×</v>
          </cell>
        </row>
        <row r="670">
          <cell r="AQ670">
            <v>0</v>
          </cell>
        </row>
        <row r="671">
          <cell r="AQ671">
            <v>0</v>
          </cell>
        </row>
        <row r="672">
          <cell r="AQ672">
            <v>0</v>
          </cell>
        </row>
        <row r="673">
          <cell r="AQ673" t="str">
            <v>×</v>
          </cell>
        </row>
        <row r="674">
          <cell r="AQ674">
            <v>0</v>
          </cell>
        </row>
        <row r="675">
          <cell r="AQ675">
            <v>0</v>
          </cell>
        </row>
        <row r="676">
          <cell r="AQ676">
            <v>0</v>
          </cell>
        </row>
        <row r="677">
          <cell r="AQ677" t="str">
            <v>×</v>
          </cell>
        </row>
        <row r="678">
          <cell r="AQ678" t="str">
            <v>×</v>
          </cell>
        </row>
        <row r="679">
          <cell r="AQ679">
            <v>0</v>
          </cell>
        </row>
        <row r="680">
          <cell r="AQ680">
            <v>0</v>
          </cell>
        </row>
        <row r="681">
          <cell r="AQ681">
            <v>0</v>
          </cell>
        </row>
        <row r="682">
          <cell r="AQ682" t="str">
            <v>×</v>
          </cell>
        </row>
        <row r="683">
          <cell r="AQ683">
            <v>0</v>
          </cell>
        </row>
        <row r="684">
          <cell r="AQ684">
            <v>0</v>
          </cell>
        </row>
        <row r="685">
          <cell r="AQ685" t="str">
            <v>×</v>
          </cell>
        </row>
        <row r="686">
          <cell r="AQ686">
            <v>0</v>
          </cell>
        </row>
        <row r="687">
          <cell r="AQ687" t="str">
            <v>×</v>
          </cell>
        </row>
        <row r="688">
          <cell r="AQ688">
            <v>0</v>
          </cell>
        </row>
        <row r="689">
          <cell r="AQ689">
            <v>0</v>
          </cell>
        </row>
        <row r="690">
          <cell r="AQ690">
            <v>0</v>
          </cell>
        </row>
        <row r="691">
          <cell r="AQ691">
            <v>0</v>
          </cell>
        </row>
        <row r="692">
          <cell r="AQ692">
            <v>0</v>
          </cell>
        </row>
        <row r="693">
          <cell r="AQ693" t="str">
            <v>×</v>
          </cell>
        </row>
        <row r="694">
          <cell r="AQ694">
            <v>0</v>
          </cell>
        </row>
        <row r="695">
          <cell r="AQ695">
            <v>0</v>
          </cell>
        </row>
        <row r="696">
          <cell r="AQ696">
            <v>0</v>
          </cell>
        </row>
        <row r="697">
          <cell r="AQ697">
            <v>0</v>
          </cell>
        </row>
        <row r="698">
          <cell r="AQ698">
            <v>0</v>
          </cell>
        </row>
        <row r="699">
          <cell r="AQ699">
            <v>0</v>
          </cell>
        </row>
        <row r="700">
          <cell r="AQ700">
            <v>0</v>
          </cell>
        </row>
        <row r="701">
          <cell r="AQ701">
            <v>0</v>
          </cell>
        </row>
        <row r="702">
          <cell r="AQ702">
            <v>0</v>
          </cell>
        </row>
        <row r="703">
          <cell r="AQ703" t="str">
            <v>×</v>
          </cell>
        </row>
        <row r="704">
          <cell r="AQ704">
            <v>0</v>
          </cell>
        </row>
        <row r="705">
          <cell r="AQ705">
            <v>0</v>
          </cell>
        </row>
        <row r="706">
          <cell r="AQ706">
            <v>0</v>
          </cell>
        </row>
        <row r="707">
          <cell r="AQ707" t="str">
            <v>×</v>
          </cell>
        </row>
        <row r="708">
          <cell r="AQ708">
            <v>0</v>
          </cell>
        </row>
        <row r="709">
          <cell r="AQ709">
            <v>0</v>
          </cell>
        </row>
        <row r="710">
          <cell r="AQ710">
            <v>0</v>
          </cell>
        </row>
        <row r="711">
          <cell r="AQ711">
            <v>0</v>
          </cell>
        </row>
        <row r="712">
          <cell r="AQ712" t="str">
            <v>×</v>
          </cell>
        </row>
        <row r="713">
          <cell r="AQ713">
            <v>0</v>
          </cell>
        </row>
        <row r="714">
          <cell r="AQ714">
            <v>0</v>
          </cell>
        </row>
        <row r="715">
          <cell r="AQ715">
            <v>0</v>
          </cell>
        </row>
        <row r="716">
          <cell r="AQ716">
            <v>0</v>
          </cell>
        </row>
        <row r="717">
          <cell r="AQ717">
            <v>0</v>
          </cell>
        </row>
        <row r="718">
          <cell r="AQ718">
            <v>0</v>
          </cell>
        </row>
      </sheetData>
      <sheetData sheetId="5"/>
      <sheetData sheetId="6"/>
      <sheetData sheetId="7"/>
      <sheetData sheetId="8"/>
      <sheetData sheetId="9"/>
      <sheetData sheetId="10"/>
      <sheetData sheetId="11"/>
      <sheetData sheetId="12"/>
      <sheetData sheetId="13"/>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xDef>
      <a:spPr>
        <a:solidFill>
          <a:schemeClr val="bg1"/>
        </a:solidFill>
        <a:ln w="9525" cmpd="sng">
          <a:noFill/>
        </a:ln>
      </a:spPr>
      <a:bodyPr vertOverflow="clip" horzOverflow="clip" wrap="square" rtlCol="0" anchor="ctr"/>
      <a:lstStyle>
        <a:defPPr algn="r">
          <a:defRPr kumimoji="1" sz="1400">
            <a:solidFill>
              <a:sysClr val="windowText" lastClr="000000"/>
            </a:solidFill>
          </a:defRPr>
        </a:defPPr>
      </a:lstStyle>
      <a:style>
        <a:lnRef idx="0">
          <a:scrgbClr r="0" g="0" b="0"/>
        </a:lnRef>
        <a:fillRef idx="0">
          <a:scrgbClr r="0" g="0" b="0"/>
        </a:fillRef>
        <a:effectRef idx="0">
          <a:scrgbClr r="0" g="0" b="0"/>
        </a:effectRef>
        <a:fontRef idx="minor">
          <a:schemeClr val="dk1"/>
        </a:fontRef>
      </a:style>
    </a:tx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printerSettings" Target="../printerSettings/printerSettings4.bin"/><Relationship Id="rId1" Type="http://schemas.openxmlformats.org/officeDocument/2006/relationships/hyperlink" Target="mailto:st-kataban@sii.or.jp" TargetMode="Externa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29E186E-873C-4699-AE9C-1E43E1700360}">
  <sheetPr codeName="Sheet2">
    <pageSetUpPr fitToPage="1"/>
  </sheetPr>
  <dimension ref="A1:AI58"/>
  <sheetViews>
    <sheetView tabSelected="1" view="pageBreakPreview" zoomScale="55" zoomScaleNormal="42" zoomScaleSheetLayoutView="55" zoomScalePageLayoutView="70" workbookViewId="0">
      <selection sqref="A1:G1"/>
    </sheetView>
  </sheetViews>
  <sheetFormatPr defaultColWidth="9" defaultRowHeight="11" outlineLevelCol="1"/>
  <cols>
    <col min="1" max="1" width="13.453125" style="69" customWidth="1"/>
    <col min="2" max="2" width="26.453125" style="69" customWidth="1"/>
    <col min="3" max="3" width="32.90625" style="2" customWidth="1"/>
    <col min="4" max="5" width="33.08984375" style="2" customWidth="1"/>
    <col min="6" max="6" width="33.6328125" style="2" customWidth="1"/>
    <col min="7" max="7" width="39.90625" style="2" customWidth="1"/>
    <col min="8" max="8" width="18.08984375" style="2" customWidth="1"/>
    <col min="9" max="9" width="30.90625" style="2" customWidth="1"/>
    <col min="10" max="10" width="24.6328125" style="2" customWidth="1"/>
    <col min="11" max="11" width="20.90625" style="2" customWidth="1"/>
    <col min="12" max="12" width="24.6328125" style="2" customWidth="1"/>
    <col min="13" max="13" width="14.90625" style="2" customWidth="1"/>
    <col min="14" max="14" width="16.08984375" style="2" customWidth="1"/>
    <col min="15" max="15" width="19.90625" style="2" customWidth="1"/>
    <col min="16" max="16" width="20" style="2" customWidth="1"/>
    <col min="17" max="17" width="19.453125" style="2" customWidth="1"/>
    <col min="18" max="21" width="22.08984375" style="2" customWidth="1"/>
    <col min="22" max="22" width="49.453125" style="2" customWidth="1"/>
    <col min="23" max="23" width="42.90625" style="2" customWidth="1"/>
    <col min="24" max="24" width="12.08984375" style="2" customWidth="1"/>
    <col min="25" max="25" width="17.6328125" style="2" hidden="1" customWidth="1" outlineLevel="1"/>
    <col min="26" max="26" width="40.6328125" style="2" hidden="1" customWidth="1" outlineLevel="1"/>
    <col min="27" max="27" width="10.6328125" style="2" hidden="1" customWidth="1" outlineLevel="1"/>
    <col min="28" max="30" width="20.6328125" style="2" hidden="1" customWidth="1" outlineLevel="1"/>
    <col min="31" max="34" width="9" style="2" hidden="1" customWidth="1" outlineLevel="1"/>
    <col min="35" max="35" width="9" style="2" customWidth="1" collapsed="1"/>
    <col min="36" max="40" width="9" style="2" customWidth="1"/>
    <col min="41" max="16384" width="9" style="2"/>
  </cols>
  <sheetData>
    <row r="1" spans="1:32" ht="40.4" customHeight="1">
      <c r="A1" s="139" t="s">
        <v>102</v>
      </c>
      <c r="B1" s="140"/>
      <c r="C1" s="140"/>
      <c r="D1" s="140"/>
      <c r="E1" s="140"/>
      <c r="F1" s="140"/>
      <c r="G1" s="141"/>
      <c r="H1" s="94"/>
      <c r="J1" s="179" t="s">
        <v>19</v>
      </c>
      <c r="K1" s="180"/>
      <c r="L1" s="180"/>
      <c r="M1" s="180"/>
      <c r="N1" s="181"/>
      <c r="W1" s="1"/>
    </row>
    <row r="2" spans="1:32" ht="120.75" customHeight="1">
      <c r="A2" s="142" t="s">
        <v>38</v>
      </c>
      <c r="B2" s="143"/>
      <c r="C2" s="144" t="s">
        <v>78</v>
      </c>
      <c r="D2" s="145"/>
      <c r="E2" s="60" t="s">
        <v>43</v>
      </c>
      <c r="F2" s="146" t="s">
        <v>75</v>
      </c>
      <c r="G2" s="147"/>
      <c r="H2" s="94"/>
      <c r="J2" s="61" t="s">
        <v>17</v>
      </c>
      <c r="K2" s="182" t="s">
        <v>68</v>
      </c>
      <c r="L2" s="183"/>
      <c r="M2" s="183"/>
      <c r="N2" s="184"/>
      <c r="W2" s="1"/>
    </row>
    <row r="3" spans="1:32" ht="120.75" customHeight="1" thickBot="1">
      <c r="A3" s="148" t="s">
        <v>124</v>
      </c>
      <c r="B3" s="149"/>
      <c r="C3" s="149"/>
      <c r="D3" s="149"/>
      <c r="E3" s="150"/>
      <c r="F3" s="62" t="s">
        <v>44</v>
      </c>
      <c r="G3" s="95">
        <v>44679</v>
      </c>
      <c r="H3" s="94"/>
      <c r="J3" s="61" t="s">
        <v>18</v>
      </c>
      <c r="K3" s="182" t="s">
        <v>67</v>
      </c>
      <c r="L3" s="183"/>
      <c r="M3" s="183"/>
      <c r="N3" s="184"/>
      <c r="W3" s="1"/>
    </row>
    <row r="4" spans="1:32" ht="120.75" customHeight="1" thickBot="1">
      <c r="A4" s="151"/>
      <c r="B4" s="152"/>
      <c r="C4" s="152"/>
      <c r="D4" s="152"/>
      <c r="E4" s="153"/>
      <c r="F4" s="63" t="s">
        <v>45</v>
      </c>
      <c r="G4" s="63">
        <f>COUNTIF($B$13:$B$56,"プラスチック加工機械")</f>
        <v>5</v>
      </c>
      <c r="H4" s="94"/>
      <c r="J4" s="64" t="s">
        <v>47</v>
      </c>
      <c r="K4" s="185" t="s">
        <v>84</v>
      </c>
      <c r="L4" s="186"/>
      <c r="M4" s="186"/>
      <c r="N4" s="187"/>
      <c r="W4" s="1"/>
      <c r="Y4" s="4" t="s">
        <v>25</v>
      </c>
      <c r="Z4" s="5">
        <f>COUNTIF(Y13:Y56,"OK")</f>
        <v>0</v>
      </c>
    </row>
    <row r="5" spans="1:32" s="3" customFormat="1" ht="90" customHeight="1" thickBot="1">
      <c r="A5" s="65"/>
      <c r="B5" s="65"/>
      <c r="C5" s="65"/>
      <c r="D5" s="65"/>
      <c r="E5" s="65"/>
      <c r="F5" s="65"/>
      <c r="G5" s="65"/>
      <c r="I5" s="65"/>
      <c r="J5" s="65"/>
      <c r="K5" s="65"/>
      <c r="L5" s="65"/>
      <c r="M5" s="65"/>
      <c r="N5" s="65"/>
      <c r="O5" s="65"/>
      <c r="P5" s="65"/>
      <c r="Q5" s="65"/>
      <c r="R5" s="65"/>
      <c r="S5" s="65"/>
      <c r="T5" s="65"/>
      <c r="U5" s="65"/>
      <c r="V5" s="65"/>
      <c r="W5" s="65"/>
      <c r="X5" s="66"/>
    </row>
    <row r="6" spans="1:32" s="6" customFormat="1" ht="36" customHeight="1">
      <c r="A6" s="16" t="s">
        <v>23</v>
      </c>
      <c r="B6" s="53">
        <f t="shared" ref="B6:X6" si="0">COLUMN()-1</f>
        <v>1</v>
      </c>
      <c r="C6" s="53">
        <f t="shared" si="0"/>
        <v>2</v>
      </c>
      <c r="D6" s="53">
        <f t="shared" si="0"/>
        <v>3</v>
      </c>
      <c r="E6" s="17">
        <f t="shared" si="0"/>
        <v>4</v>
      </c>
      <c r="F6" s="53">
        <f t="shared" si="0"/>
        <v>5</v>
      </c>
      <c r="G6" s="53">
        <f t="shared" si="0"/>
        <v>6</v>
      </c>
      <c r="H6" s="75">
        <f t="shared" si="0"/>
        <v>7</v>
      </c>
      <c r="I6" s="17">
        <f t="shared" si="0"/>
        <v>8</v>
      </c>
      <c r="J6" s="17">
        <f t="shared" si="0"/>
        <v>9</v>
      </c>
      <c r="K6" s="17">
        <f t="shared" si="0"/>
        <v>10</v>
      </c>
      <c r="L6" s="17">
        <f t="shared" si="0"/>
        <v>11</v>
      </c>
      <c r="M6" s="17">
        <f t="shared" si="0"/>
        <v>12</v>
      </c>
      <c r="N6" s="17">
        <f t="shared" si="0"/>
        <v>13</v>
      </c>
      <c r="O6" s="17">
        <f t="shared" si="0"/>
        <v>14</v>
      </c>
      <c r="P6" s="17">
        <f t="shared" si="0"/>
        <v>15</v>
      </c>
      <c r="Q6" s="17">
        <f t="shared" si="0"/>
        <v>16</v>
      </c>
      <c r="R6" s="53">
        <f t="shared" si="0"/>
        <v>17</v>
      </c>
      <c r="S6" s="53">
        <f t="shared" si="0"/>
        <v>18</v>
      </c>
      <c r="T6" s="53">
        <f t="shared" si="0"/>
        <v>19</v>
      </c>
      <c r="U6" s="17">
        <f t="shared" si="0"/>
        <v>20</v>
      </c>
      <c r="V6" s="17">
        <f t="shared" si="0"/>
        <v>21</v>
      </c>
      <c r="W6" s="55">
        <f t="shared" si="0"/>
        <v>22</v>
      </c>
      <c r="X6" s="80">
        <f t="shared" si="0"/>
        <v>23</v>
      </c>
      <c r="Y6" s="154" t="s">
        <v>16</v>
      </c>
      <c r="Z6" s="155"/>
    </row>
    <row r="7" spans="1:32" s="6" customFormat="1" ht="39">
      <c r="A7" s="18" t="s">
        <v>10</v>
      </c>
      <c r="B7" s="54" t="s">
        <v>11</v>
      </c>
      <c r="C7" s="54" t="s">
        <v>11</v>
      </c>
      <c r="D7" s="54" t="s">
        <v>11</v>
      </c>
      <c r="E7" s="19" t="s">
        <v>55</v>
      </c>
      <c r="F7" s="54" t="s">
        <v>11</v>
      </c>
      <c r="G7" s="54" t="s">
        <v>11</v>
      </c>
      <c r="H7" s="76" t="s">
        <v>12</v>
      </c>
      <c r="I7" s="19" t="s">
        <v>12</v>
      </c>
      <c r="J7" s="20" t="s">
        <v>12</v>
      </c>
      <c r="K7" s="19" t="s">
        <v>12</v>
      </c>
      <c r="L7" s="20" t="s">
        <v>12</v>
      </c>
      <c r="M7" s="19" t="s">
        <v>12</v>
      </c>
      <c r="N7" s="19" t="s">
        <v>12</v>
      </c>
      <c r="O7" s="19" t="s">
        <v>12</v>
      </c>
      <c r="P7" s="19" t="s">
        <v>12</v>
      </c>
      <c r="Q7" s="19" t="s">
        <v>12</v>
      </c>
      <c r="R7" s="54" t="s">
        <v>11</v>
      </c>
      <c r="S7" s="54" t="s">
        <v>11</v>
      </c>
      <c r="T7" s="54" t="s">
        <v>11</v>
      </c>
      <c r="U7" s="19" t="s">
        <v>12</v>
      </c>
      <c r="V7" s="19" t="s">
        <v>53</v>
      </c>
      <c r="W7" s="21" t="s">
        <v>12</v>
      </c>
      <c r="X7" s="81" t="s">
        <v>55</v>
      </c>
      <c r="Y7" s="156"/>
      <c r="Z7" s="157"/>
    </row>
    <row r="8" spans="1:32" s="6" customFormat="1" ht="31.5" customHeight="1" thickBot="1">
      <c r="A8" s="22" t="s">
        <v>46</v>
      </c>
      <c r="B8" s="24" t="s">
        <v>24</v>
      </c>
      <c r="C8" s="23" t="s">
        <v>14</v>
      </c>
      <c r="D8" s="24" t="s">
        <v>24</v>
      </c>
      <c r="E8" s="24" t="s">
        <v>24</v>
      </c>
      <c r="F8" s="23" t="s">
        <v>14</v>
      </c>
      <c r="G8" s="23" t="s">
        <v>14</v>
      </c>
      <c r="H8" s="77" t="s">
        <v>14</v>
      </c>
      <c r="I8" s="23" t="s">
        <v>14</v>
      </c>
      <c r="J8" s="23" t="s">
        <v>14</v>
      </c>
      <c r="K8" s="23" t="s">
        <v>14</v>
      </c>
      <c r="L8" s="23" t="s">
        <v>14</v>
      </c>
      <c r="M8" s="24" t="s">
        <v>24</v>
      </c>
      <c r="N8" s="23" t="s">
        <v>14</v>
      </c>
      <c r="O8" s="23" t="s">
        <v>14</v>
      </c>
      <c r="P8" s="24" t="s">
        <v>24</v>
      </c>
      <c r="Q8" s="23" t="s">
        <v>14</v>
      </c>
      <c r="R8" s="23" t="s">
        <v>14</v>
      </c>
      <c r="S8" s="23" t="s">
        <v>14</v>
      </c>
      <c r="T8" s="23" t="s">
        <v>14</v>
      </c>
      <c r="U8" s="79" t="s">
        <v>15</v>
      </c>
      <c r="V8" s="23" t="s">
        <v>89</v>
      </c>
      <c r="W8" s="56" t="s">
        <v>15</v>
      </c>
      <c r="X8" s="84" t="s">
        <v>56</v>
      </c>
      <c r="Y8" s="156"/>
      <c r="Z8" s="157"/>
    </row>
    <row r="9" spans="1:32" s="6" customFormat="1" ht="32.25" customHeight="1">
      <c r="A9" s="160" t="s">
        <v>13</v>
      </c>
      <c r="B9" s="163" t="s">
        <v>52</v>
      </c>
      <c r="C9" s="163" t="s">
        <v>51</v>
      </c>
      <c r="D9" s="166" t="s">
        <v>38</v>
      </c>
      <c r="E9" s="167" t="s">
        <v>76</v>
      </c>
      <c r="F9" s="166" t="s">
        <v>0</v>
      </c>
      <c r="G9" s="166" t="s">
        <v>2</v>
      </c>
      <c r="H9" s="170" t="s">
        <v>6</v>
      </c>
      <c r="I9" s="170"/>
      <c r="J9" s="172" t="s">
        <v>39</v>
      </c>
      <c r="K9" s="173"/>
      <c r="L9" s="172" t="s">
        <v>40</v>
      </c>
      <c r="M9" s="173"/>
      <c r="N9" s="176" t="s">
        <v>85</v>
      </c>
      <c r="O9" s="176" t="s">
        <v>86</v>
      </c>
      <c r="P9" s="191" t="s">
        <v>87</v>
      </c>
      <c r="Q9" s="194" t="s">
        <v>50</v>
      </c>
      <c r="R9" s="163" t="s">
        <v>121</v>
      </c>
      <c r="S9" s="163" t="s">
        <v>119</v>
      </c>
      <c r="T9" s="163" t="s">
        <v>118</v>
      </c>
      <c r="U9" s="194" t="s">
        <v>88</v>
      </c>
      <c r="V9" s="197" t="s">
        <v>54</v>
      </c>
      <c r="W9" s="198" t="s">
        <v>1</v>
      </c>
      <c r="X9" s="188" t="s">
        <v>57</v>
      </c>
      <c r="Y9" s="156"/>
      <c r="Z9" s="157"/>
    </row>
    <row r="10" spans="1:32" s="6" customFormat="1" ht="27" customHeight="1">
      <c r="A10" s="161"/>
      <c r="B10" s="164"/>
      <c r="C10" s="164"/>
      <c r="D10" s="164"/>
      <c r="E10" s="168"/>
      <c r="F10" s="164"/>
      <c r="G10" s="164"/>
      <c r="H10" s="171"/>
      <c r="I10" s="171"/>
      <c r="J10" s="174"/>
      <c r="K10" s="175"/>
      <c r="L10" s="174"/>
      <c r="M10" s="175"/>
      <c r="N10" s="177"/>
      <c r="O10" s="177"/>
      <c r="P10" s="192"/>
      <c r="Q10" s="195"/>
      <c r="R10" s="164"/>
      <c r="S10" s="164"/>
      <c r="T10" s="164"/>
      <c r="U10" s="195"/>
      <c r="V10" s="168"/>
      <c r="W10" s="199"/>
      <c r="X10" s="189"/>
      <c r="Y10" s="158"/>
      <c r="Z10" s="159"/>
    </row>
    <row r="11" spans="1:32" s="6" customFormat="1" ht="103" customHeight="1">
      <c r="A11" s="162"/>
      <c r="B11" s="165"/>
      <c r="C11" s="165"/>
      <c r="D11" s="165"/>
      <c r="E11" s="169"/>
      <c r="F11" s="165"/>
      <c r="G11" s="165"/>
      <c r="H11" s="78" t="s">
        <v>49</v>
      </c>
      <c r="I11" s="26" t="s">
        <v>7</v>
      </c>
      <c r="J11" s="27" t="s">
        <v>94</v>
      </c>
      <c r="K11" s="26" t="s">
        <v>3</v>
      </c>
      <c r="L11" s="27" t="s">
        <v>95</v>
      </c>
      <c r="M11" s="25" t="s">
        <v>3</v>
      </c>
      <c r="N11" s="178"/>
      <c r="O11" s="178"/>
      <c r="P11" s="193"/>
      <c r="Q11" s="196"/>
      <c r="R11" s="165"/>
      <c r="S11" s="165"/>
      <c r="T11" s="165"/>
      <c r="U11" s="196"/>
      <c r="V11" s="169"/>
      <c r="W11" s="200"/>
      <c r="X11" s="190"/>
      <c r="Y11" s="28" t="s">
        <v>4</v>
      </c>
      <c r="Z11" s="29" t="s">
        <v>1</v>
      </c>
    </row>
    <row r="12" spans="1:32" s="6" customFormat="1" ht="33.75" customHeight="1">
      <c r="A12" s="45" t="s">
        <v>8</v>
      </c>
      <c r="B12" s="85" t="s">
        <v>32</v>
      </c>
      <c r="C12" s="46" t="s">
        <v>110</v>
      </c>
      <c r="D12" s="86" t="s">
        <v>77</v>
      </c>
      <c r="E12" s="86" t="s">
        <v>74</v>
      </c>
      <c r="F12" s="48" t="s">
        <v>115</v>
      </c>
      <c r="G12" s="48" t="s">
        <v>5</v>
      </c>
      <c r="H12" s="47" t="s">
        <v>35</v>
      </c>
      <c r="I12" s="48" t="s">
        <v>33</v>
      </c>
      <c r="J12" s="49">
        <v>60</v>
      </c>
      <c r="K12" s="48" t="s">
        <v>34</v>
      </c>
      <c r="L12" s="49">
        <v>40</v>
      </c>
      <c r="M12" s="86" t="str">
        <f t="shared" ref="M12:M56" si="1">IF(K12="","",K12)</f>
        <v>s</v>
      </c>
      <c r="N12" s="47">
        <v>2010</v>
      </c>
      <c r="O12" s="47">
        <v>2018</v>
      </c>
      <c r="P12" s="36">
        <f>IF($J12="","",ROUNDDOWN((ABS($J12-$L12)/$J12)/IF($O12="","",IF(($O12-$N12)=0,1,($O12-$N12)))*100,1))</f>
        <v>4.0999999999999996</v>
      </c>
      <c r="Q12" s="49" t="s">
        <v>9</v>
      </c>
      <c r="R12" s="49">
        <v>30</v>
      </c>
      <c r="S12" s="49">
        <v>30</v>
      </c>
      <c r="T12" s="49">
        <v>30</v>
      </c>
      <c r="U12" s="115">
        <v>300</v>
      </c>
      <c r="V12" s="96"/>
      <c r="W12" s="57"/>
      <c r="X12" s="83"/>
      <c r="Y12" s="50" t="s">
        <v>26</v>
      </c>
      <c r="Z12" s="51"/>
      <c r="AB12" s="7" t="s">
        <v>20</v>
      </c>
      <c r="AC12" s="7" t="s">
        <v>58</v>
      </c>
      <c r="AD12" s="7"/>
      <c r="AE12" s="8" t="s">
        <v>21</v>
      </c>
      <c r="AF12" s="8" t="s">
        <v>22</v>
      </c>
    </row>
    <row r="13" spans="1:32" s="6" customFormat="1" ht="34.5" customHeight="1">
      <c r="A13" s="67">
        <f t="shared" ref="A13:A56" si="2">ROW()-12</f>
        <v>1</v>
      </c>
      <c r="B13" s="70" t="str">
        <f t="shared" ref="B13:B56" si="3">IF($C13="","","プラスチック加工機械")</f>
        <v>プラスチック加工機械</v>
      </c>
      <c r="C13" s="97" t="s">
        <v>110</v>
      </c>
      <c r="D13" s="31" t="str">
        <f>IF($C$2="","",IF($B13&lt;&gt;"",$C$2,""))</f>
        <v>○○○株式会社</v>
      </c>
      <c r="E13" s="31" t="str">
        <f>IF($F$2="","",IF($B13&lt;&gt;"",$F$2,""))</f>
        <v>マルマルマル</v>
      </c>
      <c r="F13" s="96" t="s">
        <v>115</v>
      </c>
      <c r="G13" s="96" t="s">
        <v>60</v>
      </c>
      <c r="H13" s="98" t="s">
        <v>61</v>
      </c>
      <c r="I13" s="99" t="s">
        <v>33</v>
      </c>
      <c r="J13" s="119">
        <v>60.234999999999999</v>
      </c>
      <c r="K13" s="99" t="s">
        <v>62</v>
      </c>
      <c r="L13" s="119">
        <v>40.255000000000003</v>
      </c>
      <c r="M13" s="35" t="str">
        <f t="shared" si="1"/>
        <v>s</v>
      </c>
      <c r="N13" s="98">
        <v>2010</v>
      </c>
      <c r="O13" s="98">
        <v>2019</v>
      </c>
      <c r="P13" s="36">
        <f>IFERROR(IF($J13="","",ROUNDDOWN((ABS($J13-$L13)/$J13)/IF($O13="","",IF(($O13-$N13)=0,1,($O13-$N13)))*100,1)),"")</f>
        <v>3.6</v>
      </c>
      <c r="Q13" s="100" t="s">
        <v>63</v>
      </c>
      <c r="R13" s="100">
        <v>30.25</v>
      </c>
      <c r="S13" s="100">
        <v>30.25</v>
      </c>
      <c r="T13" s="100">
        <v>30.25</v>
      </c>
      <c r="U13" s="118">
        <v>450</v>
      </c>
      <c r="V13" s="96" t="s">
        <v>91</v>
      </c>
      <c r="W13" s="101"/>
      <c r="X13" s="83"/>
      <c r="Y13" s="102"/>
      <c r="Z13" s="103"/>
      <c r="AB13" s="9" t="str">
        <f>IF(AND(($B13&lt;&gt;""),(OR(C13="",F13="",G13="",H13="",I13="",J13="",K13="",L13="",N13="",O13="",Q13="",R13="",S13="",T13=""))),1,"")</f>
        <v/>
      </c>
      <c r="AC13" s="9">
        <f t="shared" ref="AC13:AC56" si="4">IF(AND($G13&lt;&gt;"",COUNTIF($G13,"*■*")&gt;0,$V13=""),1,0)</f>
        <v>0</v>
      </c>
      <c r="AD13" s="9" t="str">
        <f t="shared" ref="AD13:AD56" si="5">IF(G13="","",TEXT(G13,"G/標準"))</f>
        <v>aaaa■</v>
      </c>
      <c r="AE13" s="10">
        <f>IF(AD13="",0,COUNTIF($AD$13:$AD$1048576,AD13))</f>
        <v>2</v>
      </c>
      <c r="AF13" s="10" t="str">
        <f t="shared" ref="AF13:AF56" si="6">IF(P13&lt;1,1,"")</f>
        <v/>
      </c>
    </row>
    <row r="14" spans="1:32" s="6" customFormat="1" ht="34.5" customHeight="1">
      <c r="A14" s="67">
        <f t="shared" si="2"/>
        <v>2</v>
      </c>
      <c r="B14" s="70" t="str">
        <f t="shared" si="3"/>
        <v>プラスチック加工機械</v>
      </c>
      <c r="C14" s="97" t="s">
        <v>110</v>
      </c>
      <c r="D14" s="31" t="str">
        <f t="shared" ref="D14:D56" si="7">IF($C$2="","",IF($B14&lt;&gt;"",$C$2,""))</f>
        <v>○○○株式会社</v>
      </c>
      <c r="E14" s="31" t="str">
        <f t="shared" ref="E14:E56" si="8">IF($F$2="","",IF($B14&lt;&gt;"",$F$2,""))</f>
        <v>マルマルマル</v>
      </c>
      <c r="F14" s="96" t="s">
        <v>115</v>
      </c>
      <c r="G14" s="96" t="s">
        <v>59</v>
      </c>
      <c r="H14" s="98" t="s">
        <v>61</v>
      </c>
      <c r="I14" s="99" t="s">
        <v>33</v>
      </c>
      <c r="J14" s="119">
        <v>60</v>
      </c>
      <c r="K14" s="99" t="s">
        <v>62</v>
      </c>
      <c r="L14" s="119">
        <v>40</v>
      </c>
      <c r="M14" s="35" t="str">
        <f t="shared" si="1"/>
        <v>s</v>
      </c>
      <c r="N14" s="98">
        <v>2010</v>
      </c>
      <c r="O14" s="98">
        <v>2019</v>
      </c>
      <c r="P14" s="36">
        <f t="shared" ref="P14:P56" si="9">IFERROR(IF($J14="","",ROUNDDOWN((ABS($J14-$L14)/$J14)/IF($O14="","",IF(($O14-$N14)=0,1,($O14-$N14)))*100,1)),"")</f>
        <v>3.7</v>
      </c>
      <c r="Q14" s="100" t="s">
        <v>63</v>
      </c>
      <c r="R14" s="100">
        <v>40.25</v>
      </c>
      <c r="S14" s="100">
        <v>40.549999999999997</v>
      </c>
      <c r="T14" s="100">
        <v>40.549999999999997</v>
      </c>
      <c r="U14" s="118"/>
      <c r="V14" s="96" t="s">
        <v>90</v>
      </c>
      <c r="W14" s="101"/>
      <c r="X14" s="83"/>
      <c r="Y14" s="102"/>
      <c r="Z14" s="103"/>
      <c r="AB14" s="9" t="str">
        <f t="shared" ref="AB14:AB56" si="10">IF(AND(($B14&lt;&gt;""),(OR(C14="",F14="",G14="",H14="",I14="",J14="",K14="",L14="",N14="",O14="",Q14="",R14="",S14="",T14=""))),1,"")</f>
        <v/>
      </c>
      <c r="AC14" s="9">
        <f t="shared" si="4"/>
        <v>0</v>
      </c>
      <c r="AD14" s="9" t="str">
        <f t="shared" si="5"/>
        <v>aaaa■</v>
      </c>
      <c r="AE14" s="10">
        <f t="shared" ref="AE14:AE56" si="11">COUNTIF(G$13:G$56,G14)</f>
        <v>2</v>
      </c>
      <c r="AF14" s="10" t="str">
        <f t="shared" si="6"/>
        <v/>
      </c>
    </row>
    <row r="15" spans="1:32" s="6" customFormat="1" ht="34.5" customHeight="1">
      <c r="A15" s="67">
        <f t="shared" si="2"/>
        <v>3</v>
      </c>
      <c r="B15" s="70" t="str">
        <f t="shared" si="3"/>
        <v>プラスチック加工機械</v>
      </c>
      <c r="C15" s="97" t="s">
        <v>114</v>
      </c>
      <c r="D15" s="31" t="str">
        <f t="shared" si="7"/>
        <v>○○○株式会社</v>
      </c>
      <c r="E15" s="31" t="str">
        <f t="shared" si="8"/>
        <v>マルマルマル</v>
      </c>
      <c r="F15" s="96" t="s">
        <v>116</v>
      </c>
      <c r="G15" s="96" t="s">
        <v>64</v>
      </c>
      <c r="H15" s="98" t="s">
        <v>65</v>
      </c>
      <c r="I15" s="99" t="s">
        <v>33</v>
      </c>
      <c r="J15" s="119">
        <v>60</v>
      </c>
      <c r="K15" s="99" t="s">
        <v>62</v>
      </c>
      <c r="L15" s="119">
        <v>40</v>
      </c>
      <c r="M15" s="35" t="str">
        <f t="shared" si="1"/>
        <v>s</v>
      </c>
      <c r="N15" s="98">
        <v>2009</v>
      </c>
      <c r="O15" s="98">
        <v>2020</v>
      </c>
      <c r="P15" s="36">
        <f t="shared" si="9"/>
        <v>3</v>
      </c>
      <c r="Q15" s="100" t="s">
        <v>63</v>
      </c>
      <c r="R15" s="100">
        <v>40</v>
      </c>
      <c r="S15" s="100">
        <v>40</v>
      </c>
      <c r="T15" s="100">
        <v>40</v>
      </c>
      <c r="U15" s="118">
        <v>300</v>
      </c>
      <c r="V15" s="96"/>
      <c r="W15" s="101"/>
      <c r="X15" s="83"/>
      <c r="Y15" s="102"/>
      <c r="Z15" s="103"/>
      <c r="AB15" s="9" t="str">
        <f t="shared" si="10"/>
        <v/>
      </c>
      <c r="AC15" s="9">
        <f t="shared" si="4"/>
        <v>0</v>
      </c>
      <c r="AD15" s="9" t="str">
        <f t="shared" si="5"/>
        <v>bbbb</v>
      </c>
      <c r="AE15" s="10">
        <f t="shared" si="11"/>
        <v>1</v>
      </c>
      <c r="AF15" s="10" t="str">
        <f t="shared" si="6"/>
        <v/>
      </c>
    </row>
    <row r="16" spans="1:32" s="6" customFormat="1" ht="34.5" customHeight="1">
      <c r="A16" s="67">
        <f t="shared" si="2"/>
        <v>4</v>
      </c>
      <c r="B16" s="70" t="str">
        <f t="shared" si="3"/>
        <v>プラスチック加工機械</v>
      </c>
      <c r="C16" s="97" t="s">
        <v>114</v>
      </c>
      <c r="D16" s="31" t="str">
        <f t="shared" si="7"/>
        <v>○○○株式会社</v>
      </c>
      <c r="E16" s="31" t="str">
        <f t="shared" si="8"/>
        <v>マルマルマル</v>
      </c>
      <c r="F16" s="96" t="s">
        <v>116</v>
      </c>
      <c r="G16" s="96" t="s">
        <v>66</v>
      </c>
      <c r="H16" s="98" t="s">
        <v>65</v>
      </c>
      <c r="I16" s="99" t="s">
        <v>33</v>
      </c>
      <c r="J16" s="119">
        <v>60</v>
      </c>
      <c r="K16" s="99" t="s">
        <v>62</v>
      </c>
      <c r="L16" s="119">
        <v>55</v>
      </c>
      <c r="M16" s="35" t="str">
        <f t="shared" si="1"/>
        <v>s</v>
      </c>
      <c r="N16" s="98">
        <v>2009</v>
      </c>
      <c r="O16" s="98">
        <v>2020</v>
      </c>
      <c r="P16" s="36">
        <f t="shared" si="9"/>
        <v>0.7</v>
      </c>
      <c r="Q16" s="100" t="s">
        <v>63</v>
      </c>
      <c r="R16" s="100">
        <v>50</v>
      </c>
      <c r="S16" s="100">
        <v>50</v>
      </c>
      <c r="T16" s="100">
        <v>50</v>
      </c>
      <c r="U16" s="118"/>
      <c r="V16" s="96"/>
      <c r="W16" s="101"/>
      <c r="X16" s="83"/>
      <c r="Y16" s="102"/>
      <c r="Z16" s="103"/>
      <c r="AB16" s="9" t="str">
        <f t="shared" si="10"/>
        <v/>
      </c>
      <c r="AC16" s="9">
        <f t="shared" si="4"/>
        <v>0</v>
      </c>
      <c r="AD16" s="9" t="str">
        <f t="shared" si="5"/>
        <v>dddd</v>
      </c>
      <c r="AE16" s="10">
        <f t="shared" si="11"/>
        <v>1</v>
      </c>
      <c r="AF16" s="10">
        <f t="shared" si="6"/>
        <v>1</v>
      </c>
    </row>
    <row r="17" spans="1:32" s="6" customFormat="1" ht="34.5" customHeight="1">
      <c r="A17" s="67">
        <f t="shared" si="2"/>
        <v>5</v>
      </c>
      <c r="B17" s="70" t="str">
        <f t="shared" si="3"/>
        <v>プラスチック加工機械</v>
      </c>
      <c r="C17" s="97" t="s">
        <v>114</v>
      </c>
      <c r="D17" s="31" t="str">
        <f t="shared" si="7"/>
        <v>○○○株式会社</v>
      </c>
      <c r="E17" s="31" t="str">
        <f t="shared" si="8"/>
        <v>マルマルマル</v>
      </c>
      <c r="F17" s="96" t="s">
        <v>116</v>
      </c>
      <c r="G17" s="96" t="s">
        <v>79</v>
      </c>
      <c r="H17" s="98" t="s">
        <v>65</v>
      </c>
      <c r="I17" s="99" t="s">
        <v>33</v>
      </c>
      <c r="J17" s="119"/>
      <c r="K17" s="99" t="s">
        <v>62</v>
      </c>
      <c r="L17" s="119">
        <v>40</v>
      </c>
      <c r="M17" s="35" t="str">
        <f t="shared" si="1"/>
        <v>s</v>
      </c>
      <c r="N17" s="98">
        <v>1900</v>
      </c>
      <c r="O17" s="98">
        <v>2020</v>
      </c>
      <c r="P17" s="36" t="str">
        <f t="shared" si="9"/>
        <v/>
      </c>
      <c r="Q17" s="100" t="s">
        <v>63</v>
      </c>
      <c r="R17" s="100">
        <v>50</v>
      </c>
      <c r="S17" s="100">
        <v>50</v>
      </c>
      <c r="T17" s="100">
        <v>50</v>
      </c>
      <c r="U17" s="118"/>
      <c r="V17" s="96"/>
      <c r="W17" s="101"/>
      <c r="X17" s="83"/>
      <c r="Y17" s="102"/>
      <c r="Z17" s="103"/>
      <c r="AB17" s="9">
        <f t="shared" si="10"/>
        <v>1</v>
      </c>
      <c r="AC17" s="9">
        <f t="shared" si="4"/>
        <v>0</v>
      </c>
      <c r="AD17" s="9" t="str">
        <f t="shared" si="5"/>
        <v>cccc</v>
      </c>
      <c r="AE17" s="10">
        <f t="shared" si="11"/>
        <v>1</v>
      </c>
      <c r="AF17" s="10" t="str">
        <f t="shared" si="6"/>
        <v/>
      </c>
    </row>
    <row r="18" spans="1:32" s="6" customFormat="1" ht="34.5" customHeight="1">
      <c r="A18" s="67">
        <f t="shared" si="2"/>
        <v>6</v>
      </c>
      <c r="B18" s="70" t="str">
        <f t="shared" si="3"/>
        <v/>
      </c>
      <c r="C18" s="97"/>
      <c r="D18" s="31" t="str">
        <f t="shared" si="7"/>
        <v/>
      </c>
      <c r="E18" s="31" t="str">
        <f t="shared" si="8"/>
        <v/>
      </c>
      <c r="F18" s="96"/>
      <c r="G18" s="96"/>
      <c r="H18" s="98"/>
      <c r="I18" s="99"/>
      <c r="J18" s="119"/>
      <c r="K18" s="99"/>
      <c r="L18" s="119"/>
      <c r="M18" s="35" t="str">
        <f t="shared" si="1"/>
        <v/>
      </c>
      <c r="N18" s="98"/>
      <c r="O18" s="98"/>
      <c r="P18" s="36" t="str">
        <f t="shared" si="9"/>
        <v/>
      </c>
      <c r="Q18" s="100"/>
      <c r="R18" s="100"/>
      <c r="S18" s="100"/>
      <c r="T18" s="100"/>
      <c r="U18" s="118"/>
      <c r="V18" s="96"/>
      <c r="W18" s="101"/>
      <c r="X18" s="83"/>
      <c r="Y18" s="102"/>
      <c r="Z18" s="103"/>
      <c r="AB18" s="9" t="str">
        <f t="shared" si="10"/>
        <v/>
      </c>
      <c r="AC18" s="9">
        <f t="shared" si="4"/>
        <v>0</v>
      </c>
      <c r="AD18" s="9" t="str">
        <f t="shared" si="5"/>
        <v/>
      </c>
      <c r="AE18" s="10">
        <f t="shared" si="11"/>
        <v>0</v>
      </c>
      <c r="AF18" s="10" t="str">
        <f t="shared" si="6"/>
        <v/>
      </c>
    </row>
    <row r="19" spans="1:32" s="6" customFormat="1" ht="34.5" customHeight="1">
      <c r="A19" s="67">
        <f t="shared" si="2"/>
        <v>7</v>
      </c>
      <c r="B19" s="70" t="str">
        <f t="shared" si="3"/>
        <v/>
      </c>
      <c r="C19" s="97"/>
      <c r="D19" s="31" t="str">
        <f t="shared" si="7"/>
        <v/>
      </c>
      <c r="E19" s="31" t="str">
        <f t="shared" si="8"/>
        <v/>
      </c>
      <c r="F19" s="96"/>
      <c r="G19" s="96"/>
      <c r="H19" s="98"/>
      <c r="I19" s="99"/>
      <c r="J19" s="119"/>
      <c r="K19" s="99"/>
      <c r="L19" s="119"/>
      <c r="M19" s="35" t="str">
        <f t="shared" si="1"/>
        <v/>
      </c>
      <c r="N19" s="98"/>
      <c r="O19" s="98"/>
      <c r="P19" s="36" t="str">
        <f t="shared" si="9"/>
        <v/>
      </c>
      <c r="Q19" s="100"/>
      <c r="R19" s="100"/>
      <c r="S19" s="100"/>
      <c r="T19" s="100"/>
      <c r="U19" s="118"/>
      <c r="V19" s="96"/>
      <c r="W19" s="101"/>
      <c r="X19" s="83"/>
      <c r="Y19" s="102"/>
      <c r="Z19" s="103"/>
      <c r="AB19" s="9" t="str">
        <f t="shared" si="10"/>
        <v/>
      </c>
      <c r="AC19" s="9">
        <f t="shared" si="4"/>
        <v>0</v>
      </c>
      <c r="AD19" s="9" t="str">
        <f t="shared" si="5"/>
        <v/>
      </c>
      <c r="AE19" s="10">
        <f t="shared" si="11"/>
        <v>0</v>
      </c>
      <c r="AF19" s="10" t="str">
        <f t="shared" si="6"/>
        <v/>
      </c>
    </row>
    <row r="20" spans="1:32" s="6" customFormat="1" ht="34.5" customHeight="1">
      <c r="A20" s="67">
        <f t="shared" si="2"/>
        <v>8</v>
      </c>
      <c r="B20" s="70" t="str">
        <f t="shared" si="3"/>
        <v/>
      </c>
      <c r="C20" s="97"/>
      <c r="D20" s="31" t="str">
        <f t="shared" si="7"/>
        <v/>
      </c>
      <c r="E20" s="31" t="str">
        <f t="shared" si="8"/>
        <v/>
      </c>
      <c r="F20" s="96"/>
      <c r="G20" s="96"/>
      <c r="H20" s="98"/>
      <c r="I20" s="99"/>
      <c r="J20" s="119"/>
      <c r="K20" s="99"/>
      <c r="L20" s="119"/>
      <c r="M20" s="35" t="str">
        <f t="shared" si="1"/>
        <v/>
      </c>
      <c r="N20" s="98"/>
      <c r="O20" s="98"/>
      <c r="P20" s="36" t="str">
        <f t="shared" si="9"/>
        <v/>
      </c>
      <c r="Q20" s="100"/>
      <c r="R20" s="100"/>
      <c r="S20" s="100"/>
      <c r="T20" s="100"/>
      <c r="U20" s="118"/>
      <c r="V20" s="96"/>
      <c r="W20" s="101"/>
      <c r="X20" s="83"/>
      <c r="Y20" s="102"/>
      <c r="Z20" s="103"/>
      <c r="AB20" s="9" t="str">
        <f t="shared" si="10"/>
        <v/>
      </c>
      <c r="AC20" s="9">
        <f t="shared" si="4"/>
        <v>0</v>
      </c>
      <c r="AD20" s="9" t="str">
        <f t="shared" si="5"/>
        <v/>
      </c>
      <c r="AE20" s="10">
        <f t="shared" si="11"/>
        <v>0</v>
      </c>
      <c r="AF20" s="10" t="str">
        <f t="shared" si="6"/>
        <v/>
      </c>
    </row>
    <row r="21" spans="1:32" s="6" customFormat="1" ht="34.5" customHeight="1">
      <c r="A21" s="67">
        <f t="shared" si="2"/>
        <v>9</v>
      </c>
      <c r="B21" s="70" t="str">
        <f t="shared" si="3"/>
        <v/>
      </c>
      <c r="C21" s="97"/>
      <c r="D21" s="31" t="str">
        <f t="shared" si="7"/>
        <v/>
      </c>
      <c r="E21" s="31" t="str">
        <f t="shared" si="8"/>
        <v/>
      </c>
      <c r="F21" s="96"/>
      <c r="G21" s="96"/>
      <c r="H21" s="98"/>
      <c r="I21" s="99"/>
      <c r="J21" s="119"/>
      <c r="K21" s="99"/>
      <c r="L21" s="119"/>
      <c r="M21" s="35" t="str">
        <f t="shared" si="1"/>
        <v/>
      </c>
      <c r="N21" s="98"/>
      <c r="O21" s="98"/>
      <c r="P21" s="36" t="str">
        <f t="shared" si="9"/>
        <v/>
      </c>
      <c r="Q21" s="100"/>
      <c r="R21" s="100"/>
      <c r="S21" s="100"/>
      <c r="T21" s="100"/>
      <c r="U21" s="118"/>
      <c r="V21" s="96"/>
      <c r="W21" s="101"/>
      <c r="X21" s="83"/>
      <c r="Y21" s="102"/>
      <c r="Z21" s="103"/>
      <c r="AB21" s="9" t="str">
        <f t="shared" si="10"/>
        <v/>
      </c>
      <c r="AC21" s="9">
        <f t="shared" si="4"/>
        <v>0</v>
      </c>
      <c r="AD21" s="9" t="str">
        <f t="shared" si="5"/>
        <v/>
      </c>
      <c r="AE21" s="10">
        <f t="shared" si="11"/>
        <v>0</v>
      </c>
      <c r="AF21" s="10" t="str">
        <f t="shared" si="6"/>
        <v/>
      </c>
    </row>
    <row r="22" spans="1:32" s="6" customFormat="1" ht="34.5" customHeight="1">
      <c r="A22" s="67">
        <f t="shared" si="2"/>
        <v>10</v>
      </c>
      <c r="B22" s="70" t="str">
        <f t="shared" si="3"/>
        <v/>
      </c>
      <c r="C22" s="97"/>
      <c r="D22" s="31" t="str">
        <f t="shared" si="7"/>
        <v/>
      </c>
      <c r="E22" s="31" t="str">
        <f t="shared" si="8"/>
        <v/>
      </c>
      <c r="F22" s="96"/>
      <c r="G22" s="96"/>
      <c r="H22" s="98"/>
      <c r="I22" s="99"/>
      <c r="J22" s="119"/>
      <c r="K22" s="99"/>
      <c r="L22" s="119"/>
      <c r="M22" s="35" t="str">
        <f t="shared" si="1"/>
        <v/>
      </c>
      <c r="N22" s="98"/>
      <c r="O22" s="98"/>
      <c r="P22" s="36" t="str">
        <f t="shared" si="9"/>
        <v/>
      </c>
      <c r="Q22" s="100"/>
      <c r="R22" s="100"/>
      <c r="S22" s="100"/>
      <c r="T22" s="100"/>
      <c r="U22" s="118"/>
      <c r="V22" s="96"/>
      <c r="W22" s="101"/>
      <c r="X22" s="83"/>
      <c r="Y22" s="102"/>
      <c r="Z22" s="103"/>
      <c r="AB22" s="9" t="str">
        <f t="shared" si="10"/>
        <v/>
      </c>
      <c r="AC22" s="9">
        <f t="shared" si="4"/>
        <v>0</v>
      </c>
      <c r="AD22" s="9" t="str">
        <f t="shared" si="5"/>
        <v/>
      </c>
      <c r="AE22" s="10">
        <f t="shared" si="11"/>
        <v>0</v>
      </c>
      <c r="AF22" s="10" t="str">
        <f t="shared" si="6"/>
        <v/>
      </c>
    </row>
    <row r="23" spans="1:32" s="6" customFormat="1" ht="34.5" customHeight="1">
      <c r="A23" s="67">
        <f t="shared" si="2"/>
        <v>11</v>
      </c>
      <c r="B23" s="70" t="str">
        <f t="shared" si="3"/>
        <v/>
      </c>
      <c r="C23" s="97"/>
      <c r="D23" s="31" t="str">
        <f t="shared" si="7"/>
        <v/>
      </c>
      <c r="E23" s="31" t="str">
        <f t="shared" si="8"/>
        <v/>
      </c>
      <c r="F23" s="96"/>
      <c r="G23" s="96"/>
      <c r="H23" s="98"/>
      <c r="I23" s="99"/>
      <c r="J23" s="119"/>
      <c r="K23" s="99"/>
      <c r="L23" s="119"/>
      <c r="M23" s="35" t="str">
        <f t="shared" si="1"/>
        <v/>
      </c>
      <c r="N23" s="98"/>
      <c r="O23" s="98"/>
      <c r="P23" s="36" t="str">
        <f t="shared" si="9"/>
        <v/>
      </c>
      <c r="Q23" s="100"/>
      <c r="R23" s="100"/>
      <c r="S23" s="100"/>
      <c r="T23" s="100"/>
      <c r="U23" s="118"/>
      <c r="V23" s="96"/>
      <c r="W23" s="101"/>
      <c r="X23" s="83"/>
      <c r="Y23" s="102"/>
      <c r="Z23" s="103"/>
      <c r="AB23" s="9" t="str">
        <f t="shared" si="10"/>
        <v/>
      </c>
      <c r="AC23" s="9">
        <f t="shared" si="4"/>
        <v>0</v>
      </c>
      <c r="AD23" s="9" t="str">
        <f t="shared" si="5"/>
        <v/>
      </c>
      <c r="AE23" s="10">
        <f t="shared" si="11"/>
        <v>0</v>
      </c>
      <c r="AF23" s="10" t="str">
        <f t="shared" si="6"/>
        <v/>
      </c>
    </row>
    <row r="24" spans="1:32" s="6" customFormat="1" ht="34.5" customHeight="1">
      <c r="A24" s="67">
        <f t="shared" si="2"/>
        <v>12</v>
      </c>
      <c r="B24" s="70" t="str">
        <f t="shared" si="3"/>
        <v/>
      </c>
      <c r="C24" s="97"/>
      <c r="D24" s="31" t="str">
        <f t="shared" si="7"/>
        <v/>
      </c>
      <c r="E24" s="31" t="str">
        <f t="shared" si="8"/>
        <v/>
      </c>
      <c r="F24" s="96"/>
      <c r="G24" s="96"/>
      <c r="H24" s="98"/>
      <c r="I24" s="99"/>
      <c r="J24" s="119"/>
      <c r="K24" s="99"/>
      <c r="L24" s="119"/>
      <c r="M24" s="35" t="str">
        <f t="shared" si="1"/>
        <v/>
      </c>
      <c r="N24" s="98"/>
      <c r="O24" s="98"/>
      <c r="P24" s="36" t="str">
        <f t="shared" si="9"/>
        <v/>
      </c>
      <c r="Q24" s="100"/>
      <c r="R24" s="100"/>
      <c r="S24" s="100"/>
      <c r="T24" s="100"/>
      <c r="U24" s="118"/>
      <c r="V24" s="96"/>
      <c r="W24" s="101"/>
      <c r="X24" s="83"/>
      <c r="Y24" s="102"/>
      <c r="Z24" s="103"/>
      <c r="AB24" s="9" t="str">
        <f t="shared" si="10"/>
        <v/>
      </c>
      <c r="AC24" s="9">
        <f t="shared" si="4"/>
        <v>0</v>
      </c>
      <c r="AD24" s="9" t="str">
        <f t="shared" si="5"/>
        <v/>
      </c>
      <c r="AE24" s="10">
        <f t="shared" si="11"/>
        <v>0</v>
      </c>
      <c r="AF24" s="10" t="str">
        <f t="shared" si="6"/>
        <v/>
      </c>
    </row>
    <row r="25" spans="1:32" s="6" customFormat="1" ht="34.5" customHeight="1">
      <c r="A25" s="67">
        <f t="shared" si="2"/>
        <v>13</v>
      </c>
      <c r="B25" s="70" t="str">
        <f t="shared" si="3"/>
        <v/>
      </c>
      <c r="C25" s="97"/>
      <c r="D25" s="31" t="str">
        <f t="shared" si="7"/>
        <v/>
      </c>
      <c r="E25" s="31" t="str">
        <f t="shared" si="8"/>
        <v/>
      </c>
      <c r="F25" s="96"/>
      <c r="G25" s="96"/>
      <c r="H25" s="98"/>
      <c r="I25" s="99"/>
      <c r="J25" s="119"/>
      <c r="K25" s="99"/>
      <c r="L25" s="119"/>
      <c r="M25" s="35" t="str">
        <f t="shared" si="1"/>
        <v/>
      </c>
      <c r="N25" s="98"/>
      <c r="O25" s="98"/>
      <c r="P25" s="36" t="str">
        <f t="shared" si="9"/>
        <v/>
      </c>
      <c r="Q25" s="100"/>
      <c r="R25" s="100"/>
      <c r="S25" s="100"/>
      <c r="T25" s="100"/>
      <c r="U25" s="118"/>
      <c r="V25" s="96"/>
      <c r="W25" s="101"/>
      <c r="X25" s="83"/>
      <c r="Y25" s="102"/>
      <c r="Z25" s="103"/>
      <c r="AB25" s="9" t="str">
        <f t="shared" si="10"/>
        <v/>
      </c>
      <c r="AC25" s="9">
        <f t="shared" si="4"/>
        <v>0</v>
      </c>
      <c r="AD25" s="9" t="str">
        <f t="shared" si="5"/>
        <v/>
      </c>
      <c r="AE25" s="10">
        <f t="shared" si="11"/>
        <v>0</v>
      </c>
      <c r="AF25" s="10" t="str">
        <f t="shared" si="6"/>
        <v/>
      </c>
    </row>
    <row r="26" spans="1:32" s="6" customFormat="1" ht="34.5" customHeight="1">
      <c r="A26" s="67">
        <f t="shared" si="2"/>
        <v>14</v>
      </c>
      <c r="B26" s="70" t="str">
        <f t="shared" si="3"/>
        <v/>
      </c>
      <c r="C26" s="97"/>
      <c r="D26" s="31" t="str">
        <f t="shared" si="7"/>
        <v/>
      </c>
      <c r="E26" s="31" t="str">
        <f t="shared" si="8"/>
        <v/>
      </c>
      <c r="F26" s="96"/>
      <c r="G26" s="96"/>
      <c r="H26" s="98"/>
      <c r="I26" s="99"/>
      <c r="J26" s="119"/>
      <c r="K26" s="99"/>
      <c r="L26" s="119"/>
      <c r="M26" s="35" t="str">
        <f t="shared" si="1"/>
        <v/>
      </c>
      <c r="N26" s="98"/>
      <c r="O26" s="98"/>
      <c r="P26" s="36" t="str">
        <f t="shared" si="9"/>
        <v/>
      </c>
      <c r="Q26" s="100"/>
      <c r="R26" s="100"/>
      <c r="S26" s="100"/>
      <c r="T26" s="100"/>
      <c r="U26" s="118"/>
      <c r="V26" s="96"/>
      <c r="W26" s="101"/>
      <c r="X26" s="83"/>
      <c r="Y26" s="102"/>
      <c r="Z26" s="103"/>
      <c r="AB26" s="9" t="str">
        <f t="shared" si="10"/>
        <v/>
      </c>
      <c r="AC26" s="9">
        <f t="shared" si="4"/>
        <v>0</v>
      </c>
      <c r="AD26" s="9" t="str">
        <f t="shared" si="5"/>
        <v/>
      </c>
      <c r="AE26" s="10">
        <f t="shared" si="11"/>
        <v>0</v>
      </c>
      <c r="AF26" s="10" t="str">
        <f t="shared" si="6"/>
        <v/>
      </c>
    </row>
    <row r="27" spans="1:32" s="6" customFormat="1" ht="34.5" customHeight="1">
      <c r="A27" s="67">
        <f t="shared" si="2"/>
        <v>15</v>
      </c>
      <c r="B27" s="70" t="str">
        <f t="shared" si="3"/>
        <v/>
      </c>
      <c r="C27" s="97"/>
      <c r="D27" s="31" t="str">
        <f t="shared" si="7"/>
        <v/>
      </c>
      <c r="E27" s="31" t="str">
        <f t="shared" si="8"/>
        <v/>
      </c>
      <c r="F27" s="96"/>
      <c r="G27" s="96"/>
      <c r="H27" s="98"/>
      <c r="I27" s="99"/>
      <c r="J27" s="119"/>
      <c r="K27" s="99"/>
      <c r="L27" s="119"/>
      <c r="M27" s="35" t="str">
        <f t="shared" si="1"/>
        <v/>
      </c>
      <c r="N27" s="98"/>
      <c r="O27" s="98"/>
      <c r="P27" s="36" t="str">
        <f t="shared" si="9"/>
        <v/>
      </c>
      <c r="Q27" s="100"/>
      <c r="R27" s="100"/>
      <c r="S27" s="100"/>
      <c r="T27" s="100"/>
      <c r="U27" s="118"/>
      <c r="V27" s="96"/>
      <c r="W27" s="101"/>
      <c r="X27" s="83"/>
      <c r="Y27" s="102"/>
      <c r="Z27" s="103"/>
      <c r="AB27" s="9" t="str">
        <f t="shared" si="10"/>
        <v/>
      </c>
      <c r="AC27" s="9">
        <f t="shared" si="4"/>
        <v>0</v>
      </c>
      <c r="AD27" s="9" t="str">
        <f t="shared" si="5"/>
        <v/>
      </c>
      <c r="AE27" s="10">
        <f t="shared" si="11"/>
        <v>0</v>
      </c>
      <c r="AF27" s="10" t="str">
        <f t="shared" si="6"/>
        <v/>
      </c>
    </row>
    <row r="28" spans="1:32" s="6" customFormat="1" ht="34.5" customHeight="1">
      <c r="A28" s="67">
        <f t="shared" si="2"/>
        <v>16</v>
      </c>
      <c r="B28" s="70" t="str">
        <f t="shared" si="3"/>
        <v/>
      </c>
      <c r="C28" s="97"/>
      <c r="D28" s="31" t="str">
        <f t="shared" si="7"/>
        <v/>
      </c>
      <c r="E28" s="31" t="str">
        <f t="shared" si="8"/>
        <v/>
      </c>
      <c r="F28" s="96"/>
      <c r="G28" s="96"/>
      <c r="H28" s="98"/>
      <c r="I28" s="99"/>
      <c r="J28" s="119"/>
      <c r="K28" s="99"/>
      <c r="L28" s="119"/>
      <c r="M28" s="35" t="str">
        <f t="shared" si="1"/>
        <v/>
      </c>
      <c r="N28" s="98"/>
      <c r="O28" s="98"/>
      <c r="P28" s="36" t="str">
        <f t="shared" si="9"/>
        <v/>
      </c>
      <c r="Q28" s="100"/>
      <c r="R28" s="100"/>
      <c r="S28" s="100"/>
      <c r="T28" s="100"/>
      <c r="U28" s="118"/>
      <c r="V28" s="96"/>
      <c r="W28" s="101"/>
      <c r="X28" s="83"/>
      <c r="Y28" s="102"/>
      <c r="Z28" s="103"/>
      <c r="AB28" s="9" t="str">
        <f t="shared" si="10"/>
        <v/>
      </c>
      <c r="AC28" s="9">
        <f t="shared" si="4"/>
        <v>0</v>
      </c>
      <c r="AD28" s="9" t="str">
        <f t="shared" si="5"/>
        <v/>
      </c>
      <c r="AE28" s="10">
        <f t="shared" si="11"/>
        <v>0</v>
      </c>
      <c r="AF28" s="10" t="str">
        <f t="shared" si="6"/>
        <v/>
      </c>
    </row>
    <row r="29" spans="1:32" s="6" customFormat="1" ht="34.5" customHeight="1">
      <c r="A29" s="67">
        <f t="shared" si="2"/>
        <v>17</v>
      </c>
      <c r="B29" s="70" t="str">
        <f t="shared" si="3"/>
        <v/>
      </c>
      <c r="C29" s="97"/>
      <c r="D29" s="31" t="str">
        <f t="shared" si="7"/>
        <v/>
      </c>
      <c r="E29" s="31" t="str">
        <f t="shared" si="8"/>
        <v/>
      </c>
      <c r="F29" s="96"/>
      <c r="G29" s="96"/>
      <c r="H29" s="98"/>
      <c r="I29" s="99"/>
      <c r="J29" s="119"/>
      <c r="K29" s="99"/>
      <c r="L29" s="119"/>
      <c r="M29" s="35" t="str">
        <f t="shared" si="1"/>
        <v/>
      </c>
      <c r="N29" s="98"/>
      <c r="O29" s="98"/>
      <c r="P29" s="36" t="str">
        <f t="shared" si="9"/>
        <v/>
      </c>
      <c r="Q29" s="100"/>
      <c r="R29" s="100"/>
      <c r="S29" s="100"/>
      <c r="T29" s="100"/>
      <c r="U29" s="118"/>
      <c r="V29" s="96"/>
      <c r="W29" s="101"/>
      <c r="X29" s="83"/>
      <c r="Y29" s="102"/>
      <c r="Z29" s="103"/>
      <c r="AB29" s="9" t="str">
        <f t="shared" si="10"/>
        <v/>
      </c>
      <c r="AC29" s="9">
        <f t="shared" si="4"/>
        <v>0</v>
      </c>
      <c r="AD29" s="9" t="str">
        <f t="shared" si="5"/>
        <v/>
      </c>
      <c r="AE29" s="10">
        <f t="shared" si="11"/>
        <v>0</v>
      </c>
      <c r="AF29" s="10" t="str">
        <f t="shared" si="6"/>
        <v/>
      </c>
    </row>
    <row r="30" spans="1:32" s="6" customFormat="1" ht="34.5" customHeight="1">
      <c r="A30" s="67">
        <f t="shared" si="2"/>
        <v>18</v>
      </c>
      <c r="B30" s="70" t="str">
        <f t="shared" si="3"/>
        <v/>
      </c>
      <c r="C30" s="97"/>
      <c r="D30" s="31" t="str">
        <f t="shared" si="7"/>
        <v/>
      </c>
      <c r="E30" s="31" t="str">
        <f t="shared" si="8"/>
        <v/>
      </c>
      <c r="F30" s="96"/>
      <c r="G30" s="96"/>
      <c r="H30" s="98"/>
      <c r="I30" s="99"/>
      <c r="J30" s="119"/>
      <c r="K30" s="99"/>
      <c r="L30" s="119"/>
      <c r="M30" s="35" t="str">
        <f t="shared" si="1"/>
        <v/>
      </c>
      <c r="N30" s="98"/>
      <c r="O30" s="98"/>
      <c r="P30" s="36" t="str">
        <f t="shared" si="9"/>
        <v/>
      </c>
      <c r="Q30" s="100"/>
      <c r="R30" s="100"/>
      <c r="S30" s="100"/>
      <c r="T30" s="100"/>
      <c r="U30" s="118"/>
      <c r="V30" s="96"/>
      <c r="W30" s="101"/>
      <c r="X30" s="83"/>
      <c r="Y30" s="102"/>
      <c r="Z30" s="103"/>
      <c r="AB30" s="9" t="str">
        <f t="shared" si="10"/>
        <v/>
      </c>
      <c r="AC30" s="9">
        <f t="shared" si="4"/>
        <v>0</v>
      </c>
      <c r="AD30" s="9" t="str">
        <f t="shared" si="5"/>
        <v/>
      </c>
      <c r="AE30" s="10">
        <f t="shared" si="11"/>
        <v>0</v>
      </c>
      <c r="AF30" s="10" t="str">
        <f t="shared" si="6"/>
        <v/>
      </c>
    </row>
    <row r="31" spans="1:32" s="6" customFormat="1" ht="34.5" customHeight="1">
      <c r="A31" s="67">
        <f t="shared" si="2"/>
        <v>19</v>
      </c>
      <c r="B31" s="70" t="str">
        <f t="shared" si="3"/>
        <v/>
      </c>
      <c r="C31" s="97"/>
      <c r="D31" s="31" t="str">
        <f t="shared" si="7"/>
        <v/>
      </c>
      <c r="E31" s="31" t="str">
        <f t="shared" si="8"/>
        <v/>
      </c>
      <c r="F31" s="96"/>
      <c r="G31" s="96"/>
      <c r="H31" s="98"/>
      <c r="I31" s="99"/>
      <c r="J31" s="119"/>
      <c r="K31" s="99"/>
      <c r="L31" s="119"/>
      <c r="M31" s="35" t="str">
        <f t="shared" si="1"/>
        <v/>
      </c>
      <c r="N31" s="98"/>
      <c r="O31" s="98"/>
      <c r="P31" s="36" t="str">
        <f t="shared" si="9"/>
        <v/>
      </c>
      <c r="Q31" s="100"/>
      <c r="R31" s="100"/>
      <c r="S31" s="100"/>
      <c r="T31" s="100"/>
      <c r="U31" s="118"/>
      <c r="V31" s="96"/>
      <c r="W31" s="101"/>
      <c r="X31" s="83"/>
      <c r="Y31" s="102"/>
      <c r="Z31" s="103"/>
      <c r="AB31" s="9" t="str">
        <f t="shared" si="10"/>
        <v/>
      </c>
      <c r="AC31" s="9">
        <f t="shared" si="4"/>
        <v>0</v>
      </c>
      <c r="AD31" s="9" t="str">
        <f t="shared" si="5"/>
        <v/>
      </c>
      <c r="AE31" s="10">
        <f t="shared" si="11"/>
        <v>0</v>
      </c>
      <c r="AF31" s="10" t="str">
        <f t="shared" si="6"/>
        <v/>
      </c>
    </row>
    <row r="32" spans="1:32" s="6" customFormat="1" ht="34.5" customHeight="1">
      <c r="A32" s="67">
        <f t="shared" si="2"/>
        <v>20</v>
      </c>
      <c r="B32" s="70" t="str">
        <f t="shared" si="3"/>
        <v/>
      </c>
      <c r="C32" s="97"/>
      <c r="D32" s="31" t="str">
        <f t="shared" si="7"/>
        <v/>
      </c>
      <c r="E32" s="31" t="str">
        <f t="shared" si="8"/>
        <v/>
      </c>
      <c r="F32" s="96"/>
      <c r="G32" s="96"/>
      <c r="H32" s="98"/>
      <c r="I32" s="99"/>
      <c r="J32" s="119"/>
      <c r="K32" s="99"/>
      <c r="L32" s="119"/>
      <c r="M32" s="35" t="str">
        <f t="shared" si="1"/>
        <v/>
      </c>
      <c r="N32" s="98"/>
      <c r="O32" s="98"/>
      <c r="P32" s="36" t="str">
        <f t="shared" si="9"/>
        <v/>
      </c>
      <c r="Q32" s="100"/>
      <c r="R32" s="100"/>
      <c r="S32" s="100"/>
      <c r="T32" s="100"/>
      <c r="U32" s="118"/>
      <c r="V32" s="96"/>
      <c r="W32" s="101"/>
      <c r="X32" s="83"/>
      <c r="Y32" s="102"/>
      <c r="Z32" s="103"/>
      <c r="AB32" s="9" t="str">
        <f t="shared" si="10"/>
        <v/>
      </c>
      <c r="AC32" s="9">
        <f t="shared" si="4"/>
        <v>0</v>
      </c>
      <c r="AD32" s="9" t="str">
        <f t="shared" si="5"/>
        <v/>
      </c>
      <c r="AE32" s="10">
        <f t="shared" si="11"/>
        <v>0</v>
      </c>
      <c r="AF32" s="10" t="str">
        <f t="shared" si="6"/>
        <v/>
      </c>
    </row>
    <row r="33" spans="1:32" s="6" customFormat="1" ht="34.5" customHeight="1">
      <c r="A33" s="67">
        <f t="shared" si="2"/>
        <v>21</v>
      </c>
      <c r="B33" s="70" t="str">
        <f t="shared" si="3"/>
        <v/>
      </c>
      <c r="C33" s="97"/>
      <c r="D33" s="31" t="str">
        <f t="shared" si="7"/>
        <v/>
      </c>
      <c r="E33" s="31" t="str">
        <f t="shared" si="8"/>
        <v/>
      </c>
      <c r="F33" s="96"/>
      <c r="G33" s="96"/>
      <c r="H33" s="98"/>
      <c r="I33" s="99"/>
      <c r="J33" s="119"/>
      <c r="K33" s="99"/>
      <c r="L33" s="119"/>
      <c r="M33" s="35" t="str">
        <f t="shared" si="1"/>
        <v/>
      </c>
      <c r="N33" s="98"/>
      <c r="O33" s="98"/>
      <c r="P33" s="36" t="str">
        <f t="shared" si="9"/>
        <v/>
      </c>
      <c r="Q33" s="100"/>
      <c r="R33" s="100"/>
      <c r="S33" s="100"/>
      <c r="T33" s="100"/>
      <c r="U33" s="118"/>
      <c r="V33" s="96"/>
      <c r="W33" s="101"/>
      <c r="X33" s="83"/>
      <c r="Y33" s="102"/>
      <c r="Z33" s="103"/>
      <c r="AB33" s="9" t="str">
        <f t="shared" si="10"/>
        <v/>
      </c>
      <c r="AC33" s="9">
        <f t="shared" si="4"/>
        <v>0</v>
      </c>
      <c r="AD33" s="9" t="str">
        <f t="shared" si="5"/>
        <v/>
      </c>
      <c r="AE33" s="10">
        <f t="shared" si="11"/>
        <v>0</v>
      </c>
      <c r="AF33" s="10" t="str">
        <f t="shared" si="6"/>
        <v/>
      </c>
    </row>
    <row r="34" spans="1:32" s="6" customFormat="1" ht="34.5" customHeight="1">
      <c r="A34" s="67">
        <f t="shared" si="2"/>
        <v>22</v>
      </c>
      <c r="B34" s="70" t="str">
        <f t="shared" si="3"/>
        <v/>
      </c>
      <c r="C34" s="97"/>
      <c r="D34" s="31" t="str">
        <f t="shared" si="7"/>
        <v/>
      </c>
      <c r="E34" s="31" t="str">
        <f t="shared" si="8"/>
        <v/>
      </c>
      <c r="F34" s="96"/>
      <c r="G34" s="96"/>
      <c r="H34" s="98"/>
      <c r="I34" s="99"/>
      <c r="J34" s="119"/>
      <c r="K34" s="99"/>
      <c r="L34" s="119"/>
      <c r="M34" s="35" t="str">
        <f t="shared" si="1"/>
        <v/>
      </c>
      <c r="N34" s="98"/>
      <c r="O34" s="98"/>
      <c r="P34" s="36" t="str">
        <f t="shared" si="9"/>
        <v/>
      </c>
      <c r="Q34" s="100"/>
      <c r="R34" s="100"/>
      <c r="S34" s="100"/>
      <c r="T34" s="100"/>
      <c r="U34" s="118"/>
      <c r="V34" s="96"/>
      <c r="W34" s="101"/>
      <c r="X34" s="83"/>
      <c r="Y34" s="102"/>
      <c r="Z34" s="103"/>
      <c r="AB34" s="9" t="str">
        <f t="shared" si="10"/>
        <v/>
      </c>
      <c r="AC34" s="9">
        <f t="shared" si="4"/>
        <v>0</v>
      </c>
      <c r="AD34" s="9" t="str">
        <f t="shared" si="5"/>
        <v/>
      </c>
      <c r="AE34" s="10">
        <f t="shared" si="11"/>
        <v>0</v>
      </c>
      <c r="AF34" s="10" t="str">
        <f t="shared" si="6"/>
        <v/>
      </c>
    </row>
    <row r="35" spans="1:32" s="6" customFormat="1" ht="34.5" customHeight="1">
      <c r="A35" s="67">
        <f t="shared" si="2"/>
        <v>23</v>
      </c>
      <c r="B35" s="70" t="str">
        <f t="shared" si="3"/>
        <v/>
      </c>
      <c r="C35" s="97"/>
      <c r="D35" s="31" t="str">
        <f t="shared" si="7"/>
        <v/>
      </c>
      <c r="E35" s="31" t="str">
        <f t="shared" si="8"/>
        <v/>
      </c>
      <c r="F35" s="96"/>
      <c r="G35" s="96"/>
      <c r="H35" s="98"/>
      <c r="I35" s="99"/>
      <c r="J35" s="119"/>
      <c r="K35" s="99"/>
      <c r="L35" s="119"/>
      <c r="M35" s="35" t="str">
        <f t="shared" si="1"/>
        <v/>
      </c>
      <c r="N35" s="98"/>
      <c r="O35" s="98"/>
      <c r="P35" s="36" t="str">
        <f t="shared" si="9"/>
        <v/>
      </c>
      <c r="Q35" s="100"/>
      <c r="R35" s="100"/>
      <c r="S35" s="100"/>
      <c r="T35" s="100"/>
      <c r="U35" s="118"/>
      <c r="V35" s="96"/>
      <c r="W35" s="101"/>
      <c r="X35" s="83"/>
      <c r="Y35" s="102"/>
      <c r="Z35" s="103"/>
      <c r="AB35" s="9" t="str">
        <f t="shared" si="10"/>
        <v/>
      </c>
      <c r="AC35" s="9">
        <f t="shared" si="4"/>
        <v>0</v>
      </c>
      <c r="AD35" s="9" t="str">
        <f t="shared" si="5"/>
        <v/>
      </c>
      <c r="AE35" s="10">
        <f t="shared" si="11"/>
        <v>0</v>
      </c>
      <c r="AF35" s="10" t="str">
        <f t="shared" si="6"/>
        <v/>
      </c>
    </row>
    <row r="36" spans="1:32" s="6" customFormat="1" ht="34.5" customHeight="1">
      <c r="A36" s="67">
        <f t="shared" si="2"/>
        <v>24</v>
      </c>
      <c r="B36" s="70" t="str">
        <f t="shared" si="3"/>
        <v/>
      </c>
      <c r="C36" s="97"/>
      <c r="D36" s="31" t="str">
        <f t="shared" si="7"/>
        <v/>
      </c>
      <c r="E36" s="31" t="str">
        <f t="shared" si="8"/>
        <v/>
      </c>
      <c r="F36" s="96"/>
      <c r="G36" s="96"/>
      <c r="H36" s="98"/>
      <c r="I36" s="99"/>
      <c r="J36" s="119"/>
      <c r="K36" s="99"/>
      <c r="L36" s="119"/>
      <c r="M36" s="35" t="str">
        <f t="shared" si="1"/>
        <v/>
      </c>
      <c r="N36" s="98"/>
      <c r="O36" s="98"/>
      <c r="P36" s="36" t="str">
        <f t="shared" si="9"/>
        <v/>
      </c>
      <c r="Q36" s="100"/>
      <c r="R36" s="100"/>
      <c r="S36" s="100"/>
      <c r="T36" s="100"/>
      <c r="U36" s="118"/>
      <c r="V36" s="96"/>
      <c r="W36" s="101"/>
      <c r="X36" s="83"/>
      <c r="Y36" s="102"/>
      <c r="Z36" s="103"/>
      <c r="AB36" s="9" t="str">
        <f t="shared" si="10"/>
        <v/>
      </c>
      <c r="AC36" s="9">
        <f t="shared" si="4"/>
        <v>0</v>
      </c>
      <c r="AD36" s="9" t="str">
        <f t="shared" si="5"/>
        <v/>
      </c>
      <c r="AE36" s="10">
        <f t="shared" si="11"/>
        <v>0</v>
      </c>
      <c r="AF36" s="10" t="str">
        <f t="shared" si="6"/>
        <v/>
      </c>
    </row>
    <row r="37" spans="1:32" s="6" customFormat="1" ht="34.5" customHeight="1">
      <c r="A37" s="67">
        <f t="shared" si="2"/>
        <v>25</v>
      </c>
      <c r="B37" s="70" t="str">
        <f t="shared" si="3"/>
        <v/>
      </c>
      <c r="C37" s="97"/>
      <c r="D37" s="31" t="str">
        <f t="shared" si="7"/>
        <v/>
      </c>
      <c r="E37" s="31" t="str">
        <f t="shared" si="8"/>
        <v/>
      </c>
      <c r="F37" s="96"/>
      <c r="G37" s="96"/>
      <c r="H37" s="98"/>
      <c r="I37" s="99"/>
      <c r="J37" s="119"/>
      <c r="K37" s="99"/>
      <c r="L37" s="119"/>
      <c r="M37" s="35" t="str">
        <f t="shared" si="1"/>
        <v/>
      </c>
      <c r="N37" s="98"/>
      <c r="O37" s="98"/>
      <c r="P37" s="36" t="str">
        <f t="shared" si="9"/>
        <v/>
      </c>
      <c r="Q37" s="100"/>
      <c r="R37" s="100"/>
      <c r="S37" s="100"/>
      <c r="T37" s="100"/>
      <c r="U37" s="118"/>
      <c r="V37" s="96"/>
      <c r="W37" s="101"/>
      <c r="X37" s="83"/>
      <c r="Y37" s="102"/>
      <c r="Z37" s="103"/>
      <c r="AB37" s="9" t="str">
        <f t="shared" si="10"/>
        <v/>
      </c>
      <c r="AC37" s="9">
        <f t="shared" si="4"/>
        <v>0</v>
      </c>
      <c r="AD37" s="9" t="str">
        <f t="shared" si="5"/>
        <v/>
      </c>
      <c r="AE37" s="10">
        <f t="shared" si="11"/>
        <v>0</v>
      </c>
      <c r="AF37" s="10" t="str">
        <f t="shared" si="6"/>
        <v/>
      </c>
    </row>
    <row r="38" spans="1:32" s="6" customFormat="1" ht="34.5" customHeight="1">
      <c r="A38" s="67">
        <f t="shared" si="2"/>
        <v>26</v>
      </c>
      <c r="B38" s="70" t="str">
        <f t="shared" si="3"/>
        <v/>
      </c>
      <c r="C38" s="97"/>
      <c r="D38" s="31" t="str">
        <f t="shared" si="7"/>
        <v/>
      </c>
      <c r="E38" s="31" t="str">
        <f t="shared" si="8"/>
        <v/>
      </c>
      <c r="F38" s="96"/>
      <c r="G38" s="96"/>
      <c r="H38" s="98"/>
      <c r="I38" s="99"/>
      <c r="J38" s="119"/>
      <c r="K38" s="99"/>
      <c r="L38" s="119"/>
      <c r="M38" s="35" t="str">
        <f t="shared" si="1"/>
        <v/>
      </c>
      <c r="N38" s="98"/>
      <c r="O38" s="98"/>
      <c r="P38" s="36" t="str">
        <f t="shared" si="9"/>
        <v/>
      </c>
      <c r="Q38" s="100"/>
      <c r="R38" s="100"/>
      <c r="S38" s="100"/>
      <c r="T38" s="100"/>
      <c r="U38" s="118"/>
      <c r="V38" s="96"/>
      <c r="W38" s="101"/>
      <c r="X38" s="83"/>
      <c r="Y38" s="102"/>
      <c r="Z38" s="103"/>
      <c r="AB38" s="9" t="str">
        <f t="shared" si="10"/>
        <v/>
      </c>
      <c r="AC38" s="9">
        <f t="shared" si="4"/>
        <v>0</v>
      </c>
      <c r="AD38" s="9" t="str">
        <f t="shared" si="5"/>
        <v/>
      </c>
      <c r="AE38" s="10">
        <f t="shared" si="11"/>
        <v>0</v>
      </c>
      <c r="AF38" s="10" t="str">
        <f t="shared" si="6"/>
        <v/>
      </c>
    </row>
    <row r="39" spans="1:32" s="6" customFormat="1" ht="34.5" customHeight="1">
      <c r="A39" s="67">
        <f t="shared" si="2"/>
        <v>27</v>
      </c>
      <c r="B39" s="70" t="str">
        <f t="shared" si="3"/>
        <v/>
      </c>
      <c r="C39" s="97"/>
      <c r="D39" s="31" t="str">
        <f t="shared" si="7"/>
        <v/>
      </c>
      <c r="E39" s="31" t="str">
        <f t="shared" si="8"/>
        <v/>
      </c>
      <c r="F39" s="96"/>
      <c r="G39" s="96"/>
      <c r="H39" s="98"/>
      <c r="I39" s="99"/>
      <c r="J39" s="119"/>
      <c r="K39" s="99"/>
      <c r="L39" s="119"/>
      <c r="M39" s="35" t="str">
        <f t="shared" si="1"/>
        <v/>
      </c>
      <c r="N39" s="98"/>
      <c r="O39" s="98"/>
      <c r="P39" s="36" t="str">
        <f t="shared" si="9"/>
        <v/>
      </c>
      <c r="Q39" s="100"/>
      <c r="R39" s="100"/>
      <c r="S39" s="100"/>
      <c r="T39" s="100"/>
      <c r="U39" s="118"/>
      <c r="V39" s="96"/>
      <c r="W39" s="101"/>
      <c r="X39" s="83"/>
      <c r="Y39" s="102"/>
      <c r="Z39" s="103"/>
      <c r="AB39" s="9" t="str">
        <f t="shared" si="10"/>
        <v/>
      </c>
      <c r="AC39" s="9">
        <f t="shared" si="4"/>
        <v>0</v>
      </c>
      <c r="AD39" s="9" t="str">
        <f t="shared" si="5"/>
        <v/>
      </c>
      <c r="AE39" s="10">
        <f t="shared" si="11"/>
        <v>0</v>
      </c>
      <c r="AF39" s="10" t="str">
        <f t="shared" si="6"/>
        <v/>
      </c>
    </row>
    <row r="40" spans="1:32" s="6" customFormat="1" ht="34.5" customHeight="1">
      <c r="A40" s="67">
        <f t="shared" si="2"/>
        <v>28</v>
      </c>
      <c r="B40" s="70" t="str">
        <f t="shared" si="3"/>
        <v/>
      </c>
      <c r="C40" s="97"/>
      <c r="D40" s="31" t="str">
        <f t="shared" si="7"/>
        <v/>
      </c>
      <c r="E40" s="31" t="str">
        <f t="shared" si="8"/>
        <v/>
      </c>
      <c r="F40" s="96"/>
      <c r="G40" s="96"/>
      <c r="H40" s="98"/>
      <c r="I40" s="99"/>
      <c r="J40" s="119"/>
      <c r="K40" s="99"/>
      <c r="L40" s="119"/>
      <c r="M40" s="35" t="str">
        <f t="shared" si="1"/>
        <v/>
      </c>
      <c r="N40" s="98"/>
      <c r="O40" s="98"/>
      <c r="P40" s="36" t="str">
        <f t="shared" si="9"/>
        <v/>
      </c>
      <c r="Q40" s="100"/>
      <c r="R40" s="100"/>
      <c r="S40" s="100"/>
      <c r="T40" s="100"/>
      <c r="U40" s="118"/>
      <c r="V40" s="96"/>
      <c r="W40" s="101"/>
      <c r="X40" s="83"/>
      <c r="Y40" s="102"/>
      <c r="Z40" s="103"/>
      <c r="AB40" s="9" t="str">
        <f t="shared" si="10"/>
        <v/>
      </c>
      <c r="AC40" s="9">
        <f t="shared" si="4"/>
        <v>0</v>
      </c>
      <c r="AD40" s="9" t="str">
        <f t="shared" si="5"/>
        <v/>
      </c>
      <c r="AE40" s="10">
        <f t="shared" si="11"/>
        <v>0</v>
      </c>
      <c r="AF40" s="10" t="str">
        <f t="shared" si="6"/>
        <v/>
      </c>
    </row>
    <row r="41" spans="1:32" s="6" customFormat="1" ht="34.5" customHeight="1">
      <c r="A41" s="67">
        <f t="shared" si="2"/>
        <v>29</v>
      </c>
      <c r="B41" s="70" t="str">
        <f t="shared" si="3"/>
        <v/>
      </c>
      <c r="C41" s="97"/>
      <c r="D41" s="31" t="str">
        <f t="shared" si="7"/>
        <v/>
      </c>
      <c r="E41" s="31" t="str">
        <f t="shared" si="8"/>
        <v/>
      </c>
      <c r="F41" s="96"/>
      <c r="G41" s="96"/>
      <c r="H41" s="98"/>
      <c r="I41" s="99"/>
      <c r="J41" s="119"/>
      <c r="K41" s="99"/>
      <c r="L41" s="119"/>
      <c r="M41" s="35" t="str">
        <f t="shared" si="1"/>
        <v/>
      </c>
      <c r="N41" s="98"/>
      <c r="O41" s="98"/>
      <c r="P41" s="36" t="str">
        <f t="shared" si="9"/>
        <v/>
      </c>
      <c r="Q41" s="100"/>
      <c r="R41" s="100"/>
      <c r="S41" s="100"/>
      <c r="T41" s="100"/>
      <c r="U41" s="118"/>
      <c r="V41" s="96"/>
      <c r="W41" s="101"/>
      <c r="X41" s="83"/>
      <c r="Y41" s="102"/>
      <c r="Z41" s="103"/>
      <c r="AB41" s="9" t="str">
        <f t="shared" si="10"/>
        <v/>
      </c>
      <c r="AC41" s="9">
        <f t="shared" si="4"/>
        <v>0</v>
      </c>
      <c r="AD41" s="9" t="str">
        <f t="shared" si="5"/>
        <v/>
      </c>
      <c r="AE41" s="10">
        <f t="shared" si="11"/>
        <v>0</v>
      </c>
      <c r="AF41" s="10" t="str">
        <f t="shared" si="6"/>
        <v/>
      </c>
    </row>
    <row r="42" spans="1:32" s="6" customFormat="1" ht="34.5" customHeight="1">
      <c r="A42" s="67">
        <f t="shared" si="2"/>
        <v>30</v>
      </c>
      <c r="B42" s="70" t="str">
        <f t="shared" si="3"/>
        <v/>
      </c>
      <c r="C42" s="97"/>
      <c r="D42" s="31" t="str">
        <f t="shared" si="7"/>
        <v/>
      </c>
      <c r="E42" s="31" t="str">
        <f t="shared" si="8"/>
        <v/>
      </c>
      <c r="F42" s="96"/>
      <c r="G42" s="96"/>
      <c r="H42" s="98"/>
      <c r="I42" s="99"/>
      <c r="J42" s="119"/>
      <c r="K42" s="99"/>
      <c r="L42" s="119"/>
      <c r="M42" s="35" t="str">
        <f t="shared" si="1"/>
        <v/>
      </c>
      <c r="N42" s="98"/>
      <c r="O42" s="98"/>
      <c r="P42" s="36" t="str">
        <f t="shared" si="9"/>
        <v/>
      </c>
      <c r="Q42" s="100"/>
      <c r="R42" s="100"/>
      <c r="S42" s="100"/>
      <c r="T42" s="100"/>
      <c r="U42" s="118"/>
      <c r="V42" s="96"/>
      <c r="W42" s="101"/>
      <c r="X42" s="83"/>
      <c r="Y42" s="102"/>
      <c r="Z42" s="103"/>
      <c r="AB42" s="9" t="str">
        <f t="shared" si="10"/>
        <v/>
      </c>
      <c r="AC42" s="9">
        <f t="shared" si="4"/>
        <v>0</v>
      </c>
      <c r="AD42" s="9" t="str">
        <f t="shared" si="5"/>
        <v/>
      </c>
      <c r="AE42" s="10">
        <f t="shared" si="11"/>
        <v>0</v>
      </c>
      <c r="AF42" s="10" t="str">
        <f t="shared" si="6"/>
        <v/>
      </c>
    </row>
    <row r="43" spans="1:32" s="6" customFormat="1" ht="34.5" customHeight="1">
      <c r="A43" s="67">
        <f t="shared" si="2"/>
        <v>31</v>
      </c>
      <c r="B43" s="70" t="str">
        <f t="shared" si="3"/>
        <v/>
      </c>
      <c r="C43" s="97"/>
      <c r="D43" s="31" t="str">
        <f t="shared" si="7"/>
        <v/>
      </c>
      <c r="E43" s="31" t="str">
        <f t="shared" si="8"/>
        <v/>
      </c>
      <c r="F43" s="96"/>
      <c r="G43" s="96"/>
      <c r="H43" s="98"/>
      <c r="I43" s="99"/>
      <c r="J43" s="119"/>
      <c r="K43" s="99"/>
      <c r="L43" s="119"/>
      <c r="M43" s="35" t="str">
        <f t="shared" si="1"/>
        <v/>
      </c>
      <c r="N43" s="98"/>
      <c r="O43" s="98"/>
      <c r="P43" s="36" t="str">
        <f t="shared" si="9"/>
        <v/>
      </c>
      <c r="Q43" s="100"/>
      <c r="R43" s="100"/>
      <c r="S43" s="100"/>
      <c r="T43" s="100"/>
      <c r="U43" s="118"/>
      <c r="V43" s="96"/>
      <c r="W43" s="101"/>
      <c r="X43" s="83"/>
      <c r="Y43" s="102"/>
      <c r="Z43" s="103"/>
      <c r="AB43" s="9" t="str">
        <f t="shared" si="10"/>
        <v/>
      </c>
      <c r="AC43" s="9">
        <f t="shared" si="4"/>
        <v>0</v>
      </c>
      <c r="AD43" s="9" t="str">
        <f t="shared" si="5"/>
        <v/>
      </c>
      <c r="AE43" s="10">
        <f t="shared" si="11"/>
        <v>0</v>
      </c>
      <c r="AF43" s="10" t="str">
        <f t="shared" si="6"/>
        <v/>
      </c>
    </row>
    <row r="44" spans="1:32" s="6" customFormat="1" ht="34.5" customHeight="1">
      <c r="A44" s="67">
        <f t="shared" si="2"/>
        <v>32</v>
      </c>
      <c r="B44" s="70" t="str">
        <f t="shared" si="3"/>
        <v/>
      </c>
      <c r="C44" s="97"/>
      <c r="D44" s="31" t="str">
        <f t="shared" si="7"/>
        <v/>
      </c>
      <c r="E44" s="31" t="str">
        <f t="shared" si="8"/>
        <v/>
      </c>
      <c r="F44" s="96"/>
      <c r="G44" s="96"/>
      <c r="H44" s="98"/>
      <c r="I44" s="99"/>
      <c r="J44" s="119"/>
      <c r="K44" s="99"/>
      <c r="L44" s="119"/>
      <c r="M44" s="35" t="str">
        <f t="shared" si="1"/>
        <v/>
      </c>
      <c r="N44" s="98"/>
      <c r="O44" s="98"/>
      <c r="P44" s="36" t="str">
        <f t="shared" si="9"/>
        <v/>
      </c>
      <c r="Q44" s="100"/>
      <c r="R44" s="100"/>
      <c r="S44" s="100"/>
      <c r="T44" s="100"/>
      <c r="U44" s="118"/>
      <c r="V44" s="96"/>
      <c r="W44" s="101"/>
      <c r="X44" s="83"/>
      <c r="Y44" s="102"/>
      <c r="Z44" s="103"/>
      <c r="AB44" s="9" t="str">
        <f t="shared" si="10"/>
        <v/>
      </c>
      <c r="AC44" s="9">
        <f t="shared" si="4"/>
        <v>0</v>
      </c>
      <c r="AD44" s="9" t="str">
        <f t="shared" si="5"/>
        <v/>
      </c>
      <c r="AE44" s="10">
        <f t="shared" si="11"/>
        <v>0</v>
      </c>
      <c r="AF44" s="10" t="str">
        <f t="shared" si="6"/>
        <v/>
      </c>
    </row>
    <row r="45" spans="1:32" s="6" customFormat="1" ht="34.5" customHeight="1">
      <c r="A45" s="67">
        <f t="shared" si="2"/>
        <v>33</v>
      </c>
      <c r="B45" s="70" t="str">
        <f t="shared" si="3"/>
        <v/>
      </c>
      <c r="C45" s="97"/>
      <c r="D45" s="31" t="str">
        <f t="shared" si="7"/>
        <v/>
      </c>
      <c r="E45" s="31" t="str">
        <f t="shared" si="8"/>
        <v/>
      </c>
      <c r="F45" s="96"/>
      <c r="G45" s="96"/>
      <c r="H45" s="98"/>
      <c r="I45" s="99"/>
      <c r="J45" s="119"/>
      <c r="K45" s="99"/>
      <c r="L45" s="119"/>
      <c r="M45" s="35" t="str">
        <f t="shared" si="1"/>
        <v/>
      </c>
      <c r="N45" s="98"/>
      <c r="O45" s="98"/>
      <c r="P45" s="36" t="str">
        <f t="shared" si="9"/>
        <v/>
      </c>
      <c r="Q45" s="100"/>
      <c r="R45" s="100"/>
      <c r="S45" s="100"/>
      <c r="T45" s="100"/>
      <c r="U45" s="118"/>
      <c r="V45" s="96"/>
      <c r="W45" s="101"/>
      <c r="X45" s="83"/>
      <c r="Y45" s="102"/>
      <c r="Z45" s="103"/>
      <c r="AB45" s="9" t="str">
        <f t="shared" si="10"/>
        <v/>
      </c>
      <c r="AC45" s="9">
        <f t="shared" si="4"/>
        <v>0</v>
      </c>
      <c r="AD45" s="9" t="str">
        <f t="shared" si="5"/>
        <v/>
      </c>
      <c r="AE45" s="10">
        <f t="shared" si="11"/>
        <v>0</v>
      </c>
      <c r="AF45" s="10" t="str">
        <f t="shared" si="6"/>
        <v/>
      </c>
    </row>
    <row r="46" spans="1:32" s="6" customFormat="1" ht="34.5" customHeight="1">
      <c r="A46" s="67">
        <f t="shared" si="2"/>
        <v>34</v>
      </c>
      <c r="B46" s="70" t="str">
        <f t="shared" si="3"/>
        <v/>
      </c>
      <c r="C46" s="97"/>
      <c r="D46" s="31" t="str">
        <f t="shared" si="7"/>
        <v/>
      </c>
      <c r="E46" s="31" t="str">
        <f t="shared" si="8"/>
        <v/>
      </c>
      <c r="F46" s="96"/>
      <c r="G46" s="96"/>
      <c r="H46" s="98"/>
      <c r="I46" s="99"/>
      <c r="J46" s="119"/>
      <c r="K46" s="99"/>
      <c r="L46" s="119"/>
      <c r="M46" s="35" t="str">
        <f t="shared" si="1"/>
        <v/>
      </c>
      <c r="N46" s="98"/>
      <c r="O46" s="98"/>
      <c r="P46" s="36" t="str">
        <f t="shared" si="9"/>
        <v/>
      </c>
      <c r="Q46" s="100"/>
      <c r="R46" s="100"/>
      <c r="S46" s="100"/>
      <c r="T46" s="100"/>
      <c r="U46" s="118"/>
      <c r="V46" s="96"/>
      <c r="W46" s="101"/>
      <c r="X46" s="83"/>
      <c r="Y46" s="102"/>
      <c r="Z46" s="103"/>
      <c r="AB46" s="9" t="str">
        <f t="shared" si="10"/>
        <v/>
      </c>
      <c r="AC46" s="9">
        <f t="shared" si="4"/>
        <v>0</v>
      </c>
      <c r="AD46" s="9" t="str">
        <f t="shared" si="5"/>
        <v/>
      </c>
      <c r="AE46" s="10">
        <f t="shared" si="11"/>
        <v>0</v>
      </c>
      <c r="AF46" s="10" t="str">
        <f t="shared" si="6"/>
        <v/>
      </c>
    </row>
    <row r="47" spans="1:32" s="6" customFormat="1" ht="34.5" customHeight="1">
      <c r="A47" s="67">
        <f t="shared" si="2"/>
        <v>35</v>
      </c>
      <c r="B47" s="70" t="str">
        <f t="shared" si="3"/>
        <v/>
      </c>
      <c r="C47" s="97"/>
      <c r="D47" s="31" t="str">
        <f t="shared" si="7"/>
        <v/>
      </c>
      <c r="E47" s="31" t="str">
        <f t="shared" si="8"/>
        <v/>
      </c>
      <c r="F47" s="96"/>
      <c r="G47" s="96"/>
      <c r="H47" s="98"/>
      <c r="I47" s="99"/>
      <c r="J47" s="119"/>
      <c r="K47" s="99"/>
      <c r="L47" s="119"/>
      <c r="M47" s="35" t="str">
        <f t="shared" si="1"/>
        <v/>
      </c>
      <c r="N47" s="98"/>
      <c r="O47" s="98"/>
      <c r="P47" s="36" t="str">
        <f t="shared" si="9"/>
        <v/>
      </c>
      <c r="Q47" s="100"/>
      <c r="R47" s="100"/>
      <c r="S47" s="100"/>
      <c r="T47" s="100"/>
      <c r="U47" s="118"/>
      <c r="V47" s="96"/>
      <c r="W47" s="101"/>
      <c r="X47" s="83"/>
      <c r="Y47" s="102"/>
      <c r="Z47" s="103"/>
      <c r="AB47" s="9" t="str">
        <f t="shared" si="10"/>
        <v/>
      </c>
      <c r="AC47" s="9">
        <f t="shared" si="4"/>
        <v>0</v>
      </c>
      <c r="AD47" s="9" t="str">
        <f t="shared" si="5"/>
        <v/>
      </c>
      <c r="AE47" s="10">
        <f t="shared" si="11"/>
        <v>0</v>
      </c>
      <c r="AF47" s="10" t="str">
        <f t="shared" si="6"/>
        <v/>
      </c>
    </row>
    <row r="48" spans="1:32" s="6" customFormat="1" ht="34.5" customHeight="1">
      <c r="A48" s="67">
        <f t="shared" si="2"/>
        <v>36</v>
      </c>
      <c r="B48" s="70" t="str">
        <f t="shared" si="3"/>
        <v/>
      </c>
      <c r="C48" s="97"/>
      <c r="D48" s="31" t="str">
        <f t="shared" si="7"/>
        <v/>
      </c>
      <c r="E48" s="31" t="str">
        <f t="shared" si="8"/>
        <v/>
      </c>
      <c r="F48" s="96"/>
      <c r="G48" s="96"/>
      <c r="H48" s="98"/>
      <c r="I48" s="99"/>
      <c r="J48" s="119"/>
      <c r="K48" s="99"/>
      <c r="L48" s="119"/>
      <c r="M48" s="35" t="str">
        <f t="shared" si="1"/>
        <v/>
      </c>
      <c r="N48" s="98"/>
      <c r="O48" s="98"/>
      <c r="P48" s="36" t="str">
        <f t="shared" si="9"/>
        <v/>
      </c>
      <c r="Q48" s="100"/>
      <c r="R48" s="100"/>
      <c r="S48" s="100"/>
      <c r="T48" s="100"/>
      <c r="U48" s="118"/>
      <c r="V48" s="96"/>
      <c r="W48" s="101"/>
      <c r="X48" s="83"/>
      <c r="Y48" s="102"/>
      <c r="Z48" s="103"/>
      <c r="AB48" s="9" t="str">
        <f t="shared" si="10"/>
        <v/>
      </c>
      <c r="AC48" s="9">
        <f t="shared" si="4"/>
        <v>0</v>
      </c>
      <c r="AD48" s="9" t="str">
        <f t="shared" si="5"/>
        <v/>
      </c>
      <c r="AE48" s="10">
        <f t="shared" si="11"/>
        <v>0</v>
      </c>
      <c r="AF48" s="10" t="str">
        <f t="shared" si="6"/>
        <v/>
      </c>
    </row>
    <row r="49" spans="1:34" s="6" customFormat="1" ht="34.5" customHeight="1">
      <c r="A49" s="67">
        <f t="shared" si="2"/>
        <v>37</v>
      </c>
      <c r="B49" s="70" t="str">
        <f t="shared" si="3"/>
        <v/>
      </c>
      <c r="C49" s="97"/>
      <c r="D49" s="31" t="str">
        <f t="shared" si="7"/>
        <v/>
      </c>
      <c r="E49" s="31" t="str">
        <f t="shared" si="8"/>
        <v/>
      </c>
      <c r="F49" s="96"/>
      <c r="G49" s="96"/>
      <c r="H49" s="98"/>
      <c r="I49" s="99"/>
      <c r="J49" s="119"/>
      <c r="K49" s="99"/>
      <c r="L49" s="119"/>
      <c r="M49" s="35" t="str">
        <f t="shared" si="1"/>
        <v/>
      </c>
      <c r="N49" s="98"/>
      <c r="O49" s="98"/>
      <c r="P49" s="36" t="str">
        <f t="shared" si="9"/>
        <v/>
      </c>
      <c r="Q49" s="100"/>
      <c r="R49" s="100"/>
      <c r="S49" s="100"/>
      <c r="T49" s="100"/>
      <c r="U49" s="118"/>
      <c r="V49" s="96"/>
      <c r="W49" s="101"/>
      <c r="X49" s="83"/>
      <c r="Y49" s="102"/>
      <c r="Z49" s="103"/>
      <c r="AB49" s="9" t="str">
        <f t="shared" si="10"/>
        <v/>
      </c>
      <c r="AC49" s="9">
        <f t="shared" si="4"/>
        <v>0</v>
      </c>
      <c r="AD49" s="9" t="str">
        <f t="shared" si="5"/>
        <v/>
      </c>
      <c r="AE49" s="10">
        <f t="shared" si="11"/>
        <v>0</v>
      </c>
      <c r="AF49" s="10" t="str">
        <f t="shared" si="6"/>
        <v/>
      </c>
    </row>
    <row r="50" spans="1:34" s="6" customFormat="1" ht="34.5" customHeight="1">
      <c r="A50" s="67">
        <f t="shared" si="2"/>
        <v>38</v>
      </c>
      <c r="B50" s="70" t="str">
        <f t="shared" si="3"/>
        <v/>
      </c>
      <c r="C50" s="97"/>
      <c r="D50" s="31" t="str">
        <f t="shared" si="7"/>
        <v/>
      </c>
      <c r="E50" s="31" t="str">
        <f t="shared" si="8"/>
        <v/>
      </c>
      <c r="F50" s="96"/>
      <c r="G50" s="96"/>
      <c r="H50" s="98"/>
      <c r="I50" s="99"/>
      <c r="J50" s="119"/>
      <c r="K50" s="99"/>
      <c r="L50" s="119"/>
      <c r="M50" s="35" t="str">
        <f t="shared" si="1"/>
        <v/>
      </c>
      <c r="N50" s="98"/>
      <c r="O50" s="98"/>
      <c r="P50" s="36" t="str">
        <f t="shared" si="9"/>
        <v/>
      </c>
      <c r="Q50" s="100"/>
      <c r="R50" s="100"/>
      <c r="S50" s="100"/>
      <c r="T50" s="100"/>
      <c r="U50" s="118"/>
      <c r="V50" s="96"/>
      <c r="W50" s="101"/>
      <c r="X50" s="83"/>
      <c r="Y50" s="102"/>
      <c r="Z50" s="103"/>
      <c r="AB50" s="9" t="str">
        <f t="shared" si="10"/>
        <v/>
      </c>
      <c r="AC50" s="9">
        <f t="shared" si="4"/>
        <v>0</v>
      </c>
      <c r="AD50" s="9" t="str">
        <f t="shared" si="5"/>
        <v/>
      </c>
      <c r="AE50" s="10">
        <f t="shared" si="11"/>
        <v>0</v>
      </c>
      <c r="AF50" s="10" t="str">
        <f t="shared" si="6"/>
        <v/>
      </c>
    </row>
    <row r="51" spans="1:34" s="6" customFormat="1" ht="34.5" customHeight="1">
      <c r="A51" s="67">
        <f t="shared" si="2"/>
        <v>39</v>
      </c>
      <c r="B51" s="70" t="str">
        <f t="shared" si="3"/>
        <v/>
      </c>
      <c r="C51" s="97"/>
      <c r="D51" s="31" t="str">
        <f t="shared" si="7"/>
        <v/>
      </c>
      <c r="E51" s="31" t="str">
        <f t="shared" si="8"/>
        <v/>
      </c>
      <c r="F51" s="96"/>
      <c r="G51" s="96"/>
      <c r="H51" s="98"/>
      <c r="I51" s="99"/>
      <c r="J51" s="119"/>
      <c r="K51" s="99"/>
      <c r="L51" s="119"/>
      <c r="M51" s="35" t="str">
        <f t="shared" si="1"/>
        <v/>
      </c>
      <c r="N51" s="98"/>
      <c r="O51" s="98"/>
      <c r="P51" s="36" t="str">
        <f t="shared" si="9"/>
        <v/>
      </c>
      <c r="Q51" s="100"/>
      <c r="R51" s="100"/>
      <c r="S51" s="100"/>
      <c r="T51" s="100"/>
      <c r="U51" s="118"/>
      <c r="V51" s="96"/>
      <c r="W51" s="101"/>
      <c r="X51" s="83"/>
      <c r="Y51" s="102"/>
      <c r="Z51" s="103"/>
      <c r="AB51" s="9" t="str">
        <f t="shared" si="10"/>
        <v/>
      </c>
      <c r="AC51" s="9">
        <f t="shared" si="4"/>
        <v>0</v>
      </c>
      <c r="AD51" s="9" t="str">
        <f t="shared" si="5"/>
        <v/>
      </c>
      <c r="AE51" s="10">
        <f t="shared" si="11"/>
        <v>0</v>
      </c>
      <c r="AF51" s="10" t="str">
        <f t="shared" si="6"/>
        <v/>
      </c>
    </row>
    <row r="52" spans="1:34" s="6" customFormat="1" ht="34.5" customHeight="1">
      <c r="A52" s="67">
        <f t="shared" si="2"/>
        <v>40</v>
      </c>
      <c r="B52" s="70" t="str">
        <f t="shared" si="3"/>
        <v/>
      </c>
      <c r="C52" s="97"/>
      <c r="D52" s="31" t="str">
        <f t="shared" si="7"/>
        <v/>
      </c>
      <c r="E52" s="31" t="str">
        <f t="shared" si="8"/>
        <v/>
      </c>
      <c r="F52" s="96"/>
      <c r="G52" s="96"/>
      <c r="H52" s="98"/>
      <c r="I52" s="99"/>
      <c r="J52" s="119"/>
      <c r="K52" s="99"/>
      <c r="L52" s="119"/>
      <c r="M52" s="35" t="str">
        <f t="shared" si="1"/>
        <v/>
      </c>
      <c r="N52" s="98"/>
      <c r="O52" s="98"/>
      <c r="P52" s="36" t="str">
        <f t="shared" si="9"/>
        <v/>
      </c>
      <c r="Q52" s="100"/>
      <c r="R52" s="100"/>
      <c r="S52" s="100"/>
      <c r="T52" s="100"/>
      <c r="U52" s="118"/>
      <c r="V52" s="96"/>
      <c r="W52" s="101"/>
      <c r="X52" s="83"/>
      <c r="Y52" s="102"/>
      <c r="Z52" s="103"/>
      <c r="AB52" s="9" t="str">
        <f t="shared" si="10"/>
        <v/>
      </c>
      <c r="AC52" s="9">
        <f t="shared" si="4"/>
        <v>0</v>
      </c>
      <c r="AD52" s="9" t="str">
        <f t="shared" si="5"/>
        <v/>
      </c>
      <c r="AE52" s="10">
        <f t="shared" si="11"/>
        <v>0</v>
      </c>
      <c r="AF52" s="10" t="str">
        <f t="shared" si="6"/>
        <v/>
      </c>
    </row>
    <row r="53" spans="1:34" s="6" customFormat="1" ht="34.5" customHeight="1">
      <c r="A53" s="67">
        <f t="shared" si="2"/>
        <v>41</v>
      </c>
      <c r="B53" s="70" t="str">
        <f t="shared" si="3"/>
        <v/>
      </c>
      <c r="C53" s="97"/>
      <c r="D53" s="31" t="str">
        <f t="shared" si="7"/>
        <v/>
      </c>
      <c r="E53" s="31" t="str">
        <f t="shared" si="8"/>
        <v/>
      </c>
      <c r="F53" s="96"/>
      <c r="G53" s="96"/>
      <c r="H53" s="98"/>
      <c r="I53" s="99"/>
      <c r="J53" s="119"/>
      <c r="K53" s="99"/>
      <c r="L53" s="119"/>
      <c r="M53" s="35" t="str">
        <f t="shared" si="1"/>
        <v/>
      </c>
      <c r="N53" s="98"/>
      <c r="O53" s="98"/>
      <c r="P53" s="36" t="str">
        <f t="shared" si="9"/>
        <v/>
      </c>
      <c r="Q53" s="100"/>
      <c r="R53" s="100"/>
      <c r="S53" s="100"/>
      <c r="T53" s="100"/>
      <c r="U53" s="118"/>
      <c r="V53" s="96"/>
      <c r="W53" s="101"/>
      <c r="X53" s="83"/>
      <c r="Y53" s="102"/>
      <c r="Z53" s="103"/>
      <c r="AB53" s="9" t="str">
        <f t="shared" si="10"/>
        <v/>
      </c>
      <c r="AC53" s="9">
        <f t="shared" si="4"/>
        <v>0</v>
      </c>
      <c r="AD53" s="9" t="str">
        <f t="shared" si="5"/>
        <v/>
      </c>
      <c r="AE53" s="10">
        <f t="shared" si="11"/>
        <v>0</v>
      </c>
      <c r="AF53" s="10" t="str">
        <f t="shared" si="6"/>
        <v/>
      </c>
    </row>
    <row r="54" spans="1:34" s="6" customFormat="1" ht="34.5" customHeight="1">
      <c r="A54" s="67">
        <f t="shared" si="2"/>
        <v>42</v>
      </c>
      <c r="B54" s="70" t="str">
        <f t="shared" si="3"/>
        <v/>
      </c>
      <c r="C54" s="97"/>
      <c r="D54" s="31" t="str">
        <f t="shared" si="7"/>
        <v/>
      </c>
      <c r="E54" s="31" t="str">
        <f t="shared" si="8"/>
        <v/>
      </c>
      <c r="F54" s="96"/>
      <c r="G54" s="96"/>
      <c r="H54" s="98"/>
      <c r="I54" s="99"/>
      <c r="J54" s="119"/>
      <c r="K54" s="99"/>
      <c r="L54" s="119"/>
      <c r="M54" s="35" t="str">
        <f t="shared" si="1"/>
        <v/>
      </c>
      <c r="N54" s="98"/>
      <c r="O54" s="98"/>
      <c r="P54" s="36" t="str">
        <f t="shared" si="9"/>
        <v/>
      </c>
      <c r="Q54" s="100"/>
      <c r="R54" s="100"/>
      <c r="S54" s="100"/>
      <c r="T54" s="100"/>
      <c r="U54" s="118"/>
      <c r="V54" s="96"/>
      <c r="W54" s="101"/>
      <c r="X54" s="83"/>
      <c r="Y54" s="102"/>
      <c r="Z54" s="103"/>
      <c r="AB54" s="9" t="str">
        <f t="shared" si="10"/>
        <v/>
      </c>
      <c r="AC54" s="9">
        <f t="shared" si="4"/>
        <v>0</v>
      </c>
      <c r="AD54" s="9" t="str">
        <f t="shared" si="5"/>
        <v/>
      </c>
      <c r="AE54" s="10">
        <f t="shared" si="11"/>
        <v>0</v>
      </c>
      <c r="AF54" s="10" t="str">
        <f t="shared" si="6"/>
        <v/>
      </c>
    </row>
    <row r="55" spans="1:34" s="6" customFormat="1" ht="34.5" customHeight="1">
      <c r="A55" s="67">
        <f t="shared" si="2"/>
        <v>43</v>
      </c>
      <c r="B55" s="70" t="str">
        <f t="shared" si="3"/>
        <v/>
      </c>
      <c r="C55" s="97"/>
      <c r="D55" s="31" t="str">
        <f t="shared" si="7"/>
        <v/>
      </c>
      <c r="E55" s="31" t="str">
        <f t="shared" si="8"/>
        <v/>
      </c>
      <c r="F55" s="96"/>
      <c r="G55" s="96"/>
      <c r="H55" s="98"/>
      <c r="I55" s="99"/>
      <c r="J55" s="119"/>
      <c r="K55" s="99"/>
      <c r="L55" s="119"/>
      <c r="M55" s="35" t="str">
        <f t="shared" si="1"/>
        <v/>
      </c>
      <c r="N55" s="98"/>
      <c r="O55" s="98"/>
      <c r="P55" s="36" t="str">
        <f t="shared" si="9"/>
        <v/>
      </c>
      <c r="Q55" s="100"/>
      <c r="R55" s="100"/>
      <c r="S55" s="100"/>
      <c r="T55" s="100"/>
      <c r="U55" s="118"/>
      <c r="V55" s="96"/>
      <c r="W55" s="101"/>
      <c r="X55" s="83"/>
      <c r="Y55" s="102"/>
      <c r="Z55" s="103"/>
      <c r="AB55" s="9" t="str">
        <f t="shared" si="10"/>
        <v/>
      </c>
      <c r="AC55" s="9">
        <f t="shared" si="4"/>
        <v>0</v>
      </c>
      <c r="AD55" s="9" t="str">
        <f t="shared" si="5"/>
        <v/>
      </c>
      <c r="AE55" s="10">
        <f t="shared" si="11"/>
        <v>0</v>
      </c>
      <c r="AF55" s="10" t="str">
        <f t="shared" si="6"/>
        <v/>
      </c>
    </row>
    <row r="56" spans="1:34" s="6" customFormat="1" ht="34.5" customHeight="1">
      <c r="A56" s="67">
        <f t="shared" si="2"/>
        <v>44</v>
      </c>
      <c r="B56" s="70" t="str">
        <f t="shared" si="3"/>
        <v/>
      </c>
      <c r="C56" s="97"/>
      <c r="D56" s="31" t="str">
        <f t="shared" si="7"/>
        <v/>
      </c>
      <c r="E56" s="31" t="str">
        <f t="shared" si="8"/>
        <v/>
      </c>
      <c r="F56" s="96"/>
      <c r="G56" s="96"/>
      <c r="H56" s="98"/>
      <c r="I56" s="99"/>
      <c r="J56" s="119"/>
      <c r="K56" s="99"/>
      <c r="L56" s="119"/>
      <c r="M56" s="35" t="str">
        <f t="shared" si="1"/>
        <v/>
      </c>
      <c r="N56" s="98"/>
      <c r="O56" s="98"/>
      <c r="P56" s="36" t="str">
        <f t="shared" si="9"/>
        <v/>
      </c>
      <c r="Q56" s="100"/>
      <c r="R56" s="100"/>
      <c r="S56" s="100"/>
      <c r="T56" s="100"/>
      <c r="U56" s="118"/>
      <c r="V56" s="96"/>
      <c r="W56" s="101"/>
      <c r="X56" s="83"/>
      <c r="Y56" s="102"/>
      <c r="Z56" s="103"/>
      <c r="AB56" s="9" t="str">
        <f t="shared" si="10"/>
        <v/>
      </c>
      <c r="AC56" s="9">
        <f t="shared" si="4"/>
        <v>0</v>
      </c>
      <c r="AD56" s="9" t="str">
        <f t="shared" si="5"/>
        <v/>
      </c>
      <c r="AE56" s="10">
        <f t="shared" si="11"/>
        <v>0</v>
      </c>
      <c r="AF56" s="10" t="str">
        <f t="shared" si="6"/>
        <v/>
      </c>
    </row>
    <row r="57" spans="1:34">
      <c r="AD57" s="1"/>
      <c r="AG57" s="11"/>
      <c r="AH57" s="1"/>
    </row>
    <row r="58" spans="1:34">
      <c r="AB58" s="1">
        <f>SUM(AB13:AB56)</f>
        <v>1</v>
      </c>
      <c r="AC58" s="1">
        <f>SUM(AC13:AC56)</f>
        <v>0</v>
      </c>
      <c r="AE58" s="12">
        <f>IF(COUNTIF(AE13:AE56,"&gt;=2"),2,"1")</f>
        <v>2</v>
      </c>
      <c r="AF58" s="1">
        <f>IF(COUNTIF(AF13:AF56,"&gt;=1"),1,"0")</f>
        <v>1</v>
      </c>
    </row>
  </sheetData>
  <sheetProtection algorithmName="SHA-512" hashValue="HV4kQGElBHCbClBK/P9PROrWr4wbM2+DIpDwUYlJUCiFH1H/QDel0fNce9Pync9dlWNIm9je7nK3thmhTI1t4Q==" saltValue="ylZNb0tXYdcBVlcTlCUxzw==" spinCount="100000" sheet="1" objects="1" scenarios="1" selectLockedCells="1" selectUnlockedCells="1"/>
  <autoFilter ref="A11:AH11" xr:uid="{44490AE1-0A54-4BE3-8346-1D22A328DC49}"/>
  <mergeCells count="31">
    <mergeCell ref="J1:N1"/>
    <mergeCell ref="K2:N2"/>
    <mergeCell ref="K3:N3"/>
    <mergeCell ref="K4:N4"/>
    <mergeCell ref="X9:X11"/>
    <mergeCell ref="P9:P11"/>
    <mergeCell ref="Q9:Q11"/>
    <mergeCell ref="R9:R11"/>
    <mergeCell ref="U9:U11"/>
    <mergeCell ref="V9:V11"/>
    <mergeCell ref="W9:W11"/>
    <mergeCell ref="O9:O11"/>
    <mergeCell ref="Y6:Z10"/>
    <mergeCell ref="A9:A11"/>
    <mergeCell ref="B9:B11"/>
    <mergeCell ref="C9:C11"/>
    <mergeCell ref="D9:D11"/>
    <mergeCell ref="E9:E11"/>
    <mergeCell ref="F9:F11"/>
    <mergeCell ref="G9:G11"/>
    <mergeCell ref="H9:I10"/>
    <mergeCell ref="J9:K10"/>
    <mergeCell ref="L9:M10"/>
    <mergeCell ref="N9:N11"/>
    <mergeCell ref="S9:S11"/>
    <mergeCell ref="T9:T11"/>
    <mergeCell ref="A1:G1"/>
    <mergeCell ref="A2:B2"/>
    <mergeCell ref="C2:D2"/>
    <mergeCell ref="F2:G2"/>
    <mergeCell ref="A3:E4"/>
  </mergeCells>
  <phoneticPr fontId="18"/>
  <conditionalFormatting sqref="G13:G56">
    <cfRule type="expression" dxfId="45" priority="20">
      <formula>$AE13&gt;=2</formula>
    </cfRule>
  </conditionalFormatting>
  <conditionalFormatting sqref="P12">
    <cfRule type="cellIs" dxfId="44" priority="19" operator="lessThan">
      <formula>1</formula>
    </cfRule>
  </conditionalFormatting>
  <conditionalFormatting sqref="C13 N13:O56 Q13:R56 V12 F13:L56 U13:X56">
    <cfRule type="notContainsBlanks" dxfId="43" priority="21">
      <formula>LEN(TRIM(C12))&gt;0</formula>
    </cfRule>
  </conditionalFormatting>
  <conditionalFormatting sqref="P13:P56">
    <cfRule type="cellIs" dxfId="42" priority="18" operator="lessThan">
      <formula>1</formula>
    </cfRule>
  </conditionalFormatting>
  <conditionalFormatting sqref="C14:C56">
    <cfRule type="notContainsBlanks" dxfId="41" priority="16">
      <formula>LEN(TRIM(C14))&gt;0</formula>
    </cfRule>
    <cfRule type="expression" dxfId="40" priority="17" stopIfTrue="1">
      <formula>$B14&lt;&gt;""</formula>
    </cfRule>
  </conditionalFormatting>
  <conditionalFormatting sqref="C2:D2">
    <cfRule type="expression" dxfId="39" priority="10">
      <formula>$C$13=""</formula>
    </cfRule>
    <cfRule type="expression" dxfId="38" priority="11">
      <formula>$C$2=""</formula>
    </cfRule>
  </conditionalFormatting>
  <conditionalFormatting sqref="F2:G2">
    <cfRule type="expression" dxfId="37" priority="12">
      <formula>$C$13=""</formula>
    </cfRule>
    <cfRule type="expression" dxfId="36" priority="13">
      <formula>$F$2=""</formula>
    </cfRule>
  </conditionalFormatting>
  <conditionalFormatting sqref="G3">
    <cfRule type="expression" dxfId="35" priority="14">
      <formula>$C$13=""</formula>
    </cfRule>
    <cfRule type="expression" dxfId="34" priority="15">
      <formula>$G$3=""</formula>
    </cfRule>
  </conditionalFormatting>
  <conditionalFormatting sqref="K2">
    <cfRule type="expression" dxfId="33" priority="7">
      <formula>$B$13=""</formula>
    </cfRule>
  </conditionalFormatting>
  <conditionalFormatting sqref="C13 N13:O56 Q13:R56 F13:L56">
    <cfRule type="expression" dxfId="32" priority="22" stopIfTrue="1">
      <formula>$B13&lt;&gt;""</formula>
    </cfRule>
  </conditionalFormatting>
  <conditionalFormatting sqref="K2">
    <cfRule type="expression" dxfId="31" priority="23">
      <formula>$G$3=""</formula>
    </cfRule>
    <cfRule type="expression" dxfId="30" priority="24">
      <formula>$F$2=""</formula>
    </cfRule>
    <cfRule type="expression" dxfId="29" priority="25">
      <formula>$C$2=""</formula>
    </cfRule>
  </conditionalFormatting>
  <conditionalFormatting sqref="V12:V56">
    <cfRule type="expression" dxfId="28" priority="5">
      <formula>COUNTIF(G12,"*■*")=0</formula>
    </cfRule>
  </conditionalFormatting>
  <conditionalFormatting sqref="V13:V56">
    <cfRule type="expression" dxfId="27" priority="4">
      <formula>AND(COUNTIF(G13,"*■*")&gt;=1,V13="")</formula>
    </cfRule>
  </conditionalFormatting>
  <conditionalFormatting sqref="S13:T56">
    <cfRule type="notContainsBlanks" dxfId="26" priority="2">
      <formula>LEN(TRIM(S13))&gt;0</formula>
    </cfRule>
  </conditionalFormatting>
  <conditionalFormatting sqref="S13:T56">
    <cfRule type="expression" dxfId="25" priority="3" stopIfTrue="1">
      <formula>$B13&lt;&gt;""</formula>
    </cfRule>
  </conditionalFormatting>
  <conditionalFormatting sqref="K2">
    <cfRule type="expression" dxfId="24" priority="151">
      <formula>OR($AB$58&gt;=1,$AC$58&gt;=1)</formula>
    </cfRule>
  </conditionalFormatting>
  <conditionalFormatting sqref="K3">
    <cfRule type="expression" dxfId="23" priority="152">
      <formula>$AE$58=2</formula>
    </cfRule>
  </conditionalFormatting>
  <conditionalFormatting sqref="K4">
    <cfRule type="expression" dxfId="22" priority="153">
      <formula>$AF$58=1</formula>
    </cfRule>
  </conditionalFormatting>
  <conditionalFormatting sqref="A3:E4">
    <cfRule type="expression" priority="1">
      <formula>CELL("PROTECT",A3)=1</formula>
    </cfRule>
  </conditionalFormatting>
  <dataValidations count="21">
    <dataValidation type="list" allowBlank="1" showInputMessage="1" showErrorMessage="1" sqref="X13:X56" xr:uid="{620D69F7-1158-46CA-BF70-21F8EC752284}">
      <formula1>"✔"</formula1>
    </dataValidation>
    <dataValidation allowBlank="1" showInputMessage="1" showErrorMessage="1" prompt="自動表示されます。" sqref="P12" xr:uid="{8D3E2417-8225-4057-87D5-4224B5A65E9A}"/>
    <dataValidation type="textLength" imeMode="disabled" operator="lessThanOrEqual" allowBlank="1" showErrorMessage="1" errorTitle="無効な入力" error="半角数字の整数で10字以内で入力してください。" prompt="半角数字で10字以内で入力してください。" sqref="U13:U56" xr:uid="{521C080F-9EA3-4108-88A7-0C26C8D9C55C}">
      <formula1>40</formula1>
    </dataValidation>
    <dataValidation type="whole" imeMode="disabled" allowBlank="1" showErrorMessage="1" errorTitle="無効な入力" error="半角数字4桁で入力してください。" prompt="半角数字4桁で入力してください。" sqref="N13:N56" xr:uid="{E0466375-ACCE-4FE6-9638-A4F1CD6EA877}">
      <formula1>1900</formula1>
      <formula2>2022</formula2>
    </dataValidation>
    <dataValidation type="date" imeMode="disabled" operator="greaterThanOrEqual" allowBlank="1" showInputMessage="1" showErrorMessage="1" errorTitle="無効な入力" error="SIIへの申請日を半角数字で下記の例に倣って入力してください。_x000a_（例）2021/3/1" prompt="SIIへの申請日を半角数字で下記の例に倣って入力してください。_x000a_（例）2021/3/1" sqref="G3" xr:uid="{A037714C-236D-4FD3-A71A-1D8BDF809BAE}">
      <formula1>44256</formula1>
    </dataValidation>
    <dataValidation allowBlank="1" showErrorMessage="1" prompt="自動表示されます。" sqref="P13:P56" xr:uid="{12C701D9-9DD0-43C6-BEDA-75E575FC8E30}"/>
    <dataValidation type="textLength" operator="lessThanOrEqual" allowBlank="1" showInputMessage="1" showErrorMessage="1" error="40字以内で入力してください。" prompt="40字以内で入力してください。" sqref="C2:D2" xr:uid="{54CCF6EE-2629-4608-A518-5D02CAFFC61A}">
      <formula1>40</formula1>
    </dataValidation>
    <dataValidation type="textLength" imeMode="fullKatakana" operator="lessThanOrEqual" allowBlank="1" showInputMessage="1" showErrorMessage="1" error="全角カタカナで入力してください。_x000a_法人格は不要です。" prompt="全角カタカナで入力してください。_x000a_法人格は不要です。" sqref="F2:G2" xr:uid="{B9088FB3-8AEC-4A36-B9F9-120D50CA8882}">
      <formula1>40</formula1>
    </dataValidation>
    <dataValidation type="whole" imeMode="disabled" allowBlank="1" showInputMessage="1" showErrorMessage="1" errorTitle="無効な入力" error="半角数字で10字以内で入力してください。" prompt="半角数字で10字以内で入力してください。" sqref="W13:W56" xr:uid="{7855DC1A-23ED-4465-BD54-1396D610CC05}">
      <formula1>1</formula1>
      <formula2>9999999999</formula2>
    </dataValidation>
    <dataValidation allowBlank="1" showErrorMessage="1" errorTitle="無効な入力" error="自動表示されます。" prompt="自動表示されます。" sqref="M13:M56" xr:uid="{C19882BB-A28B-4DF2-B779-16E1334FCAD6}"/>
    <dataValidation type="whole" imeMode="disabled" allowBlank="1" showErrorMessage="1" errorTitle="無効な入力" error="単位に注意して入力してください。_x000a_半角数字で10字以内で入力してください。" prompt="単位に注意して入力してください。_x000a_半角数字で10字以内で入力してください。" sqref="U13:U56" xr:uid="{A882DF50-1CDF-4C12-817D-0F8A2E0A8B44}">
      <formula1>1</formula1>
      <formula2>9999999999</formula2>
    </dataValidation>
    <dataValidation type="textLength" operator="lessThanOrEqual" allowBlank="1" showErrorMessage="1" errorTitle="無効な入力" error="10字以内で入力してください。" prompt="10字以内で入力してください。" sqref="K13:K56" xr:uid="{1AC601B3-A074-4C6F-B354-A82DE24899E8}">
      <formula1>10</formula1>
    </dataValidation>
    <dataValidation type="custom" imeMode="disabled" operator="lessThanOrEqual" allowBlank="1" showErrorMessage="1" errorTitle="無効な入力" error="小数点第三位までを含む半角数字10字以内で入力してください。" prompt="小数第三位までを含む半角数字10字以内で入力してください。" sqref="J13:J56 L13:L56" xr:uid="{E137095F-C454-449A-A718-105F4F69ED6A}">
      <formula1>J13*1000=INT(J13*1000)</formula1>
    </dataValidation>
    <dataValidation type="textLength" operator="lessThanOrEqual" allowBlank="1" showErrorMessage="1" errorTitle="無効な入力" error="30字以内で入力してください。" prompt="30字以内で入力してください。" sqref="I13:I56" xr:uid="{4D2DE8B8-EB4E-478D-90E6-D847A726FFA5}">
      <formula1>30</formula1>
    </dataValidation>
    <dataValidation type="textLength" operator="lessThanOrEqual" allowBlank="1" showErrorMessage="1" errorTitle="無効な入力" error="40字以内で入力してください。" prompt="40字以内で入力してください。" sqref="W13:W56 F13:G56" xr:uid="{AAB5C39E-72F6-41E6-8712-D1AFAB7A0A4E}">
      <formula1>40</formula1>
    </dataValidation>
    <dataValidation allowBlank="1" showErrorMessage="1" error="自動表示されます。" prompt="自動表示されます。" sqref="D13:E56" xr:uid="{E50C740B-9F3F-452E-A365-82441DD9C47E}"/>
    <dataValidation imeMode="fullKatakana" operator="lessThanOrEqual" allowBlank="1" showInputMessage="1" showErrorMessage="1" sqref="E2" xr:uid="{5BA4C19A-40A1-4FEE-95CB-8475E11CD623}"/>
    <dataValidation type="list" allowBlank="1" showErrorMessage="1" error="プルダウンより確認結果を選択してください。" prompt="プルダウンより確認結果を選択してください。" sqref="Y13:Y56" xr:uid="{5484D274-F454-47F5-8D6C-777F34E0E956}">
      <formula1>"OK,NG"</formula1>
    </dataValidation>
    <dataValidation type="textLength" operator="lessThanOrEqual" allowBlank="1" showErrorMessage="1" errorTitle="無効な入力" error="200字以内で入力してください。" prompt="200字以内で入力してください。" sqref="V12" xr:uid="{6105A49E-4811-4BF3-85C3-AFFF81AF002E}">
      <formula1>200</formula1>
    </dataValidation>
    <dataValidation type="textLength" imeMode="disabled" operator="lessThanOrEqual" allowBlank="1" showErrorMessage="1" errorTitle="無効な入力" error="200字以内で入力してください。" prompt="200字以内で入力してください。" sqref="V13:V56" xr:uid="{2A8F54C9-87AA-4083-82D9-B034494A0C25}">
      <formula1>200</formula1>
    </dataValidation>
    <dataValidation type="custom" imeMode="disabled" operator="lessThanOrEqual" allowBlank="1" showErrorMessage="1" errorTitle="無効な入力" error="小数点第二位までの数値を入力してください。" sqref="R13:T56" xr:uid="{F20A4217-3F7E-4EA3-BEFB-CB60FF586B49}">
      <formula1>R13*100=INT(R13*100)</formula1>
    </dataValidation>
  </dataValidations>
  <pageMargins left="0.23622047244094491" right="0.23622047244094491" top="0.74803149606299213" bottom="0.74803149606299213" header="0.31496062992125984" footer="0.31496062992125984"/>
  <pageSetup paperSize="8" scale="33" fitToHeight="0" orientation="landscape" r:id="rId1"/>
  <headerFooter>
    <oddHeader>&amp;R&amp;20&amp;F</oddHeader>
    <oddFooter>&amp;C&amp;28&amp;P/&amp;N</oddFooter>
  </headerFooter>
  <drawing r:id="rId2"/>
  <extLst>
    <ext xmlns:x14="http://schemas.microsoft.com/office/spreadsheetml/2009/9/main" uri="{CCE6A557-97BC-4b89-ADB6-D9C93CAAB3DF}">
      <x14:dataValidations xmlns:xm="http://schemas.microsoft.com/office/excel/2006/main" count="4">
        <x14:dataValidation type="list" allowBlank="1" showErrorMessage="1" errorTitle="無効な入力" error="プルダウンより選択してください。" prompt="プルダウンより選択してください。" xr:uid="{39091E29-56BE-4B01-BBAA-6A0C9CC4A333}">
          <x14:formula1>
            <xm:f>※編集不可※選択項目!$B$4:$B$5</xm:f>
          </x14:formula1>
          <xm:sqref>C13:C56</xm:sqref>
        </x14:dataValidation>
        <x14:dataValidation type="list" imeMode="disabled" operator="lessThanOrEqual" allowBlank="1" showErrorMessage="1" errorTitle="無効な入力" error="プルダウンより選択してください。" prompt="プルダウンより選択してください。" xr:uid="{A3A8C5F5-BB09-4C4F-B109-04F7DE03653F}">
          <x14:formula1>
            <xm:f>※編集不可※選択項目!$D$4:$D$14</xm:f>
          </x14:formula1>
          <xm:sqref>O13:O56</xm:sqref>
        </x14:dataValidation>
        <x14:dataValidation type="list" allowBlank="1" showErrorMessage="1" errorTitle="無効な入力" error="プルダウンより選択してください。" prompt="プルダウンより選択してください。" xr:uid="{FDB69817-57A0-4587-88DC-B29CB719F67F}">
          <x14:formula1>
            <xm:f>※編集不可※選択項目!$C$4:$C$5</xm:f>
          </x14:formula1>
          <xm:sqref>H13:H56</xm:sqref>
        </x14:dataValidation>
        <x14:dataValidation type="list" allowBlank="1" showErrorMessage="1" errorTitle="無効な入力" error="プルダウンより選択してください。" prompt="プルダウンより選択してください。" xr:uid="{D525ECD0-A0F3-4946-B9F5-6ACB2830122E}">
          <x14:formula1>
            <xm:f>※編集不可※選択項目!$E$4:$E$5</xm:f>
          </x14:formula1>
          <xm:sqref>Q13:Q56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B5E60CC-EF84-4FCE-81AD-4A7536479A7E}">
  <sheetPr codeName="Sheet1">
    <pageSetUpPr fitToPage="1"/>
  </sheetPr>
  <dimension ref="A1:AH314"/>
  <sheetViews>
    <sheetView view="pageBreakPreview" zoomScale="55" zoomScaleNormal="55" zoomScaleSheetLayoutView="55" zoomScalePageLayoutView="70" workbookViewId="0">
      <selection sqref="A1:G1"/>
    </sheetView>
  </sheetViews>
  <sheetFormatPr defaultColWidth="9" defaultRowHeight="11" outlineLevelCol="2"/>
  <cols>
    <col min="1" max="1" width="13.453125" style="69" customWidth="1"/>
    <col min="2" max="2" width="26.453125" style="69" customWidth="1"/>
    <col min="3" max="3" width="32.90625" style="2" customWidth="1"/>
    <col min="4" max="5" width="33.08984375" style="2" customWidth="1"/>
    <col min="6" max="6" width="33.6328125" style="2" customWidth="1"/>
    <col min="7" max="7" width="39.90625" style="2" customWidth="1"/>
    <col min="8" max="8" width="18.08984375" style="2" customWidth="1"/>
    <col min="9" max="9" width="30.90625" style="2" customWidth="1"/>
    <col min="10" max="10" width="24.6328125" style="2" customWidth="1"/>
    <col min="11" max="11" width="20.90625" style="2" customWidth="1"/>
    <col min="12" max="12" width="24.6328125" style="2" customWidth="1"/>
    <col min="13" max="13" width="14.90625" style="2" customWidth="1"/>
    <col min="14" max="14" width="16.08984375" style="2" customWidth="1"/>
    <col min="15" max="15" width="19.90625" style="2" customWidth="1"/>
    <col min="16" max="16" width="20" style="2" customWidth="1"/>
    <col min="17" max="17" width="19.453125" style="2" customWidth="1"/>
    <col min="18" max="21" width="22.08984375" style="2" customWidth="1"/>
    <col min="22" max="22" width="49.453125" style="2" customWidth="1"/>
    <col min="23" max="23" width="42.90625" style="2" customWidth="1"/>
    <col min="24" max="24" width="12.08984375" style="2" customWidth="1"/>
    <col min="25" max="25" width="17.6328125" style="2" hidden="1" customWidth="1" outlineLevel="1"/>
    <col min="26" max="26" width="40.6328125" style="2" hidden="1" customWidth="1" outlineLevel="1"/>
    <col min="27" max="27" width="10.6328125" style="2" hidden="1" customWidth="1" outlineLevel="1"/>
    <col min="28" max="29" width="20.6328125" style="2" hidden="1" customWidth="1" outlineLevel="2"/>
    <col min="30" max="30" width="27.08984375" style="2" hidden="1" customWidth="1" outlineLevel="2"/>
    <col min="31" max="32" width="9" style="2" hidden="1" customWidth="1" outlineLevel="2"/>
    <col min="33" max="33" width="9" style="2" hidden="1" customWidth="1" outlineLevel="1"/>
    <col min="34" max="34" width="9" style="2" collapsed="1"/>
    <col min="35" max="16384" width="9" style="2"/>
  </cols>
  <sheetData>
    <row r="1" spans="1:32" ht="40.4" customHeight="1">
      <c r="A1" s="139" t="s">
        <v>102</v>
      </c>
      <c r="B1" s="140"/>
      <c r="C1" s="140"/>
      <c r="D1" s="140"/>
      <c r="E1" s="140"/>
      <c r="F1" s="140"/>
      <c r="G1" s="141"/>
      <c r="H1" s="94"/>
      <c r="I1" s="203" t="s">
        <v>19</v>
      </c>
      <c r="J1" s="204"/>
      <c r="K1" s="204"/>
      <c r="L1" s="204"/>
      <c r="M1" s="205"/>
      <c r="W1" s="1"/>
      <c r="AC1" s="106" t="s">
        <v>80</v>
      </c>
      <c r="AD1" s="107">
        <v>44665</v>
      </c>
      <c r="AE1" s="108" t="s">
        <v>81</v>
      </c>
      <c r="AF1" s="109" t="s">
        <v>101</v>
      </c>
    </row>
    <row r="2" spans="1:32" ht="120.75" customHeight="1">
      <c r="A2" s="142" t="s">
        <v>38</v>
      </c>
      <c r="B2" s="143"/>
      <c r="C2" s="201"/>
      <c r="D2" s="202"/>
      <c r="E2" s="60" t="s">
        <v>122</v>
      </c>
      <c r="F2" s="206"/>
      <c r="G2" s="207"/>
      <c r="H2" s="94"/>
      <c r="I2" s="61" t="s">
        <v>17</v>
      </c>
      <c r="J2" s="182" t="s">
        <v>68</v>
      </c>
      <c r="K2" s="183"/>
      <c r="L2" s="183"/>
      <c r="M2" s="184"/>
      <c r="W2" s="1"/>
    </row>
    <row r="3" spans="1:32" ht="120.75" customHeight="1" thickBot="1">
      <c r="A3" s="148" t="s">
        <v>124</v>
      </c>
      <c r="B3" s="149"/>
      <c r="C3" s="149"/>
      <c r="D3" s="149"/>
      <c r="E3" s="150"/>
      <c r="F3" s="62" t="s">
        <v>44</v>
      </c>
      <c r="G3" s="52"/>
      <c r="H3" s="94"/>
      <c r="I3" s="61" t="s">
        <v>18</v>
      </c>
      <c r="J3" s="182" t="s">
        <v>67</v>
      </c>
      <c r="K3" s="183"/>
      <c r="L3" s="183"/>
      <c r="M3" s="184"/>
      <c r="W3" s="1"/>
    </row>
    <row r="4" spans="1:32" ht="120.75" customHeight="1" thickBot="1">
      <c r="A4" s="151"/>
      <c r="B4" s="152"/>
      <c r="C4" s="152"/>
      <c r="D4" s="152"/>
      <c r="E4" s="153"/>
      <c r="F4" s="63" t="s">
        <v>45</v>
      </c>
      <c r="G4" s="110">
        <f>COUNTIF($B$13:$B$312,"プラスチック加工機械")</f>
        <v>0</v>
      </c>
      <c r="H4" s="94"/>
      <c r="I4" s="64" t="s">
        <v>47</v>
      </c>
      <c r="J4" s="208" t="s">
        <v>48</v>
      </c>
      <c r="K4" s="209"/>
      <c r="L4" s="209"/>
      <c r="M4" s="210"/>
      <c r="W4" s="1"/>
      <c r="Y4" s="112" t="s">
        <v>25</v>
      </c>
      <c r="Z4" s="5">
        <f>COUNTIF(Y13:Y312,"OK")</f>
        <v>0</v>
      </c>
    </row>
    <row r="5" spans="1:32" s="3" customFormat="1" ht="90" customHeight="1" thickBot="1">
      <c r="A5" s="65"/>
      <c r="B5" s="65"/>
      <c r="C5" s="65"/>
      <c r="D5" s="65"/>
      <c r="E5" s="65"/>
      <c r="F5" s="65"/>
      <c r="G5" s="65"/>
      <c r="I5" s="65"/>
      <c r="J5" s="65"/>
      <c r="K5" s="65"/>
      <c r="L5" s="65"/>
      <c r="M5" s="65"/>
      <c r="N5" s="65"/>
      <c r="O5" s="65"/>
      <c r="P5" s="65"/>
      <c r="Q5" s="65"/>
      <c r="R5" s="65"/>
      <c r="S5" s="65"/>
      <c r="T5" s="65"/>
      <c r="U5" s="65"/>
      <c r="V5" s="65"/>
      <c r="W5" s="65"/>
      <c r="X5" s="66"/>
    </row>
    <row r="6" spans="1:32" s="6" customFormat="1" ht="36" customHeight="1">
      <c r="A6" s="16" t="s">
        <v>23</v>
      </c>
      <c r="B6" s="53">
        <f t="shared" ref="B6:Q6" si="0">COLUMN()-1</f>
        <v>1</v>
      </c>
      <c r="C6" s="53">
        <f t="shared" si="0"/>
        <v>2</v>
      </c>
      <c r="D6" s="53">
        <f t="shared" si="0"/>
        <v>3</v>
      </c>
      <c r="E6" s="17">
        <f t="shared" si="0"/>
        <v>4</v>
      </c>
      <c r="F6" s="53">
        <f t="shared" si="0"/>
        <v>5</v>
      </c>
      <c r="G6" s="53">
        <f t="shared" si="0"/>
        <v>6</v>
      </c>
      <c r="H6" s="75">
        <f t="shared" si="0"/>
        <v>7</v>
      </c>
      <c r="I6" s="17">
        <f t="shared" si="0"/>
        <v>8</v>
      </c>
      <c r="J6" s="17">
        <f t="shared" si="0"/>
        <v>9</v>
      </c>
      <c r="K6" s="17">
        <f t="shared" si="0"/>
        <v>10</v>
      </c>
      <c r="L6" s="17">
        <f t="shared" si="0"/>
        <v>11</v>
      </c>
      <c r="M6" s="17">
        <f t="shared" si="0"/>
        <v>12</v>
      </c>
      <c r="N6" s="17">
        <f t="shared" si="0"/>
        <v>13</v>
      </c>
      <c r="O6" s="17">
        <f t="shared" si="0"/>
        <v>14</v>
      </c>
      <c r="P6" s="17">
        <f t="shared" si="0"/>
        <v>15</v>
      </c>
      <c r="Q6" s="17">
        <f t="shared" si="0"/>
        <v>16</v>
      </c>
      <c r="R6" s="53">
        <f>COLUMN()-1</f>
        <v>17</v>
      </c>
      <c r="S6" s="53">
        <f t="shared" ref="S6:X6" si="1">COLUMN()-1</f>
        <v>18</v>
      </c>
      <c r="T6" s="53">
        <f t="shared" si="1"/>
        <v>19</v>
      </c>
      <c r="U6" s="17">
        <f t="shared" si="1"/>
        <v>20</v>
      </c>
      <c r="V6" s="17">
        <f t="shared" si="1"/>
        <v>21</v>
      </c>
      <c r="W6" s="55">
        <f t="shared" si="1"/>
        <v>22</v>
      </c>
      <c r="X6" s="80">
        <f t="shared" si="1"/>
        <v>23</v>
      </c>
      <c r="Y6" s="154" t="s">
        <v>16</v>
      </c>
      <c r="Z6" s="155"/>
    </row>
    <row r="7" spans="1:32" s="6" customFormat="1" ht="39">
      <c r="A7" s="18" t="s">
        <v>10</v>
      </c>
      <c r="B7" s="54" t="s">
        <v>11</v>
      </c>
      <c r="C7" s="54" t="s">
        <v>11</v>
      </c>
      <c r="D7" s="54" t="s">
        <v>11</v>
      </c>
      <c r="E7" s="19" t="s">
        <v>55</v>
      </c>
      <c r="F7" s="54" t="s">
        <v>11</v>
      </c>
      <c r="G7" s="54" t="s">
        <v>11</v>
      </c>
      <c r="H7" s="76" t="s">
        <v>12</v>
      </c>
      <c r="I7" s="19" t="s">
        <v>12</v>
      </c>
      <c r="J7" s="20" t="s">
        <v>12</v>
      </c>
      <c r="K7" s="19" t="s">
        <v>12</v>
      </c>
      <c r="L7" s="20" t="s">
        <v>12</v>
      </c>
      <c r="M7" s="19" t="s">
        <v>12</v>
      </c>
      <c r="N7" s="19" t="s">
        <v>12</v>
      </c>
      <c r="O7" s="19" t="s">
        <v>12</v>
      </c>
      <c r="P7" s="19" t="s">
        <v>12</v>
      </c>
      <c r="Q7" s="19" t="s">
        <v>12</v>
      </c>
      <c r="R7" s="54" t="s">
        <v>11</v>
      </c>
      <c r="S7" s="54" t="s">
        <v>11</v>
      </c>
      <c r="T7" s="54" t="s">
        <v>11</v>
      </c>
      <c r="U7" s="19" t="s">
        <v>12</v>
      </c>
      <c r="V7" s="19" t="s">
        <v>53</v>
      </c>
      <c r="W7" s="21" t="s">
        <v>12</v>
      </c>
      <c r="X7" s="81" t="s">
        <v>55</v>
      </c>
      <c r="Y7" s="156"/>
      <c r="Z7" s="157"/>
    </row>
    <row r="8" spans="1:32" s="6" customFormat="1" ht="31.5" customHeight="1" thickBot="1">
      <c r="A8" s="22" t="s">
        <v>46</v>
      </c>
      <c r="B8" s="24" t="s">
        <v>24</v>
      </c>
      <c r="C8" s="23" t="s">
        <v>14</v>
      </c>
      <c r="D8" s="24" t="s">
        <v>24</v>
      </c>
      <c r="E8" s="24" t="s">
        <v>24</v>
      </c>
      <c r="F8" s="23" t="s">
        <v>14</v>
      </c>
      <c r="G8" s="23" t="s">
        <v>14</v>
      </c>
      <c r="H8" s="77" t="s">
        <v>14</v>
      </c>
      <c r="I8" s="23" t="s">
        <v>14</v>
      </c>
      <c r="J8" s="23" t="s">
        <v>14</v>
      </c>
      <c r="K8" s="23" t="s">
        <v>14</v>
      </c>
      <c r="L8" s="23" t="s">
        <v>14</v>
      </c>
      <c r="M8" s="24" t="s">
        <v>24</v>
      </c>
      <c r="N8" s="23" t="s">
        <v>14</v>
      </c>
      <c r="O8" s="23" t="s">
        <v>14</v>
      </c>
      <c r="P8" s="24" t="s">
        <v>24</v>
      </c>
      <c r="Q8" s="23" t="s">
        <v>14</v>
      </c>
      <c r="R8" s="23" t="s">
        <v>14</v>
      </c>
      <c r="S8" s="23" t="s">
        <v>14</v>
      </c>
      <c r="T8" s="23" t="s">
        <v>14</v>
      </c>
      <c r="U8" s="79" t="s">
        <v>15</v>
      </c>
      <c r="V8" s="23" t="s">
        <v>89</v>
      </c>
      <c r="W8" s="56" t="s">
        <v>15</v>
      </c>
      <c r="X8" s="84" t="s">
        <v>56</v>
      </c>
      <c r="Y8" s="156"/>
      <c r="Z8" s="157"/>
    </row>
    <row r="9" spans="1:32" s="6" customFormat="1" ht="32.25" customHeight="1">
      <c r="A9" s="160" t="s">
        <v>13</v>
      </c>
      <c r="B9" s="163" t="s">
        <v>52</v>
      </c>
      <c r="C9" s="163" t="s">
        <v>51</v>
      </c>
      <c r="D9" s="166" t="s">
        <v>38</v>
      </c>
      <c r="E9" s="167" t="s">
        <v>76</v>
      </c>
      <c r="F9" s="166" t="s">
        <v>0</v>
      </c>
      <c r="G9" s="166" t="s">
        <v>2</v>
      </c>
      <c r="H9" s="170" t="s">
        <v>6</v>
      </c>
      <c r="I9" s="170"/>
      <c r="J9" s="172" t="s">
        <v>39</v>
      </c>
      <c r="K9" s="173"/>
      <c r="L9" s="172" t="s">
        <v>40</v>
      </c>
      <c r="M9" s="173"/>
      <c r="N9" s="176" t="s">
        <v>85</v>
      </c>
      <c r="O9" s="176" t="s">
        <v>86</v>
      </c>
      <c r="P9" s="191" t="s">
        <v>87</v>
      </c>
      <c r="Q9" s="194" t="s">
        <v>50</v>
      </c>
      <c r="R9" s="163" t="s">
        <v>120</v>
      </c>
      <c r="S9" s="163" t="s">
        <v>117</v>
      </c>
      <c r="T9" s="163" t="s">
        <v>118</v>
      </c>
      <c r="U9" s="194" t="s">
        <v>88</v>
      </c>
      <c r="V9" s="197" t="s">
        <v>54</v>
      </c>
      <c r="W9" s="198" t="s">
        <v>1</v>
      </c>
      <c r="X9" s="188" t="s">
        <v>57</v>
      </c>
      <c r="Y9" s="156"/>
      <c r="Z9" s="157"/>
    </row>
    <row r="10" spans="1:32" s="6" customFormat="1" ht="27" customHeight="1">
      <c r="A10" s="161"/>
      <c r="B10" s="164"/>
      <c r="C10" s="164"/>
      <c r="D10" s="164"/>
      <c r="E10" s="168"/>
      <c r="F10" s="164"/>
      <c r="G10" s="164"/>
      <c r="H10" s="171"/>
      <c r="I10" s="171"/>
      <c r="J10" s="174"/>
      <c r="K10" s="175"/>
      <c r="L10" s="174"/>
      <c r="M10" s="175"/>
      <c r="N10" s="177"/>
      <c r="O10" s="177"/>
      <c r="P10" s="192"/>
      <c r="Q10" s="195"/>
      <c r="R10" s="164"/>
      <c r="S10" s="164"/>
      <c r="T10" s="164"/>
      <c r="U10" s="195"/>
      <c r="V10" s="168"/>
      <c r="W10" s="199"/>
      <c r="X10" s="189"/>
      <c r="Y10" s="158"/>
      <c r="Z10" s="159"/>
    </row>
    <row r="11" spans="1:32" s="6" customFormat="1" ht="103" customHeight="1">
      <c r="A11" s="162"/>
      <c r="B11" s="165"/>
      <c r="C11" s="165"/>
      <c r="D11" s="165"/>
      <c r="E11" s="169"/>
      <c r="F11" s="165"/>
      <c r="G11" s="165"/>
      <c r="H11" s="78" t="s">
        <v>49</v>
      </c>
      <c r="I11" s="26" t="s">
        <v>7</v>
      </c>
      <c r="J11" s="27" t="s">
        <v>94</v>
      </c>
      <c r="K11" s="26" t="s">
        <v>3</v>
      </c>
      <c r="L11" s="27" t="s">
        <v>95</v>
      </c>
      <c r="M11" s="25" t="s">
        <v>3</v>
      </c>
      <c r="N11" s="178"/>
      <c r="O11" s="178"/>
      <c r="P11" s="193"/>
      <c r="Q11" s="196"/>
      <c r="R11" s="165"/>
      <c r="S11" s="165"/>
      <c r="T11" s="165"/>
      <c r="U11" s="196"/>
      <c r="V11" s="169"/>
      <c r="W11" s="200"/>
      <c r="X11" s="190"/>
      <c r="Y11" s="28" t="s">
        <v>4</v>
      </c>
      <c r="Z11" s="29" t="s">
        <v>1</v>
      </c>
    </row>
    <row r="12" spans="1:32" s="6" customFormat="1" ht="47.25" customHeight="1">
      <c r="A12" s="45" t="s">
        <v>8</v>
      </c>
      <c r="B12" s="85" t="s">
        <v>32</v>
      </c>
      <c r="C12" s="46" t="s">
        <v>110</v>
      </c>
      <c r="D12" s="86" t="s">
        <v>82</v>
      </c>
      <c r="E12" s="86" t="s">
        <v>83</v>
      </c>
      <c r="F12" s="48" t="s">
        <v>115</v>
      </c>
      <c r="G12" s="48" t="s">
        <v>5</v>
      </c>
      <c r="H12" s="47" t="s">
        <v>35</v>
      </c>
      <c r="I12" s="48" t="s">
        <v>33</v>
      </c>
      <c r="J12" s="49">
        <v>60</v>
      </c>
      <c r="K12" s="48" t="s">
        <v>34</v>
      </c>
      <c r="L12" s="49">
        <v>40</v>
      </c>
      <c r="M12" s="86" t="str">
        <f t="shared" ref="M12:M75" si="2">IF(K12="","",K12)</f>
        <v>s</v>
      </c>
      <c r="N12" s="47">
        <v>2010</v>
      </c>
      <c r="O12" s="47">
        <v>2018</v>
      </c>
      <c r="P12" s="36">
        <f>IFERROR(IF($J12="","",ROUNDDOWN((ABS($J12-$L12)/$J12)/IF($O12="","",IF(($O12-$N12)=0,1,($O12-$N12)))*100,1)),"")</f>
        <v>4.0999999999999996</v>
      </c>
      <c r="Q12" s="49" t="s">
        <v>9</v>
      </c>
      <c r="R12" s="49">
        <v>30</v>
      </c>
      <c r="S12" s="49">
        <v>30</v>
      </c>
      <c r="T12" s="49">
        <v>30</v>
      </c>
      <c r="U12" s="115">
        <v>300</v>
      </c>
      <c r="V12" s="104" t="s">
        <v>92</v>
      </c>
      <c r="W12" s="57"/>
      <c r="X12" s="83"/>
      <c r="Y12" s="50" t="s">
        <v>26</v>
      </c>
      <c r="Z12" s="51"/>
      <c r="AB12" s="7" t="s">
        <v>20</v>
      </c>
      <c r="AC12" s="7" t="s">
        <v>58</v>
      </c>
      <c r="AD12" s="7"/>
      <c r="AE12" s="8" t="s">
        <v>21</v>
      </c>
      <c r="AF12" s="8" t="s">
        <v>22</v>
      </c>
    </row>
    <row r="13" spans="1:32" s="6" customFormat="1" ht="34.5" customHeight="1">
      <c r="A13" s="67">
        <f t="shared" ref="A13:A76" si="3">ROW()-12</f>
        <v>1</v>
      </c>
      <c r="B13" s="70" t="str">
        <f>IF($C13="","","プラスチック加工機械")</f>
        <v/>
      </c>
      <c r="C13" s="30"/>
      <c r="D13" s="31" t="str">
        <f>IF($C$2="","",IF($B13&lt;&gt;"",$C$2,""))</f>
        <v/>
      </c>
      <c r="E13" s="31" t="str">
        <f>IF($F$2="","",IF($B13&lt;&gt;"",$F$2,""))</f>
        <v/>
      </c>
      <c r="F13" s="32"/>
      <c r="G13" s="32"/>
      <c r="H13" s="33"/>
      <c r="I13" s="34"/>
      <c r="J13" s="138"/>
      <c r="K13" s="34"/>
      <c r="L13" s="113"/>
      <c r="M13" s="35" t="str">
        <f>IF(K13="","",K13)</f>
        <v/>
      </c>
      <c r="N13" s="33"/>
      <c r="O13" s="33"/>
      <c r="P13" s="36" t="str">
        <f>IFERROR(IF($J13="","",ROUNDDOWN((ABS($J13-$L13)/$J13)/IF($O13="","",IF(($O13-$N13)=0,1,($O13-$N13)))*100,1)),"")</f>
        <v/>
      </c>
      <c r="Q13" s="37"/>
      <c r="R13" s="37"/>
      <c r="S13" s="37"/>
      <c r="T13" s="37"/>
      <c r="U13" s="116"/>
      <c r="V13" s="87"/>
      <c r="W13" s="58"/>
      <c r="X13" s="83"/>
      <c r="Y13" s="71"/>
      <c r="Z13" s="72"/>
      <c r="AB13" s="111" t="str">
        <f>IF(AND(($B13&lt;&gt;""),(OR($C$2="",$F$2="",$G$3="",C13="",F13="",G13="",H13="",I13="",J13="",K13="",L13="",N13="",O13="",Q13="",R13="",S13="",T13=""))),1,"")</f>
        <v/>
      </c>
      <c r="AC13" s="111">
        <f>IF(AND($G13&lt;&gt;"",COUNTIF($G13,"*■*")&gt;0,$V13=""),1,0)</f>
        <v>0</v>
      </c>
      <c r="AD13" s="111" t="str">
        <f>IF(G13="","",TEXT(G13,"G/標準"))</f>
        <v/>
      </c>
      <c r="AE13" s="10">
        <f>IF(AD13="",0,COUNTIF($AD$13:$AD$1048576,AD13))</f>
        <v>0</v>
      </c>
      <c r="AF13" s="10" t="str">
        <f t="shared" ref="AF13:AF76" si="4">IF(P13&lt;1,1,"")</f>
        <v/>
      </c>
    </row>
    <row r="14" spans="1:32" s="6" customFormat="1" ht="34.5" customHeight="1">
      <c r="A14" s="67">
        <f t="shared" si="3"/>
        <v>2</v>
      </c>
      <c r="B14" s="70" t="str">
        <f t="shared" ref="B14:B76" si="5">IF($C14="","","プラスチック加工機械")</f>
        <v/>
      </c>
      <c r="C14" s="30"/>
      <c r="D14" s="31" t="str">
        <f t="shared" ref="D14:D77" si="6">IF($C$2="","",IF($B14&lt;&gt;"",$C$2,""))</f>
        <v/>
      </c>
      <c r="E14" s="31" t="str">
        <f t="shared" ref="E14:E77" si="7">IF($F$2="","",IF($B14&lt;&gt;"",$F$2,""))</f>
        <v/>
      </c>
      <c r="F14" s="32"/>
      <c r="G14" s="32"/>
      <c r="H14" s="33"/>
      <c r="I14" s="34"/>
      <c r="J14" s="113"/>
      <c r="K14" s="34"/>
      <c r="L14" s="113"/>
      <c r="M14" s="35" t="str">
        <f t="shared" si="2"/>
        <v/>
      </c>
      <c r="N14" s="33"/>
      <c r="O14" s="33"/>
      <c r="P14" s="36" t="str">
        <f t="shared" ref="P14:P77" si="8">IFERROR(IF($J14="","",ROUNDDOWN((ABS($J14-$L14)/$J14)/IF($O14="","",IF(($O14-$N14)=0,1,($O14-$N14)))*100,1)),"")</f>
        <v/>
      </c>
      <c r="Q14" s="37"/>
      <c r="R14" s="37"/>
      <c r="S14" s="37"/>
      <c r="T14" s="37"/>
      <c r="U14" s="116"/>
      <c r="V14" s="87"/>
      <c r="W14" s="58"/>
      <c r="X14" s="83"/>
      <c r="Y14" s="71"/>
      <c r="Z14" s="72"/>
      <c r="AB14" s="111" t="str">
        <f t="shared" ref="AB14:AB77" si="9">IF(AND(($B14&lt;&gt;""),(OR($C$2="",$F$2="",$G$3="",C14="",F14="",G14="",H14="",I14="",J14="",K14="",L14="",N14="",O14="",Q14="",R14="",S14="",T14=""))),1,"")</f>
        <v/>
      </c>
      <c r="AC14" s="111">
        <f t="shared" ref="AC14:AC77" si="10">IF(AND($G14&lt;&gt;"",COUNTIF($G14,"*■*")&gt;0,$V14=""),1,0)</f>
        <v>0</v>
      </c>
      <c r="AD14" s="111" t="str">
        <f t="shared" ref="AD14:AD77" si="11">IF(G14="","",TEXT(G14,"G/標準"))</f>
        <v/>
      </c>
      <c r="AE14" s="10">
        <f t="shared" ref="AE14:AE77" si="12">IF(AD14="",0,COUNTIF($AD$13:$AD$1048576,AD14))</f>
        <v>0</v>
      </c>
      <c r="AF14" s="10" t="str">
        <f t="shared" si="4"/>
        <v/>
      </c>
    </row>
    <row r="15" spans="1:32" s="6" customFormat="1" ht="34.5" customHeight="1">
      <c r="A15" s="67">
        <f t="shared" si="3"/>
        <v>3</v>
      </c>
      <c r="B15" s="70" t="str">
        <f t="shared" si="5"/>
        <v/>
      </c>
      <c r="C15" s="30"/>
      <c r="D15" s="31" t="str">
        <f t="shared" si="6"/>
        <v/>
      </c>
      <c r="E15" s="31" t="str">
        <f t="shared" si="7"/>
        <v/>
      </c>
      <c r="F15" s="32"/>
      <c r="G15" s="32"/>
      <c r="H15" s="33"/>
      <c r="I15" s="34"/>
      <c r="J15" s="113"/>
      <c r="K15" s="34"/>
      <c r="L15" s="113"/>
      <c r="M15" s="35" t="str">
        <f t="shared" si="2"/>
        <v/>
      </c>
      <c r="N15" s="33"/>
      <c r="O15" s="33"/>
      <c r="P15" s="36" t="str">
        <f t="shared" si="8"/>
        <v/>
      </c>
      <c r="Q15" s="37"/>
      <c r="R15" s="37"/>
      <c r="S15" s="37"/>
      <c r="T15" s="37"/>
      <c r="U15" s="116"/>
      <c r="V15" s="32"/>
      <c r="W15" s="58"/>
      <c r="X15" s="83"/>
      <c r="Y15" s="71"/>
      <c r="Z15" s="72"/>
      <c r="AB15" s="111" t="str">
        <f t="shared" si="9"/>
        <v/>
      </c>
      <c r="AC15" s="111">
        <f t="shared" si="10"/>
        <v>0</v>
      </c>
      <c r="AD15" s="111" t="str">
        <f t="shared" si="11"/>
        <v/>
      </c>
      <c r="AE15" s="10">
        <f t="shared" si="12"/>
        <v>0</v>
      </c>
      <c r="AF15" s="10" t="str">
        <f t="shared" si="4"/>
        <v/>
      </c>
    </row>
    <row r="16" spans="1:32" s="6" customFormat="1" ht="34.5" customHeight="1">
      <c r="A16" s="67">
        <f t="shared" si="3"/>
        <v>4</v>
      </c>
      <c r="B16" s="70" t="str">
        <f t="shared" si="5"/>
        <v/>
      </c>
      <c r="C16" s="30"/>
      <c r="D16" s="31" t="str">
        <f t="shared" si="6"/>
        <v/>
      </c>
      <c r="E16" s="31" t="str">
        <f t="shared" si="7"/>
        <v/>
      </c>
      <c r="F16" s="32"/>
      <c r="G16" s="32"/>
      <c r="H16" s="33"/>
      <c r="I16" s="34"/>
      <c r="J16" s="113"/>
      <c r="K16" s="34"/>
      <c r="L16" s="113"/>
      <c r="M16" s="35" t="str">
        <f t="shared" si="2"/>
        <v/>
      </c>
      <c r="N16" s="33"/>
      <c r="O16" s="33"/>
      <c r="P16" s="36" t="str">
        <f t="shared" si="8"/>
        <v/>
      </c>
      <c r="Q16" s="37"/>
      <c r="R16" s="37"/>
      <c r="S16" s="37"/>
      <c r="T16" s="37"/>
      <c r="U16" s="116"/>
      <c r="V16" s="87"/>
      <c r="W16" s="58"/>
      <c r="X16" s="83"/>
      <c r="Y16" s="71"/>
      <c r="Z16" s="72"/>
      <c r="AB16" s="111" t="str">
        <f t="shared" si="9"/>
        <v/>
      </c>
      <c r="AC16" s="111">
        <f t="shared" si="10"/>
        <v>0</v>
      </c>
      <c r="AD16" s="111" t="str">
        <f t="shared" si="11"/>
        <v/>
      </c>
      <c r="AE16" s="10">
        <f t="shared" si="12"/>
        <v>0</v>
      </c>
      <c r="AF16" s="10" t="str">
        <f t="shared" si="4"/>
        <v/>
      </c>
    </row>
    <row r="17" spans="1:32" s="6" customFormat="1" ht="34.5" customHeight="1">
      <c r="A17" s="67">
        <f t="shared" si="3"/>
        <v>5</v>
      </c>
      <c r="B17" s="70" t="str">
        <f t="shared" si="5"/>
        <v/>
      </c>
      <c r="C17" s="30"/>
      <c r="D17" s="31" t="str">
        <f t="shared" si="6"/>
        <v/>
      </c>
      <c r="E17" s="31" t="str">
        <f t="shared" si="7"/>
        <v/>
      </c>
      <c r="F17" s="32"/>
      <c r="G17" s="32"/>
      <c r="H17" s="33"/>
      <c r="I17" s="34"/>
      <c r="J17" s="113"/>
      <c r="K17" s="34"/>
      <c r="L17" s="113"/>
      <c r="M17" s="35" t="str">
        <f t="shared" si="2"/>
        <v/>
      </c>
      <c r="N17" s="33"/>
      <c r="O17" s="33"/>
      <c r="P17" s="36" t="str">
        <f t="shared" si="8"/>
        <v/>
      </c>
      <c r="Q17" s="37"/>
      <c r="R17" s="37"/>
      <c r="S17" s="37"/>
      <c r="T17" s="37"/>
      <c r="U17" s="116"/>
      <c r="V17" s="32"/>
      <c r="W17" s="58"/>
      <c r="X17" s="83"/>
      <c r="Y17" s="71"/>
      <c r="Z17" s="72"/>
      <c r="AB17" s="111" t="str">
        <f t="shared" si="9"/>
        <v/>
      </c>
      <c r="AC17" s="111">
        <f t="shared" si="10"/>
        <v>0</v>
      </c>
      <c r="AD17" s="111" t="str">
        <f t="shared" si="11"/>
        <v/>
      </c>
      <c r="AE17" s="10">
        <f t="shared" si="12"/>
        <v>0</v>
      </c>
      <c r="AF17" s="10" t="str">
        <f t="shared" si="4"/>
        <v/>
      </c>
    </row>
    <row r="18" spans="1:32" s="6" customFormat="1" ht="34.5" customHeight="1">
      <c r="A18" s="67">
        <f t="shared" si="3"/>
        <v>6</v>
      </c>
      <c r="B18" s="70" t="str">
        <f t="shared" si="5"/>
        <v/>
      </c>
      <c r="C18" s="30"/>
      <c r="D18" s="31" t="str">
        <f t="shared" si="6"/>
        <v/>
      </c>
      <c r="E18" s="31" t="str">
        <f t="shared" si="7"/>
        <v/>
      </c>
      <c r="F18" s="32"/>
      <c r="G18" s="32"/>
      <c r="H18" s="33"/>
      <c r="I18" s="34"/>
      <c r="J18" s="113"/>
      <c r="K18" s="34"/>
      <c r="L18" s="113"/>
      <c r="M18" s="35" t="str">
        <f t="shared" si="2"/>
        <v/>
      </c>
      <c r="N18" s="33"/>
      <c r="O18" s="33"/>
      <c r="P18" s="36" t="str">
        <f t="shared" si="8"/>
        <v/>
      </c>
      <c r="Q18" s="37"/>
      <c r="R18" s="37"/>
      <c r="S18" s="37"/>
      <c r="T18" s="37"/>
      <c r="U18" s="116"/>
      <c r="V18" s="32"/>
      <c r="W18" s="58"/>
      <c r="X18" s="83"/>
      <c r="Y18" s="71"/>
      <c r="Z18" s="72"/>
      <c r="AB18" s="111" t="str">
        <f t="shared" si="9"/>
        <v/>
      </c>
      <c r="AC18" s="111">
        <f t="shared" si="10"/>
        <v>0</v>
      </c>
      <c r="AD18" s="111" t="str">
        <f t="shared" si="11"/>
        <v/>
      </c>
      <c r="AE18" s="10">
        <f t="shared" si="12"/>
        <v>0</v>
      </c>
      <c r="AF18" s="10" t="str">
        <f t="shared" si="4"/>
        <v/>
      </c>
    </row>
    <row r="19" spans="1:32" s="6" customFormat="1" ht="34.5" customHeight="1">
      <c r="A19" s="67">
        <f t="shared" si="3"/>
        <v>7</v>
      </c>
      <c r="B19" s="70" t="str">
        <f t="shared" si="5"/>
        <v/>
      </c>
      <c r="C19" s="30"/>
      <c r="D19" s="31" t="str">
        <f t="shared" si="6"/>
        <v/>
      </c>
      <c r="E19" s="31" t="str">
        <f t="shared" si="7"/>
        <v/>
      </c>
      <c r="F19" s="32"/>
      <c r="G19" s="32"/>
      <c r="H19" s="33"/>
      <c r="I19" s="34"/>
      <c r="J19" s="113"/>
      <c r="K19" s="34"/>
      <c r="L19" s="113"/>
      <c r="M19" s="35" t="str">
        <f t="shared" si="2"/>
        <v/>
      </c>
      <c r="N19" s="33"/>
      <c r="O19" s="33"/>
      <c r="P19" s="36" t="str">
        <f t="shared" si="8"/>
        <v/>
      </c>
      <c r="Q19" s="37"/>
      <c r="R19" s="37"/>
      <c r="S19" s="37"/>
      <c r="T19" s="37"/>
      <c r="U19" s="116"/>
      <c r="V19" s="32"/>
      <c r="W19" s="58"/>
      <c r="X19" s="83"/>
      <c r="Y19" s="71"/>
      <c r="Z19" s="72"/>
      <c r="AB19" s="111" t="str">
        <f t="shared" si="9"/>
        <v/>
      </c>
      <c r="AC19" s="111">
        <f t="shared" si="10"/>
        <v>0</v>
      </c>
      <c r="AD19" s="111" t="str">
        <f t="shared" si="11"/>
        <v/>
      </c>
      <c r="AE19" s="10">
        <f t="shared" si="12"/>
        <v>0</v>
      </c>
      <c r="AF19" s="10" t="str">
        <f t="shared" si="4"/>
        <v/>
      </c>
    </row>
    <row r="20" spans="1:32" s="6" customFormat="1" ht="34.5" customHeight="1">
      <c r="A20" s="67">
        <f t="shared" si="3"/>
        <v>8</v>
      </c>
      <c r="B20" s="70" t="str">
        <f t="shared" si="5"/>
        <v/>
      </c>
      <c r="C20" s="30"/>
      <c r="D20" s="31" t="str">
        <f t="shared" si="6"/>
        <v/>
      </c>
      <c r="E20" s="31" t="str">
        <f t="shared" si="7"/>
        <v/>
      </c>
      <c r="F20" s="32"/>
      <c r="G20" s="32"/>
      <c r="H20" s="33"/>
      <c r="I20" s="34"/>
      <c r="J20" s="113"/>
      <c r="K20" s="34"/>
      <c r="L20" s="113"/>
      <c r="M20" s="35" t="str">
        <f t="shared" si="2"/>
        <v/>
      </c>
      <c r="N20" s="33"/>
      <c r="O20" s="33"/>
      <c r="P20" s="36" t="str">
        <f t="shared" si="8"/>
        <v/>
      </c>
      <c r="Q20" s="37"/>
      <c r="R20" s="37"/>
      <c r="S20" s="37"/>
      <c r="T20" s="37"/>
      <c r="U20" s="116"/>
      <c r="V20" s="32"/>
      <c r="W20" s="58"/>
      <c r="X20" s="83"/>
      <c r="Y20" s="71"/>
      <c r="Z20" s="72"/>
      <c r="AB20" s="111" t="str">
        <f t="shared" si="9"/>
        <v/>
      </c>
      <c r="AC20" s="111">
        <f t="shared" si="10"/>
        <v>0</v>
      </c>
      <c r="AD20" s="111" t="str">
        <f t="shared" si="11"/>
        <v/>
      </c>
      <c r="AE20" s="10">
        <f t="shared" si="12"/>
        <v>0</v>
      </c>
      <c r="AF20" s="10" t="str">
        <f t="shared" si="4"/>
        <v/>
      </c>
    </row>
    <row r="21" spans="1:32" s="6" customFormat="1" ht="34.5" customHeight="1">
      <c r="A21" s="67">
        <f t="shared" si="3"/>
        <v>9</v>
      </c>
      <c r="B21" s="70" t="str">
        <f t="shared" si="5"/>
        <v/>
      </c>
      <c r="C21" s="30"/>
      <c r="D21" s="31" t="str">
        <f t="shared" si="6"/>
        <v/>
      </c>
      <c r="E21" s="31" t="str">
        <f t="shared" si="7"/>
        <v/>
      </c>
      <c r="F21" s="32"/>
      <c r="G21" s="32"/>
      <c r="H21" s="33"/>
      <c r="I21" s="34"/>
      <c r="J21" s="113"/>
      <c r="K21" s="34"/>
      <c r="L21" s="113"/>
      <c r="M21" s="35" t="str">
        <f t="shared" si="2"/>
        <v/>
      </c>
      <c r="N21" s="33"/>
      <c r="O21" s="33"/>
      <c r="P21" s="36" t="str">
        <f t="shared" si="8"/>
        <v/>
      </c>
      <c r="Q21" s="37"/>
      <c r="R21" s="37"/>
      <c r="S21" s="37"/>
      <c r="T21" s="37"/>
      <c r="U21" s="116"/>
      <c r="V21" s="32"/>
      <c r="W21" s="58"/>
      <c r="X21" s="83"/>
      <c r="Y21" s="71"/>
      <c r="Z21" s="72"/>
      <c r="AB21" s="111" t="str">
        <f t="shared" si="9"/>
        <v/>
      </c>
      <c r="AC21" s="111">
        <f t="shared" si="10"/>
        <v>0</v>
      </c>
      <c r="AD21" s="111" t="str">
        <f t="shared" si="11"/>
        <v/>
      </c>
      <c r="AE21" s="10">
        <f t="shared" si="12"/>
        <v>0</v>
      </c>
      <c r="AF21" s="10" t="str">
        <f t="shared" si="4"/>
        <v/>
      </c>
    </row>
    <row r="22" spans="1:32" s="6" customFormat="1" ht="34.5" customHeight="1">
      <c r="A22" s="67">
        <f t="shared" si="3"/>
        <v>10</v>
      </c>
      <c r="B22" s="70" t="str">
        <f t="shared" si="5"/>
        <v/>
      </c>
      <c r="C22" s="30"/>
      <c r="D22" s="31" t="str">
        <f t="shared" si="6"/>
        <v/>
      </c>
      <c r="E22" s="31" t="str">
        <f t="shared" si="7"/>
        <v/>
      </c>
      <c r="F22" s="32"/>
      <c r="G22" s="32"/>
      <c r="H22" s="33"/>
      <c r="I22" s="34"/>
      <c r="J22" s="113"/>
      <c r="K22" s="34"/>
      <c r="L22" s="113"/>
      <c r="M22" s="35" t="str">
        <f t="shared" si="2"/>
        <v/>
      </c>
      <c r="N22" s="33"/>
      <c r="O22" s="33"/>
      <c r="P22" s="36" t="str">
        <f t="shared" si="8"/>
        <v/>
      </c>
      <c r="Q22" s="37"/>
      <c r="R22" s="37"/>
      <c r="S22" s="37"/>
      <c r="T22" s="37"/>
      <c r="U22" s="116"/>
      <c r="V22" s="32"/>
      <c r="W22" s="58"/>
      <c r="X22" s="83"/>
      <c r="Y22" s="71"/>
      <c r="Z22" s="72"/>
      <c r="AB22" s="111" t="str">
        <f t="shared" si="9"/>
        <v/>
      </c>
      <c r="AC22" s="111">
        <f t="shared" si="10"/>
        <v>0</v>
      </c>
      <c r="AD22" s="111" t="str">
        <f t="shared" si="11"/>
        <v/>
      </c>
      <c r="AE22" s="10">
        <f t="shared" si="12"/>
        <v>0</v>
      </c>
      <c r="AF22" s="10" t="str">
        <f t="shared" si="4"/>
        <v/>
      </c>
    </row>
    <row r="23" spans="1:32" s="6" customFormat="1" ht="34.5" customHeight="1">
      <c r="A23" s="67">
        <f t="shared" si="3"/>
        <v>11</v>
      </c>
      <c r="B23" s="70" t="str">
        <f t="shared" si="5"/>
        <v/>
      </c>
      <c r="C23" s="30"/>
      <c r="D23" s="31" t="str">
        <f t="shared" si="6"/>
        <v/>
      </c>
      <c r="E23" s="31" t="str">
        <f t="shared" si="7"/>
        <v/>
      </c>
      <c r="F23" s="32"/>
      <c r="G23" s="32"/>
      <c r="H23" s="33"/>
      <c r="I23" s="34"/>
      <c r="J23" s="113"/>
      <c r="K23" s="34"/>
      <c r="L23" s="113"/>
      <c r="M23" s="35" t="str">
        <f t="shared" si="2"/>
        <v/>
      </c>
      <c r="N23" s="33"/>
      <c r="O23" s="33"/>
      <c r="P23" s="36" t="str">
        <f t="shared" si="8"/>
        <v/>
      </c>
      <c r="Q23" s="37"/>
      <c r="R23" s="37"/>
      <c r="S23" s="37"/>
      <c r="T23" s="37"/>
      <c r="U23" s="116"/>
      <c r="V23" s="32"/>
      <c r="W23" s="58"/>
      <c r="X23" s="83"/>
      <c r="Y23" s="71"/>
      <c r="Z23" s="72"/>
      <c r="AB23" s="111" t="str">
        <f t="shared" si="9"/>
        <v/>
      </c>
      <c r="AC23" s="111">
        <f t="shared" si="10"/>
        <v>0</v>
      </c>
      <c r="AD23" s="111" t="str">
        <f t="shared" si="11"/>
        <v/>
      </c>
      <c r="AE23" s="10">
        <f t="shared" si="12"/>
        <v>0</v>
      </c>
      <c r="AF23" s="10" t="str">
        <f t="shared" si="4"/>
        <v/>
      </c>
    </row>
    <row r="24" spans="1:32" s="6" customFormat="1" ht="34.5" customHeight="1">
      <c r="A24" s="67">
        <f t="shared" si="3"/>
        <v>12</v>
      </c>
      <c r="B24" s="70" t="str">
        <f t="shared" si="5"/>
        <v/>
      </c>
      <c r="C24" s="30"/>
      <c r="D24" s="31" t="str">
        <f t="shared" si="6"/>
        <v/>
      </c>
      <c r="E24" s="31" t="str">
        <f t="shared" si="7"/>
        <v/>
      </c>
      <c r="F24" s="32"/>
      <c r="G24" s="32"/>
      <c r="H24" s="33"/>
      <c r="I24" s="34"/>
      <c r="J24" s="113"/>
      <c r="K24" s="34"/>
      <c r="L24" s="113"/>
      <c r="M24" s="35" t="str">
        <f t="shared" si="2"/>
        <v/>
      </c>
      <c r="N24" s="33"/>
      <c r="O24" s="33"/>
      <c r="P24" s="36" t="str">
        <f t="shared" si="8"/>
        <v/>
      </c>
      <c r="Q24" s="37"/>
      <c r="R24" s="37"/>
      <c r="S24" s="37"/>
      <c r="T24" s="37"/>
      <c r="U24" s="116"/>
      <c r="V24" s="32"/>
      <c r="W24" s="58"/>
      <c r="X24" s="83"/>
      <c r="Y24" s="71"/>
      <c r="Z24" s="72"/>
      <c r="AB24" s="111" t="str">
        <f t="shared" si="9"/>
        <v/>
      </c>
      <c r="AC24" s="111">
        <f t="shared" si="10"/>
        <v>0</v>
      </c>
      <c r="AD24" s="111" t="str">
        <f t="shared" si="11"/>
        <v/>
      </c>
      <c r="AE24" s="10">
        <f t="shared" si="12"/>
        <v>0</v>
      </c>
      <c r="AF24" s="10" t="str">
        <f t="shared" si="4"/>
        <v/>
      </c>
    </row>
    <row r="25" spans="1:32" s="6" customFormat="1" ht="34.5" customHeight="1">
      <c r="A25" s="67">
        <f t="shared" si="3"/>
        <v>13</v>
      </c>
      <c r="B25" s="70" t="str">
        <f t="shared" si="5"/>
        <v/>
      </c>
      <c r="C25" s="30"/>
      <c r="D25" s="31" t="str">
        <f t="shared" si="6"/>
        <v/>
      </c>
      <c r="E25" s="31" t="str">
        <f t="shared" si="7"/>
        <v/>
      </c>
      <c r="F25" s="32"/>
      <c r="G25" s="32"/>
      <c r="H25" s="33"/>
      <c r="I25" s="34"/>
      <c r="J25" s="113"/>
      <c r="K25" s="34"/>
      <c r="L25" s="113"/>
      <c r="M25" s="35" t="str">
        <f t="shared" si="2"/>
        <v/>
      </c>
      <c r="N25" s="33"/>
      <c r="O25" s="33"/>
      <c r="P25" s="36" t="str">
        <f t="shared" si="8"/>
        <v/>
      </c>
      <c r="Q25" s="37"/>
      <c r="R25" s="37"/>
      <c r="S25" s="37"/>
      <c r="T25" s="37"/>
      <c r="U25" s="116"/>
      <c r="V25" s="32"/>
      <c r="W25" s="58"/>
      <c r="X25" s="83"/>
      <c r="Y25" s="71"/>
      <c r="Z25" s="72"/>
      <c r="AB25" s="111" t="str">
        <f t="shared" si="9"/>
        <v/>
      </c>
      <c r="AC25" s="111">
        <f t="shared" si="10"/>
        <v>0</v>
      </c>
      <c r="AD25" s="111" t="str">
        <f t="shared" si="11"/>
        <v/>
      </c>
      <c r="AE25" s="10">
        <f t="shared" si="12"/>
        <v>0</v>
      </c>
      <c r="AF25" s="10" t="str">
        <f t="shared" si="4"/>
        <v/>
      </c>
    </row>
    <row r="26" spans="1:32" s="6" customFormat="1" ht="34.5" customHeight="1">
      <c r="A26" s="67">
        <f t="shared" si="3"/>
        <v>14</v>
      </c>
      <c r="B26" s="70" t="str">
        <f t="shared" si="5"/>
        <v/>
      </c>
      <c r="C26" s="30"/>
      <c r="D26" s="31" t="str">
        <f t="shared" si="6"/>
        <v/>
      </c>
      <c r="E26" s="31" t="str">
        <f t="shared" si="7"/>
        <v/>
      </c>
      <c r="F26" s="32"/>
      <c r="G26" s="32"/>
      <c r="H26" s="33"/>
      <c r="I26" s="34"/>
      <c r="J26" s="113"/>
      <c r="K26" s="34"/>
      <c r="L26" s="113"/>
      <c r="M26" s="35" t="str">
        <f t="shared" si="2"/>
        <v/>
      </c>
      <c r="N26" s="33"/>
      <c r="O26" s="33"/>
      <c r="P26" s="36" t="str">
        <f t="shared" si="8"/>
        <v/>
      </c>
      <c r="Q26" s="37"/>
      <c r="R26" s="37"/>
      <c r="S26" s="37"/>
      <c r="T26" s="37"/>
      <c r="U26" s="116"/>
      <c r="V26" s="32"/>
      <c r="W26" s="58"/>
      <c r="X26" s="83"/>
      <c r="Y26" s="71"/>
      <c r="Z26" s="72"/>
      <c r="AB26" s="111" t="str">
        <f t="shared" si="9"/>
        <v/>
      </c>
      <c r="AC26" s="111">
        <f t="shared" si="10"/>
        <v>0</v>
      </c>
      <c r="AD26" s="111" t="str">
        <f t="shared" si="11"/>
        <v/>
      </c>
      <c r="AE26" s="10">
        <f t="shared" si="12"/>
        <v>0</v>
      </c>
      <c r="AF26" s="10" t="str">
        <f t="shared" si="4"/>
        <v/>
      </c>
    </row>
    <row r="27" spans="1:32" s="6" customFormat="1" ht="34.5" customHeight="1">
      <c r="A27" s="67">
        <f t="shared" si="3"/>
        <v>15</v>
      </c>
      <c r="B27" s="70" t="str">
        <f t="shared" si="5"/>
        <v/>
      </c>
      <c r="C27" s="30"/>
      <c r="D27" s="31" t="str">
        <f t="shared" si="6"/>
        <v/>
      </c>
      <c r="E27" s="31" t="str">
        <f t="shared" si="7"/>
        <v/>
      </c>
      <c r="F27" s="32"/>
      <c r="G27" s="32"/>
      <c r="H27" s="33"/>
      <c r="I27" s="34"/>
      <c r="J27" s="113"/>
      <c r="K27" s="34"/>
      <c r="L27" s="113"/>
      <c r="M27" s="35" t="str">
        <f t="shared" si="2"/>
        <v/>
      </c>
      <c r="N27" s="33"/>
      <c r="O27" s="33"/>
      <c r="P27" s="36" t="str">
        <f t="shared" si="8"/>
        <v/>
      </c>
      <c r="Q27" s="37"/>
      <c r="R27" s="37"/>
      <c r="S27" s="37"/>
      <c r="T27" s="37"/>
      <c r="U27" s="116"/>
      <c r="V27" s="32"/>
      <c r="W27" s="58"/>
      <c r="X27" s="83"/>
      <c r="Y27" s="71"/>
      <c r="Z27" s="72"/>
      <c r="AB27" s="111" t="str">
        <f t="shared" si="9"/>
        <v/>
      </c>
      <c r="AC27" s="111">
        <f t="shared" si="10"/>
        <v>0</v>
      </c>
      <c r="AD27" s="111" t="str">
        <f t="shared" si="11"/>
        <v/>
      </c>
      <c r="AE27" s="10">
        <f t="shared" si="12"/>
        <v>0</v>
      </c>
      <c r="AF27" s="10" t="str">
        <f t="shared" si="4"/>
        <v/>
      </c>
    </row>
    <row r="28" spans="1:32" s="6" customFormat="1" ht="34.5" customHeight="1">
      <c r="A28" s="67">
        <f t="shared" si="3"/>
        <v>16</v>
      </c>
      <c r="B28" s="70" t="str">
        <f t="shared" si="5"/>
        <v/>
      </c>
      <c r="C28" s="30"/>
      <c r="D28" s="31" t="str">
        <f t="shared" si="6"/>
        <v/>
      </c>
      <c r="E28" s="31" t="str">
        <f t="shared" si="7"/>
        <v/>
      </c>
      <c r="F28" s="32"/>
      <c r="G28" s="32"/>
      <c r="H28" s="33"/>
      <c r="I28" s="34"/>
      <c r="J28" s="113"/>
      <c r="K28" s="34"/>
      <c r="L28" s="113"/>
      <c r="M28" s="35" t="str">
        <f t="shared" si="2"/>
        <v/>
      </c>
      <c r="N28" s="33"/>
      <c r="O28" s="33"/>
      <c r="P28" s="36" t="str">
        <f t="shared" si="8"/>
        <v/>
      </c>
      <c r="Q28" s="37"/>
      <c r="R28" s="37"/>
      <c r="S28" s="37"/>
      <c r="T28" s="37"/>
      <c r="U28" s="116"/>
      <c r="V28" s="32"/>
      <c r="W28" s="58"/>
      <c r="X28" s="83"/>
      <c r="Y28" s="71"/>
      <c r="Z28" s="72"/>
      <c r="AB28" s="111" t="str">
        <f t="shared" si="9"/>
        <v/>
      </c>
      <c r="AC28" s="111">
        <f t="shared" si="10"/>
        <v>0</v>
      </c>
      <c r="AD28" s="111" t="str">
        <f t="shared" si="11"/>
        <v/>
      </c>
      <c r="AE28" s="10">
        <f t="shared" si="12"/>
        <v>0</v>
      </c>
      <c r="AF28" s="10" t="str">
        <f t="shared" si="4"/>
        <v/>
      </c>
    </row>
    <row r="29" spans="1:32" s="6" customFormat="1" ht="34.5" customHeight="1">
      <c r="A29" s="67">
        <f t="shared" si="3"/>
        <v>17</v>
      </c>
      <c r="B29" s="70" t="str">
        <f t="shared" si="5"/>
        <v/>
      </c>
      <c r="C29" s="30"/>
      <c r="D29" s="31" t="str">
        <f t="shared" si="6"/>
        <v/>
      </c>
      <c r="E29" s="31" t="str">
        <f t="shared" si="7"/>
        <v/>
      </c>
      <c r="F29" s="32"/>
      <c r="G29" s="32"/>
      <c r="H29" s="33"/>
      <c r="I29" s="34"/>
      <c r="J29" s="113"/>
      <c r="K29" s="34"/>
      <c r="L29" s="113"/>
      <c r="M29" s="35" t="str">
        <f t="shared" si="2"/>
        <v/>
      </c>
      <c r="N29" s="33"/>
      <c r="O29" s="33"/>
      <c r="P29" s="36" t="str">
        <f t="shared" si="8"/>
        <v/>
      </c>
      <c r="Q29" s="37"/>
      <c r="R29" s="37"/>
      <c r="S29" s="37"/>
      <c r="T29" s="37"/>
      <c r="U29" s="116"/>
      <c r="V29" s="32"/>
      <c r="W29" s="58"/>
      <c r="X29" s="83"/>
      <c r="Y29" s="71"/>
      <c r="Z29" s="72"/>
      <c r="AB29" s="111" t="str">
        <f t="shared" si="9"/>
        <v/>
      </c>
      <c r="AC29" s="111">
        <f t="shared" si="10"/>
        <v>0</v>
      </c>
      <c r="AD29" s="111" t="str">
        <f t="shared" si="11"/>
        <v/>
      </c>
      <c r="AE29" s="10">
        <f t="shared" si="12"/>
        <v>0</v>
      </c>
      <c r="AF29" s="10" t="str">
        <f t="shared" si="4"/>
        <v/>
      </c>
    </row>
    <row r="30" spans="1:32" s="6" customFormat="1" ht="34.5" customHeight="1">
      <c r="A30" s="67">
        <f t="shared" si="3"/>
        <v>18</v>
      </c>
      <c r="B30" s="70" t="str">
        <f t="shared" si="5"/>
        <v/>
      </c>
      <c r="C30" s="30"/>
      <c r="D30" s="31" t="str">
        <f t="shared" si="6"/>
        <v/>
      </c>
      <c r="E30" s="31" t="str">
        <f t="shared" si="7"/>
        <v/>
      </c>
      <c r="F30" s="32"/>
      <c r="G30" s="32"/>
      <c r="H30" s="33"/>
      <c r="I30" s="34"/>
      <c r="J30" s="113"/>
      <c r="K30" s="34"/>
      <c r="L30" s="113"/>
      <c r="M30" s="35" t="str">
        <f t="shared" si="2"/>
        <v/>
      </c>
      <c r="N30" s="33"/>
      <c r="O30" s="33"/>
      <c r="P30" s="36" t="str">
        <f t="shared" si="8"/>
        <v/>
      </c>
      <c r="Q30" s="37"/>
      <c r="R30" s="37"/>
      <c r="S30" s="37"/>
      <c r="T30" s="37"/>
      <c r="U30" s="116"/>
      <c r="V30" s="32"/>
      <c r="W30" s="58"/>
      <c r="X30" s="83"/>
      <c r="Y30" s="71"/>
      <c r="Z30" s="72"/>
      <c r="AB30" s="111" t="str">
        <f t="shared" si="9"/>
        <v/>
      </c>
      <c r="AC30" s="111">
        <f t="shared" si="10"/>
        <v>0</v>
      </c>
      <c r="AD30" s="111" t="str">
        <f t="shared" si="11"/>
        <v/>
      </c>
      <c r="AE30" s="10">
        <f t="shared" si="12"/>
        <v>0</v>
      </c>
      <c r="AF30" s="10" t="str">
        <f t="shared" si="4"/>
        <v/>
      </c>
    </row>
    <row r="31" spans="1:32" s="6" customFormat="1" ht="34.5" customHeight="1">
      <c r="A31" s="67">
        <f t="shared" si="3"/>
        <v>19</v>
      </c>
      <c r="B31" s="70" t="str">
        <f t="shared" si="5"/>
        <v/>
      </c>
      <c r="C31" s="30"/>
      <c r="D31" s="31" t="str">
        <f t="shared" si="6"/>
        <v/>
      </c>
      <c r="E31" s="31" t="str">
        <f t="shared" si="7"/>
        <v/>
      </c>
      <c r="F31" s="32"/>
      <c r="G31" s="32"/>
      <c r="H31" s="33"/>
      <c r="I31" s="34"/>
      <c r="J31" s="113"/>
      <c r="K31" s="34"/>
      <c r="L31" s="113"/>
      <c r="M31" s="35" t="str">
        <f t="shared" si="2"/>
        <v/>
      </c>
      <c r="N31" s="33"/>
      <c r="O31" s="33"/>
      <c r="P31" s="36" t="str">
        <f t="shared" si="8"/>
        <v/>
      </c>
      <c r="Q31" s="37"/>
      <c r="R31" s="37"/>
      <c r="S31" s="37"/>
      <c r="T31" s="37"/>
      <c r="U31" s="116"/>
      <c r="V31" s="32"/>
      <c r="W31" s="58"/>
      <c r="X31" s="83"/>
      <c r="Y31" s="71"/>
      <c r="Z31" s="72"/>
      <c r="AB31" s="111" t="str">
        <f t="shared" si="9"/>
        <v/>
      </c>
      <c r="AC31" s="111">
        <f t="shared" si="10"/>
        <v>0</v>
      </c>
      <c r="AD31" s="111" t="str">
        <f t="shared" si="11"/>
        <v/>
      </c>
      <c r="AE31" s="10">
        <f t="shared" si="12"/>
        <v>0</v>
      </c>
      <c r="AF31" s="10" t="str">
        <f t="shared" si="4"/>
        <v/>
      </c>
    </row>
    <row r="32" spans="1:32" s="6" customFormat="1" ht="34.5" customHeight="1">
      <c r="A32" s="67">
        <f t="shared" si="3"/>
        <v>20</v>
      </c>
      <c r="B32" s="70" t="str">
        <f t="shared" si="5"/>
        <v/>
      </c>
      <c r="C32" s="30"/>
      <c r="D32" s="31" t="str">
        <f t="shared" si="6"/>
        <v/>
      </c>
      <c r="E32" s="31" t="str">
        <f t="shared" si="7"/>
        <v/>
      </c>
      <c r="F32" s="32"/>
      <c r="G32" s="32"/>
      <c r="H32" s="33"/>
      <c r="I32" s="34"/>
      <c r="J32" s="113"/>
      <c r="K32" s="34"/>
      <c r="L32" s="113"/>
      <c r="M32" s="35" t="str">
        <f t="shared" si="2"/>
        <v/>
      </c>
      <c r="N32" s="33"/>
      <c r="O32" s="33"/>
      <c r="P32" s="36" t="str">
        <f t="shared" si="8"/>
        <v/>
      </c>
      <c r="Q32" s="37"/>
      <c r="R32" s="37"/>
      <c r="S32" s="37"/>
      <c r="T32" s="37"/>
      <c r="U32" s="116"/>
      <c r="V32" s="32"/>
      <c r="W32" s="58"/>
      <c r="X32" s="83"/>
      <c r="Y32" s="71"/>
      <c r="Z32" s="72"/>
      <c r="AB32" s="111" t="str">
        <f t="shared" si="9"/>
        <v/>
      </c>
      <c r="AC32" s="111">
        <f t="shared" si="10"/>
        <v>0</v>
      </c>
      <c r="AD32" s="111" t="str">
        <f t="shared" si="11"/>
        <v/>
      </c>
      <c r="AE32" s="10">
        <f t="shared" si="12"/>
        <v>0</v>
      </c>
      <c r="AF32" s="10" t="str">
        <f t="shared" si="4"/>
        <v/>
      </c>
    </row>
    <row r="33" spans="1:32" s="6" customFormat="1" ht="34.5" customHeight="1">
      <c r="A33" s="67">
        <f t="shared" si="3"/>
        <v>21</v>
      </c>
      <c r="B33" s="70" t="str">
        <f t="shared" si="5"/>
        <v/>
      </c>
      <c r="C33" s="30"/>
      <c r="D33" s="31" t="str">
        <f t="shared" si="6"/>
        <v/>
      </c>
      <c r="E33" s="31" t="str">
        <f t="shared" si="7"/>
        <v/>
      </c>
      <c r="F33" s="32"/>
      <c r="G33" s="32"/>
      <c r="H33" s="33"/>
      <c r="I33" s="34"/>
      <c r="J33" s="113"/>
      <c r="K33" s="34"/>
      <c r="L33" s="113"/>
      <c r="M33" s="35" t="str">
        <f t="shared" si="2"/>
        <v/>
      </c>
      <c r="N33" s="33"/>
      <c r="O33" s="33"/>
      <c r="P33" s="36" t="str">
        <f t="shared" si="8"/>
        <v/>
      </c>
      <c r="Q33" s="37"/>
      <c r="R33" s="37"/>
      <c r="S33" s="37"/>
      <c r="T33" s="37"/>
      <c r="U33" s="116"/>
      <c r="V33" s="32"/>
      <c r="W33" s="58"/>
      <c r="X33" s="83"/>
      <c r="Y33" s="71"/>
      <c r="Z33" s="72"/>
      <c r="AB33" s="111" t="str">
        <f t="shared" si="9"/>
        <v/>
      </c>
      <c r="AC33" s="111">
        <f t="shared" si="10"/>
        <v>0</v>
      </c>
      <c r="AD33" s="111" t="str">
        <f t="shared" si="11"/>
        <v/>
      </c>
      <c r="AE33" s="10">
        <f t="shared" si="12"/>
        <v>0</v>
      </c>
      <c r="AF33" s="10" t="str">
        <f t="shared" si="4"/>
        <v/>
      </c>
    </row>
    <row r="34" spans="1:32" s="6" customFormat="1" ht="34.5" customHeight="1">
      <c r="A34" s="67">
        <f t="shared" si="3"/>
        <v>22</v>
      </c>
      <c r="B34" s="70" t="str">
        <f t="shared" si="5"/>
        <v/>
      </c>
      <c r="C34" s="30"/>
      <c r="D34" s="31" t="str">
        <f t="shared" si="6"/>
        <v/>
      </c>
      <c r="E34" s="31" t="str">
        <f t="shared" si="7"/>
        <v/>
      </c>
      <c r="F34" s="32"/>
      <c r="G34" s="32"/>
      <c r="H34" s="33"/>
      <c r="I34" s="34"/>
      <c r="J34" s="113"/>
      <c r="K34" s="34"/>
      <c r="L34" s="113"/>
      <c r="M34" s="35" t="str">
        <f t="shared" si="2"/>
        <v/>
      </c>
      <c r="N34" s="33"/>
      <c r="O34" s="33"/>
      <c r="P34" s="36" t="str">
        <f t="shared" si="8"/>
        <v/>
      </c>
      <c r="Q34" s="37"/>
      <c r="R34" s="37"/>
      <c r="S34" s="37"/>
      <c r="T34" s="37"/>
      <c r="U34" s="116"/>
      <c r="V34" s="32"/>
      <c r="W34" s="58"/>
      <c r="X34" s="83"/>
      <c r="Y34" s="71"/>
      <c r="Z34" s="72"/>
      <c r="AB34" s="111" t="str">
        <f t="shared" si="9"/>
        <v/>
      </c>
      <c r="AC34" s="111">
        <f t="shared" si="10"/>
        <v>0</v>
      </c>
      <c r="AD34" s="111" t="str">
        <f t="shared" si="11"/>
        <v/>
      </c>
      <c r="AE34" s="10">
        <f t="shared" si="12"/>
        <v>0</v>
      </c>
      <c r="AF34" s="10" t="str">
        <f t="shared" si="4"/>
        <v/>
      </c>
    </row>
    <row r="35" spans="1:32" s="6" customFormat="1" ht="34.5" customHeight="1">
      <c r="A35" s="67">
        <f t="shared" si="3"/>
        <v>23</v>
      </c>
      <c r="B35" s="70" t="str">
        <f t="shared" si="5"/>
        <v/>
      </c>
      <c r="C35" s="30"/>
      <c r="D35" s="31" t="str">
        <f t="shared" si="6"/>
        <v/>
      </c>
      <c r="E35" s="31" t="str">
        <f t="shared" si="7"/>
        <v/>
      </c>
      <c r="F35" s="32"/>
      <c r="G35" s="32"/>
      <c r="H35" s="33"/>
      <c r="I35" s="34"/>
      <c r="J35" s="113"/>
      <c r="K35" s="34"/>
      <c r="L35" s="113"/>
      <c r="M35" s="35" t="str">
        <f t="shared" si="2"/>
        <v/>
      </c>
      <c r="N35" s="33"/>
      <c r="O35" s="33"/>
      <c r="P35" s="36" t="str">
        <f t="shared" si="8"/>
        <v/>
      </c>
      <c r="Q35" s="37"/>
      <c r="R35" s="37"/>
      <c r="S35" s="37"/>
      <c r="T35" s="37"/>
      <c r="U35" s="116"/>
      <c r="V35" s="32"/>
      <c r="W35" s="58"/>
      <c r="X35" s="83"/>
      <c r="Y35" s="71"/>
      <c r="Z35" s="72"/>
      <c r="AB35" s="111" t="str">
        <f t="shared" si="9"/>
        <v/>
      </c>
      <c r="AC35" s="111">
        <f t="shared" si="10"/>
        <v>0</v>
      </c>
      <c r="AD35" s="111" t="str">
        <f t="shared" si="11"/>
        <v/>
      </c>
      <c r="AE35" s="10">
        <f t="shared" si="12"/>
        <v>0</v>
      </c>
      <c r="AF35" s="10" t="str">
        <f t="shared" si="4"/>
        <v/>
      </c>
    </row>
    <row r="36" spans="1:32" s="6" customFormat="1" ht="34.5" customHeight="1">
      <c r="A36" s="67">
        <f t="shared" si="3"/>
        <v>24</v>
      </c>
      <c r="B36" s="70" t="str">
        <f t="shared" si="5"/>
        <v/>
      </c>
      <c r="C36" s="30"/>
      <c r="D36" s="31" t="str">
        <f t="shared" si="6"/>
        <v/>
      </c>
      <c r="E36" s="31" t="str">
        <f t="shared" si="7"/>
        <v/>
      </c>
      <c r="F36" s="32"/>
      <c r="G36" s="32"/>
      <c r="H36" s="33"/>
      <c r="I36" s="34"/>
      <c r="J36" s="113"/>
      <c r="K36" s="34"/>
      <c r="L36" s="113"/>
      <c r="M36" s="35" t="str">
        <f t="shared" si="2"/>
        <v/>
      </c>
      <c r="N36" s="33"/>
      <c r="O36" s="33"/>
      <c r="P36" s="36" t="str">
        <f t="shared" si="8"/>
        <v/>
      </c>
      <c r="Q36" s="37"/>
      <c r="R36" s="37"/>
      <c r="S36" s="37"/>
      <c r="T36" s="37"/>
      <c r="U36" s="116"/>
      <c r="V36" s="32"/>
      <c r="W36" s="58"/>
      <c r="X36" s="83"/>
      <c r="Y36" s="71"/>
      <c r="Z36" s="72"/>
      <c r="AB36" s="111" t="str">
        <f t="shared" si="9"/>
        <v/>
      </c>
      <c r="AC36" s="111">
        <f t="shared" si="10"/>
        <v>0</v>
      </c>
      <c r="AD36" s="111" t="str">
        <f t="shared" si="11"/>
        <v/>
      </c>
      <c r="AE36" s="10">
        <f t="shared" si="12"/>
        <v>0</v>
      </c>
      <c r="AF36" s="10" t="str">
        <f t="shared" si="4"/>
        <v/>
      </c>
    </row>
    <row r="37" spans="1:32" s="6" customFormat="1" ht="34.5" customHeight="1">
      <c r="A37" s="67">
        <f t="shared" si="3"/>
        <v>25</v>
      </c>
      <c r="B37" s="70" t="str">
        <f t="shared" si="5"/>
        <v/>
      </c>
      <c r="C37" s="30"/>
      <c r="D37" s="31" t="str">
        <f t="shared" si="6"/>
        <v/>
      </c>
      <c r="E37" s="31" t="str">
        <f t="shared" si="7"/>
        <v/>
      </c>
      <c r="F37" s="32"/>
      <c r="G37" s="32"/>
      <c r="H37" s="33"/>
      <c r="I37" s="34"/>
      <c r="J37" s="113"/>
      <c r="K37" s="34"/>
      <c r="L37" s="113"/>
      <c r="M37" s="35" t="str">
        <f t="shared" si="2"/>
        <v/>
      </c>
      <c r="N37" s="33"/>
      <c r="O37" s="33"/>
      <c r="P37" s="36" t="str">
        <f t="shared" si="8"/>
        <v/>
      </c>
      <c r="Q37" s="37"/>
      <c r="R37" s="37"/>
      <c r="S37" s="37"/>
      <c r="T37" s="37"/>
      <c r="U37" s="116"/>
      <c r="V37" s="32"/>
      <c r="W37" s="58"/>
      <c r="X37" s="83"/>
      <c r="Y37" s="71"/>
      <c r="Z37" s="72"/>
      <c r="AB37" s="111" t="str">
        <f t="shared" si="9"/>
        <v/>
      </c>
      <c r="AC37" s="111">
        <f t="shared" si="10"/>
        <v>0</v>
      </c>
      <c r="AD37" s="111" t="str">
        <f t="shared" si="11"/>
        <v/>
      </c>
      <c r="AE37" s="10">
        <f t="shared" si="12"/>
        <v>0</v>
      </c>
      <c r="AF37" s="10" t="str">
        <f t="shared" si="4"/>
        <v/>
      </c>
    </row>
    <row r="38" spans="1:32" s="6" customFormat="1" ht="34.5" customHeight="1">
      <c r="A38" s="67">
        <f t="shared" si="3"/>
        <v>26</v>
      </c>
      <c r="B38" s="70" t="str">
        <f t="shared" si="5"/>
        <v/>
      </c>
      <c r="C38" s="30"/>
      <c r="D38" s="31" t="str">
        <f t="shared" si="6"/>
        <v/>
      </c>
      <c r="E38" s="31" t="str">
        <f t="shared" si="7"/>
        <v/>
      </c>
      <c r="F38" s="32"/>
      <c r="G38" s="32"/>
      <c r="H38" s="33"/>
      <c r="I38" s="34"/>
      <c r="J38" s="113"/>
      <c r="K38" s="34"/>
      <c r="L38" s="113"/>
      <c r="M38" s="35" t="str">
        <f t="shared" si="2"/>
        <v/>
      </c>
      <c r="N38" s="33"/>
      <c r="O38" s="33"/>
      <c r="P38" s="36" t="str">
        <f t="shared" si="8"/>
        <v/>
      </c>
      <c r="Q38" s="37"/>
      <c r="R38" s="37"/>
      <c r="S38" s="37"/>
      <c r="T38" s="37"/>
      <c r="U38" s="116"/>
      <c r="V38" s="32"/>
      <c r="W38" s="58"/>
      <c r="X38" s="83"/>
      <c r="Y38" s="71"/>
      <c r="Z38" s="72"/>
      <c r="AB38" s="111" t="str">
        <f t="shared" si="9"/>
        <v/>
      </c>
      <c r="AC38" s="111">
        <f t="shared" si="10"/>
        <v>0</v>
      </c>
      <c r="AD38" s="111" t="str">
        <f t="shared" si="11"/>
        <v/>
      </c>
      <c r="AE38" s="10">
        <f t="shared" si="12"/>
        <v>0</v>
      </c>
      <c r="AF38" s="10" t="str">
        <f t="shared" si="4"/>
        <v/>
      </c>
    </row>
    <row r="39" spans="1:32" s="6" customFormat="1" ht="34.5" customHeight="1">
      <c r="A39" s="67">
        <f t="shared" si="3"/>
        <v>27</v>
      </c>
      <c r="B39" s="70" t="str">
        <f t="shared" si="5"/>
        <v/>
      </c>
      <c r="C39" s="30"/>
      <c r="D39" s="31" t="str">
        <f t="shared" si="6"/>
        <v/>
      </c>
      <c r="E39" s="31" t="str">
        <f t="shared" si="7"/>
        <v/>
      </c>
      <c r="F39" s="32"/>
      <c r="G39" s="32"/>
      <c r="H39" s="33"/>
      <c r="I39" s="34"/>
      <c r="J39" s="113"/>
      <c r="K39" s="34"/>
      <c r="L39" s="113"/>
      <c r="M39" s="35" t="str">
        <f t="shared" si="2"/>
        <v/>
      </c>
      <c r="N39" s="33"/>
      <c r="O39" s="33"/>
      <c r="P39" s="36" t="str">
        <f t="shared" si="8"/>
        <v/>
      </c>
      <c r="Q39" s="37"/>
      <c r="R39" s="37"/>
      <c r="S39" s="37"/>
      <c r="T39" s="37"/>
      <c r="U39" s="116"/>
      <c r="V39" s="32"/>
      <c r="W39" s="58"/>
      <c r="X39" s="83"/>
      <c r="Y39" s="71"/>
      <c r="Z39" s="72"/>
      <c r="AB39" s="111" t="str">
        <f t="shared" si="9"/>
        <v/>
      </c>
      <c r="AC39" s="111">
        <f t="shared" si="10"/>
        <v>0</v>
      </c>
      <c r="AD39" s="111" t="str">
        <f t="shared" si="11"/>
        <v/>
      </c>
      <c r="AE39" s="10">
        <f t="shared" si="12"/>
        <v>0</v>
      </c>
      <c r="AF39" s="10" t="str">
        <f t="shared" si="4"/>
        <v/>
      </c>
    </row>
    <row r="40" spans="1:32" s="6" customFormat="1" ht="34.5" customHeight="1">
      <c r="A40" s="67">
        <f t="shared" si="3"/>
        <v>28</v>
      </c>
      <c r="B40" s="70" t="str">
        <f t="shared" si="5"/>
        <v/>
      </c>
      <c r="C40" s="30"/>
      <c r="D40" s="31" t="str">
        <f t="shared" si="6"/>
        <v/>
      </c>
      <c r="E40" s="31" t="str">
        <f t="shared" si="7"/>
        <v/>
      </c>
      <c r="F40" s="32"/>
      <c r="G40" s="32"/>
      <c r="H40" s="33"/>
      <c r="I40" s="34"/>
      <c r="J40" s="113"/>
      <c r="K40" s="34"/>
      <c r="L40" s="113"/>
      <c r="M40" s="35" t="str">
        <f t="shared" si="2"/>
        <v/>
      </c>
      <c r="N40" s="33"/>
      <c r="O40" s="33"/>
      <c r="P40" s="36" t="str">
        <f t="shared" si="8"/>
        <v/>
      </c>
      <c r="Q40" s="37"/>
      <c r="R40" s="37"/>
      <c r="S40" s="37"/>
      <c r="T40" s="37"/>
      <c r="U40" s="116"/>
      <c r="V40" s="32"/>
      <c r="W40" s="58"/>
      <c r="X40" s="83"/>
      <c r="Y40" s="71"/>
      <c r="Z40" s="72"/>
      <c r="AB40" s="111" t="str">
        <f t="shared" si="9"/>
        <v/>
      </c>
      <c r="AC40" s="111">
        <f t="shared" si="10"/>
        <v>0</v>
      </c>
      <c r="AD40" s="111" t="str">
        <f t="shared" si="11"/>
        <v/>
      </c>
      <c r="AE40" s="10">
        <f t="shared" si="12"/>
        <v>0</v>
      </c>
      <c r="AF40" s="10" t="str">
        <f t="shared" si="4"/>
        <v/>
      </c>
    </row>
    <row r="41" spans="1:32" s="6" customFormat="1" ht="34.5" customHeight="1">
      <c r="A41" s="67">
        <f t="shared" si="3"/>
        <v>29</v>
      </c>
      <c r="B41" s="70" t="str">
        <f t="shared" si="5"/>
        <v/>
      </c>
      <c r="C41" s="30"/>
      <c r="D41" s="31" t="str">
        <f t="shared" si="6"/>
        <v/>
      </c>
      <c r="E41" s="31" t="str">
        <f t="shared" si="7"/>
        <v/>
      </c>
      <c r="F41" s="32"/>
      <c r="G41" s="32"/>
      <c r="H41" s="33"/>
      <c r="I41" s="34"/>
      <c r="J41" s="113"/>
      <c r="K41" s="34"/>
      <c r="L41" s="113"/>
      <c r="M41" s="35" t="str">
        <f t="shared" si="2"/>
        <v/>
      </c>
      <c r="N41" s="33"/>
      <c r="O41" s="33"/>
      <c r="P41" s="36" t="str">
        <f t="shared" si="8"/>
        <v/>
      </c>
      <c r="Q41" s="37"/>
      <c r="R41" s="37"/>
      <c r="S41" s="37"/>
      <c r="T41" s="37"/>
      <c r="U41" s="116"/>
      <c r="V41" s="32"/>
      <c r="W41" s="58"/>
      <c r="X41" s="83"/>
      <c r="Y41" s="71"/>
      <c r="Z41" s="72"/>
      <c r="AB41" s="111" t="str">
        <f t="shared" si="9"/>
        <v/>
      </c>
      <c r="AC41" s="111">
        <f t="shared" si="10"/>
        <v>0</v>
      </c>
      <c r="AD41" s="111" t="str">
        <f t="shared" si="11"/>
        <v/>
      </c>
      <c r="AE41" s="10">
        <f t="shared" si="12"/>
        <v>0</v>
      </c>
      <c r="AF41" s="10" t="str">
        <f t="shared" si="4"/>
        <v/>
      </c>
    </row>
    <row r="42" spans="1:32" s="6" customFormat="1" ht="34.5" customHeight="1">
      <c r="A42" s="67">
        <f t="shared" si="3"/>
        <v>30</v>
      </c>
      <c r="B42" s="70" t="str">
        <f t="shared" si="5"/>
        <v/>
      </c>
      <c r="C42" s="30"/>
      <c r="D42" s="31" t="str">
        <f t="shared" si="6"/>
        <v/>
      </c>
      <c r="E42" s="31" t="str">
        <f t="shared" si="7"/>
        <v/>
      </c>
      <c r="F42" s="32"/>
      <c r="G42" s="32"/>
      <c r="H42" s="33"/>
      <c r="I42" s="34"/>
      <c r="J42" s="113"/>
      <c r="K42" s="34"/>
      <c r="L42" s="113"/>
      <c r="M42" s="35" t="str">
        <f t="shared" si="2"/>
        <v/>
      </c>
      <c r="N42" s="33"/>
      <c r="O42" s="33"/>
      <c r="P42" s="36" t="str">
        <f t="shared" si="8"/>
        <v/>
      </c>
      <c r="Q42" s="37"/>
      <c r="R42" s="37"/>
      <c r="S42" s="37"/>
      <c r="T42" s="37"/>
      <c r="U42" s="116"/>
      <c r="V42" s="32"/>
      <c r="W42" s="58"/>
      <c r="X42" s="83"/>
      <c r="Y42" s="71"/>
      <c r="Z42" s="72"/>
      <c r="AB42" s="111" t="str">
        <f t="shared" si="9"/>
        <v/>
      </c>
      <c r="AC42" s="111">
        <f t="shared" si="10"/>
        <v>0</v>
      </c>
      <c r="AD42" s="111" t="str">
        <f t="shared" si="11"/>
        <v/>
      </c>
      <c r="AE42" s="10">
        <f t="shared" si="12"/>
        <v>0</v>
      </c>
      <c r="AF42" s="10" t="str">
        <f t="shared" si="4"/>
        <v/>
      </c>
    </row>
    <row r="43" spans="1:32" s="6" customFormat="1" ht="34.5" customHeight="1">
      <c r="A43" s="67">
        <f t="shared" si="3"/>
        <v>31</v>
      </c>
      <c r="B43" s="70" t="str">
        <f t="shared" si="5"/>
        <v/>
      </c>
      <c r="C43" s="30"/>
      <c r="D43" s="31" t="str">
        <f t="shared" si="6"/>
        <v/>
      </c>
      <c r="E43" s="31" t="str">
        <f t="shared" si="7"/>
        <v/>
      </c>
      <c r="F43" s="32"/>
      <c r="G43" s="32"/>
      <c r="H43" s="33"/>
      <c r="I43" s="34"/>
      <c r="J43" s="113"/>
      <c r="K43" s="34"/>
      <c r="L43" s="113"/>
      <c r="M43" s="35" t="str">
        <f t="shared" si="2"/>
        <v/>
      </c>
      <c r="N43" s="33"/>
      <c r="O43" s="33"/>
      <c r="P43" s="36" t="str">
        <f t="shared" si="8"/>
        <v/>
      </c>
      <c r="Q43" s="37"/>
      <c r="R43" s="37"/>
      <c r="S43" s="37"/>
      <c r="T43" s="37"/>
      <c r="U43" s="116"/>
      <c r="V43" s="32"/>
      <c r="W43" s="58"/>
      <c r="X43" s="83"/>
      <c r="Y43" s="71"/>
      <c r="Z43" s="72"/>
      <c r="AB43" s="111" t="str">
        <f t="shared" si="9"/>
        <v/>
      </c>
      <c r="AC43" s="111">
        <f t="shared" si="10"/>
        <v>0</v>
      </c>
      <c r="AD43" s="111" t="str">
        <f t="shared" si="11"/>
        <v/>
      </c>
      <c r="AE43" s="10">
        <f t="shared" si="12"/>
        <v>0</v>
      </c>
      <c r="AF43" s="10" t="str">
        <f t="shared" si="4"/>
        <v/>
      </c>
    </row>
    <row r="44" spans="1:32" s="6" customFormat="1" ht="34.5" customHeight="1">
      <c r="A44" s="67">
        <f t="shared" si="3"/>
        <v>32</v>
      </c>
      <c r="B44" s="70" t="str">
        <f t="shared" si="5"/>
        <v/>
      </c>
      <c r="C44" s="30"/>
      <c r="D44" s="31" t="str">
        <f t="shared" si="6"/>
        <v/>
      </c>
      <c r="E44" s="31" t="str">
        <f t="shared" si="7"/>
        <v/>
      </c>
      <c r="F44" s="32"/>
      <c r="G44" s="32"/>
      <c r="H44" s="33"/>
      <c r="I44" s="34"/>
      <c r="J44" s="113"/>
      <c r="K44" s="34"/>
      <c r="L44" s="113"/>
      <c r="M44" s="35" t="str">
        <f t="shared" si="2"/>
        <v/>
      </c>
      <c r="N44" s="33"/>
      <c r="O44" s="33"/>
      <c r="P44" s="36" t="str">
        <f t="shared" si="8"/>
        <v/>
      </c>
      <c r="Q44" s="37"/>
      <c r="R44" s="37"/>
      <c r="S44" s="37"/>
      <c r="T44" s="37"/>
      <c r="U44" s="116"/>
      <c r="V44" s="32"/>
      <c r="W44" s="58"/>
      <c r="X44" s="83"/>
      <c r="Y44" s="71"/>
      <c r="Z44" s="72"/>
      <c r="AB44" s="111" t="str">
        <f t="shared" si="9"/>
        <v/>
      </c>
      <c r="AC44" s="111">
        <f t="shared" si="10"/>
        <v>0</v>
      </c>
      <c r="AD44" s="111" t="str">
        <f t="shared" si="11"/>
        <v/>
      </c>
      <c r="AE44" s="10">
        <f t="shared" si="12"/>
        <v>0</v>
      </c>
      <c r="AF44" s="10" t="str">
        <f t="shared" si="4"/>
        <v/>
      </c>
    </row>
    <row r="45" spans="1:32" s="6" customFormat="1" ht="34.5" customHeight="1">
      <c r="A45" s="67">
        <f t="shared" si="3"/>
        <v>33</v>
      </c>
      <c r="B45" s="70" t="str">
        <f t="shared" si="5"/>
        <v/>
      </c>
      <c r="C45" s="30"/>
      <c r="D45" s="31" t="str">
        <f t="shared" si="6"/>
        <v/>
      </c>
      <c r="E45" s="31" t="str">
        <f t="shared" si="7"/>
        <v/>
      </c>
      <c r="F45" s="32"/>
      <c r="G45" s="32"/>
      <c r="H45" s="33"/>
      <c r="I45" s="34"/>
      <c r="J45" s="113"/>
      <c r="K45" s="34"/>
      <c r="L45" s="113"/>
      <c r="M45" s="35" t="str">
        <f t="shared" si="2"/>
        <v/>
      </c>
      <c r="N45" s="33"/>
      <c r="O45" s="33"/>
      <c r="P45" s="36" t="str">
        <f t="shared" si="8"/>
        <v/>
      </c>
      <c r="Q45" s="37"/>
      <c r="R45" s="37"/>
      <c r="S45" s="37"/>
      <c r="T45" s="37"/>
      <c r="U45" s="116"/>
      <c r="V45" s="32"/>
      <c r="W45" s="58"/>
      <c r="X45" s="83"/>
      <c r="Y45" s="71"/>
      <c r="Z45" s="72"/>
      <c r="AB45" s="111" t="str">
        <f t="shared" si="9"/>
        <v/>
      </c>
      <c r="AC45" s="111">
        <f t="shared" si="10"/>
        <v>0</v>
      </c>
      <c r="AD45" s="111" t="str">
        <f t="shared" si="11"/>
        <v/>
      </c>
      <c r="AE45" s="10">
        <f t="shared" si="12"/>
        <v>0</v>
      </c>
      <c r="AF45" s="10" t="str">
        <f t="shared" si="4"/>
        <v/>
      </c>
    </row>
    <row r="46" spans="1:32" s="6" customFormat="1" ht="34.5" customHeight="1">
      <c r="A46" s="67">
        <f t="shared" si="3"/>
        <v>34</v>
      </c>
      <c r="B46" s="70" t="str">
        <f t="shared" si="5"/>
        <v/>
      </c>
      <c r="C46" s="30"/>
      <c r="D46" s="31" t="str">
        <f t="shared" si="6"/>
        <v/>
      </c>
      <c r="E46" s="31" t="str">
        <f t="shared" si="7"/>
        <v/>
      </c>
      <c r="F46" s="32"/>
      <c r="G46" s="32"/>
      <c r="H46" s="33"/>
      <c r="I46" s="34"/>
      <c r="J46" s="113"/>
      <c r="K46" s="34"/>
      <c r="L46" s="113"/>
      <c r="M46" s="35" t="str">
        <f t="shared" si="2"/>
        <v/>
      </c>
      <c r="N46" s="33"/>
      <c r="O46" s="33"/>
      <c r="P46" s="36" t="str">
        <f t="shared" si="8"/>
        <v/>
      </c>
      <c r="Q46" s="37"/>
      <c r="R46" s="37"/>
      <c r="S46" s="37"/>
      <c r="T46" s="37"/>
      <c r="U46" s="116"/>
      <c r="V46" s="32"/>
      <c r="W46" s="58"/>
      <c r="X46" s="83"/>
      <c r="Y46" s="71"/>
      <c r="Z46" s="72"/>
      <c r="AB46" s="111" t="str">
        <f t="shared" si="9"/>
        <v/>
      </c>
      <c r="AC46" s="111">
        <f t="shared" si="10"/>
        <v>0</v>
      </c>
      <c r="AD46" s="111" t="str">
        <f t="shared" si="11"/>
        <v/>
      </c>
      <c r="AE46" s="10">
        <f t="shared" si="12"/>
        <v>0</v>
      </c>
      <c r="AF46" s="10" t="str">
        <f t="shared" si="4"/>
        <v/>
      </c>
    </row>
    <row r="47" spans="1:32" s="6" customFormat="1" ht="34.5" customHeight="1">
      <c r="A47" s="67">
        <f t="shared" si="3"/>
        <v>35</v>
      </c>
      <c r="B47" s="70" t="str">
        <f t="shared" si="5"/>
        <v/>
      </c>
      <c r="C47" s="30"/>
      <c r="D47" s="31" t="str">
        <f t="shared" si="6"/>
        <v/>
      </c>
      <c r="E47" s="31" t="str">
        <f t="shared" si="7"/>
        <v/>
      </c>
      <c r="F47" s="32"/>
      <c r="G47" s="32"/>
      <c r="H47" s="33"/>
      <c r="I47" s="34"/>
      <c r="J47" s="113"/>
      <c r="K47" s="34"/>
      <c r="L47" s="113"/>
      <c r="M47" s="35" t="str">
        <f t="shared" si="2"/>
        <v/>
      </c>
      <c r="N47" s="33"/>
      <c r="O47" s="33"/>
      <c r="P47" s="36" t="str">
        <f t="shared" si="8"/>
        <v/>
      </c>
      <c r="Q47" s="37"/>
      <c r="R47" s="37"/>
      <c r="S47" s="37"/>
      <c r="T47" s="37"/>
      <c r="U47" s="116"/>
      <c r="V47" s="32"/>
      <c r="W47" s="58"/>
      <c r="X47" s="83"/>
      <c r="Y47" s="71"/>
      <c r="Z47" s="72"/>
      <c r="AB47" s="111" t="str">
        <f t="shared" si="9"/>
        <v/>
      </c>
      <c r="AC47" s="111">
        <f t="shared" si="10"/>
        <v>0</v>
      </c>
      <c r="AD47" s="111" t="str">
        <f t="shared" si="11"/>
        <v/>
      </c>
      <c r="AE47" s="10">
        <f t="shared" si="12"/>
        <v>0</v>
      </c>
      <c r="AF47" s="10" t="str">
        <f t="shared" si="4"/>
        <v/>
      </c>
    </row>
    <row r="48" spans="1:32" s="6" customFormat="1" ht="34.5" customHeight="1">
      <c r="A48" s="67">
        <f t="shared" si="3"/>
        <v>36</v>
      </c>
      <c r="B48" s="70" t="str">
        <f t="shared" si="5"/>
        <v/>
      </c>
      <c r="C48" s="30"/>
      <c r="D48" s="31" t="str">
        <f t="shared" si="6"/>
        <v/>
      </c>
      <c r="E48" s="31" t="str">
        <f t="shared" si="7"/>
        <v/>
      </c>
      <c r="F48" s="32"/>
      <c r="G48" s="32"/>
      <c r="H48" s="33"/>
      <c r="I48" s="34"/>
      <c r="J48" s="113"/>
      <c r="K48" s="34"/>
      <c r="L48" s="113"/>
      <c r="M48" s="35" t="str">
        <f t="shared" si="2"/>
        <v/>
      </c>
      <c r="N48" s="33"/>
      <c r="O48" s="33"/>
      <c r="P48" s="36" t="str">
        <f t="shared" si="8"/>
        <v/>
      </c>
      <c r="Q48" s="37"/>
      <c r="R48" s="37"/>
      <c r="S48" s="37"/>
      <c r="T48" s="37"/>
      <c r="U48" s="116"/>
      <c r="V48" s="32"/>
      <c r="W48" s="58"/>
      <c r="X48" s="83"/>
      <c r="Y48" s="71"/>
      <c r="Z48" s="72"/>
      <c r="AB48" s="111" t="str">
        <f t="shared" si="9"/>
        <v/>
      </c>
      <c r="AC48" s="111">
        <f t="shared" si="10"/>
        <v>0</v>
      </c>
      <c r="AD48" s="111" t="str">
        <f t="shared" si="11"/>
        <v/>
      </c>
      <c r="AE48" s="10">
        <f t="shared" si="12"/>
        <v>0</v>
      </c>
      <c r="AF48" s="10" t="str">
        <f t="shared" si="4"/>
        <v/>
      </c>
    </row>
    <row r="49" spans="1:32" s="6" customFormat="1" ht="34.5" customHeight="1">
      <c r="A49" s="67">
        <f t="shared" si="3"/>
        <v>37</v>
      </c>
      <c r="B49" s="70" t="str">
        <f t="shared" si="5"/>
        <v/>
      </c>
      <c r="C49" s="30"/>
      <c r="D49" s="31" t="str">
        <f t="shared" si="6"/>
        <v/>
      </c>
      <c r="E49" s="31" t="str">
        <f t="shared" si="7"/>
        <v/>
      </c>
      <c r="F49" s="32"/>
      <c r="G49" s="32"/>
      <c r="H49" s="33"/>
      <c r="I49" s="34"/>
      <c r="J49" s="113"/>
      <c r="K49" s="34"/>
      <c r="L49" s="113"/>
      <c r="M49" s="35" t="str">
        <f t="shared" si="2"/>
        <v/>
      </c>
      <c r="N49" s="33"/>
      <c r="O49" s="33"/>
      <c r="P49" s="36" t="str">
        <f t="shared" si="8"/>
        <v/>
      </c>
      <c r="Q49" s="37"/>
      <c r="R49" s="37"/>
      <c r="S49" s="37"/>
      <c r="T49" s="37"/>
      <c r="U49" s="116"/>
      <c r="V49" s="32"/>
      <c r="W49" s="58"/>
      <c r="X49" s="83"/>
      <c r="Y49" s="71"/>
      <c r="Z49" s="72"/>
      <c r="AB49" s="111" t="str">
        <f t="shared" si="9"/>
        <v/>
      </c>
      <c r="AC49" s="111">
        <f t="shared" si="10"/>
        <v>0</v>
      </c>
      <c r="AD49" s="111" t="str">
        <f t="shared" si="11"/>
        <v/>
      </c>
      <c r="AE49" s="10">
        <f t="shared" si="12"/>
        <v>0</v>
      </c>
      <c r="AF49" s="10" t="str">
        <f t="shared" si="4"/>
        <v/>
      </c>
    </row>
    <row r="50" spans="1:32" s="6" customFormat="1" ht="34.5" customHeight="1">
      <c r="A50" s="67">
        <f t="shared" si="3"/>
        <v>38</v>
      </c>
      <c r="B50" s="70" t="str">
        <f t="shared" si="5"/>
        <v/>
      </c>
      <c r="C50" s="30"/>
      <c r="D50" s="31" t="str">
        <f t="shared" si="6"/>
        <v/>
      </c>
      <c r="E50" s="31" t="str">
        <f t="shared" si="7"/>
        <v/>
      </c>
      <c r="F50" s="32"/>
      <c r="G50" s="32"/>
      <c r="H50" s="33"/>
      <c r="I50" s="34"/>
      <c r="J50" s="113"/>
      <c r="K50" s="34"/>
      <c r="L50" s="113"/>
      <c r="M50" s="35" t="str">
        <f t="shared" si="2"/>
        <v/>
      </c>
      <c r="N50" s="33"/>
      <c r="O50" s="33"/>
      <c r="P50" s="36" t="str">
        <f t="shared" si="8"/>
        <v/>
      </c>
      <c r="Q50" s="37"/>
      <c r="R50" s="37"/>
      <c r="S50" s="37"/>
      <c r="T50" s="37"/>
      <c r="U50" s="116"/>
      <c r="V50" s="32"/>
      <c r="W50" s="58"/>
      <c r="X50" s="83"/>
      <c r="Y50" s="71"/>
      <c r="Z50" s="72"/>
      <c r="AB50" s="111" t="str">
        <f t="shared" si="9"/>
        <v/>
      </c>
      <c r="AC50" s="111">
        <f t="shared" si="10"/>
        <v>0</v>
      </c>
      <c r="AD50" s="111" t="str">
        <f t="shared" si="11"/>
        <v/>
      </c>
      <c r="AE50" s="10">
        <f t="shared" si="12"/>
        <v>0</v>
      </c>
      <c r="AF50" s="10" t="str">
        <f t="shared" si="4"/>
        <v/>
      </c>
    </row>
    <row r="51" spans="1:32" s="6" customFormat="1" ht="34.5" customHeight="1">
      <c r="A51" s="67">
        <f t="shared" si="3"/>
        <v>39</v>
      </c>
      <c r="B51" s="70" t="str">
        <f t="shared" si="5"/>
        <v/>
      </c>
      <c r="C51" s="30"/>
      <c r="D51" s="31" t="str">
        <f t="shared" si="6"/>
        <v/>
      </c>
      <c r="E51" s="31" t="str">
        <f t="shared" si="7"/>
        <v/>
      </c>
      <c r="F51" s="32"/>
      <c r="G51" s="32"/>
      <c r="H51" s="33"/>
      <c r="I51" s="34"/>
      <c r="J51" s="113"/>
      <c r="K51" s="34"/>
      <c r="L51" s="113"/>
      <c r="M51" s="35" t="str">
        <f t="shared" si="2"/>
        <v/>
      </c>
      <c r="N51" s="33"/>
      <c r="O51" s="33"/>
      <c r="P51" s="36" t="str">
        <f t="shared" si="8"/>
        <v/>
      </c>
      <c r="Q51" s="37"/>
      <c r="R51" s="37"/>
      <c r="S51" s="37"/>
      <c r="T51" s="37"/>
      <c r="U51" s="116"/>
      <c r="V51" s="32"/>
      <c r="W51" s="58"/>
      <c r="X51" s="83"/>
      <c r="Y51" s="71"/>
      <c r="Z51" s="72"/>
      <c r="AB51" s="111" t="str">
        <f t="shared" si="9"/>
        <v/>
      </c>
      <c r="AC51" s="111">
        <f t="shared" si="10"/>
        <v>0</v>
      </c>
      <c r="AD51" s="111" t="str">
        <f t="shared" si="11"/>
        <v/>
      </c>
      <c r="AE51" s="10">
        <f t="shared" si="12"/>
        <v>0</v>
      </c>
      <c r="AF51" s="10" t="str">
        <f t="shared" si="4"/>
        <v/>
      </c>
    </row>
    <row r="52" spans="1:32" s="6" customFormat="1" ht="34.5" customHeight="1">
      <c r="A52" s="67">
        <f t="shared" si="3"/>
        <v>40</v>
      </c>
      <c r="B52" s="70" t="str">
        <f t="shared" si="5"/>
        <v/>
      </c>
      <c r="C52" s="30"/>
      <c r="D52" s="31" t="str">
        <f t="shared" si="6"/>
        <v/>
      </c>
      <c r="E52" s="31" t="str">
        <f t="shared" si="7"/>
        <v/>
      </c>
      <c r="F52" s="32"/>
      <c r="G52" s="32"/>
      <c r="H52" s="33"/>
      <c r="I52" s="34"/>
      <c r="J52" s="113"/>
      <c r="K52" s="34"/>
      <c r="L52" s="113"/>
      <c r="M52" s="35" t="str">
        <f t="shared" si="2"/>
        <v/>
      </c>
      <c r="N52" s="33"/>
      <c r="O52" s="33"/>
      <c r="P52" s="36" t="str">
        <f t="shared" si="8"/>
        <v/>
      </c>
      <c r="Q52" s="37"/>
      <c r="R52" s="37"/>
      <c r="S52" s="37"/>
      <c r="T52" s="37"/>
      <c r="U52" s="116"/>
      <c r="V52" s="32"/>
      <c r="W52" s="58"/>
      <c r="X52" s="83"/>
      <c r="Y52" s="71"/>
      <c r="Z52" s="72"/>
      <c r="AB52" s="111" t="str">
        <f t="shared" si="9"/>
        <v/>
      </c>
      <c r="AC52" s="111">
        <f t="shared" si="10"/>
        <v>0</v>
      </c>
      <c r="AD52" s="111" t="str">
        <f t="shared" si="11"/>
        <v/>
      </c>
      <c r="AE52" s="10">
        <f t="shared" si="12"/>
        <v>0</v>
      </c>
      <c r="AF52" s="10" t="str">
        <f t="shared" si="4"/>
        <v/>
      </c>
    </row>
    <row r="53" spans="1:32" s="6" customFormat="1" ht="34.5" customHeight="1">
      <c r="A53" s="67">
        <f t="shared" si="3"/>
        <v>41</v>
      </c>
      <c r="B53" s="70" t="str">
        <f t="shared" si="5"/>
        <v/>
      </c>
      <c r="C53" s="30"/>
      <c r="D53" s="31" t="str">
        <f t="shared" si="6"/>
        <v/>
      </c>
      <c r="E53" s="31" t="str">
        <f t="shared" si="7"/>
        <v/>
      </c>
      <c r="F53" s="32"/>
      <c r="G53" s="32"/>
      <c r="H53" s="33"/>
      <c r="I53" s="34"/>
      <c r="J53" s="113"/>
      <c r="K53" s="34"/>
      <c r="L53" s="113"/>
      <c r="M53" s="35" t="str">
        <f t="shared" si="2"/>
        <v/>
      </c>
      <c r="N53" s="33"/>
      <c r="O53" s="33"/>
      <c r="P53" s="36" t="str">
        <f t="shared" si="8"/>
        <v/>
      </c>
      <c r="Q53" s="37"/>
      <c r="R53" s="37"/>
      <c r="S53" s="37"/>
      <c r="T53" s="37"/>
      <c r="U53" s="116"/>
      <c r="V53" s="32"/>
      <c r="W53" s="58"/>
      <c r="X53" s="83"/>
      <c r="Y53" s="71"/>
      <c r="Z53" s="72"/>
      <c r="AB53" s="111" t="str">
        <f t="shared" si="9"/>
        <v/>
      </c>
      <c r="AC53" s="111">
        <f t="shared" si="10"/>
        <v>0</v>
      </c>
      <c r="AD53" s="111" t="str">
        <f t="shared" si="11"/>
        <v/>
      </c>
      <c r="AE53" s="10">
        <f t="shared" si="12"/>
        <v>0</v>
      </c>
      <c r="AF53" s="10" t="str">
        <f t="shared" si="4"/>
        <v/>
      </c>
    </row>
    <row r="54" spans="1:32" s="6" customFormat="1" ht="34.5" customHeight="1">
      <c r="A54" s="67">
        <f t="shared" si="3"/>
        <v>42</v>
      </c>
      <c r="B54" s="70" t="str">
        <f t="shared" si="5"/>
        <v/>
      </c>
      <c r="C54" s="30"/>
      <c r="D54" s="31" t="str">
        <f t="shared" si="6"/>
        <v/>
      </c>
      <c r="E54" s="31" t="str">
        <f t="shared" si="7"/>
        <v/>
      </c>
      <c r="F54" s="32"/>
      <c r="G54" s="32"/>
      <c r="H54" s="33"/>
      <c r="I54" s="34"/>
      <c r="J54" s="113"/>
      <c r="K54" s="34"/>
      <c r="L54" s="113"/>
      <c r="M54" s="35" t="str">
        <f t="shared" si="2"/>
        <v/>
      </c>
      <c r="N54" s="33"/>
      <c r="O54" s="33"/>
      <c r="P54" s="36" t="str">
        <f t="shared" si="8"/>
        <v/>
      </c>
      <c r="Q54" s="37"/>
      <c r="R54" s="37"/>
      <c r="S54" s="37"/>
      <c r="T54" s="37"/>
      <c r="U54" s="116"/>
      <c r="V54" s="32"/>
      <c r="W54" s="58"/>
      <c r="X54" s="83"/>
      <c r="Y54" s="71"/>
      <c r="Z54" s="72"/>
      <c r="AB54" s="111" t="str">
        <f t="shared" si="9"/>
        <v/>
      </c>
      <c r="AC54" s="111">
        <f t="shared" si="10"/>
        <v>0</v>
      </c>
      <c r="AD54" s="111" t="str">
        <f t="shared" si="11"/>
        <v/>
      </c>
      <c r="AE54" s="10">
        <f t="shared" si="12"/>
        <v>0</v>
      </c>
      <c r="AF54" s="10" t="str">
        <f t="shared" si="4"/>
        <v/>
      </c>
    </row>
    <row r="55" spans="1:32" s="6" customFormat="1" ht="34.5" customHeight="1">
      <c r="A55" s="67">
        <f t="shared" si="3"/>
        <v>43</v>
      </c>
      <c r="B55" s="70" t="str">
        <f t="shared" si="5"/>
        <v/>
      </c>
      <c r="C55" s="30"/>
      <c r="D55" s="31" t="str">
        <f t="shared" si="6"/>
        <v/>
      </c>
      <c r="E55" s="31" t="str">
        <f t="shared" si="7"/>
        <v/>
      </c>
      <c r="F55" s="32"/>
      <c r="G55" s="32"/>
      <c r="H55" s="33"/>
      <c r="I55" s="34"/>
      <c r="J55" s="113"/>
      <c r="K55" s="34"/>
      <c r="L55" s="113"/>
      <c r="M55" s="35" t="str">
        <f t="shared" si="2"/>
        <v/>
      </c>
      <c r="N55" s="33"/>
      <c r="O55" s="33"/>
      <c r="P55" s="36" t="str">
        <f t="shared" si="8"/>
        <v/>
      </c>
      <c r="Q55" s="37"/>
      <c r="R55" s="37"/>
      <c r="S55" s="37"/>
      <c r="T55" s="37"/>
      <c r="U55" s="116"/>
      <c r="V55" s="32"/>
      <c r="W55" s="58"/>
      <c r="X55" s="83"/>
      <c r="Y55" s="71"/>
      <c r="Z55" s="72"/>
      <c r="AB55" s="111" t="str">
        <f t="shared" si="9"/>
        <v/>
      </c>
      <c r="AC55" s="111">
        <f t="shared" si="10"/>
        <v>0</v>
      </c>
      <c r="AD55" s="111" t="str">
        <f t="shared" si="11"/>
        <v/>
      </c>
      <c r="AE55" s="10">
        <f t="shared" si="12"/>
        <v>0</v>
      </c>
      <c r="AF55" s="10" t="str">
        <f t="shared" si="4"/>
        <v/>
      </c>
    </row>
    <row r="56" spans="1:32" s="6" customFormat="1" ht="34.5" customHeight="1">
      <c r="A56" s="67">
        <f t="shared" si="3"/>
        <v>44</v>
      </c>
      <c r="B56" s="70" t="str">
        <f t="shared" si="5"/>
        <v/>
      </c>
      <c r="C56" s="30"/>
      <c r="D56" s="31" t="str">
        <f t="shared" si="6"/>
        <v/>
      </c>
      <c r="E56" s="31" t="str">
        <f t="shared" si="7"/>
        <v/>
      </c>
      <c r="F56" s="32"/>
      <c r="G56" s="32"/>
      <c r="H56" s="33"/>
      <c r="I56" s="34"/>
      <c r="J56" s="113"/>
      <c r="K56" s="34"/>
      <c r="L56" s="113"/>
      <c r="M56" s="35" t="str">
        <f t="shared" si="2"/>
        <v/>
      </c>
      <c r="N56" s="33"/>
      <c r="O56" s="33"/>
      <c r="P56" s="36" t="str">
        <f t="shared" si="8"/>
        <v/>
      </c>
      <c r="Q56" s="37"/>
      <c r="R56" s="37"/>
      <c r="S56" s="37"/>
      <c r="T56" s="37"/>
      <c r="U56" s="116"/>
      <c r="V56" s="32"/>
      <c r="W56" s="58"/>
      <c r="X56" s="83"/>
      <c r="Y56" s="71"/>
      <c r="Z56" s="72"/>
      <c r="AB56" s="111" t="str">
        <f t="shared" si="9"/>
        <v/>
      </c>
      <c r="AC56" s="111">
        <f t="shared" si="10"/>
        <v>0</v>
      </c>
      <c r="AD56" s="111" t="str">
        <f t="shared" si="11"/>
        <v/>
      </c>
      <c r="AE56" s="10">
        <f t="shared" si="12"/>
        <v>0</v>
      </c>
      <c r="AF56" s="10" t="str">
        <f t="shared" si="4"/>
        <v/>
      </c>
    </row>
    <row r="57" spans="1:32" s="6" customFormat="1" ht="34.5" customHeight="1">
      <c r="A57" s="67">
        <f t="shared" si="3"/>
        <v>45</v>
      </c>
      <c r="B57" s="70" t="str">
        <f t="shared" si="5"/>
        <v/>
      </c>
      <c r="C57" s="30"/>
      <c r="D57" s="31" t="str">
        <f t="shared" si="6"/>
        <v/>
      </c>
      <c r="E57" s="31" t="str">
        <f t="shared" si="7"/>
        <v/>
      </c>
      <c r="F57" s="32"/>
      <c r="G57" s="32"/>
      <c r="H57" s="33"/>
      <c r="I57" s="34"/>
      <c r="J57" s="113"/>
      <c r="K57" s="34"/>
      <c r="L57" s="113"/>
      <c r="M57" s="35" t="str">
        <f t="shared" si="2"/>
        <v/>
      </c>
      <c r="N57" s="33"/>
      <c r="O57" s="33"/>
      <c r="P57" s="36" t="str">
        <f t="shared" si="8"/>
        <v/>
      </c>
      <c r="Q57" s="37"/>
      <c r="R57" s="37"/>
      <c r="S57" s="37"/>
      <c r="T57" s="37"/>
      <c r="U57" s="116"/>
      <c r="V57" s="32"/>
      <c r="W57" s="58"/>
      <c r="X57" s="83"/>
      <c r="Y57" s="71"/>
      <c r="Z57" s="72"/>
      <c r="AB57" s="111" t="str">
        <f t="shared" si="9"/>
        <v/>
      </c>
      <c r="AC57" s="111">
        <f t="shared" si="10"/>
        <v>0</v>
      </c>
      <c r="AD57" s="111" t="str">
        <f t="shared" si="11"/>
        <v/>
      </c>
      <c r="AE57" s="10">
        <f t="shared" si="12"/>
        <v>0</v>
      </c>
      <c r="AF57" s="10" t="str">
        <f t="shared" si="4"/>
        <v/>
      </c>
    </row>
    <row r="58" spans="1:32" s="6" customFormat="1" ht="34.5" customHeight="1">
      <c r="A58" s="67">
        <f t="shared" si="3"/>
        <v>46</v>
      </c>
      <c r="B58" s="70" t="str">
        <f t="shared" si="5"/>
        <v/>
      </c>
      <c r="C58" s="30"/>
      <c r="D58" s="31" t="str">
        <f t="shared" si="6"/>
        <v/>
      </c>
      <c r="E58" s="31" t="str">
        <f t="shared" si="7"/>
        <v/>
      </c>
      <c r="F58" s="32"/>
      <c r="G58" s="32"/>
      <c r="H58" s="33"/>
      <c r="I58" s="34"/>
      <c r="J58" s="113"/>
      <c r="K58" s="34"/>
      <c r="L58" s="113"/>
      <c r="M58" s="35" t="str">
        <f t="shared" si="2"/>
        <v/>
      </c>
      <c r="N58" s="33"/>
      <c r="O58" s="33"/>
      <c r="P58" s="36" t="str">
        <f t="shared" si="8"/>
        <v/>
      </c>
      <c r="Q58" s="37"/>
      <c r="R58" s="37"/>
      <c r="S58" s="37"/>
      <c r="T58" s="37"/>
      <c r="U58" s="116"/>
      <c r="V58" s="32"/>
      <c r="W58" s="58"/>
      <c r="X58" s="83"/>
      <c r="Y58" s="71"/>
      <c r="Z58" s="72"/>
      <c r="AB58" s="111" t="str">
        <f t="shared" si="9"/>
        <v/>
      </c>
      <c r="AC58" s="111">
        <f t="shared" si="10"/>
        <v>0</v>
      </c>
      <c r="AD58" s="111" t="str">
        <f t="shared" si="11"/>
        <v/>
      </c>
      <c r="AE58" s="10">
        <f t="shared" si="12"/>
        <v>0</v>
      </c>
      <c r="AF58" s="10" t="str">
        <f t="shared" si="4"/>
        <v/>
      </c>
    </row>
    <row r="59" spans="1:32" s="6" customFormat="1" ht="34.5" customHeight="1">
      <c r="A59" s="67">
        <f t="shared" si="3"/>
        <v>47</v>
      </c>
      <c r="B59" s="70" t="str">
        <f t="shared" si="5"/>
        <v/>
      </c>
      <c r="C59" s="30"/>
      <c r="D59" s="31" t="str">
        <f t="shared" si="6"/>
        <v/>
      </c>
      <c r="E59" s="31" t="str">
        <f t="shared" si="7"/>
        <v/>
      </c>
      <c r="F59" s="32"/>
      <c r="G59" s="32"/>
      <c r="H59" s="33"/>
      <c r="I59" s="34"/>
      <c r="J59" s="113"/>
      <c r="K59" s="34"/>
      <c r="L59" s="113"/>
      <c r="M59" s="35" t="str">
        <f t="shared" si="2"/>
        <v/>
      </c>
      <c r="N59" s="33"/>
      <c r="O59" s="33"/>
      <c r="P59" s="36" t="str">
        <f t="shared" si="8"/>
        <v/>
      </c>
      <c r="Q59" s="37"/>
      <c r="R59" s="37"/>
      <c r="S59" s="37"/>
      <c r="T59" s="37"/>
      <c r="U59" s="116"/>
      <c r="V59" s="32"/>
      <c r="W59" s="58"/>
      <c r="X59" s="83"/>
      <c r="Y59" s="71"/>
      <c r="Z59" s="72"/>
      <c r="AB59" s="111" t="str">
        <f t="shared" si="9"/>
        <v/>
      </c>
      <c r="AC59" s="111">
        <f t="shared" si="10"/>
        <v>0</v>
      </c>
      <c r="AD59" s="111" t="str">
        <f t="shared" si="11"/>
        <v/>
      </c>
      <c r="AE59" s="10">
        <f t="shared" si="12"/>
        <v>0</v>
      </c>
      <c r="AF59" s="10" t="str">
        <f t="shared" si="4"/>
        <v/>
      </c>
    </row>
    <row r="60" spans="1:32" s="6" customFormat="1" ht="34.5" customHeight="1">
      <c r="A60" s="67">
        <f t="shared" si="3"/>
        <v>48</v>
      </c>
      <c r="B60" s="70" t="str">
        <f t="shared" si="5"/>
        <v/>
      </c>
      <c r="C60" s="30"/>
      <c r="D60" s="31" t="str">
        <f t="shared" si="6"/>
        <v/>
      </c>
      <c r="E60" s="31" t="str">
        <f t="shared" si="7"/>
        <v/>
      </c>
      <c r="F60" s="32"/>
      <c r="G60" s="32"/>
      <c r="H60" s="33"/>
      <c r="I60" s="34"/>
      <c r="J60" s="113"/>
      <c r="K60" s="34"/>
      <c r="L60" s="113"/>
      <c r="M60" s="35" t="str">
        <f t="shared" si="2"/>
        <v/>
      </c>
      <c r="N60" s="33"/>
      <c r="O60" s="33"/>
      <c r="P60" s="36" t="str">
        <f t="shared" si="8"/>
        <v/>
      </c>
      <c r="Q60" s="37"/>
      <c r="R60" s="37"/>
      <c r="S60" s="37"/>
      <c r="T60" s="37"/>
      <c r="U60" s="116"/>
      <c r="V60" s="32"/>
      <c r="W60" s="58"/>
      <c r="X60" s="83"/>
      <c r="Y60" s="71"/>
      <c r="Z60" s="72"/>
      <c r="AB60" s="111" t="str">
        <f t="shared" si="9"/>
        <v/>
      </c>
      <c r="AC60" s="111">
        <f t="shared" si="10"/>
        <v>0</v>
      </c>
      <c r="AD60" s="111" t="str">
        <f t="shared" si="11"/>
        <v/>
      </c>
      <c r="AE60" s="10">
        <f t="shared" si="12"/>
        <v>0</v>
      </c>
      <c r="AF60" s="10" t="str">
        <f t="shared" si="4"/>
        <v/>
      </c>
    </row>
    <row r="61" spans="1:32" s="6" customFormat="1" ht="34.5" customHeight="1">
      <c r="A61" s="67">
        <f t="shared" si="3"/>
        <v>49</v>
      </c>
      <c r="B61" s="70" t="str">
        <f t="shared" si="5"/>
        <v/>
      </c>
      <c r="C61" s="30"/>
      <c r="D61" s="31" t="str">
        <f t="shared" si="6"/>
        <v/>
      </c>
      <c r="E61" s="31" t="str">
        <f t="shared" si="7"/>
        <v/>
      </c>
      <c r="F61" s="32"/>
      <c r="G61" s="32"/>
      <c r="H61" s="33"/>
      <c r="I61" s="34"/>
      <c r="J61" s="113"/>
      <c r="K61" s="34"/>
      <c r="L61" s="113"/>
      <c r="M61" s="35" t="str">
        <f t="shared" si="2"/>
        <v/>
      </c>
      <c r="N61" s="33"/>
      <c r="O61" s="33"/>
      <c r="P61" s="36" t="str">
        <f t="shared" si="8"/>
        <v/>
      </c>
      <c r="Q61" s="37"/>
      <c r="R61" s="37"/>
      <c r="S61" s="37"/>
      <c r="T61" s="37"/>
      <c r="U61" s="116"/>
      <c r="V61" s="32"/>
      <c r="W61" s="58"/>
      <c r="X61" s="83"/>
      <c r="Y61" s="71"/>
      <c r="Z61" s="72"/>
      <c r="AB61" s="111" t="str">
        <f t="shared" si="9"/>
        <v/>
      </c>
      <c r="AC61" s="111">
        <f t="shared" si="10"/>
        <v>0</v>
      </c>
      <c r="AD61" s="111" t="str">
        <f t="shared" si="11"/>
        <v/>
      </c>
      <c r="AE61" s="10">
        <f t="shared" si="12"/>
        <v>0</v>
      </c>
      <c r="AF61" s="10" t="str">
        <f t="shared" si="4"/>
        <v/>
      </c>
    </row>
    <row r="62" spans="1:32" s="6" customFormat="1" ht="34.5" customHeight="1">
      <c r="A62" s="67">
        <f t="shared" si="3"/>
        <v>50</v>
      </c>
      <c r="B62" s="70" t="str">
        <f t="shared" si="5"/>
        <v/>
      </c>
      <c r="C62" s="30"/>
      <c r="D62" s="31" t="str">
        <f t="shared" si="6"/>
        <v/>
      </c>
      <c r="E62" s="31" t="str">
        <f t="shared" si="7"/>
        <v/>
      </c>
      <c r="F62" s="32"/>
      <c r="G62" s="32"/>
      <c r="H62" s="33"/>
      <c r="I62" s="34"/>
      <c r="J62" s="113"/>
      <c r="K62" s="34"/>
      <c r="L62" s="113"/>
      <c r="M62" s="35" t="str">
        <f t="shared" si="2"/>
        <v/>
      </c>
      <c r="N62" s="33"/>
      <c r="O62" s="33"/>
      <c r="P62" s="36" t="str">
        <f t="shared" si="8"/>
        <v/>
      </c>
      <c r="Q62" s="37"/>
      <c r="R62" s="37"/>
      <c r="S62" s="37"/>
      <c r="T62" s="37"/>
      <c r="U62" s="116"/>
      <c r="V62" s="32"/>
      <c r="W62" s="58"/>
      <c r="X62" s="83"/>
      <c r="Y62" s="71"/>
      <c r="Z62" s="72"/>
      <c r="AB62" s="111" t="str">
        <f t="shared" si="9"/>
        <v/>
      </c>
      <c r="AC62" s="111">
        <f t="shared" si="10"/>
        <v>0</v>
      </c>
      <c r="AD62" s="111" t="str">
        <f t="shared" si="11"/>
        <v/>
      </c>
      <c r="AE62" s="10">
        <f t="shared" si="12"/>
        <v>0</v>
      </c>
      <c r="AF62" s="10" t="str">
        <f t="shared" si="4"/>
        <v/>
      </c>
    </row>
    <row r="63" spans="1:32" s="6" customFormat="1" ht="34.5" customHeight="1">
      <c r="A63" s="67">
        <f t="shared" si="3"/>
        <v>51</v>
      </c>
      <c r="B63" s="70" t="str">
        <f t="shared" si="5"/>
        <v/>
      </c>
      <c r="C63" s="30"/>
      <c r="D63" s="31" t="str">
        <f t="shared" si="6"/>
        <v/>
      </c>
      <c r="E63" s="31" t="str">
        <f t="shared" si="7"/>
        <v/>
      </c>
      <c r="F63" s="32"/>
      <c r="G63" s="32"/>
      <c r="H63" s="33"/>
      <c r="I63" s="34"/>
      <c r="J63" s="113"/>
      <c r="K63" s="34"/>
      <c r="L63" s="113"/>
      <c r="M63" s="35" t="str">
        <f t="shared" si="2"/>
        <v/>
      </c>
      <c r="N63" s="33"/>
      <c r="O63" s="33"/>
      <c r="P63" s="36" t="str">
        <f t="shared" si="8"/>
        <v/>
      </c>
      <c r="Q63" s="37"/>
      <c r="R63" s="37"/>
      <c r="S63" s="37"/>
      <c r="T63" s="37"/>
      <c r="U63" s="116"/>
      <c r="V63" s="32"/>
      <c r="W63" s="58"/>
      <c r="X63" s="83"/>
      <c r="Y63" s="71"/>
      <c r="Z63" s="72"/>
      <c r="AB63" s="111" t="str">
        <f t="shared" si="9"/>
        <v/>
      </c>
      <c r="AC63" s="111">
        <f t="shared" si="10"/>
        <v>0</v>
      </c>
      <c r="AD63" s="111" t="str">
        <f t="shared" si="11"/>
        <v/>
      </c>
      <c r="AE63" s="10">
        <f t="shared" si="12"/>
        <v>0</v>
      </c>
      <c r="AF63" s="10" t="str">
        <f t="shared" si="4"/>
        <v/>
      </c>
    </row>
    <row r="64" spans="1:32" s="6" customFormat="1" ht="34.5" customHeight="1">
      <c r="A64" s="67">
        <f t="shared" si="3"/>
        <v>52</v>
      </c>
      <c r="B64" s="70" t="str">
        <f t="shared" si="5"/>
        <v/>
      </c>
      <c r="C64" s="30"/>
      <c r="D64" s="31" t="str">
        <f t="shared" si="6"/>
        <v/>
      </c>
      <c r="E64" s="31" t="str">
        <f t="shared" si="7"/>
        <v/>
      </c>
      <c r="F64" s="32"/>
      <c r="G64" s="32"/>
      <c r="H64" s="33"/>
      <c r="I64" s="34"/>
      <c r="J64" s="113"/>
      <c r="K64" s="34"/>
      <c r="L64" s="113"/>
      <c r="M64" s="35" t="str">
        <f t="shared" si="2"/>
        <v/>
      </c>
      <c r="N64" s="33"/>
      <c r="O64" s="33"/>
      <c r="P64" s="36" t="str">
        <f t="shared" si="8"/>
        <v/>
      </c>
      <c r="Q64" s="37"/>
      <c r="R64" s="37"/>
      <c r="S64" s="37"/>
      <c r="T64" s="37"/>
      <c r="U64" s="116"/>
      <c r="V64" s="32"/>
      <c r="W64" s="58"/>
      <c r="X64" s="83"/>
      <c r="Y64" s="71"/>
      <c r="Z64" s="72"/>
      <c r="AB64" s="111" t="str">
        <f t="shared" si="9"/>
        <v/>
      </c>
      <c r="AC64" s="111">
        <f t="shared" si="10"/>
        <v>0</v>
      </c>
      <c r="AD64" s="111" t="str">
        <f t="shared" si="11"/>
        <v/>
      </c>
      <c r="AE64" s="10">
        <f t="shared" si="12"/>
        <v>0</v>
      </c>
      <c r="AF64" s="10" t="str">
        <f t="shared" si="4"/>
        <v/>
      </c>
    </row>
    <row r="65" spans="1:32" s="6" customFormat="1" ht="34.5" customHeight="1">
      <c r="A65" s="67">
        <f t="shared" si="3"/>
        <v>53</v>
      </c>
      <c r="B65" s="70" t="str">
        <f t="shared" si="5"/>
        <v/>
      </c>
      <c r="C65" s="30"/>
      <c r="D65" s="31" t="str">
        <f t="shared" si="6"/>
        <v/>
      </c>
      <c r="E65" s="31" t="str">
        <f t="shared" si="7"/>
        <v/>
      </c>
      <c r="F65" s="32"/>
      <c r="G65" s="32"/>
      <c r="H65" s="33"/>
      <c r="I65" s="34"/>
      <c r="J65" s="113"/>
      <c r="K65" s="34"/>
      <c r="L65" s="113"/>
      <c r="M65" s="35" t="str">
        <f t="shared" si="2"/>
        <v/>
      </c>
      <c r="N65" s="33"/>
      <c r="O65" s="33"/>
      <c r="P65" s="36" t="str">
        <f t="shared" si="8"/>
        <v/>
      </c>
      <c r="Q65" s="37"/>
      <c r="R65" s="37"/>
      <c r="S65" s="37"/>
      <c r="T65" s="37"/>
      <c r="U65" s="116"/>
      <c r="V65" s="32"/>
      <c r="W65" s="58"/>
      <c r="X65" s="83"/>
      <c r="Y65" s="71"/>
      <c r="Z65" s="72"/>
      <c r="AB65" s="111" t="str">
        <f t="shared" si="9"/>
        <v/>
      </c>
      <c r="AC65" s="111">
        <f t="shared" si="10"/>
        <v>0</v>
      </c>
      <c r="AD65" s="111" t="str">
        <f t="shared" si="11"/>
        <v/>
      </c>
      <c r="AE65" s="10">
        <f t="shared" si="12"/>
        <v>0</v>
      </c>
      <c r="AF65" s="10" t="str">
        <f t="shared" si="4"/>
        <v/>
      </c>
    </row>
    <row r="66" spans="1:32" s="6" customFormat="1" ht="34.5" customHeight="1">
      <c r="A66" s="67">
        <f t="shared" si="3"/>
        <v>54</v>
      </c>
      <c r="B66" s="70" t="str">
        <f t="shared" si="5"/>
        <v/>
      </c>
      <c r="C66" s="30"/>
      <c r="D66" s="31" t="str">
        <f t="shared" si="6"/>
        <v/>
      </c>
      <c r="E66" s="31" t="str">
        <f t="shared" si="7"/>
        <v/>
      </c>
      <c r="F66" s="32"/>
      <c r="G66" s="32"/>
      <c r="H66" s="33"/>
      <c r="I66" s="34"/>
      <c r="J66" s="113"/>
      <c r="K66" s="34"/>
      <c r="L66" s="113"/>
      <c r="M66" s="35" t="str">
        <f t="shared" si="2"/>
        <v/>
      </c>
      <c r="N66" s="33"/>
      <c r="O66" s="33"/>
      <c r="P66" s="36" t="str">
        <f t="shared" si="8"/>
        <v/>
      </c>
      <c r="Q66" s="37"/>
      <c r="R66" s="37"/>
      <c r="S66" s="37"/>
      <c r="T66" s="37"/>
      <c r="U66" s="116"/>
      <c r="V66" s="32"/>
      <c r="W66" s="58"/>
      <c r="X66" s="83"/>
      <c r="Y66" s="71"/>
      <c r="Z66" s="72"/>
      <c r="AB66" s="111" t="str">
        <f t="shared" si="9"/>
        <v/>
      </c>
      <c r="AC66" s="111">
        <f t="shared" si="10"/>
        <v>0</v>
      </c>
      <c r="AD66" s="111" t="str">
        <f t="shared" si="11"/>
        <v/>
      </c>
      <c r="AE66" s="10">
        <f t="shared" si="12"/>
        <v>0</v>
      </c>
      <c r="AF66" s="10" t="str">
        <f t="shared" si="4"/>
        <v/>
      </c>
    </row>
    <row r="67" spans="1:32" s="6" customFormat="1" ht="34.5" customHeight="1">
      <c r="A67" s="67">
        <f t="shared" si="3"/>
        <v>55</v>
      </c>
      <c r="B67" s="70" t="str">
        <f t="shared" si="5"/>
        <v/>
      </c>
      <c r="C67" s="30"/>
      <c r="D67" s="31" t="str">
        <f t="shared" si="6"/>
        <v/>
      </c>
      <c r="E67" s="31" t="str">
        <f t="shared" si="7"/>
        <v/>
      </c>
      <c r="F67" s="32"/>
      <c r="G67" s="32"/>
      <c r="H67" s="33"/>
      <c r="I67" s="34"/>
      <c r="J67" s="113"/>
      <c r="K67" s="34"/>
      <c r="L67" s="113"/>
      <c r="M67" s="35" t="str">
        <f t="shared" si="2"/>
        <v/>
      </c>
      <c r="N67" s="33"/>
      <c r="O67" s="33"/>
      <c r="P67" s="36" t="str">
        <f t="shared" si="8"/>
        <v/>
      </c>
      <c r="Q67" s="37"/>
      <c r="R67" s="37"/>
      <c r="S67" s="37"/>
      <c r="T67" s="37"/>
      <c r="U67" s="116"/>
      <c r="V67" s="32"/>
      <c r="W67" s="58"/>
      <c r="X67" s="83"/>
      <c r="Y67" s="71"/>
      <c r="Z67" s="72"/>
      <c r="AB67" s="111" t="str">
        <f t="shared" si="9"/>
        <v/>
      </c>
      <c r="AC67" s="111">
        <f t="shared" si="10"/>
        <v>0</v>
      </c>
      <c r="AD67" s="111" t="str">
        <f t="shared" si="11"/>
        <v/>
      </c>
      <c r="AE67" s="10">
        <f t="shared" si="12"/>
        <v>0</v>
      </c>
      <c r="AF67" s="10" t="str">
        <f t="shared" si="4"/>
        <v/>
      </c>
    </row>
    <row r="68" spans="1:32" s="6" customFormat="1" ht="34.5" customHeight="1">
      <c r="A68" s="67">
        <f t="shared" si="3"/>
        <v>56</v>
      </c>
      <c r="B68" s="70" t="str">
        <f t="shared" si="5"/>
        <v/>
      </c>
      <c r="C68" s="30"/>
      <c r="D68" s="31" t="str">
        <f t="shared" si="6"/>
        <v/>
      </c>
      <c r="E68" s="31" t="str">
        <f t="shared" si="7"/>
        <v/>
      </c>
      <c r="F68" s="32"/>
      <c r="G68" s="32"/>
      <c r="H68" s="33"/>
      <c r="I68" s="34"/>
      <c r="J68" s="113"/>
      <c r="K68" s="34"/>
      <c r="L68" s="113"/>
      <c r="M68" s="35" t="str">
        <f t="shared" si="2"/>
        <v/>
      </c>
      <c r="N68" s="33"/>
      <c r="O68" s="33"/>
      <c r="P68" s="36" t="str">
        <f t="shared" si="8"/>
        <v/>
      </c>
      <c r="Q68" s="37"/>
      <c r="R68" s="37"/>
      <c r="S68" s="37"/>
      <c r="T68" s="37"/>
      <c r="U68" s="116"/>
      <c r="V68" s="32"/>
      <c r="W68" s="58"/>
      <c r="X68" s="83"/>
      <c r="Y68" s="71"/>
      <c r="Z68" s="72"/>
      <c r="AB68" s="111" t="str">
        <f t="shared" si="9"/>
        <v/>
      </c>
      <c r="AC68" s="111">
        <f t="shared" si="10"/>
        <v>0</v>
      </c>
      <c r="AD68" s="111" t="str">
        <f t="shared" si="11"/>
        <v/>
      </c>
      <c r="AE68" s="10">
        <f t="shared" si="12"/>
        <v>0</v>
      </c>
      <c r="AF68" s="10" t="str">
        <f t="shared" si="4"/>
        <v/>
      </c>
    </row>
    <row r="69" spans="1:32" s="6" customFormat="1" ht="34.5" customHeight="1">
      <c r="A69" s="67">
        <f t="shared" si="3"/>
        <v>57</v>
      </c>
      <c r="B69" s="70" t="str">
        <f t="shared" si="5"/>
        <v/>
      </c>
      <c r="C69" s="30"/>
      <c r="D69" s="31" t="str">
        <f t="shared" si="6"/>
        <v/>
      </c>
      <c r="E69" s="31" t="str">
        <f t="shared" si="7"/>
        <v/>
      </c>
      <c r="F69" s="32"/>
      <c r="G69" s="32"/>
      <c r="H69" s="33"/>
      <c r="I69" s="34"/>
      <c r="J69" s="113"/>
      <c r="K69" s="34"/>
      <c r="L69" s="113"/>
      <c r="M69" s="35" t="str">
        <f t="shared" si="2"/>
        <v/>
      </c>
      <c r="N69" s="33"/>
      <c r="O69" s="33"/>
      <c r="P69" s="36" t="str">
        <f t="shared" si="8"/>
        <v/>
      </c>
      <c r="Q69" s="37"/>
      <c r="R69" s="37"/>
      <c r="S69" s="37"/>
      <c r="T69" s="37"/>
      <c r="U69" s="116"/>
      <c r="V69" s="32"/>
      <c r="W69" s="58"/>
      <c r="X69" s="83"/>
      <c r="Y69" s="71"/>
      <c r="Z69" s="72"/>
      <c r="AB69" s="111" t="str">
        <f t="shared" si="9"/>
        <v/>
      </c>
      <c r="AC69" s="111">
        <f t="shared" si="10"/>
        <v>0</v>
      </c>
      <c r="AD69" s="111" t="str">
        <f t="shared" si="11"/>
        <v/>
      </c>
      <c r="AE69" s="10">
        <f t="shared" si="12"/>
        <v>0</v>
      </c>
      <c r="AF69" s="10" t="str">
        <f t="shared" si="4"/>
        <v/>
      </c>
    </row>
    <row r="70" spans="1:32" s="6" customFormat="1" ht="34.5" customHeight="1">
      <c r="A70" s="67">
        <f t="shared" si="3"/>
        <v>58</v>
      </c>
      <c r="B70" s="70" t="str">
        <f t="shared" si="5"/>
        <v/>
      </c>
      <c r="C70" s="30"/>
      <c r="D70" s="31" t="str">
        <f t="shared" si="6"/>
        <v/>
      </c>
      <c r="E70" s="31" t="str">
        <f t="shared" si="7"/>
        <v/>
      </c>
      <c r="F70" s="32"/>
      <c r="G70" s="32"/>
      <c r="H70" s="33"/>
      <c r="I70" s="34"/>
      <c r="J70" s="113"/>
      <c r="K70" s="34"/>
      <c r="L70" s="113"/>
      <c r="M70" s="35" t="str">
        <f t="shared" si="2"/>
        <v/>
      </c>
      <c r="N70" s="33"/>
      <c r="O70" s="33"/>
      <c r="P70" s="36" t="str">
        <f t="shared" si="8"/>
        <v/>
      </c>
      <c r="Q70" s="37"/>
      <c r="R70" s="37"/>
      <c r="S70" s="37"/>
      <c r="T70" s="37"/>
      <c r="U70" s="116"/>
      <c r="V70" s="32"/>
      <c r="W70" s="58"/>
      <c r="X70" s="83"/>
      <c r="Y70" s="71"/>
      <c r="Z70" s="72"/>
      <c r="AB70" s="111" t="str">
        <f t="shared" si="9"/>
        <v/>
      </c>
      <c r="AC70" s="111">
        <f t="shared" si="10"/>
        <v>0</v>
      </c>
      <c r="AD70" s="111" t="str">
        <f t="shared" si="11"/>
        <v/>
      </c>
      <c r="AE70" s="10">
        <f t="shared" si="12"/>
        <v>0</v>
      </c>
      <c r="AF70" s="10" t="str">
        <f t="shared" si="4"/>
        <v/>
      </c>
    </row>
    <row r="71" spans="1:32" s="6" customFormat="1" ht="34.5" customHeight="1">
      <c r="A71" s="67">
        <f t="shared" si="3"/>
        <v>59</v>
      </c>
      <c r="B71" s="70" t="str">
        <f t="shared" si="5"/>
        <v/>
      </c>
      <c r="C71" s="30"/>
      <c r="D71" s="31" t="str">
        <f t="shared" si="6"/>
        <v/>
      </c>
      <c r="E71" s="31" t="str">
        <f t="shared" si="7"/>
        <v/>
      </c>
      <c r="F71" s="32"/>
      <c r="G71" s="32"/>
      <c r="H71" s="33"/>
      <c r="I71" s="34"/>
      <c r="J71" s="113"/>
      <c r="K71" s="34"/>
      <c r="L71" s="113"/>
      <c r="M71" s="35" t="str">
        <f t="shared" si="2"/>
        <v/>
      </c>
      <c r="N71" s="33"/>
      <c r="O71" s="33"/>
      <c r="P71" s="36" t="str">
        <f t="shared" si="8"/>
        <v/>
      </c>
      <c r="Q71" s="37"/>
      <c r="R71" s="37"/>
      <c r="S71" s="37"/>
      <c r="T71" s="37"/>
      <c r="U71" s="116"/>
      <c r="V71" s="32"/>
      <c r="W71" s="58"/>
      <c r="X71" s="83"/>
      <c r="Y71" s="71"/>
      <c r="Z71" s="72"/>
      <c r="AB71" s="111" t="str">
        <f t="shared" si="9"/>
        <v/>
      </c>
      <c r="AC71" s="111">
        <f t="shared" si="10"/>
        <v>0</v>
      </c>
      <c r="AD71" s="111" t="str">
        <f t="shared" si="11"/>
        <v/>
      </c>
      <c r="AE71" s="10">
        <f t="shared" si="12"/>
        <v>0</v>
      </c>
      <c r="AF71" s="10" t="str">
        <f t="shared" si="4"/>
        <v/>
      </c>
    </row>
    <row r="72" spans="1:32" s="6" customFormat="1" ht="34.5" customHeight="1">
      <c r="A72" s="67">
        <f t="shared" si="3"/>
        <v>60</v>
      </c>
      <c r="B72" s="70" t="str">
        <f t="shared" si="5"/>
        <v/>
      </c>
      <c r="C72" s="30"/>
      <c r="D72" s="31" t="str">
        <f t="shared" si="6"/>
        <v/>
      </c>
      <c r="E72" s="31" t="str">
        <f t="shared" si="7"/>
        <v/>
      </c>
      <c r="F72" s="32"/>
      <c r="G72" s="32"/>
      <c r="H72" s="33"/>
      <c r="I72" s="34"/>
      <c r="J72" s="113"/>
      <c r="K72" s="34"/>
      <c r="L72" s="113"/>
      <c r="M72" s="35" t="str">
        <f t="shared" si="2"/>
        <v/>
      </c>
      <c r="N72" s="33"/>
      <c r="O72" s="33"/>
      <c r="P72" s="36" t="str">
        <f t="shared" si="8"/>
        <v/>
      </c>
      <c r="Q72" s="37"/>
      <c r="R72" s="37"/>
      <c r="S72" s="37"/>
      <c r="T72" s="37"/>
      <c r="U72" s="116"/>
      <c r="V72" s="32"/>
      <c r="W72" s="58"/>
      <c r="X72" s="83"/>
      <c r="Y72" s="71"/>
      <c r="Z72" s="72"/>
      <c r="AB72" s="111" t="str">
        <f t="shared" si="9"/>
        <v/>
      </c>
      <c r="AC72" s="111">
        <f t="shared" si="10"/>
        <v>0</v>
      </c>
      <c r="AD72" s="111" t="str">
        <f t="shared" si="11"/>
        <v/>
      </c>
      <c r="AE72" s="10">
        <f t="shared" si="12"/>
        <v>0</v>
      </c>
      <c r="AF72" s="10" t="str">
        <f t="shared" si="4"/>
        <v/>
      </c>
    </row>
    <row r="73" spans="1:32" s="6" customFormat="1" ht="34.5" customHeight="1">
      <c r="A73" s="67">
        <f t="shared" si="3"/>
        <v>61</v>
      </c>
      <c r="B73" s="70" t="str">
        <f t="shared" si="5"/>
        <v/>
      </c>
      <c r="C73" s="30"/>
      <c r="D73" s="31" t="str">
        <f t="shared" si="6"/>
        <v/>
      </c>
      <c r="E73" s="31" t="str">
        <f t="shared" si="7"/>
        <v/>
      </c>
      <c r="F73" s="32"/>
      <c r="G73" s="32"/>
      <c r="H73" s="33"/>
      <c r="I73" s="34"/>
      <c r="J73" s="113"/>
      <c r="K73" s="34"/>
      <c r="L73" s="113"/>
      <c r="M73" s="35" t="str">
        <f t="shared" si="2"/>
        <v/>
      </c>
      <c r="N73" s="33"/>
      <c r="O73" s="33"/>
      <c r="P73" s="36" t="str">
        <f t="shared" si="8"/>
        <v/>
      </c>
      <c r="Q73" s="37"/>
      <c r="R73" s="37"/>
      <c r="S73" s="37"/>
      <c r="T73" s="37"/>
      <c r="U73" s="116"/>
      <c r="V73" s="32"/>
      <c r="W73" s="58"/>
      <c r="X73" s="83"/>
      <c r="Y73" s="71"/>
      <c r="Z73" s="72"/>
      <c r="AB73" s="111" t="str">
        <f t="shared" si="9"/>
        <v/>
      </c>
      <c r="AC73" s="111">
        <f t="shared" si="10"/>
        <v>0</v>
      </c>
      <c r="AD73" s="111" t="str">
        <f t="shared" si="11"/>
        <v/>
      </c>
      <c r="AE73" s="10">
        <f t="shared" si="12"/>
        <v>0</v>
      </c>
      <c r="AF73" s="10" t="str">
        <f t="shared" si="4"/>
        <v/>
      </c>
    </row>
    <row r="74" spans="1:32" s="6" customFormat="1" ht="34.5" customHeight="1">
      <c r="A74" s="67">
        <f t="shared" si="3"/>
        <v>62</v>
      </c>
      <c r="B74" s="70" t="str">
        <f t="shared" si="5"/>
        <v/>
      </c>
      <c r="C74" s="30"/>
      <c r="D74" s="31" t="str">
        <f t="shared" si="6"/>
        <v/>
      </c>
      <c r="E74" s="31" t="str">
        <f t="shared" si="7"/>
        <v/>
      </c>
      <c r="F74" s="32"/>
      <c r="G74" s="32"/>
      <c r="H74" s="33"/>
      <c r="I74" s="34"/>
      <c r="J74" s="113"/>
      <c r="K74" s="34"/>
      <c r="L74" s="113"/>
      <c r="M74" s="35" t="str">
        <f t="shared" si="2"/>
        <v/>
      </c>
      <c r="N74" s="33"/>
      <c r="O74" s="33"/>
      <c r="P74" s="36" t="str">
        <f t="shared" si="8"/>
        <v/>
      </c>
      <c r="Q74" s="37"/>
      <c r="R74" s="37"/>
      <c r="S74" s="37"/>
      <c r="T74" s="37"/>
      <c r="U74" s="116"/>
      <c r="V74" s="32"/>
      <c r="W74" s="58"/>
      <c r="X74" s="83"/>
      <c r="Y74" s="71"/>
      <c r="Z74" s="72"/>
      <c r="AB74" s="111" t="str">
        <f t="shared" si="9"/>
        <v/>
      </c>
      <c r="AC74" s="111">
        <f t="shared" si="10"/>
        <v>0</v>
      </c>
      <c r="AD74" s="111" t="str">
        <f t="shared" si="11"/>
        <v/>
      </c>
      <c r="AE74" s="10">
        <f t="shared" si="12"/>
        <v>0</v>
      </c>
      <c r="AF74" s="10" t="str">
        <f t="shared" si="4"/>
        <v/>
      </c>
    </row>
    <row r="75" spans="1:32" s="6" customFormat="1" ht="34.5" customHeight="1">
      <c r="A75" s="67">
        <f t="shared" si="3"/>
        <v>63</v>
      </c>
      <c r="B75" s="70" t="str">
        <f t="shared" si="5"/>
        <v/>
      </c>
      <c r="C75" s="30"/>
      <c r="D75" s="31" t="str">
        <f t="shared" si="6"/>
        <v/>
      </c>
      <c r="E75" s="31" t="str">
        <f t="shared" si="7"/>
        <v/>
      </c>
      <c r="F75" s="32"/>
      <c r="G75" s="32"/>
      <c r="H75" s="33"/>
      <c r="I75" s="34"/>
      <c r="J75" s="113"/>
      <c r="K75" s="34"/>
      <c r="L75" s="113"/>
      <c r="M75" s="35" t="str">
        <f t="shared" si="2"/>
        <v/>
      </c>
      <c r="N75" s="33"/>
      <c r="O75" s="33"/>
      <c r="P75" s="36" t="str">
        <f t="shared" si="8"/>
        <v/>
      </c>
      <c r="Q75" s="37"/>
      <c r="R75" s="37"/>
      <c r="S75" s="37"/>
      <c r="T75" s="37"/>
      <c r="U75" s="116"/>
      <c r="V75" s="32"/>
      <c r="W75" s="58"/>
      <c r="X75" s="83"/>
      <c r="Y75" s="71"/>
      <c r="Z75" s="72"/>
      <c r="AB75" s="111" t="str">
        <f t="shared" si="9"/>
        <v/>
      </c>
      <c r="AC75" s="111">
        <f t="shared" si="10"/>
        <v>0</v>
      </c>
      <c r="AD75" s="111" t="str">
        <f t="shared" si="11"/>
        <v/>
      </c>
      <c r="AE75" s="10">
        <f t="shared" si="12"/>
        <v>0</v>
      </c>
      <c r="AF75" s="10" t="str">
        <f t="shared" si="4"/>
        <v/>
      </c>
    </row>
    <row r="76" spans="1:32" s="6" customFormat="1" ht="34.5" customHeight="1">
      <c r="A76" s="67">
        <f t="shared" si="3"/>
        <v>64</v>
      </c>
      <c r="B76" s="70" t="str">
        <f t="shared" si="5"/>
        <v/>
      </c>
      <c r="C76" s="30"/>
      <c r="D76" s="31" t="str">
        <f t="shared" si="6"/>
        <v/>
      </c>
      <c r="E76" s="31" t="str">
        <f t="shared" si="7"/>
        <v/>
      </c>
      <c r="F76" s="32"/>
      <c r="G76" s="32"/>
      <c r="H76" s="33"/>
      <c r="I76" s="34"/>
      <c r="J76" s="113"/>
      <c r="K76" s="34"/>
      <c r="L76" s="113"/>
      <c r="M76" s="35" t="str">
        <f t="shared" ref="M76:M139" si="13">IF(K76="","",K76)</f>
        <v/>
      </c>
      <c r="N76" s="33"/>
      <c r="O76" s="33"/>
      <c r="P76" s="36" t="str">
        <f t="shared" si="8"/>
        <v/>
      </c>
      <c r="Q76" s="37"/>
      <c r="R76" s="37"/>
      <c r="S76" s="37"/>
      <c r="T76" s="37"/>
      <c r="U76" s="116"/>
      <c r="V76" s="32"/>
      <c r="W76" s="58"/>
      <c r="X76" s="83"/>
      <c r="Y76" s="71"/>
      <c r="Z76" s="72"/>
      <c r="AB76" s="111" t="str">
        <f t="shared" si="9"/>
        <v/>
      </c>
      <c r="AC76" s="111">
        <f t="shared" si="10"/>
        <v>0</v>
      </c>
      <c r="AD76" s="111" t="str">
        <f t="shared" si="11"/>
        <v/>
      </c>
      <c r="AE76" s="10">
        <f t="shared" si="12"/>
        <v>0</v>
      </c>
      <c r="AF76" s="10" t="str">
        <f t="shared" si="4"/>
        <v/>
      </c>
    </row>
    <row r="77" spans="1:32" s="6" customFormat="1" ht="34.5" customHeight="1">
      <c r="A77" s="67">
        <f t="shared" ref="A77:A140" si="14">ROW()-12</f>
        <v>65</v>
      </c>
      <c r="B77" s="70" t="str">
        <f t="shared" ref="B77:B140" si="15">IF($C77="","","プラスチック加工機械")</f>
        <v/>
      </c>
      <c r="C77" s="30"/>
      <c r="D77" s="31" t="str">
        <f t="shared" si="6"/>
        <v/>
      </c>
      <c r="E77" s="31" t="str">
        <f t="shared" si="7"/>
        <v/>
      </c>
      <c r="F77" s="32"/>
      <c r="G77" s="32"/>
      <c r="H77" s="33"/>
      <c r="I77" s="34"/>
      <c r="J77" s="113"/>
      <c r="K77" s="34"/>
      <c r="L77" s="113"/>
      <c r="M77" s="35" t="str">
        <f t="shared" si="13"/>
        <v/>
      </c>
      <c r="N77" s="33"/>
      <c r="O77" s="33"/>
      <c r="P77" s="36" t="str">
        <f t="shared" si="8"/>
        <v/>
      </c>
      <c r="Q77" s="37"/>
      <c r="R77" s="37"/>
      <c r="S77" s="37"/>
      <c r="T77" s="37"/>
      <c r="U77" s="116"/>
      <c r="V77" s="32"/>
      <c r="W77" s="58"/>
      <c r="X77" s="83"/>
      <c r="Y77" s="71"/>
      <c r="Z77" s="72"/>
      <c r="AB77" s="111" t="str">
        <f t="shared" si="9"/>
        <v/>
      </c>
      <c r="AC77" s="111">
        <f t="shared" si="10"/>
        <v>0</v>
      </c>
      <c r="AD77" s="111" t="str">
        <f t="shared" si="11"/>
        <v/>
      </c>
      <c r="AE77" s="10">
        <f t="shared" si="12"/>
        <v>0</v>
      </c>
      <c r="AF77" s="10" t="str">
        <f t="shared" ref="AF77:AF140" si="16">IF(P77&lt;1,1,"")</f>
        <v/>
      </c>
    </row>
    <row r="78" spans="1:32" s="6" customFormat="1" ht="34.5" customHeight="1">
      <c r="A78" s="67">
        <f t="shared" si="14"/>
        <v>66</v>
      </c>
      <c r="B78" s="70" t="str">
        <f t="shared" si="15"/>
        <v/>
      </c>
      <c r="C78" s="30"/>
      <c r="D78" s="31" t="str">
        <f t="shared" ref="D78:D141" si="17">IF($C$2="","",IF($B78&lt;&gt;"",$C$2,""))</f>
        <v/>
      </c>
      <c r="E78" s="31" t="str">
        <f t="shared" ref="E78:E141" si="18">IF($F$2="","",IF($B78&lt;&gt;"",$F$2,""))</f>
        <v/>
      </c>
      <c r="F78" s="32"/>
      <c r="G78" s="32"/>
      <c r="H78" s="33"/>
      <c r="I78" s="34"/>
      <c r="J78" s="113"/>
      <c r="K78" s="34"/>
      <c r="L78" s="113"/>
      <c r="M78" s="35" t="str">
        <f t="shared" si="13"/>
        <v/>
      </c>
      <c r="N78" s="33"/>
      <c r="O78" s="33"/>
      <c r="P78" s="36" t="str">
        <f t="shared" ref="P78:P141" si="19">IFERROR(IF($J78="","",ROUNDDOWN((ABS($J78-$L78)/$J78)/IF($O78="","",IF(($O78-$N78)=0,1,($O78-$N78)))*100,1)),"")</f>
        <v/>
      </c>
      <c r="Q78" s="37"/>
      <c r="R78" s="37"/>
      <c r="S78" s="37"/>
      <c r="T78" s="37"/>
      <c r="U78" s="116"/>
      <c r="V78" s="32"/>
      <c r="W78" s="58"/>
      <c r="X78" s="83"/>
      <c r="Y78" s="71"/>
      <c r="Z78" s="72"/>
      <c r="AB78" s="111" t="str">
        <f t="shared" ref="AB78:AB141" si="20">IF(AND(($B78&lt;&gt;""),(OR($C$2="",$F$2="",$G$3="",C78="",F78="",G78="",H78="",I78="",J78="",K78="",L78="",N78="",O78="",Q78="",R78="",S78="",T78=""))),1,"")</f>
        <v/>
      </c>
      <c r="AC78" s="111">
        <f t="shared" ref="AC78:AC141" si="21">IF(AND($G78&lt;&gt;"",COUNTIF($G78,"*■*")&gt;0,$V78=""),1,0)</f>
        <v>0</v>
      </c>
      <c r="AD78" s="111" t="str">
        <f t="shared" ref="AD78:AD141" si="22">IF(G78="","",TEXT(G78,"G/標準"))</f>
        <v/>
      </c>
      <c r="AE78" s="10">
        <f t="shared" ref="AE78:AE141" si="23">IF(AD78="",0,COUNTIF($AD$13:$AD$1048576,AD78))</f>
        <v>0</v>
      </c>
      <c r="AF78" s="10" t="str">
        <f t="shared" si="16"/>
        <v/>
      </c>
    </row>
    <row r="79" spans="1:32" s="6" customFormat="1" ht="34.5" customHeight="1">
      <c r="A79" s="67">
        <f t="shared" si="14"/>
        <v>67</v>
      </c>
      <c r="B79" s="70" t="str">
        <f t="shared" si="15"/>
        <v/>
      </c>
      <c r="C79" s="30"/>
      <c r="D79" s="31" t="str">
        <f t="shared" si="17"/>
        <v/>
      </c>
      <c r="E79" s="31" t="str">
        <f t="shared" si="18"/>
        <v/>
      </c>
      <c r="F79" s="32"/>
      <c r="G79" s="32"/>
      <c r="H79" s="33"/>
      <c r="I79" s="34"/>
      <c r="J79" s="113"/>
      <c r="K79" s="34"/>
      <c r="L79" s="113"/>
      <c r="M79" s="35" t="str">
        <f t="shared" si="13"/>
        <v/>
      </c>
      <c r="N79" s="33"/>
      <c r="O79" s="33"/>
      <c r="P79" s="36" t="str">
        <f t="shared" si="19"/>
        <v/>
      </c>
      <c r="Q79" s="37"/>
      <c r="R79" s="37"/>
      <c r="S79" s="37"/>
      <c r="T79" s="37"/>
      <c r="U79" s="116"/>
      <c r="V79" s="32"/>
      <c r="W79" s="58"/>
      <c r="X79" s="83"/>
      <c r="Y79" s="71"/>
      <c r="Z79" s="72"/>
      <c r="AB79" s="111" t="str">
        <f t="shared" si="20"/>
        <v/>
      </c>
      <c r="AC79" s="111">
        <f t="shared" si="21"/>
        <v>0</v>
      </c>
      <c r="AD79" s="111" t="str">
        <f t="shared" si="22"/>
        <v/>
      </c>
      <c r="AE79" s="10">
        <f t="shared" si="23"/>
        <v>0</v>
      </c>
      <c r="AF79" s="10" t="str">
        <f t="shared" si="16"/>
        <v/>
      </c>
    </row>
    <row r="80" spans="1:32" s="6" customFormat="1" ht="34.5" customHeight="1">
      <c r="A80" s="67">
        <f t="shared" si="14"/>
        <v>68</v>
      </c>
      <c r="B80" s="70" t="str">
        <f t="shared" si="15"/>
        <v/>
      </c>
      <c r="C80" s="30"/>
      <c r="D80" s="31" t="str">
        <f t="shared" si="17"/>
        <v/>
      </c>
      <c r="E80" s="31" t="str">
        <f t="shared" si="18"/>
        <v/>
      </c>
      <c r="F80" s="32"/>
      <c r="G80" s="32"/>
      <c r="H80" s="33"/>
      <c r="I80" s="34"/>
      <c r="J80" s="113"/>
      <c r="K80" s="34"/>
      <c r="L80" s="113"/>
      <c r="M80" s="35" t="str">
        <f t="shared" si="13"/>
        <v/>
      </c>
      <c r="N80" s="33"/>
      <c r="O80" s="33"/>
      <c r="P80" s="36" t="str">
        <f t="shared" si="19"/>
        <v/>
      </c>
      <c r="Q80" s="37"/>
      <c r="R80" s="37"/>
      <c r="S80" s="37"/>
      <c r="T80" s="37"/>
      <c r="U80" s="116"/>
      <c r="V80" s="32"/>
      <c r="W80" s="58"/>
      <c r="X80" s="83"/>
      <c r="Y80" s="71"/>
      <c r="Z80" s="72"/>
      <c r="AB80" s="111" t="str">
        <f t="shared" si="20"/>
        <v/>
      </c>
      <c r="AC80" s="111">
        <f t="shared" si="21"/>
        <v>0</v>
      </c>
      <c r="AD80" s="111" t="str">
        <f t="shared" si="22"/>
        <v/>
      </c>
      <c r="AE80" s="10">
        <f t="shared" si="23"/>
        <v>0</v>
      </c>
      <c r="AF80" s="10" t="str">
        <f t="shared" si="16"/>
        <v/>
      </c>
    </row>
    <row r="81" spans="1:32" s="6" customFormat="1" ht="34.5" customHeight="1">
      <c r="A81" s="67">
        <f t="shared" si="14"/>
        <v>69</v>
      </c>
      <c r="B81" s="70" t="str">
        <f t="shared" si="15"/>
        <v/>
      </c>
      <c r="C81" s="30"/>
      <c r="D81" s="31" t="str">
        <f t="shared" si="17"/>
        <v/>
      </c>
      <c r="E81" s="31" t="str">
        <f t="shared" si="18"/>
        <v/>
      </c>
      <c r="F81" s="32"/>
      <c r="G81" s="32"/>
      <c r="H81" s="33"/>
      <c r="I81" s="34"/>
      <c r="J81" s="113"/>
      <c r="K81" s="34"/>
      <c r="L81" s="113"/>
      <c r="M81" s="35" t="str">
        <f t="shared" si="13"/>
        <v/>
      </c>
      <c r="N81" s="33"/>
      <c r="O81" s="33"/>
      <c r="P81" s="36" t="str">
        <f t="shared" si="19"/>
        <v/>
      </c>
      <c r="Q81" s="37"/>
      <c r="R81" s="37"/>
      <c r="S81" s="37"/>
      <c r="T81" s="37"/>
      <c r="U81" s="116"/>
      <c r="V81" s="32"/>
      <c r="W81" s="58"/>
      <c r="X81" s="83"/>
      <c r="Y81" s="71"/>
      <c r="Z81" s="72"/>
      <c r="AB81" s="111" t="str">
        <f t="shared" si="20"/>
        <v/>
      </c>
      <c r="AC81" s="111">
        <f t="shared" si="21"/>
        <v>0</v>
      </c>
      <c r="AD81" s="111" t="str">
        <f t="shared" si="22"/>
        <v/>
      </c>
      <c r="AE81" s="10">
        <f t="shared" si="23"/>
        <v>0</v>
      </c>
      <c r="AF81" s="10" t="str">
        <f t="shared" si="16"/>
        <v/>
      </c>
    </row>
    <row r="82" spans="1:32" s="6" customFormat="1" ht="34.5" customHeight="1">
      <c r="A82" s="67">
        <f t="shared" si="14"/>
        <v>70</v>
      </c>
      <c r="B82" s="70" t="str">
        <f t="shared" si="15"/>
        <v/>
      </c>
      <c r="C82" s="30"/>
      <c r="D82" s="31" t="str">
        <f t="shared" si="17"/>
        <v/>
      </c>
      <c r="E82" s="31" t="str">
        <f t="shared" si="18"/>
        <v/>
      </c>
      <c r="F82" s="32"/>
      <c r="G82" s="32"/>
      <c r="H82" s="33"/>
      <c r="I82" s="34"/>
      <c r="J82" s="113"/>
      <c r="K82" s="34"/>
      <c r="L82" s="113"/>
      <c r="M82" s="35" t="str">
        <f t="shared" si="13"/>
        <v/>
      </c>
      <c r="N82" s="33"/>
      <c r="O82" s="33"/>
      <c r="P82" s="36" t="str">
        <f t="shared" si="19"/>
        <v/>
      </c>
      <c r="Q82" s="37"/>
      <c r="R82" s="37"/>
      <c r="S82" s="37"/>
      <c r="T82" s="37"/>
      <c r="U82" s="116"/>
      <c r="V82" s="32"/>
      <c r="W82" s="58"/>
      <c r="X82" s="83"/>
      <c r="Y82" s="71"/>
      <c r="Z82" s="72"/>
      <c r="AB82" s="111" t="str">
        <f t="shared" si="20"/>
        <v/>
      </c>
      <c r="AC82" s="111">
        <f t="shared" si="21"/>
        <v>0</v>
      </c>
      <c r="AD82" s="111" t="str">
        <f t="shared" si="22"/>
        <v/>
      </c>
      <c r="AE82" s="10">
        <f t="shared" si="23"/>
        <v>0</v>
      </c>
      <c r="AF82" s="10" t="str">
        <f t="shared" si="16"/>
        <v/>
      </c>
    </row>
    <row r="83" spans="1:32" s="6" customFormat="1" ht="34.5" customHeight="1">
      <c r="A83" s="67">
        <f t="shared" si="14"/>
        <v>71</v>
      </c>
      <c r="B83" s="70" t="str">
        <f t="shared" si="15"/>
        <v/>
      </c>
      <c r="C83" s="30"/>
      <c r="D83" s="31" t="str">
        <f t="shared" si="17"/>
        <v/>
      </c>
      <c r="E83" s="31" t="str">
        <f t="shared" si="18"/>
        <v/>
      </c>
      <c r="F83" s="32"/>
      <c r="G83" s="32"/>
      <c r="H83" s="33"/>
      <c r="I83" s="34"/>
      <c r="J83" s="113"/>
      <c r="K83" s="34"/>
      <c r="L83" s="113"/>
      <c r="M83" s="35" t="str">
        <f t="shared" si="13"/>
        <v/>
      </c>
      <c r="N83" s="33"/>
      <c r="O83" s="33"/>
      <c r="P83" s="36" t="str">
        <f t="shared" si="19"/>
        <v/>
      </c>
      <c r="Q83" s="37"/>
      <c r="R83" s="37"/>
      <c r="S83" s="37"/>
      <c r="T83" s="37"/>
      <c r="U83" s="116"/>
      <c r="V83" s="32"/>
      <c r="W83" s="58"/>
      <c r="X83" s="83"/>
      <c r="Y83" s="71"/>
      <c r="Z83" s="72"/>
      <c r="AB83" s="111" t="str">
        <f t="shared" si="20"/>
        <v/>
      </c>
      <c r="AC83" s="111">
        <f t="shared" si="21"/>
        <v>0</v>
      </c>
      <c r="AD83" s="111" t="str">
        <f t="shared" si="22"/>
        <v/>
      </c>
      <c r="AE83" s="10">
        <f t="shared" si="23"/>
        <v>0</v>
      </c>
      <c r="AF83" s="10" t="str">
        <f t="shared" si="16"/>
        <v/>
      </c>
    </row>
    <row r="84" spans="1:32" s="6" customFormat="1" ht="34.5" customHeight="1">
      <c r="A84" s="67">
        <f t="shared" si="14"/>
        <v>72</v>
      </c>
      <c r="B84" s="70" t="str">
        <f t="shared" si="15"/>
        <v/>
      </c>
      <c r="C84" s="30"/>
      <c r="D84" s="31" t="str">
        <f t="shared" si="17"/>
        <v/>
      </c>
      <c r="E84" s="31" t="str">
        <f t="shared" si="18"/>
        <v/>
      </c>
      <c r="F84" s="32"/>
      <c r="G84" s="32"/>
      <c r="H84" s="33"/>
      <c r="I84" s="34"/>
      <c r="J84" s="113"/>
      <c r="K84" s="34"/>
      <c r="L84" s="113"/>
      <c r="M84" s="35" t="str">
        <f t="shared" si="13"/>
        <v/>
      </c>
      <c r="N84" s="33"/>
      <c r="O84" s="33"/>
      <c r="P84" s="36" t="str">
        <f t="shared" si="19"/>
        <v/>
      </c>
      <c r="Q84" s="37"/>
      <c r="R84" s="37"/>
      <c r="S84" s="37"/>
      <c r="T84" s="37"/>
      <c r="U84" s="116"/>
      <c r="V84" s="32"/>
      <c r="W84" s="58"/>
      <c r="X84" s="83"/>
      <c r="Y84" s="71"/>
      <c r="Z84" s="72"/>
      <c r="AB84" s="111" t="str">
        <f t="shared" si="20"/>
        <v/>
      </c>
      <c r="AC84" s="111">
        <f t="shared" si="21"/>
        <v>0</v>
      </c>
      <c r="AD84" s="111" t="str">
        <f t="shared" si="22"/>
        <v/>
      </c>
      <c r="AE84" s="10">
        <f t="shared" si="23"/>
        <v>0</v>
      </c>
      <c r="AF84" s="10" t="str">
        <f t="shared" si="16"/>
        <v/>
      </c>
    </row>
    <row r="85" spans="1:32" s="6" customFormat="1" ht="34.5" customHeight="1">
      <c r="A85" s="67">
        <f t="shared" si="14"/>
        <v>73</v>
      </c>
      <c r="B85" s="70" t="str">
        <f t="shared" si="15"/>
        <v/>
      </c>
      <c r="C85" s="30"/>
      <c r="D85" s="31" t="str">
        <f t="shared" si="17"/>
        <v/>
      </c>
      <c r="E85" s="31" t="str">
        <f t="shared" si="18"/>
        <v/>
      </c>
      <c r="F85" s="32"/>
      <c r="G85" s="32"/>
      <c r="H85" s="33"/>
      <c r="I85" s="34"/>
      <c r="J85" s="113"/>
      <c r="K85" s="34"/>
      <c r="L85" s="113"/>
      <c r="M85" s="35" t="str">
        <f t="shared" si="13"/>
        <v/>
      </c>
      <c r="N85" s="33"/>
      <c r="O85" s="33"/>
      <c r="P85" s="36" t="str">
        <f t="shared" si="19"/>
        <v/>
      </c>
      <c r="Q85" s="37"/>
      <c r="R85" s="37"/>
      <c r="S85" s="37"/>
      <c r="T85" s="37"/>
      <c r="U85" s="116"/>
      <c r="V85" s="32"/>
      <c r="W85" s="58"/>
      <c r="X85" s="83"/>
      <c r="Y85" s="71"/>
      <c r="Z85" s="72"/>
      <c r="AB85" s="111" t="str">
        <f t="shared" si="20"/>
        <v/>
      </c>
      <c r="AC85" s="111">
        <f t="shared" si="21"/>
        <v>0</v>
      </c>
      <c r="AD85" s="111" t="str">
        <f t="shared" si="22"/>
        <v/>
      </c>
      <c r="AE85" s="10">
        <f t="shared" si="23"/>
        <v>0</v>
      </c>
      <c r="AF85" s="10" t="str">
        <f t="shared" si="16"/>
        <v/>
      </c>
    </row>
    <row r="86" spans="1:32" s="6" customFormat="1" ht="34.5" customHeight="1">
      <c r="A86" s="67">
        <f t="shared" si="14"/>
        <v>74</v>
      </c>
      <c r="B86" s="70" t="str">
        <f t="shared" si="15"/>
        <v/>
      </c>
      <c r="C86" s="30"/>
      <c r="D86" s="31" t="str">
        <f t="shared" si="17"/>
        <v/>
      </c>
      <c r="E86" s="31" t="str">
        <f t="shared" si="18"/>
        <v/>
      </c>
      <c r="F86" s="32"/>
      <c r="G86" s="32"/>
      <c r="H86" s="33"/>
      <c r="I86" s="34"/>
      <c r="J86" s="113"/>
      <c r="K86" s="34"/>
      <c r="L86" s="113"/>
      <c r="M86" s="35" t="str">
        <f t="shared" si="13"/>
        <v/>
      </c>
      <c r="N86" s="33"/>
      <c r="O86" s="33"/>
      <c r="P86" s="36" t="str">
        <f t="shared" si="19"/>
        <v/>
      </c>
      <c r="Q86" s="37"/>
      <c r="R86" s="37"/>
      <c r="S86" s="37"/>
      <c r="T86" s="37"/>
      <c r="U86" s="116"/>
      <c r="V86" s="32"/>
      <c r="W86" s="58"/>
      <c r="X86" s="83"/>
      <c r="Y86" s="71"/>
      <c r="Z86" s="72"/>
      <c r="AB86" s="111" t="str">
        <f t="shared" si="20"/>
        <v/>
      </c>
      <c r="AC86" s="111">
        <f t="shared" si="21"/>
        <v>0</v>
      </c>
      <c r="AD86" s="111" t="str">
        <f t="shared" si="22"/>
        <v/>
      </c>
      <c r="AE86" s="10">
        <f t="shared" si="23"/>
        <v>0</v>
      </c>
      <c r="AF86" s="10" t="str">
        <f t="shared" si="16"/>
        <v/>
      </c>
    </row>
    <row r="87" spans="1:32" s="6" customFormat="1" ht="34.5" customHeight="1">
      <c r="A87" s="67">
        <f t="shared" si="14"/>
        <v>75</v>
      </c>
      <c r="B87" s="70" t="str">
        <f t="shared" si="15"/>
        <v/>
      </c>
      <c r="C87" s="30"/>
      <c r="D87" s="31" t="str">
        <f t="shared" si="17"/>
        <v/>
      </c>
      <c r="E87" s="31" t="str">
        <f t="shared" si="18"/>
        <v/>
      </c>
      <c r="F87" s="32"/>
      <c r="G87" s="32"/>
      <c r="H87" s="33"/>
      <c r="I87" s="34"/>
      <c r="J87" s="113"/>
      <c r="K87" s="34"/>
      <c r="L87" s="113"/>
      <c r="M87" s="35" t="str">
        <f t="shared" si="13"/>
        <v/>
      </c>
      <c r="N87" s="33"/>
      <c r="O87" s="33"/>
      <c r="P87" s="36" t="str">
        <f t="shared" si="19"/>
        <v/>
      </c>
      <c r="Q87" s="37"/>
      <c r="R87" s="37"/>
      <c r="S87" s="37"/>
      <c r="T87" s="37"/>
      <c r="U87" s="116"/>
      <c r="V87" s="32"/>
      <c r="W87" s="58"/>
      <c r="X87" s="83"/>
      <c r="Y87" s="71"/>
      <c r="Z87" s="72"/>
      <c r="AB87" s="111" t="str">
        <f t="shared" si="20"/>
        <v/>
      </c>
      <c r="AC87" s="111">
        <f t="shared" si="21"/>
        <v>0</v>
      </c>
      <c r="AD87" s="111" t="str">
        <f t="shared" si="22"/>
        <v/>
      </c>
      <c r="AE87" s="10">
        <f t="shared" si="23"/>
        <v>0</v>
      </c>
      <c r="AF87" s="10" t="str">
        <f t="shared" si="16"/>
        <v/>
      </c>
    </row>
    <row r="88" spans="1:32" s="6" customFormat="1" ht="34.5" customHeight="1">
      <c r="A88" s="67">
        <f t="shared" si="14"/>
        <v>76</v>
      </c>
      <c r="B88" s="70" t="str">
        <f t="shared" si="15"/>
        <v/>
      </c>
      <c r="C88" s="30"/>
      <c r="D88" s="31" t="str">
        <f t="shared" si="17"/>
        <v/>
      </c>
      <c r="E88" s="31" t="str">
        <f t="shared" si="18"/>
        <v/>
      </c>
      <c r="F88" s="32"/>
      <c r="G88" s="32"/>
      <c r="H88" s="33"/>
      <c r="I88" s="34"/>
      <c r="J88" s="113"/>
      <c r="K88" s="34"/>
      <c r="L88" s="113"/>
      <c r="M88" s="35" t="str">
        <f t="shared" si="13"/>
        <v/>
      </c>
      <c r="N88" s="33"/>
      <c r="O88" s="33"/>
      <c r="P88" s="36" t="str">
        <f t="shared" si="19"/>
        <v/>
      </c>
      <c r="Q88" s="37"/>
      <c r="R88" s="37"/>
      <c r="S88" s="37"/>
      <c r="T88" s="37"/>
      <c r="U88" s="116"/>
      <c r="V88" s="32"/>
      <c r="W88" s="58"/>
      <c r="X88" s="83"/>
      <c r="Y88" s="71"/>
      <c r="Z88" s="72"/>
      <c r="AB88" s="111" t="str">
        <f t="shared" si="20"/>
        <v/>
      </c>
      <c r="AC88" s="111">
        <f t="shared" si="21"/>
        <v>0</v>
      </c>
      <c r="AD88" s="111" t="str">
        <f t="shared" si="22"/>
        <v/>
      </c>
      <c r="AE88" s="10">
        <f t="shared" si="23"/>
        <v>0</v>
      </c>
      <c r="AF88" s="10" t="str">
        <f t="shared" si="16"/>
        <v/>
      </c>
    </row>
    <row r="89" spans="1:32" s="6" customFormat="1" ht="34.5" customHeight="1">
      <c r="A89" s="67">
        <f t="shared" si="14"/>
        <v>77</v>
      </c>
      <c r="B89" s="70" t="str">
        <f t="shared" si="15"/>
        <v/>
      </c>
      <c r="C89" s="30"/>
      <c r="D89" s="31" t="str">
        <f t="shared" si="17"/>
        <v/>
      </c>
      <c r="E89" s="31" t="str">
        <f t="shared" si="18"/>
        <v/>
      </c>
      <c r="F89" s="32"/>
      <c r="G89" s="32"/>
      <c r="H89" s="33"/>
      <c r="I89" s="34"/>
      <c r="J89" s="113"/>
      <c r="K89" s="34"/>
      <c r="L89" s="113"/>
      <c r="M89" s="35" t="str">
        <f t="shared" si="13"/>
        <v/>
      </c>
      <c r="N89" s="33"/>
      <c r="O89" s="33"/>
      <c r="P89" s="36" t="str">
        <f t="shared" si="19"/>
        <v/>
      </c>
      <c r="Q89" s="37"/>
      <c r="R89" s="37"/>
      <c r="S89" s="37"/>
      <c r="T89" s="37"/>
      <c r="U89" s="116"/>
      <c r="V89" s="32"/>
      <c r="W89" s="58"/>
      <c r="X89" s="83"/>
      <c r="Y89" s="71"/>
      <c r="Z89" s="72"/>
      <c r="AB89" s="111" t="str">
        <f t="shared" si="20"/>
        <v/>
      </c>
      <c r="AC89" s="111">
        <f t="shared" si="21"/>
        <v>0</v>
      </c>
      <c r="AD89" s="111" t="str">
        <f t="shared" si="22"/>
        <v/>
      </c>
      <c r="AE89" s="10">
        <f t="shared" si="23"/>
        <v>0</v>
      </c>
      <c r="AF89" s="10" t="str">
        <f t="shared" si="16"/>
        <v/>
      </c>
    </row>
    <row r="90" spans="1:32" s="6" customFormat="1" ht="34.5" customHeight="1">
      <c r="A90" s="67">
        <f t="shared" si="14"/>
        <v>78</v>
      </c>
      <c r="B90" s="70" t="str">
        <f t="shared" si="15"/>
        <v/>
      </c>
      <c r="C90" s="30"/>
      <c r="D90" s="31" t="str">
        <f t="shared" si="17"/>
        <v/>
      </c>
      <c r="E90" s="31" t="str">
        <f t="shared" si="18"/>
        <v/>
      </c>
      <c r="F90" s="32"/>
      <c r="G90" s="32"/>
      <c r="H90" s="33"/>
      <c r="I90" s="34"/>
      <c r="J90" s="113"/>
      <c r="K90" s="34"/>
      <c r="L90" s="113"/>
      <c r="M90" s="35" t="str">
        <f t="shared" si="13"/>
        <v/>
      </c>
      <c r="N90" s="33"/>
      <c r="O90" s="33"/>
      <c r="P90" s="36" t="str">
        <f t="shared" si="19"/>
        <v/>
      </c>
      <c r="Q90" s="37"/>
      <c r="R90" s="37"/>
      <c r="S90" s="37"/>
      <c r="T90" s="37"/>
      <c r="U90" s="116"/>
      <c r="V90" s="32"/>
      <c r="W90" s="58"/>
      <c r="X90" s="83"/>
      <c r="Y90" s="71"/>
      <c r="Z90" s="72"/>
      <c r="AB90" s="111" t="str">
        <f t="shared" si="20"/>
        <v/>
      </c>
      <c r="AC90" s="111">
        <f t="shared" si="21"/>
        <v>0</v>
      </c>
      <c r="AD90" s="111" t="str">
        <f t="shared" si="22"/>
        <v/>
      </c>
      <c r="AE90" s="10">
        <f t="shared" si="23"/>
        <v>0</v>
      </c>
      <c r="AF90" s="10" t="str">
        <f t="shared" si="16"/>
        <v/>
      </c>
    </row>
    <row r="91" spans="1:32" s="6" customFormat="1" ht="34.5" customHeight="1">
      <c r="A91" s="67">
        <f t="shared" si="14"/>
        <v>79</v>
      </c>
      <c r="B91" s="70" t="str">
        <f t="shared" si="15"/>
        <v/>
      </c>
      <c r="C91" s="30"/>
      <c r="D91" s="31" t="str">
        <f t="shared" si="17"/>
        <v/>
      </c>
      <c r="E91" s="31" t="str">
        <f t="shared" si="18"/>
        <v/>
      </c>
      <c r="F91" s="32"/>
      <c r="G91" s="32"/>
      <c r="H91" s="33"/>
      <c r="I91" s="34"/>
      <c r="J91" s="113"/>
      <c r="K91" s="34"/>
      <c r="L91" s="113"/>
      <c r="M91" s="35" t="str">
        <f t="shared" si="13"/>
        <v/>
      </c>
      <c r="N91" s="33"/>
      <c r="O91" s="33"/>
      <c r="P91" s="36" t="str">
        <f t="shared" si="19"/>
        <v/>
      </c>
      <c r="Q91" s="37"/>
      <c r="R91" s="37"/>
      <c r="S91" s="37"/>
      <c r="T91" s="37"/>
      <c r="U91" s="116"/>
      <c r="V91" s="32"/>
      <c r="W91" s="58"/>
      <c r="X91" s="83"/>
      <c r="Y91" s="71"/>
      <c r="Z91" s="72"/>
      <c r="AB91" s="111" t="str">
        <f t="shared" si="20"/>
        <v/>
      </c>
      <c r="AC91" s="111">
        <f t="shared" si="21"/>
        <v>0</v>
      </c>
      <c r="AD91" s="111" t="str">
        <f t="shared" si="22"/>
        <v/>
      </c>
      <c r="AE91" s="10">
        <f t="shared" si="23"/>
        <v>0</v>
      </c>
      <c r="AF91" s="10" t="str">
        <f t="shared" si="16"/>
        <v/>
      </c>
    </row>
    <row r="92" spans="1:32" s="6" customFormat="1" ht="34.5" customHeight="1">
      <c r="A92" s="67">
        <f t="shared" si="14"/>
        <v>80</v>
      </c>
      <c r="B92" s="70" t="str">
        <f t="shared" si="15"/>
        <v/>
      </c>
      <c r="C92" s="30"/>
      <c r="D92" s="31" t="str">
        <f t="shared" si="17"/>
        <v/>
      </c>
      <c r="E92" s="31" t="str">
        <f t="shared" si="18"/>
        <v/>
      </c>
      <c r="F92" s="32"/>
      <c r="G92" s="32"/>
      <c r="H92" s="33"/>
      <c r="I92" s="34"/>
      <c r="J92" s="113"/>
      <c r="K92" s="34"/>
      <c r="L92" s="113"/>
      <c r="M92" s="35" t="str">
        <f t="shared" si="13"/>
        <v/>
      </c>
      <c r="N92" s="33"/>
      <c r="O92" s="33"/>
      <c r="P92" s="36" t="str">
        <f t="shared" si="19"/>
        <v/>
      </c>
      <c r="Q92" s="37"/>
      <c r="R92" s="37"/>
      <c r="S92" s="37"/>
      <c r="T92" s="37"/>
      <c r="U92" s="116"/>
      <c r="V92" s="32"/>
      <c r="W92" s="58"/>
      <c r="X92" s="83"/>
      <c r="Y92" s="71"/>
      <c r="Z92" s="72"/>
      <c r="AB92" s="111" t="str">
        <f t="shared" si="20"/>
        <v/>
      </c>
      <c r="AC92" s="111">
        <f t="shared" si="21"/>
        <v>0</v>
      </c>
      <c r="AD92" s="111" t="str">
        <f t="shared" si="22"/>
        <v/>
      </c>
      <c r="AE92" s="10">
        <f t="shared" si="23"/>
        <v>0</v>
      </c>
      <c r="AF92" s="10" t="str">
        <f t="shared" si="16"/>
        <v/>
      </c>
    </row>
    <row r="93" spans="1:32" s="6" customFormat="1" ht="34.5" customHeight="1">
      <c r="A93" s="67">
        <f t="shared" si="14"/>
        <v>81</v>
      </c>
      <c r="B93" s="70" t="str">
        <f t="shared" si="15"/>
        <v/>
      </c>
      <c r="C93" s="30"/>
      <c r="D93" s="31" t="str">
        <f t="shared" si="17"/>
        <v/>
      </c>
      <c r="E93" s="31" t="str">
        <f t="shared" si="18"/>
        <v/>
      </c>
      <c r="F93" s="32"/>
      <c r="G93" s="32"/>
      <c r="H93" s="33"/>
      <c r="I93" s="34"/>
      <c r="J93" s="113"/>
      <c r="K93" s="34"/>
      <c r="L93" s="113"/>
      <c r="M93" s="35" t="str">
        <f t="shared" si="13"/>
        <v/>
      </c>
      <c r="N93" s="33"/>
      <c r="O93" s="33"/>
      <c r="P93" s="36" t="str">
        <f t="shared" si="19"/>
        <v/>
      </c>
      <c r="Q93" s="37"/>
      <c r="R93" s="37"/>
      <c r="S93" s="37"/>
      <c r="T93" s="37"/>
      <c r="U93" s="116"/>
      <c r="V93" s="32"/>
      <c r="W93" s="58"/>
      <c r="X93" s="83"/>
      <c r="Y93" s="71"/>
      <c r="Z93" s="72"/>
      <c r="AB93" s="111" t="str">
        <f t="shared" si="20"/>
        <v/>
      </c>
      <c r="AC93" s="111">
        <f t="shared" si="21"/>
        <v>0</v>
      </c>
      <c r="AD93" s="111" t="str">
        <f t="shared" si="22"/>
        <v/>
      </c>
      <c r="AE93" s="10">
        <f t="shared" si="23"/>
        <v>0</v>
      </c>
      <c r="AF93" s="10" t="str">
        <f t="shared" si="16"/>
        <v/>
      </c>
    </row>
    <row r="94" spans="1:32" s="6" customFormat="1" ht="34.5" customHeight="1">
      <c r="A94" s="67">
        <f t="shared" si="14"/>
        <v>82</v>
      </c>
      <c r="B94" s="70" t="str">
        <f t="shared" si="15"/>
        <v/>
      </c>
      <c r="C94" s="30"/>
      <c r="D94" s="31" t="str">
        <f t="shared" si="17"/>
        <v/>
      </c>
      <c r="E94" s="31" t="str">
        <f t="shared" si="18"/>
        <v/>
      </c>
      <c r="F94" s="32"/>
      <c r="G94" s="32"/>
      <c r="H94" s="33"/>
      <c r="I94" s="34"/>
      <c r="J94" s="113"/>
      <c r="K94" s="34"/>
      <c r="L94" s="113"/>
      <c r="M94" s="35" t="str">
        <f t="shared" si="13"/>
        <v/>
      </c>
      <c r="N94" s="33"/>
      <c r="O94" s="33"/>
      <c r="P94" s="36" t="str">
        <f t="shared" si="19"/>
        <v/>
      </c>
      <c r="Q94" s="37"/>
      <c r="R94" s="37"/>
      <c r="S94" s="37"/>
      <c r="T94" s="37"/>
      <c r="U94" s="116"/>
      <c r="V94" s="32"/>
      <c r="W94" s="58"/>
      <c r="X94" s="83"/>
      <c r="Y94" s="71"/>
      <c r="Z94" s="72"/>
      <c r="AB94" s="111" t="str">
        <f t="shared" si="20"/>
        <v/>
      </c>
      <c r="AC94" s="111">
        <f t="shared" si="21"/>
        <v>0</v>
      </c>
      <c r="AD94" s="111" t="str">
        <f t="shared" si="22"/>
        <v/>
      </c>
      <c r="AE94" s="10">
        <f t="shared" si="23"/>
        <v>0</v>
      </c>
      <c r="AF94" s="10" t="str">
        <f t="shared" si="16"/>
        <v/>
      </c>
    </row>
    <row r="95" spans="1:32" s="6" customFormat="1" ht="34.5" customHeight="1">
      <c r="A95" s="67">
        <f t="shared" si="14"/>
        <v>83</v>
      </c>
      <c r="B95" s="70" t="str">
        <f t="shared" si="15"/>
        <v/>
      </c>
      <c r="C95" s="30"/>
      <c r="D95" s="31" t="str">
        <f t="shared" si="17"/>
        <v/>
      </c>
      <c r="E95" s="31" t="str">
        <f t="shared" si="18"/>
        <v/>
      </c>
      <c r="F95" s="32"/>
      <c r="G95" s="32"/>
      <c r="H95" s="33"/>
      <c r="I95" s="34"/>
      <c r="J95" s="113"/>
      <c r="K95" s="34"/>
      <c r="L95" s="113"/>
      <c r="M95" s="35" t="str">
        <f t="shared" si="13"/>
        <v/>
      </c>
      <c r="N95" s="33"/>
      <c r="O95" s="33"/>
      <c r="P95" s="36" t="str">
        <f t="shared" si="19"/>
        <v/>
      </c>
      <c r="Q95" s="37"/>
      <c r="R95" s="37"/>
      <c r="S95" s="37"/>
      <c r="T95" s="37"/>
      <c r="U95" s="116"/>
      <c r="V95" s="32"/>
      <c r="W95" s="58"/>
      <c r="X95" s="83"/>
      <c r="Y95" s="71"/>
      <c r="Z95" s="72"/>
      <c r="AB95" s="111" t="str">
        <f t="shared" si="20"/>
        <v/>
      </c>
      <c r="AC95" s="111">
        <f t="shared" si="21"/>
        <v>0</v>
      </c>
      <c r="AD95" s="111" t="str">
        <f t="shared" si="22"/>
        <v/>
      </c>
      <c r="AE95" s="10">
        <f t="shared" si="23"/>
        <v>0</v>
      </c>
      <c r="AF95" s="10" t="str">
        <f t="shared" si="16"/>
        <v/>
      </c>
    </row>
    <row r="96" spans="1:32" s="6" customFormat="1" ht="34.5" customHeight="1">
      <c r="A96" s="67">
        <f t="shared" si="14"/>
        <v>84</v>
      </c>
      <c r="B96" s="70" t="str">
        <f t="shared" si="15"/>
        <v/>
      </c>
      <c r="C96" s="30"/>
      <c r="D96" s="31" t="str">
        <f t="shared" si="17"/>
        <v/>
      </c>
      <c r="E96" s="31" t="str">
        <f t="shared" si="18"/>
        <v/>
      </c>
      <c r="F96" s="32"/>
      <c r="G96" s="32"/>
      <c r="H96" s="33"/>
      <c r="I96" s="34"/>
      <c r="J96" s="113"/>
      <c r="K96" s="34"/>
      <c r="L96" s="113"/>
      <c r="M96" s="35" t="str">
        <f t="shared" si="13"/>
        <v/>
      </c>
      <c r="N96" s="33"/>
      <c r="O96" s="33"/>
      <c r="P96" s="36" t="str">
        <f t="shared" si="19"/>
        <v/>
      </c>
      <c r="Q96" s="37"/>
      <c r="R96" s="37"/>
      <c r="S96" s="37"/>
      <c r="T96" s="37"/>
      <c r="U96" s="116"/>
      <c r="V96" s="32"/>
      <c r="W96" s="58"/>
      <c r="X96" s="83"/>
      <c r="Y96" s="71"/>
      <c r="Z96" s="72"/>
      <c r="AB96" s="111" t="str">
        <f t="shared" si="20"/>
        <v/>
      </c>
      <c r="AC96" s="111">
        <f t="shared" si="21"/>
        <v>0</v>
      </c>
      <c r="AD96" s="111" t="str">
        <f t="shared" si="22"/>
        <v/>
      </c>
      <c r="AE96" s="10">
        <f t="shared" si="23"/>
        <v>0</v>
      </c>
      <c r="AF96" s="10" t="str">
        <f t="shared" si="16"/>
        <v/>
      </c>
    </row>
    <row r="97" spans="1:32" s="6" customFormat="1" ht="34.5" customHeight="1">
      <c r="A97" s="67">
        <f t="shared" si="14"/>
        <v>85</v>
      </c>
      <c r="B97" s="70" t="str">
        <f t="shared" si="15"/>
        <v/>
      </c>
      <c r="C97" s="30"/>
      <c r="D97" s="31" t="str">
        <f t="shared" si="17"/>
        <v/>
      </c>
      <c r="E97" s="31" t="str">
        <f t="shared" si="18"/>
        <v/>
      </c>
      <c r="F97" s="32"/>
      <c r="G97" s="32"/>
      <c r="H97" s="33"/>
      <c r="I97" s="34"/>
      <c r="J97" s="113"/>
      <c r="K97" s="34"/>
      <c r="L97" s="113"/>
      <c r="M97" s="35" t="str">
        <f t="shared" si="13"/>
        <v/>
      </c>
      <c r="N97" s="33"/>
      <c r="O97" s="33"/>
      <c r="P97" s="36" t="str">
        <f t="shared" si="19"/>
        <v/>
      </c>
      <c r="Q97" s="37"/>
      <c r="R97" s="37"/>
      <c r="S97" s="37"/>
      <c r="T97" s="37"/>
      <c r="U97" s="116"/>
      <c r="V97" s="32"/>
      <c r="W97" s="58"/>
      <c r="X97" s="83"/>
      <c r="Y97" s="71"/>
      <c r="Z97" s="72"/>
      <c r="AB97" s="111" t="str">
        <f t="shared" si="20"/>
        <v/>
      </c>
      <c r="AC97" s="111">
        <f t="shared" si="21"/>
        <v>0</v>
      </c>
      <c r="AD97" s="111" t="str">
        <f t="shared" si="22"/>
        <v/>
      </c>
      <c r="AE97" s="10">
        <f t="shared" si="23"/>
        <v>0</v>
      </c>
      <c r="AF97" s="10" t="str">
        <f t="shared" si="16"/>
        <v/>
      </c>
    </row>
    <row r="98" spans="1:32" s="6" customFormat="1" ht="34.5" customHeight="1">
      <c r="A98" s="67">
        <f t="shared" si="14"/>
        <v>86</v>
      </c>
      <c r="B98" s="70" t="str">
        <f t="shared" si="15"/>
        <v/>
      </c>
      <c r="C98" s="30"/>
      <c r="D98" s="31" t="str">
        <f t="shared" si="17"/>
        <v/>
      </c>
      <c r="E98" s="31" t="str">
        <f t="shared" si="18"/>
        <v/>
      </c>
      <c r="F98" s="32"/>
      <c r="G98" s="32"/>
      <c r="H98" s="33"/>
      <c r="I98" s="34"/>
      <c r="J98" s="113"/>
      <c r="K98" s="34"/>
      <c r="L98" s="113"/>
      <c r="M98" s="35" t="str">
        <f t="shared" si="13"/>
        <v/>
      </c>
      <c r="N98" s="33"/>
      <c r="O98" s="33"/>
      <c r="P98" s="36" t="str">
        <f t="shared" si="19"/>
        <v/>
      </c>
      <c r="Q98" s="37"/>
      <c r="R98" s="37"/>
      <c r="S98" s="37"/>
      <c r="T98" s="37"/>
      <c r="U98" s="116"/>
      <c r="V98" s="32"/>
      <c r="W98" s="58"/>
      <c r="X98" s="83"/>
      <c r="Y98" s="71"/>
      <c r="Z98" s="72"/>
      <c r="AB98" s="111" t="str">
        <f t="shared" si="20"/>
        <v/>
      </c>
      <c r="AC98" s="111">
        <f t="shared" si="21"/>
        <v>0</v>
      </c>
      <c r="AD98" s="111" t="str">
        <f t="shared" si="22"/>
        <v/>
      </c>
      <c r="AE98" s="10">
        <f t="shared" si="23"/>
        <v>0</v>
      </c>
      <c r="AF98" s="10" t="str">
        <f t="shared" si="16"/>
        <v/>
      </c>
    </row>
    <row r="99" spans="1:32" s="6" customFormat="1" ht="34.5" customHeight="1">
      <c r="A99" s="67">
        <f t="shared" si="14"/>
        <v>87</v>
      </c>
      <c r="B99" s="70" t="str">
        <f t="shared" si="15"/>
        <v/>
      </c>
      <c r="C99" s="30"/>
      <c r="D99" s="31" t="str">
        <f t="shared" si="17"/>
        <v/>
      </c>
      <c r="E99" s="31" t="str">
        <f t="shared" si="18"/>
        <v/>
      </c>
      <c r="F99" s="32"/>
      <c r="G99" s="32"/>
      <c r="H99" s="33"/>
      <c r="I99" s="34"/>
      <c r="J99" s="113"/>
      <c r="K99" s="34"/>
      <c r="L99" s="113"/>
      <c r="M99" s="35" t="str">
        <f t="shared" si="13"/>
        <v/>
      </c>
      <c r="N99" s="33"/>
      <c r="O99" s="33"/>
      <c r="P99" s="36" t="str">
        <f t="shared" si="19"/>
        <v/>
      </c>
      <c r="Q99" s="37"/>
      <c r="R99" s="37"/>
      <c r="S99" s="37"/>
      <c r="T99" s="37"/>
      <c r="U99" s="116"/>
      <c r="V99" s="32"/>
      <c r="W99" s="58"/>
      <c r="X99" s="83"/>
      <c r="Y99" s="71"/>
      <c r="Z99" s="72"/>
      <c r="AB99" s="111" t="str">
        <f t="shared" si="20"/>
        <v/>
      </c>
      <c r="AC99" s="111">
        <f t="shared" si="21"/>
        <v>0</v>
      </c>
      <c r="AD99" s="111" t="str">
        <f t="shared" si="22"/>
        <v/>
      </c>
      <c r="AE99" s="10">
        <f t="shared" si="23"/>
        <v>0</v>
      </c>
      <c r="AF99" s="10" t="str">
        <f t="shared" si="16"/>
        <v/>
      </c>
    </row>
    <row r="100" spans="1:32" s="6" customFormat="1" ht="34.5" customHeight="1">
      <c r="A100" s="67">
        <f t="shared" si="14"/>
        <v>88</v>
      </c>
      <c r="B100" s="70" t="str">
        <f t="shared" si="15"/>
        <v/>
      </c>
      <c r="C100" s="30"/>
      <c r="D100" s="31" t="str">
        <f t="shared" si="17"/>
        <v/>
      </c>
      <c r="E100" s="31" t="str">
        <f t="shared" si="18"/>
        <v/>
      </c>
      <c r="F100" s="32"/>
      <c r="G100" s="32"/>
      <c r="H100" s="33"/>
      <c r="I100" s="34"/>
      <c r="J100" s="113"/>
      <c r="K100" s="34"/>
      <c r="L100" s="113"/>
      <c r="M100" s="35" t="str">
        <f t="shared" si="13"/>
        <v/>
      </c>
      <c r="N100" s="33"/>
      <c r="O100" s="33"/>
      <c r="P100" s="36" t="str">
        <f t="shared" si="19"/>
        <v/>
      </c>
      <c r="Q100" s="37"/>
      <c r="R100" s="37"/>
      <c r="S100" s="37"/>
      <c r="T100" s="37"/>
      <c r="U100" s="116"/>
      <c r="V100" s="32"/>
      <c r="W100" s="58"/>
      <c r="X100" s="83"/>
      <c r="Y100" s="71"/>
      <c r="Z100" s="72"/>
      <c r="AB100" s="111" t="str">
        <f t="shared" si="20"/>
        <v/>
      </c>
      <c r="AC100" s="111">
        <f t="shared" si="21"/>
        <v>0</v>
      </c>
      <c r="AD100" s="111" t="str">
        <f t="shared" si="22"/>
        <v/>
      </c>
      <c r="AE100" s="10">
        <f t="shared" si="23"/>
        <v>0</v>
      </c>
      <c r="AF100" s="10" t="str">
        <f t="shared" si="16"/>
        <v/>
      </c>
    </row>
    <row r="101" spans="1:32" s="6" customFormat="1" ht="34.5" customHeight="1">
      <c r="A101" s="67">
        <f t="shared" si="14"/>
        <v>89</v>
      </c>
      <c r="B101" s="70" t="str">
        <f t="shared" si="15"/>
        <v/>
      </c>
      <c r="C101" s="30"/>
      <c r="D101" s="31" t="str">
        <f t="shared" si="17"/>
        <v/>
      </c>
      <c r="E101" s="31" t="str">
        <f t="shared" si="18"/>
        <v/>
      </c>
      <c r="F101" s="32"/>
      <c r="G101" s="32"/>
      <c r="H101" s="33"/>
      <c r="I101" s="34"/>
      <c r="J101" s="113"/>
      <c r="K101" s="34"/>
      <c r="L101" s="113"/>
      <c r="M101" s="35" t="str">
        <f t="shared" si="13"/>
        <v/>
      </c>
      <c r="N101" s="33"/>
      <c r="O101" s="33"/>
      <c r="P101" s="36" t="str">
        <f t="shared" si="19"/>
        <v/>
      </c>
      <c r="Q101" s="37"/>
      <c r="R101" s="37"/>
      <c r="S101" s="37"/>
      <c r="T101" s="37"/>
      <c r="U101" s="116"/>
      <c r="V101" s="32"/>
      <c r="W101" s="58"/>
      <c r="X101" s="83"/>
      <c r="Y101" s="71"/>
      <c r="Z101" s="72"/>
      <c r="AB101" s="111" t="str">
        <f t="shared" si="20"/>
        <v/>
      </c>
      <c r="AC101" s="111">
        <f t="shared" si="21"/>
        <v>0</v>
      </c>
      <c r="AD101" s="111" t="str">
        <f t="shared" si="22"/>
        <v/>
      </c>
      <c r="AE101" s="10">
        <f t="shared" si="23"/>
        <v>0</v>
      </c>
      <c r="AF101" s="10" t="str">
        <f t="shared" si="16"/>
        <v/>
      </c>
    </row>
    <row r="102" spans="1:32" s="6" customFormat="1" ht="34.5" customHeight="1">
      <c r="A102" s="67">
        <f t="shared" si="14"/>
        <v>90</v>
      </c>
      <c r="B102" s="70" t="str">
        <f t="shared" si="15"/>
        <v/>
      </c>
      <c r="C102" s="30"/>
      <c r="D102" s="31" t="str">
        <f t="shared" si="17"/>
        <v/>
      </c>
      <c r="E102" s="31" t="str">
        <f t="shared" si="18"/>
        <v/>
      </c>
      <c r="F102" s="32"/>
      <c r="G102" s="32"/>
      <c r="H102" s="33"/>
      <c r="I102" s="34"/>
      <c r="J102" s="113"/>
      <c r="K102" s="34"/>
      <c r="L102" s="113"/>
      <c r="M102" s="35" t="str">
        <f t="shared" si="13"/>
        <v/>
      </c>
      <c r="N102" s="33"/>
      <c r="O102" s="33"/>
      <c r="P102" s="36" t="str">
        <f t="shared" si="19"/>
        <v/>
      </c>
      <c r="Q102" s="37"/>
      <c r="R102" s="37"/>
      <c r="S102" s="37"/>
      <c r="T102" s="37"/>
      <c r="U102" s="116"/>
      <c r="V102" s="32"/>
      <c r="W102" s="58"/>
      <c r="X102" s="83"/>
      <c r="Y102" s="71"/>
      <c r="Z102" s="72"/>
      <c r="AB102" s="111" t="str">
        <f t="shared" si="20"/>
        <v/>
      </c>
      <c r="AC102" s="111">
        <f t="shared" si="21"/>
        <v>0</v>
      </c>
      <c r="AD102" s="111" t="str">
        <f t="shared" si="22"/>
        <v/>
      </c>
      <c r="AE102" s="10">
        <f t="shared" si="23"/>
        <v>0</v>
      </c>
      <c r="AF102" s="10" t="str">
        <f t="shared" si="16"/>
        <v/>
      </c>
    </row>
    <row r="103" spans="1:32" s="6" customFormat="1" ht="34.5" customHeight="1">
      <c r="A103" s="67">
        <f t="shared" si="14"/>
        <v>91</v>
      </c>
      <c r="B103" s="70" t="str">
        <f t="shared" si="15"/>
        <v/>
      </c>
      <c r="C103" s="30"/>
      <c r="D103" s="31" t="str">
        <f t="shared" si="17"/>
        <v/>
      </c>
      <c r="E103" s="31" t="str">
        <f t="shared" si="18"/>
        <v/>
      </c>
      <c r="F103" s="32"/>
      <c r="G103" s="32"/>
      <c r="H103" s="33"/>
      <c r="I103" s="34"/>
      <c r="J103" s="113"/>
      <c r="K103" s="34"/>
      <c r="L103" s="113"/>
      <c r="M103" s="35" t="str">
        <f t="shared" si="13"/>
        <v/>
      </c>
      <c r="N103" s="33"/>
      <c r="O103" s="33"/>
      <c r="P103" s="36" t="str">
        <f t="shared" si="19"/>
        <v/>
      </c>
      <c r="Q103" s="37"/>
      <c r="R103" s="37"/>
      <c r="S103" s="37"/>
      <c r="T103" s="37"/>
      <c r="U103" s="116"/>
      <c r="V103" s="32"/>
      <c r="W103" s="58"/>
      <c r="X103" s="83"/>
      <c r="Y103" s="71"/>
      <c r="Z103" s="72"/>
      <c r="AB103" s="111" t="str">
        <f t="shared" si="20"/>
        <v/>
      </c>
      <c r="AC103" s="111">
        <f t="shared" si="21"/>
        <v>0</v>
      </c>
      <c r="AD103" s="111" t="str">
        <f t="shared" si="22"/>
        <v/>
      </c>
      <c r="AE103" s="10">
        <f t="shared" si="23"/>
        <v>0</v>
      </c>
      <c r="AF103" s="10" t="str">
        <f t="shared" si="16"/>
        <v/>
      </c>
    </row>
    <row r="104" spans="1:32" s="6" customFormat="1" ht="34.5" customHeight="1">
      <c r="A104" s="67">
        <f t="shared" si="14"/>
        <v>92</v>
      </c>
      <c r="B104" s="70" t="str">
        <f t="shared" si="15"/>
        <v/>
      </c>
      <c r="C104" s="30"/>
      <c r="D104" s="31" t="str">
        <f t="shared" si="17"/>
        <v/>
      </c>
      <c r="E104" s="31" t="str">
        <f t="shared" si="18"/>
        <v/>
      </c>
      <c r="F104" s="32"/>
      <c r="G104" s="32"/>
      <c r="H104" s="33"/>
      <c r="I104" s="34"/>
      <c r="J104" s="113"/>
      <c r="K104" s="34"/>
      <c r="L104" s="113"/>
      <c r="M104" s="35" t="str">
        <f t="shared" si="13"/>
        <v/>
      </c>
      <c r="N104" s="33"/>
      <c r="O104" s="33"/>
      <c r="P104" s="36" t="str">
        <f t="shared" si="19"/>
        <v/>
      </c>
      <c r="Q104" s="37"/>
      <c r="R104" s="37"/>
      <c r="S104" s="37"/>
      <c r="T104" s="37"/>
      <c r="U104" s="116"/>
      <c r="V104" s="32"/>
      <c r="W104" s="58"/>
      <c r="X104" s="83"/>
      <c r="Y104" s="71"/>
      <c r="Z104" s="72"/>
      <c r="AB104" s="111" t="str">
        <f t="shared" si="20"/>
        <v/>
      </c>
      <c r="AC104" s="111">
        <f t="shared" si="21"/>
        <v>0</v>
      </c>
      <c r="AD104" s="111" t="str">
        <f t="shared" si="22"/>
        <v/>
      </c>
      <c r="AE104" s="10">
        <f t="shared" si="23"/>
        <v>0</v>
      </c>
      <c r="AF104" s="10" t="str">
        <f t="shared" si="16"/>
        <v/>
      </c>
    </row>
    <row r="105" spans="1:32" s="6" customFormat="1" ht="34.5" customHeight="1">
      <c r="A105" s="67">
        <f t="shared" si="14"/>
        <v>93</v>
      </c>
      <c r="B105" s="70" t="str">
        <f t="shared" si="15"/>
        <v/>
      </c>
      <c r="C105" s="30"/>
      <c r="D105" s="31" t="str">
        <f t="shared" si="17"/>
        <v/>
      </c>
      <c r="E105" s="31" t="str">
        <f t="shared" si="18"/>
        <v/>
      </c>
      <c r="F105" s="32"/>
      <c r="G105" s="32"/>
      <c r="H105" s="33"/>
      <c r="I105" s="34"/>
      <c r="J105" s="113"/>
      <c r="K105" s="34"/>
      <c r="L105" s="113"/>
      <c r="M105" s="35" t="str">
        <f t="shared" si="13"/>
        <v/>
      </c>
      <c r="N105" s="33"/>
      <c r="O105" s="33"/>
      <c r="P105" s="36" t="str">
        <f t="shared" si="19"/>
        <v/>
      </c>
      <c r="Q105" s="37"/>
      <c r="R105" s="37"/>
      <c r="S105" s="37"/>
      <c r="T105" s="37"/>
      <c r="U105" s="116"/>
      <c r="V105" s="32"/>
      <c r="W105" s="58"/>
      <c r="X105" s="83"/>
      <c r="Y105" s="71"/>
      <c r="Z105" s="72"/>
      <c r="AB105" s="111" t="str">
        <f t="shared" si="20"/>
        <v/>
      </c>
      <c r="AC105" s="111">
        <f t="shared" si="21"/>
        <v>0</v>
      </c>
      <c r="AD105" s="111" t="str">
        <f t="shared" si="22"/>
        <v/>
      </c>
      <c r="AE105" s="10">
        <f t="shared" si="23"/>
        <v>0</v>
      </c>
      <c r="AF105" s="10" t="str">
        <f t="shared" si="16"/>
        <v/>
      </c>
    </row>
    <row r="106" spans="1:32" s="6" customFormat="1" ht="34.5" customHeight="1">
      <c r="A106" s="67">
        <f t="shared" si="14"/>
        <v>94</v>
      </c>
      <c r="B106" s="70" t="str">
        <f t="shared" si="15"/>
        <v/>
      </c>
      <c r="C106" s="30"/>
      <c r="D106" s="31" t="str">
        <f t="shared" si="17"/>
        <v/>
      </c>
      <c r="E106" s="31" t="str">
        <f t="shared" si="18"/>
        <v/>
      </c>
      <c r="F106" s="32"/>
      <c r="G106" s="32"/>
      <c r="H106" s="33"/>
      <c r="I106" s="34"/>
      <c r="J106" s="113"/>
      <c r="K106" s="34"/>
      <c r="L106" s="113"/>
      <c r="M106" s="35" t="str">
        <f t="shared" si="13"/>
        <v/>
      </c>
      <c r="N106" s="33"/>
      <c r="O106" s="33"/>
      <c r="P106" s="36" t="str">
        <f t="shared" si="19"/>
        <v/>
      </c>
      <c r="Q106" s="37"/>
      <c r="R106" s="37"/>
      <c r="S106" s="37"/>
      <c r="T106" s="37"/>
      <c r="U106" s="116"/>
      <c r="V106" s="32"/>
      <c r="W106" s="58"/>
      <c r="X106" s="83"/>
      <c r="Y106" s="71"/>
      <c r="Z106" s="72"/>
      <c r="AB106" s="111" t="str">
        <f t="shared" si="20"/>
        <v/>
      </c>
      <c r="AC106" s="111">
        <f t="shared" si="21"/>
        <v>0</v>
      </c>
      <c r="AD106" s="111" t="str">
        <f t="shared" si="22"/>
        <v/>
      </c>
      <c r="AE106" s="10">
        <f t="shared" si="23"/>
        <v>0</v>
      </c>
      <c r="AF106" s="10" t="str">
        <f t="shared" si="16"/>
        <v/>
      </c>
    </row>
    <row r="107" spans="1:32" s="6" customFormat="1" ht="34.5" customHeight="1">
      <c r="A107" s="67">
        <f t="shared" si="14"/>
        <v>95</v>
      </c>
      <c r="B107" s="70" t="str">
        <f t="shared" si="15"/>
        <v/>
      </c>
      <c r="C107" s="30"/>
      <c r="D107" s="31" t="str">
        <f t="shared" si="17"/>
        <v/>
      </c>
      <c r="E107" s="31" t="str">
        <f t="shared" si="18"/>
        <v/>
      </c>
      <c r="F107" s="32"/>
      <c r="G107" s="32"/>
      <c r="H107" s="33"/>
      <c r="I107" s="34"/>
      <c r="J107" s="113"/>
      <c r="K107" s="34"/>
      <c r="L107" s="113"/>
      <c r="M107" s="35" t="str">
        <f t="shared" si="13"/>
        <v/>
      </c>
      <c r="N107" s="33"/>
      <c r="O107" s="33"/>
      <c r="P107" s="36" t="str">
        <f t="shared" si="19"/>
        <v/>
      </c>
      <c r="Q107" s="37"/>
      <c r="R107" s="37"/>
      <c r="S107" s="37"/>
      <c r="T107" s="37"/>
      <c r="U107" s="116"/>
      <c r="V107" s="32"/>
      <c r="W107" s="58"/>
      <c r="X107" s="83"/>
      <c r="Y107" s="71"/>
      <c r="Z107" s="72"/>
      <c r="AB107" s="111" t="str">
        <f t="shared" si="20"/>
        <v/>
      </c>
      <c r="AC107" s="111">
        <f t="shared" si="21"/>
        <v>0</v>
      </c>
      <c r="AD107" s="111" t="str">
        <f t="shared" si="22"/>
        <v/>
      </c>
      <c r="AE107" s="10">
        <f t="shared" si="23"/>
        <v>0</v>
      </c>
      <c r="AF107" s="10" t="str">
        <f t="shared" si="16"/>
        <v/>
      </c>
    </row>
    <row r="108" spans="1:32" s="6" customFormat="1" ht="34.5" customHeight="1">
      <c r="A108" s="67">
        <f t="shared" si="14"/>
        <v>96</v>
      </c>
      <c r="B108" s="70" t="str">
        <f t="shared" si="15"/>
        <v/>
      </c>
      <c r="C108" s="30"/>
      <c r="D108" s="31" t="str">
        <f t="shared" si="17"/>
        <v/>
      </c>
      <c r="E108" s="31" t="str">
        <f t="shared" si="18"/>
        <v/>
      </c>
      <c r="F108" s="32"/>
      <c r="G108" s="32"/>
      <c r="H108" s="33"/>
      <c r="I108" s="34"/>
      <c r="J108" s="113"/>
      <c r="K108" s="34"/>
      <c r="L108" s="113"/>
      <c r="M108" s="35" t="str">
        <f t="shared" si="13"/>
        <v/>
      </c>
      <c r="N108" s="33"/>
      <c r="O108" s="33"/>
      <c r="P108" s="36" t="str">
        <f t="shared" si="19"/>
        <v/>
      </c>
      <c r="Q108" s="37"/>
      <c r="R108" s="37"/>
      <c r="S108" s="37"/>
      <c r="T108" s="37"/>
      <c r="U108" s="116"/>
      <c r="V108" s="32"/>
      <c r="W108" s="58"/>
      <c r="X108" s="83"/>
      <c r="Y108" s="71"/>
      <c r="Z108" s="72"/>
      <c r="AB108" s="111" t="str">
        <f t="shared" si="20"/>
        <v/>
      </c>
      <c r="AC108" s="111">
        <f t="shared" si="21"/>
        <v>0</v>
      </c>
      <c r="AD108" s="111" t="str">
        <f t="shared" si="22"/>
        <v/>
      </c>
      <c r="AE108" s="10">
        <f t="shared" si="23"/>
        <v>0</v>
      </c>
      <c r="AF108" s="10" t="str">
        <f t="shared" si="16"/>
        <v/>
      </c>
    </row>
    <row r="109" spans="1:32" s="6" customFormat="1" ht="34.5" customHeight="1">
      <c r="A109" s="67">
        <f t="shared" si="14"/>
        <v>97</v>
      </c>
      <c r="B109" s="70" t="str">
        <f t="shared" si="15"/>
        <v/>
      </c>
      <c r="C109" s="30"/>
      <c r="D109" s="31" t="str">
        <f t="shared" si="17"/>
        <v/>
      </c>
      <c r="E109" s="31" t="str">
        <f t="shared" si="18"/>
        <v/>
      </c>
      <c r="F109" s="32"/>
      <c r="G109" s="32"/>
      <c r="H109" s="33"/>
      <c r="I109" s="34"/>
      <c r="J109" s="113"/>
      <c r="K109" s="34"/>
      <c r="L109" s="113"/>
      <c r="M109" s="35" t="str">
        <f t="shared" si="13"/>
        <v/>
      </c>
      <c r="N109" s="33"/>
      <c r="O109" s="33"/>
      <c r="P109" s="36" t="str">
        <f t="shared" si="19"/>
        <v/>
      </c>
      <c r="Q109" s="37"/>
      <c r="R109" s="37"/>
      <c r="S109" s="37"/>
      <c r="T109" s="37"/>
      <c r="U109" s="116"/>
      <c r="V109" s="32"/>
      <c r="W109" s="58"/>
      <c r="X109" s="83"/>
      <c r="Y109" s="71"/>
      <c r="Z109" s="72"/>
      <c r="AB109" s="111" t="str">
        <f t="shared" si="20"/>
        <v/>
      </c>
      <c r="AC109" s="111">
        <f t="shared" si="21"/>
        <v>0</v>
      </c>
      <c r="AD109" s="111" t="str">
        <f t="shared" si="22"/>
        <v/>
      </c>
      <c r="AE109" s="10">
        <f t="shared" si="23"/>
        <v>0</v>
      </c>
      <c r="AF109" s="10" t="str">
        <f t="shared" si="16"/>
        <v/>
      </c>
    </row>
    <row r="110" spans="1:32" s="6" customFormat="1" ht="34.5" customHeight="1">
      <c r="A110" s="67">
        <f t="shared" si="14"/>
        <v>98</v>
      </c>
      <c r="B110" s="70" t="str">
        <f t="shared" si="15"/>
        <v/>
      </c>
      <c r="C110" s="30"/>
      <c r="D110" s="31" t="str">
        <f t="shared" si="17"/>
        <v/>
      </c>
      <c r="E110" s="31" t="str">
        <f t="shared" si="18"/>
        <v/>
      </c>
      <c r="F110" s="32"/>
      <c r="G110" s="32"/>
      <c r="H110" s="33"/>
      <c r="I110" s="34"/>
      <c r="J110" s="113"/>
      <c r="K110" s="34"/>
      <c r="L110" s="113"/>
      <c r="M110" s="35" t="str">
        <f t="shared" si="13"/>
        <v/>
      </c>
      <c r="N110" s="33"/>
      <c r="O110" s="33"/>
      <c r="P110" s="36" t="str">
        <f t="shared" si="19"/>
        <v/>
      </c>
      <c r="Q110" s="37"/>
      <c r="R110" s="37"/>
      <c r="S110" s="37"/>
      <c r="T110" s="37"/>
      <c r="U110" s="116"/>
      <c r="V110" s="32"/>
      <c r="W110" s="58"/>
      <c r="X110" s="83"/>
      <c r="Y110" s="71"/>
      <c r="Z110" s="72"/>
      <c r="AB110" s="111" t="str">
        <f t="shared" si="20"/>
        <v/>
      </c>
      <c r="AC110" s="111">
        <f t="shared" si="21"/>
        <v>0</v>
      </c>
      <c r="AD110" s="111" t="str">
        <f t="shared" si="22"/>
        <v/>
      </c>
      <c r="AE110" s="10">
        <f t="shared" si="23"/>
        <v>0</v>
      </c>
      <c r="AF110" s="10" t="str">
        <f t="shared" si="16"/>
        <v/>
      </c>
    </row>
    <row r="111" spans="1:32" s="6" customFormat="1" ht="34.5" customHeight="1">
      <c r="A111" s="67">
        <f t="shared" si="14"/>
        <v>99</v>
      </c>
      <c r="B111" s="70" t="str">
        <f t="shared" si="15"/>
        <v/>
      </c>
      <c r="C111" s="30"/>
      <c r="D111" s="31" t="str">
        <f t="shared" si="17"/>
        <v/>
      </c>
      <c r="E111" s="31" t="str">
        <f t="shared" si="18"/>
        <v/>
      </c>
      <c r="F111" s="32"/>
      <c r="G111" s="32"/>
      <c r="H111" s="33"/>
      <c r="I111" s="34"/>
      <c r="J111" s="113"/>
      <c r="K111" s="34"/>
      <c r="L111" s="113"/>
      <c r="M111" s="35" t="str">
        <f t="shared" si="13"/>
        <v/>
      </c>
      <c r="N111" s="33"/>
      <c r="O111" s="33"/>
      <c r="P111" s="36" t="str">
        <f t="shared" si="19"/>
        <v/>
      </c>
      <c r="Q111" s="37"/>
      <c r="R111" s="37"/>
      <c r="S111" s="37"/>
      <c r="T111" s="37"/>
      <c r="U111" s="116"/>
      <c r="V111" s="32"/>
      <c r="W111" s="58"/>
      <c r="X111" s="83"/>
      <c r="Y111" s="71"/>
      <c r="Z111" s="72"/>
      <c r="AB111" s="111" t="str">
        <f t="shared" si="20"/>
        <v/>
      </c>
      <c r="AC111" s="111">
        <f t="shared" si="21"/>
        <v>0</v>
      </c>
      <c r="AD111" s="111" t="str">
        <f t="shared" si="22"/>
        <v/>
      </c>
      <c r="AE111" s="10">
        <f t="shared" si="23"/>
        <v>0</v>
      </c>
      <c r="AF111" s="10" t="str">
        <f t="shared" si="16"/>
        <v/>
      </c>
    </row>
    <row r="112" spans="1:32" s="6" customFormat="1" ht="34.5" customHeight="1">
      <c r="A112" s="67">
        <f t="shared" si="14"/>
        <v>100</v>
      </c>
      <c r="B112" s="70" t="str">
        <f t="shared" si="15"/>
        <v/>
      </c>
      <c r="C112" s="30"/>
      <c r="D112" s="31" t="str">
        <f t="shared" si="17"/>
        <v/>
      </c>
      <c r="E112" s="31" t="str">
        <f t="shared" si="18"/>
        <v/>
      </c>
      <c r="F112" s="32"/>
      <c r="G112" s="32"/>
      <c r="H112" s="33"/>
      <c r="I112" s="34"/>
      <c r="J112" s="113"/>
      <c r="K112" s="34"/>
      <c r="L112" s="113"/>
      <c r="M112" s="35" t="str">
        <f t="shared" si="13"/>
        <v/>
      </c>
      <c r="N112" s="33"/>
      <c r="O112" s="33"/>
      <c r="P112" s="36" t="str">
        <f t="shared" si="19"/>
        <v/>
      </c>
      <c r="Q112" s="37"/>
      <c r="R112" s="37"/>
      <c r="S112" s="37"/>
      <c r="T112" s="37"/>
      <c r="U112" s="116"/>
      <c r="V112" s="32"/>
      <c r="W112" s="58"/>
      <c r="X112" s="83"/>
      <c r="Y112" s="71"/>
      <c r="Z112" s="72"/>
      <c r="AB112" s="111" t="str">
        <f t="shared" si="20"/>
        <v/>
      </c>
      <c r="AC112" s="111">
        <f t="shared" si="21"/>
        <v>0</v>
      </c>
      <c r="AD112" s="111" t="str">
        <f t="shared" si="22"/>
        <v/>
      </c>
      <c r="AE112" s="10">
        <f t="shared" si="23"/>
        <v>0</v>
      </c>
      <c r="AF112" s="10" t="str">
        <f t="shared" si="16"/>
        <v/>
      </c>
    </row>
    <row r="113" spans="1:32" s="6" customFormat="1" ht="34.5" customHeight="1">
      <c r="A113" s="67">
        <f t="shared" si="14"/>
        <v>101</v>
      </c>
      <c r="B113" s="70" t="str">
        <f t="shared" si="15"/>
        <v/>
      </c>
      <c r="C113" s="30"/>
      <c r="D113" s="31" t="str">
        <f t="shared" si="17"/>
        <v/>
      </c>
      <c r="E113" s="31" t="str">
        <f t="shared" si="18"/>
        <v/>
      </c>
      <c r="F113" s="32"/>
      <c r="G113" s="32"/>
      <c r="H113" s="33"/>
      <c r="I113" s="34"/>
      <c r="J113" s="113"/>
      <c r="K113" s="34"/>
      <c r="L113" s="113"/>
      <c r="M113" s="35" t="str">
        <f t="shared" si="13"/>
        <v/>
      </c>
      <c r="N113" s="33"/>
      <c r="O113" s="33"/>
      <c r="P113" s="36" t="str">
        <f t="shared" si="19"/>
        <v/>
      </c>
      <c r="Q113" s="37"/>
      <c r="R113" s="37"/>
      <c r="S113" s="37"/>
      <c r="T113" s="37"/>
      <c r="U113" s="116"/>
      <c r="V113" s="32"/>
      <c r="W113" s="58"/>
      <c r="X113" s="83"/>
      <c r="Y113" s="71"/>
      <c r="Z113" s="72"/>
      <c r="AB113" s="111" t="str">
        <f t="shared" si="20"/>
        <v/>
      </c>
      <c r="AC113" s="111">
        <f t="shared" si="21"/>
        <v>0</v>
      </c>
      <c r="AD113" s="111" t="str">
        <f t="shared" si="22"/>
        <v/>
      </c>
      <c r="AE113" s="10">
        <f t="shared" si="23"/>
        <v>0</v>
      </c>
      <c r="AF113" s="10" t="str">
        <f t="shared" si="16"/>
        <v/>
      </c>
    </row>
    <row r="114" spans="1:32" s="6" customFormat="1" ht="34.5" customHeight="1">
      <c r="A114" s="67">
        <f t="shared" si="14"/>
        <v>102</v>
      </c>
      <c r="B114" s="70" t="str">
        <f t="shared" si="15"/>
        <v/>
      </c>
      <c r="C114" s="30"/>
      <c r="D114" s="31" t="str">
        <f t="shared" si="17"/>
        <v/>
      </c>
      <c r="E114" s="31" t="str">
        <f t="shared" si="18"/>
        <v/>
      </c>
      <c r="F114" s="32"/>
      <c r="G114" s="32"/>
      <c r="H114" s="33"/>
      <c r="I114" s="34"/>
      <c r="J114" s="113"/>
      <c r="K114" s="34"/>
      <c r="L114" s="113"/>
      <c r="M114" s="35" t="str">
        <f t="shared" si="13"/>
        <v/>
      </c>
      <c r="N114" s="33"/>
      <c r="O114" s="33"/>
      <c r="P114" s="36" t="str">
        <f t="shared" si="19"/>
        <v/>
      </c>
      <c r="Q114" s="37"/>
      <c r="R114" s="37"/>
      <c r="S114" s="37"/>
      <c r="T114" s="37"/>
      <c r="U114" s="116"/>
      <c r="V114" s="32"/>
      <c r="W114" s="58"/>
      <c r="X114" s="83"/>
      <c r="Y114" s="71"/>
      <c r="Z114" s="72"/>
      <c r="AB114" s="111" t="str">
        <f t="shared" si="20"/>
        <v/>
      </c>
      <c r="AC114" s="111">
        <f t="shared" si="21"/>
        <v>0</v>
      </c>
      <c r="AD114" s="111" t="str">
        <f t="shared" si="22"/>
        <v/>
      </c>
      <c r="AE114" s="10">
        <f t="shared" si="23"/>
        <v>0</v>
      </c>
      <c r="AF114" s="10" t="str">
        <f t="shared" si="16"/>
        <v/>
      </c>
    </row>
    <row r="115" spans="1:32" s="6" customFormat="1" ht="34.5" customHeight="1">
      <c r="A115" s="67">
        <f t="shared" si="14"/>
        <v>103</v>
      </c>
      <c r="B115" s="70" t="str">
        <f t="shared" si="15"/>
        <v/>
      </c>
      <c r="C115" s="30"/>
      <c r="D115" s="31" t="str">
        <f t="shared" si="17"/>
        <v/>
      </c>
      <c r="E115" s="31" t="str">
        <f t="shared" si="18"/>
        <v/>
      </c>
      <c r="F115" s="32"/>
      <c r="G115" s="32"/>
      <c r="H115" s="33"/>
      <c r="I115" s="34"/>
      <c r="J115" s="113"/>
      <c r="K115" s="34"/>
      <c r="L115" s="113"/>
      <c r="M115" s="35" t="str">
        <f t="shared" si="13"/>
        <v/>
      </c>
      <c r="N115" s="33"/>
      <c r="O115" s="33"/>
      <c r="P115" s="36" t="str">
        <f t="shared" si="19"/>
        <v/>
      </c>
      <c r="Q115" s="37"/>
      <c r="R115" s="37"/>
      <c r="S115" s="37"/>
      <c r="T115" s="37"/>
      <c r="U115" s="116"/>
      <c r="V115" s="32"/>
      <c r="W115" s="58"/>
      <c r="X115" s="83"/>
      <c r="Y115" s="71"/>
      <c r="Z115" s="72"/>
      <c r="AB115" s="111" t="str">
        <f t="shared" si="20"/>
        <v/>
      </c>
      <c r="AC115" s="111">
        <f t="shared" si="21"/>
        <v>0</v>
      </c>
      <c r="AD115" s="111" t="str">
        <f t="shared" si="22"/>
        <v/>
      </c>
      <c r="AE115" s="10">
        <f t="shared" si="23"/>
        <v>0</v>
      </c>
      <c r="AF115" s="10" t="str">
        <f t="shared" si="16"/>
        <v/>
      </c>
    </row>
    <row r="116" spans="1:32" s="6" customFormat="1" ht="34.5" customHeight="1">
      <c r="A116" s="67">
        <f t="shared" si="14"/>
        <v>104</v>
      </c>
      <c r="B116" s="70" t="str">
        <f t="shared" si="15"/>
        <v/>
      </c>
      <c r="C116" s="30"/>
      <c r="D116" s="31" t="str">
        <f t="shared" si="17"/>
        <v/>
      </c>
      <c r="E116" s="31" t="str">
        <f t="shared" si="18"/>
        <v/>
      </c>
      <c r="F116" s="32"/>
      <c r="G116" s="32"/>
      <c r="H116" s="33"/>
      <c r="I116" s="34"/>
      <c r="J116" s="113"/>
      <c r="K116" s="34"/>
      <c r="L116" s="113"/>
      <c r="M116" s="35" t="str">
        <f t="shared" si="13"/>
        <v/>
      </c>
      <c r="N116" s="33"/>
      <c r="O116" s="33"/>
      <c r="P116" s="36" t="str">
        <f t="shared" si="19"/>
        <v/>
      </c>
      <c r="Q116" s="37"/>
      <c r="R116" s="37"/>
      <c r="S116" s="37"/>
      <c r="T116" s="37"/>
      <c r="U116" s="116"/>
      <c r="V116" s="32"/>
      <c r="W116" s="58"/>
      <c r="X116" s="83"/>
      <c r="Y116" s="71"/>
      <c r="Z116" s="72"/>
      <c r="AB116" s="111" t="str">
        <f t="shared" si="20"/>
        <v/>
      </c>
      <c r="AC116" s="111">
        <f t="shared" si="21"/>
        <v>0</v>
      </c>
      <c r="AD116" s="111" t="str">
        <f t="shared" si="22"/>
        <v/>
      </c>
      <c r="AE116" s="10">
        <f t="shared" si="23"/>
        <v>0</v>
      </c>
      <c r="AF116" s="10" t="str">
        <f t="shared" si="16"/>
        <v/>
      </c>
    </row>
    <row r="117" spans="1:32" s="6" customFormat="1" ht="34.5" customHeight="1">
      <c r="A117" s="67">
        <f t="shared" si="14"/>
        <v>105</v>
      </c>
      <c r="B117" s="70" t="str">
        <f t="shared" si="15"/>
        <v/>
      </c>
      <c r="C117" s="30"/>
      <c r="D117" s="31" t="str">
        <f t="shared" si="17"/>
        <v/>
      </c>
      <c r="E117" s="31" t="str">
        <f t="shared" si="18"/>
        <v/>
      </c>
      <c r="F117" s="32"/>
      <c r="G117" s="32"/>
      <c r="H117" s="33"/>
      <c r="I117" s="34"/>
      <c r="J117" s="113"/>
      <c r="K117" s="34"/>
      <c r="L117" s="113"/>
      <c r="M117" s="35" t="str">
        <f t="shared" si="13"/>
        <v/>
      </c>
      <c r="N117" s="33"/>
      <c r="O117" s="33"/>
      <c r="P117" s="36" t="str">
        <f t="shared" si="19"/>
        <v/>
      </c>
      <c r="Q117" s="37"/>
      <c r="R117" s="37"/>
      <c r="S117" s="37"/>
      <c r="T117" s="37"/>
      <c r="U117" s="116"/>
      <c r="V117" s="32"/>
      <c r="W117" s="58"/>
      <c r="X117" s="83"/>
      <c r="Y117" s="71"/>
      <c r="Z117" s="72"/>
      <c r="AB117" s="111" t="str">
        <f t="shared" si="20"/>
        <v/>
      </c>
      <c r="AC117" s="111">
        <f t="shared" si="21"/>
        <v>0</v>
      </c>
      <c r="AD117" s="111" t="str">
        <f t="shared" si="22"/>
        <v/>
      </c>
      <c r="AE117" s="10">
        <f t="shared" si="23"/>
        <v>0</v>
      </c>
      <c r="AF117" s="10" t="str">
        <f t="shared" si="16"/>
        <v/>
      </c>
    </row>
    <row r="118" spans="1:32" s="6" customFormat="1" ht="34.5" customHeight="1">
      <c r="A118" s="67">
        <f t="shared" si="14"/>
        <v>106</v>
      </c>
      <c r="B118" s="70" t="str">
        <f t="shared" si="15"/>
        <v/>
      </c>
      <c r="C118" s="30"/>
      <c r="D118" s="31" t="str">
        <f t="shared" si="17"/>
        <v/>
      </c>
      <c r="E118" s="31" t="str">
        <f t="shared" si="18"/>
        <v/>
      </c>
      <c r="F118" s="32"/>
      <c r="G118" s="32"/>
      <c r="H118" s="33"/>
      <c r="I118" s="34"/>
      <c r="J118" s="113"/>
      <c r="K118" s="34"/>
      <c r="L118" s="113"/>
      <c r="M118" s="35" t="str">
        <f t="shared" si="13"/>
        <v/>
      </c>
      <c r="N118" s="33"/>
      <c r="O118" s="33"/>
      <c r="P118" s="36" t="str">
        <f t="shared" si="19"/>
        <v/>
      </c>
      <c r="Q118" s="37"/>
      <c r="R118" s="37"/>
      <c r="S118" s="37"/>
      <c r="T118" s="37"/>
      <c r="U118" s="116"/>
      <c r="V118" s="32"/>
      <c r="W118" s="58"/>
      <c r="X118" s="83"/>
      <c r="Y118" s="71"/>
      <c r="Z118" s="72"/>
      <c r="AB118" s="111" t="str">
        <f t="shared" si="20"/>
        <v/>
      </c>
      <c r="AC118" s="111">
        <f t="shared" si="21"/>
        <v>0</v>
      </c>
      <c r="AD118" s="111" t="str">
        <f t="shared" si="22"/>
        <v/>
      </c>
      <c r="AE118" s="10">
        <f t="shared" si="23"/>
        <v>0</v>
      </c>
      <c r="AF118" s="10" t="str">
        <f t="shared" si="16"/>
        <v/>
      </c>
    </row>
    <row r="119" spans="1:32" s="6" customFormat="1" ht="34.5" customHeight="1">
      <c r="A119" s="67">
        <f t="shared" si="14"/>
        <v>107</v>
      </c>
      <c r="B119" s="70" t="str">
        <f t="shared" si="15"/>
        <v/>
      </c>
      <c r="C119" s="30"/>
      <c r="D119" s="31" t="str">
        <f t="shared" si="17"/>
        <v/>
      </c>
      <c r="E119" s="31" t="str">
        <f t="shared" si="18"/>
        <v/>
      </c>
      <c r="F119" s="32"/>
      <c r="G119" s="32"/>
      <c r="H119" s="33"/>
      <c r="I119" s="34"/>
      <c r="J119" s="113"/>
      <c r="K119" s="34"/>
      <c r="L119" s="113"/>
      <c r="M119" s="35" t="str">
        <f t="shared" si="13"/>
        <v/>
      </c>
      <c r="N119" s="33"/>
      <c r="O119" s="33"/>
      <c r="P119" s="36" t="str">
        <f t="shared" si="19"/>
        <v/>
      </c>
      <c r="Q119" s="37"/>
      <c r="R119" s="37"/>
      <c r="S119" s="37"/>
      <c r="T119" s="37"/>
      <c r="U119" s="116"/>
      <c r="V119" s="32"/>
      <c r="W119" s="58"/>
      <c r="X119" s="83"/>
      <c r="Y119" s="71"/>
      <c r="Z119" s="72"/>
      <c r="AB119" s="111" t="str">
        <f t="shared" si="20"/>
        <v/>
      </c>
      <c r="AC119" s="111">
        <f t="shared" si="21"/>
        <v>0</v>
      </c>
      <c r="AD119" s="111" t="str">
        <f t="shared" si="22"/>
        <v/>
      </c>
      <c r="AE119" s="10">
        <f t="shared" si="23"/>
        <v>0</v>
      </c>
      <c r="AF119" s="10" t="str">
        <f t="shared" si="16"/>
        <v/>
      </c>
    </row>
    <row r="120" spans="1:32" s="6" customFormat="1" ht="34.5" customHeight="1">
      <c r="A120" s="67">
        <f t="shared" si="14"/>
        <v>108</v>
      </c>
      <c r="B120" s="70" t="str">
        <f t="shared" si="15"/>
        <v/>
      </c>
      <c r="C120" s="30"/>
      <c r="D120" s="31" t="str">
        <f t="shared" si="17"/>
        <v/>
      </c>
      <c r="E120" s="31" t="str">
        <f t="shared" si="18"/>
        <v/>
      </c>
      <c r="F120" s="32"/>
      <c r="G120" s="32"/>
      <c r="H120" s="33"/>
      <c r="I120" s="34"/>
      <c r="J120" s="113"/>
      <c r="K120" s="34"/>
      <c r="L120" s="113"/>
      <c r="M120" s="35" t="str">
        <f t="shared" si="13"/>
        <v/>
      </c>
      <c r="N120" s="33"/>
      <c r="O120" s="33"/>
      <c r="P120" s="36" t="str">
        <f t="shared" si="19"/>
        <v/>
      </c>
      <c r="Q120" s="37"/>
      <c r="R120" s="37"/>
      <c r="S120" s="37"/>
      <c r="T120" s="37"/>
      <c r="U120" s="116"/>
      <c r="V120" s="32"/>
      <c r="W120" s="58"/>
      <c r="X120" s="83"/>
      <c r="Y120" s="71"/>
      <c r="Z120" s="72"/>
      <c r="AB120" s="111" t="str">
        <f t="shared" si="20"/>
        <v/>
      </c>
      <c r="AC120" s="111">
        <f t="shared" si="21"/>
        <v>0</v>
      </c>
      <c r="AD120" s="111" t="str">
        <f t="shared" si="22"/>
        <v/>
      </c>
      <c r="AE120" s="10">
        <f t="shared" si="23"/>
        <v>0</v>
      </c>
      <c r="AF120" s="10" t="str">
        <f t="shared" si="16"/>
        <v/>
      </c>
    </row>
    <row r="121" spans="1:32" s="6" customFormat="1" ht="34.5" customHeight="1">
      <c r="A121" s="67">
        <f t="shared" si="14"/>
        <v>109</v>
      </c>
      <c r="B121" s="70" t="str">
        <f t="shared" si="15"/>
        <v/>
      </c>
      <c r="C121" s="30"/>
      <c r="D121" s="31" t="str">
        <f t="shared" si="17"/>
        <v/>
      </c>
      <c r="E121" s="31" t="str">
        <f t="shared" si="18"/>
        <v/>
      </c>
      <c r="F121" s="32"/>
      <c r="G121" s="32"/>
      <c r="H121" s="33"/>
      <c r="I121" s="34"/>
      <c r="J121" s="113"/>
      <c r="K121" s="34"/>
      <c r="L121" s="113"/>
      <c r="M121" s="35" t="str">
        <f t="shared" si="13"/>
        <v/>
      </c>
      <c r="N121" s="33"/>
      <c r="O121" s="33"/>
      <c r="P121" s="36" t="str">
        <f t="shared" si="19"/>
        <v/>
      </c>
      <c r="Q121" s="37"/>
      <c r="R121" s="37"/>
      <c r="S121" s="37"/>
      <c r="T121" s="37"/>
      <c r="U121" s="116"/>
      <c r="V121" s="32"/>
      <c r="W121" s="58"/>
      <c r="X121" s="83"/>
      <c r="Y121" s="71"/>
      <c r="Z121" s="72"/>
      <c r="AB121" s="111" t="str">
        <f t="shared" si="20"/>
        <v/>
      </c>
      <c r="AC121" s="111">
        <f t="shared" si="21"/>
        <v>0</v>
      </c>
      <c r="AD121" s="111" t="str">
        <f t="shared" si="22"/>
        <v/>
      </c>
      <c r="AE121" s="10">
        <f t="shared" si="23"/>
        <v>0</v>
      </c>
      <c r="AF121" s="10" t="str">
        <f t="shared" si="16"/>
        <v/>
      </c>
    </row>
    <row r="122" spans="1:32" s="6" customFormat="1" ht="34.5" customHeight="1">
      <c r="A122" s="67">
        <f t="shared" si="14"/>
        <v>110</v>
      </c>
      <c r="B122" s="70" t="str">
        <f t="shared" si="15"/>
        <v/>
      </c>
      <c r="C122" s="30"/>
      <c r="D122" s="31" t="str">
        <f t="shared" si="17"/>
        <v/>
      </c>
      <c r="E122" s="31" t="str">
        <f t="shared" si="18"/>
        <v/>
      </c>
      <c r="F122" s="32"/>
      <c r="G122" s="32"/>
      <c r="H122" s="33"/>
      <c r="I122" s="34"/>
      <c r="J122" s="113"/>
      <c r="K122" s="34"/>
      <c r="L122" s="113"/>
      <c r="M122" s="35" t="str">
        <f t="shared" si="13"/>
        <v/>
      </c>
      <c r="N122" s="33"/>
      <c r="O122" s="33"/>
      <c r="P122" s="36" t="str">
        <f t="shared" si="19"/>
        <v/>
      </c>
      <c r="Q122" s="37"/>
      <c r="R122" s="37"/>
      <c r="S122" s="37"/>
      <c r="T122" s="37"/>
      <c r="U122" s="116"/>
      <c r="V122" s="32"/>
      <c r="W122" s="58"/>
      <c r="X122" s="83"/>
      <c r="Y122" s="71"/>
      <c r="Z122" s="72"/>
      <c r="AB122" s="111" t="str">
        <f t="shared" si="20"/>
        <v/>
      </c>
      <c r="AC122" s="111">
        <f t="shared" si="21"/>
        <v>0</v>
      </c>
      <c r="AD122" s="111" t="str">
        <f t="shared" si="22"/>
        <v/>
      </c>
      <c r="AE122" s="10">
        <f t="shared" si="23"/>
        <v>0</v>
      </c>
      <c r="AF122" s="10" t="str">
        <f t="shared" si="16"/>
        <v/>
      </c>
    </row>
    <row r="123" spans="1:32" s="6" customFormat="1" ht="34.5" customHeight="1">
      <c r="A123" s="67">
        <f t="shared" si="14"/>
        <v>111</v>
      </c>
      <c r="B123" s="70" t="str">
        <f t="shared" si="15"/>
        <v/>
      </c>
      <c r="C123" s="30"/>
      <c r="D123" s="31" t="str">
        <f t="shared" si="17"/>
        <v/>
      </c>
      <c r="E123" s="31" t="str">
        <f t="shared" si="18"/>
        <v/>
      </c>
      <c r="F123" s="32"/>
      <c r="G123" s="32"/>
      <c r="H123" s="33"/>
      <c r="I123" s="34"/>
      <c r="J123" s="113"/>
      <c r="K123" s="34"/>
      <c r="L123" s="113"/>
      <c r="M123" s="35" t="str">
        <f t="shared" si="13"/>
        <v/>
      </c>
      <c r="N123" s="33"/>
      <c r="O123" s="33"/>
      <c r="P123" s="36" t="str">
        <f t="shared" si="19"/>
        <v/>
      </c>
      <c r="Q123" s="37"/>
      <c r="R123" s="37"/>
      <c r="S123" s="37"/>
      <c r="T123" s="37"/>
      <c r="U123" s="116"/>
      <c r="V123" s="32"/>
      <c r="W123" s="58"/>
      <c r="X123" s="83"/>
      <c r="Y123" s="71"/>
      <c r="Z123" s="72"/>
      <c r="AB123" s="111" t="str">
        <f t="shared" si="20"/>
        <v/>
      </c>
      <c r="AC123" s="111">
        <f t="shared" si="21"/>
        <v>0</v>
      </c>
      <c r="AD123" s="111" t="str">
        <f t="shared" si="22"/>
        <v/>
      </c>
      <c r="AE123" s="10">
        <f t="shared" si="23"/>
        <v>0</v>
      </c>
      <c r="AF123" s="10" t="str">
        <f t="shared" si="16"/>
        <v/>
      </c>
    </row>
    <row r="124" spans="1:32" s="6" customFormat="1" ht="34.5" customHeight="1">
      <c r="A124" s="67">
        <f t="shared" si="14"/>
        <v>112</v>
      </c>
      <c r="B124" s="70" t="str">
        <f t="shared" si="15"/>
        <v/>
      </c>
      <c r="C124" s="30"/>
      <c r="D124" s="31" t="str">
        <f t="shared" si="17"/>
        <v/>
      </c>
      <c r="E124" s="31" t="str">
        <f t="shared" si="18"/>
        <v/>
      </c>
      <c r="F124" s="32"/>
      <c r="G124" s="32"/>
      <c r="H124" s="33"/>
      <c r="I124" s="34"/>
      <c r="J124" s="113"/>
      <c r="K124" s="34"/>
      <c r="L124" s="113"/>
      <c r="M124" s="35" t="str">
        <f t="shared" si="13"/>
        <v/>
      </c>
      <c r="N124" s="33"/>
      <c r="O124" s="33"/>
      <c r="P124" s="36" t="str">
        <f t="shared" si="19"/>
        <v/>
      </c>
      <c r="Q124" s="37"/>
      <c r="R124" s="37"/>
      <c r="S124" s="37"/>
      <c r="T124" s="37"/>
      <c r="U124" s="116"/>
      <c r="V124" s="32"/>
      <c r="W124" s="58"/>
      <c r="X124" s="83"/>
      <c r="Y124" s="71"/>
      <c r="Z124" s="72"/>
      <c r="AB124" s="111" t="str">
        <f t="shared" si="20"/>
        <v/>
      </c>
      <c r="AC124" s="111">
        <f t="shared" si="21"/>
        <v>0</v>
      </c>
      <c r="AD124" s="111" t="str">
        <f t="shared" si="22"/>
        <v/>
      </c>
      <c r="AE124" s="10">
        <f t="shared" si="23"/>
        <v>0</v>
      </c>
      <c r="AF124" s="10" t="str">
        <f t="shared" si="16"/>
        <v/>
      </c>
    </row>
    <row r="125" spans="1:32" s="6" customFormat="1" ht="34.5" customHeight="1">
      <c r="A125" s="67">
        <f t="shared" si="14"/>
        <v>113</v>
      </c>
      <c r="B125" s="70" t="str">
        <f t="shared" si="15"/>
        <v/>
      </c>
      <c r="C125" s="30"/>
      <c r="D125" s="31" t="str">
        <f t="shared" si="17"/>
        <v/>
      </c>
      <c r="E125" s="31" t="str">
        <f t="shared" si="18"/>
        <v/>
      </c>
      <c r="F125" s="32"/>
      <c r="G125" s="32"/>
      <c r="H125" s="33"/>
      <c r="I125" s="34"/>
      <c r="J125" s="113"/>
      <c r="K125" s="34"/>
      <c r="L125" s="113"/>
      <c r="M125" s="35" t="str">
        <f t="shared" si="13"/>
        <v/>
      </c>
      <c r="N125" s="33"/>
      <c r="O125" s="33"/>
      <c r="P125" s="36" t="str">
        <f t="shared" si="19"/>
        <v/>
      </c>
      <c r="Q125" s="37"/>
      <c r="R125" s="37"/>
      <c r="S125" s="37"/>
      <c r="T125" s="37"/>
      <c r="U125" s="116"/>
      <c r="V125" s="32"/>
      <c r="W125" s="58"/>
      <c r="X125" s="83"/>
      <c r="Y125" s="71"/>
      <c r="Z125" s="72"/>
      <c r="AB125" s="111" t="str">
        <f t="shared" si="20"/>
        <v/>
      </c>
      <c r="AC125" s="111">
        <f t="shared" si="21"/>
        <v>0</v>
      </c>
      <c r="AD125" s="111" t="str">
        <f t="shared" si="22"/>
        <v/>
      </c>
      <c r="AE125" s="10">
        <f t="shared" si="23"/>
        <v>0</v>
      </c>
      <c r="AF125" s="10" t="str">
        <f t="shared" si="16"/>
        <v/>
      </c>
    </row>
    <row r="126" spans="1:32" s="6" customFormat="1" ht="34.5" customHeight="1">
      <c r="A126" s="67">
        <f t="shared" si="14"/>
        <v>114</v>
      </c>
      <c r="B126" s="70" t="str">
        <f t="shared" si="15"/>
        <v/>
      </c>
      <c r="C126" s="30"/>
      <c r="D126" s="31" t="str">
        <f t="shared" si="17"/>
        <v/>
      </c>
      <c r="E126" s="31" t="str">
        <f t="shared" si="18"/>
        <v/>
      </c>
      <c r="F126" s="32"/>
      <c r="G126" s="32"/>
      <c r="H126" s="33"/>
      <c r="I126" s="34"/>
      <c r="J126" s="113"/>
      <c r="K126" s="34"/>
      <c r="L126" s="113"/>
      <c r="M126" s="35" t="str">
        <f t="shared" si="13"/>
        <v/>
      </c>
      <c r="N126" s="33"/>
      <c r="O126" s="33"/>
      <c r="P126" s="36" t="str">
        <f t="shared" si="19"/>
        <v/>
      </c>
      <c r="Q126" s="37"/>
      <c r="R126" s="37"/>
      <c r="S126" s="37"/>
      <c r="T126" s="37"/>
      <c r="U126" s="116"/>
      <c r="V126" s="32"/>
      <c r="W126" s="58"/>
      <c r="X126" s="83"/>
      <c r="Y126" s="71"/>
      <c r="Z126" s="72"/>
      <c r="AB126" s="111" t="str">
        <f t="shared" si="20"/>
        <v/>
      </c>
      <c r="AC126" s="111">
        <f t="shared" si="21"/>
        <v>0</v>
      </c>
      <c r="AD126" s="111" t="str">
        <f t="shared" si="22"/>
        <v/>
      </c>
      <c r="AE126" s="10">
        <f t="shared" si="23"/>
        <v>0</v>
      </c>
      <c r="AF126" s="10" t="str">
        <f t="shared" si="16"/>
        <v/>
      </c>
    </row>
    <row r="127" spans="1:32" s="6" customFormat="1" ht="34.5" customHeight="1">
      <c r="A127" s="67">
        <f t="shared" si="14"/>
        <v>115</v>
      </c>
      <c r="B127" s="70" t="str">
        <f t="shared" si="15"/>
        <v/>
      </c>
      <c r="C127" s="30"/>
      <c r="D127" s="31" t="str">
        <f t="shared" si="17"/>
        <v/>
      </c>
      <c r="E127" s="31" t="str">
        <f t="shared" si="18"/>
        <v/>
      </c>
      <c r="F127" s="32"/>
      <c r="G127" s="32"/>
      <c r="H127" s="33"/>
      <c r="I127" s="34"/>
      <c r="J127" s="113"/>
      <c r="K127" s="34"/>
      <c r="L127" s="113"/>
      <c r="M127" s="35" t="str">
        <f t="shared" si="13"/>
        <v/>
      </c>
      <c r="N127" s="33"/>
      <c r="O127" s="33"/>
      <c r="P127" s="36" t="str">
        <f t="shared" si="19"/>
        <v/>
      </c>
      <c r="Q127" s="37"/>
      <c r="R127" s="37"/>
      <c r="S127" s="37"/>
      <c r="T127" s="37"/>
      <c r="U127" s="116"/>
      <c r="V127" s="32"/>
      <c r="W127" s="58"/>
      <c r="X127" s="83"/>
      <c r="Y127" s="71"/>
      <c r="Z127" s="72"/>
      <c r="AB127" s="111" t="str">
        <f t="shared" si="20"/>
        <v/>
      </c>
      <c r="AC127" s="111">
        <f t="shared" si="21"/>
        <v>0</v>
      </c>
      <c r="AD127" s="111" t="str">
        <f t="shared" si="22"/>
        <v/>
      </c>
      <c r="AE127" s="10">
        <f t="shared" si="23"/>
        <v>0</v>
      </c>
      <c r="AF127" s="10" t="str">
        <f t="shared" si="16"/>
        <v/>
      </c>
    </row>
    <row r="128" spans="1:32" s="6" customFormat="1" ht="34.5" customHeight="1">
      <c r="A128" s="67">
        <f t="shared" si="14"/>
        <v>116</v>
      </c>
      <c r="B128" s="70" t="str">
        <f t="shared" si="15"/>
        <v/>
      </c>
      <c r="C128" s="30"/>
      <c r="D128" s="31" t="str">
        <f t="shared" si="17"/>
        <v/>
      </c>
      <c r="E128" s="31" t="str">
        <f t="shared" si="18"/>
        <v/>
      </c>
      <c r="F128" s="32"/>
      <c r="G128" s="32"/>
      <c r="H128" s="33"/>
      <c r="I128" s="34"/>
      <c r="J128" s="113"/>
      <c r="K128" s="34"/>
      <c r="L128" s="113"/>
      <c r="M128" s="35" t="str">
        <f t="shared" si="13"/>
        <v/>
      </c>
      <c r="N128" s="33"/>
      <c r="O128" s="33"/>
      <c r="P128" s="36" t="str">
        <f t="shared" si="19"/>
        <v/>
      </c>
      <c r="Q128" s="37"/>
      <c r="R128" s="37"/>
      <c r="S128" s="37"/>
      <c r="T128" s="37"/>
      <c r="U128" s="116"/>
      <c r="V128" s="32"/>
      <c r="W128" s="58"/>
      <c r="X128" s="83"/>
      <c r="Y128" s="71"/>
      <c r="Z128" s="72"/>
      <c r="AB128" s="111" t="str">
        <f t="shared" si="20"/>
        <v/>
      </c>
      <c r="AC128" s="111">
        <f t="shared" si="21"/>
        <v>0</v>
      </c>
      <c r="AD128" s="111" t="str">
        <f t="shared" si="22"/>
        <v/>
      </c>
      <c r="AE128" s="10">
        <f t="shared" si="23"/>
        <v>0</v>
      </c>
      <c r="AF128" s="10" t="str">
        <f t="shared" si="16"/>
        <v/>
      </c>
    </row>
    <row r="129" spans="1:32" s="6" customFormat="1" ht="34.5" customHeight="1">
      <c r="A129" s="67">
        <f t="shared" si="14"/>
        <v>117</v>
      </c>
      <c r="B129" s="70" t="str">
        <f t="shared" si="15"/>
        <v/>
      </c>
      <c r="C129" s="30"/>
      <c r="D129" s="31" t="str">
        <f t="shared" si="17"/>
        <v/>
      </c>
      <c r="E129" s="31" t="str">
        <f t="shared" si="18"/>
        <v/>
      </c>
      <c r="F129" s="32"/>
      <c r="G129" s="32"/>
      <c r="H129" s="33"/>
      <c r="I129" s="34"/>
      <c r="J129" s="113"/>
      <c r="K129" s="34"/>
      <c r="L129" s="113"/>
      <c r="M129" s="35" t="str">
        <f t="shared" si="13"/>
        <v/>
      </c>
      <c r="N129" s="33"/>
      <c r="O129" s="33"/>
      <c r="P129" s="36" t="str">
        <f t="shared" si="19"/>
        <v/>
      </c>
      <c r="Q129" s="37"/>
      <c r="R129" s="37"/>
      <c r="S129" s="37"/>
      <c r="T129" s="37"/>
      <c r="U129" s="116"/>
      <c r="V129" s="32"/>
      <c r="W129" s="58"/>
      <c r="X129" s="83"/>
      <c r="Y129" s="71"/>
      <c r="Z129" s="72"/>
      <c r="AB129" s="111" t="str">
        <f t="shared" si="20"/>
        <v/>
      </c>
      <c r="AC129" s="111">
        <f t="shared" si="21"/>
        <v>0</v>
      </c>
      <c r="AD129" s="111" t="str">
        <f t="shared" si="22"/>
        <v/>
      </c>
      <c r="AE129" s="10">
        <f t="shared" si="23"/>
        <v>0</v>
      </c>
      <c r="AF129" s="10" t="str">
        <f t="shared" si="16"/>
        <v/>
      </c>
    </row>
    <row r="130" spans="1:32" s="6" customFormat="1" ht="34.5" customHeight="1">
      <c r="A130" s="67">
        <f t="shared" si="14"/>
        <v>118</v>
      </c>
      <c r="B130" s="70" t="str">
        <f t="shared" si="15"/>
        <v/>
      </c>
      <c r="C130" s="30"/>
      <c r="D130" s="31" t="str">
        <f t="shared" si="17"/>
        <v/>
      </c>
      <c r="E130" s="31" t="str">
        <f t="shared" si="18"/>
        <v/>
      </c>
      <c r="F130" s="32"/>
      <c r="G130" s="32"/>
      <c r="H130" s="33"/>
      <c r="I130" s="34"/>
      <c r="J130" s="113"/>
      <c r="K130" s="34"/>
      <c r="L130" s="113"/>
      <c r="M130" s="35" t="str">
        <f t="shared" si="13"/>
        <v/>
      </c>
      <c r="N130" s="33"/>
      <c r="O130" s="33"/>
      <c r="P130" s="36" t="str">
        <f t="shared" si="19"/>
        <v/>
      </c>
      <c r="Q130" s="37"/>
      <c r="R130" s="37"/>
      <c r="S130" s="37"/>
      <c r="T130" s="37"/>
      <c r="U130" s="116"/>
      <c r="V130" s="32"/>
      <c r="W130" s="58"/>
      <c r="X130" s="83"/>
      <c r="Y130" s="71"/>
      <c r="Z130" s="72"/>
      <c r="AB130" s="111" t="str">
        <f t="shared" si="20"/>
        <v/>
      </c>
      <c r="AC130" s="111">
        <f t="shared" si="21"/>
        <v>0</v>
      </c>
      <c r="AD130" s="111" t="str">
        <f t="shared" si="22"/>
        <v/>
      </c>
      <c r="AE130" s="10">
        <f t="shared" si="23"/>
        <v>0</v>
      </c>
      <c r="AF130" s="10" t="str">
        <f t="shared" si="16"/>
        <v/>
      </c>
    </row>
    <row r="131" spans="1:32" s="6" customFormat="1" ht="34.5" customHeight="1">
      <c r="A131" s="67">
        <f t="shared" si="14"/>
        <v>119</v>
      </c>
      <c r="B131" s="70" t="str">
        <f t="shared" si="15"/>
        <v/>
      </c>
      <c r="C131" s="30"/>
      <c r="D131" s="31" t="str">
        <f t="shared" si="17"/>
        <v/>
      </c>
      <c r="E131" s="31" t="str">
        <f t="shared" si="18"/>
        <v/>
      </c>
      <c r="F131" s="32"/>
      <c r="G131" s="32"/>
      <c r="H131" s="33"/>
      <c r="I131" s="34"/>
      <c r="J131" s="113"/>
      <c r="K131" s="34"/>
      <c r="L131" s="113"/>
      <c r="M131" s="35" t="str">
        <f t="shared" si="13"/>
        <v/>
      </c>
      <c r="N131" s="33"/>
      <c r="O131" s="33"/>
      <c r="P131" s="36" t="str">
        <f t="shared" si="19"/>
        <v/>
      </c>
      <c r="Q131" s="37"/>
      <c r="R131" s="37"/>
      <c r="S131" s="37"/>
      <c r="T131" s="37"/>
      <c r="U131" s="116"/>
      <c r="V131" s="32"/>
      <c r="W131" s="58"/>
      <c r="X131" s="83"/>
      <c r="Y131" s="71"/>
      <c r="Z131" s="72"/>
      <c r="AB131" s="111" t="str">
        <f t="shared" si="20"/>
        <v/>
      </c>
      <c r="AC131" s="111">
        <f t="shared" si="21"/>
        <v>0</v>
      </c>
      <c r="AD131" s="111" t="str">
        <f t="shared" si="22"/>
        <v/>
      </c>
      <c r="AE131" s="10">
        <f t="shared" si="23"/>
        <v>0</v>
      </c>
      <c r="AF131" s="10" t="str">
        <f t="shared" si="16"/>
        <v/>
      </c>
    </row>
    <row r="132" spans="1:32" s="6" customFormat="1" ht="34.5" customHeight="1">
      <c r="A132" s="67">
        <f t="shared" si="14"/>
        <v>120</v>
      </c>
      <c r="B132" s="70" t="str">
        <f t="shared" si="15"/>
        <v/>
      </c>
      <c r="C132" s="30"/>
      <c r="D132" s="31" t="str">
        <f t="shared" si="17"/>
        <v/>
      </c>
      <c r="E132" s="31" t="str">
        <f t="shared" si="18"/>
        <v/>
      </c>
      <c r="F132" s="32"/>
      <c r="G132" s="32"/>
      <c r="H132" s="33"/>
      <c r="I132" s="34"/>
      <c r="J132" s="113"/>
      <c r="K132" s="34"/>
      <c r="L132" s="113"/>
      <c r="M132" s="35" t="str">
        <f t="shared" si="13"/>
        <v/>
      </c>
      <c r="N132" s="33"/>
      <c r="O132" s="33"/>
      <c r="P132" s="36" t="str">
        <f t="shared" si="19"/>
        <v/>
      </c>
      <c r="Q132" s="37"/>
      <c r="R132" s="37"/>
      <c r="S132" s="37"/>
      <c r="T132" s="37"/>
      <c r="U132" s="116"/>
      <c r="V132" s="32"/>
      <c r="W132" s="58"/>
      <c r="X132" s="83"/>
      <c r="Y132" s="71"/>
      <c r="Z132" s="72"/>
      <c r="AB132" s="111" t="str">
        <f t="shared" si="20"/>
        <v/>
      </c>
      <c r="AC132" s="111">
        <f t="shared" si="21"/>
        <v>0</v>
      </c>
      <c r="AD132" s="111" t="str">
        <f t="shared" si="22"/>
        <v/>
      </c>
      <c r="AE132" s="10">
        <f t="shared" si="23"/>
        <v>0</v>
      </c>
      <c r="AF132" s="10" t="str">
        <f t="shared" si="16"/>
        <v/>
      </c>
    </row>
    <row r="133" spans="1:32" s="6" customFormat="1" ht="34.5" customHeight="1">
      <c r="A133" s="67">
        <f t="shared" si="14"/>
        <v>121</v>
      </c>
      <c r="B133" s="70" t="str">
        <f t="shared" si="15"/>
        <v/>
      </c>
      <c r="C133" s="30"/>
      <c r="D133" s="31" t="str">
        <f t="shared" si="17"/>
        <v/>
      </c>
      <c r="E133" s="31" t="str">
        <f t="shared" si="18"/>
        <v/>
      </c>
      <c r="F133" s="32"/>
      <c r="G133" s="32"/>
      <c r="H133" s="33"/>
      <c r="I133" s="34"/>
      <c r="J133" s="113"/>
      <c r="K133" s="34"/>
      <c r="L133" s="113"/>
      <c r="M133" s="35" t="str">
        <f t="shared" si="13"/>
        <v/>
      </c>
      <c r="N133" s="33"/>
      <c r="O133" s="33"/>
      <c r="P133" s="36" t="str">
        <f t="shared" si="19"/>
        <v/>
      </c>
      <c r="Q133" s="37"/>
      <c r="R133" s="37"/>
      <c r="S133" s="37"/>
      <c r="T133" s="37"/>
      <c r="U133" s="116"/>
      <c r="V133" s="32"/>
      <c r="W133" s="58"/>
      <c r="X133" s="83"/>
      <c r="Y133" s="71"/>
      <c r="Z133" s="72"/>
      <c r="AB133" s="111" t="str">
        <f t="shared" si="20"/>
        <v/>
      </c>
      <c r="AC133" s="111">
        <f t="shared" si="21"/>
        <v>0</v>
      </c>
      <c r="AD133" s="111" t="str">
        <f t="shared" si="22"/>
        <v/>
      </c>
      <c r="AE133" s="10">
        <f t="shared" si="23"/>
        <v>0</v>
      </c>
      <c r="AF133" s="10" t="str">
        <f t="shared" si="16"/>
        <v/>
      </c>
    </row>
    <row r="134" spans="1:32" s="6" customFormat="1" ht="34.5" customHeight="1">
      <c r="A134" s="67">
        <f t="shared" si="14"/>
        <v>122</v>
      </c>
      <c r="B134" s="70" t="str">
        <f t="shared" si="15"/>
        <v/>
      </c>
      <c r="C134" s="30"/>
      <c r="D134" s="31" t="str">
        <f t="shared" si="17"/>
        <v/>
      </c>
      <c r="E134" s="31" t="str">
        <f t="shared" si="18"/>
        <v/>
      </c>
      <c r="F134" s="32"/>
      <c r="G134" s="32"/>
      <c r="H134" s="33"/>
      <c r="I134" s="34"/>
      <c r="J134" s="113"/>
      <c r="K134" s="34"/>
      <c r="L134" s="113"/>
      <c r="M134" s="35" t="str">
        <f t="shared" si="13"/>
        <v/>
      </c>
      <c r="N134" s="33"/>
      <c r="O134" s="33"/>
      <c r="P134" s="36" t="str">
        <f t="shared" si="19"/>
        <v/>
      </c>
      <c r="Q134" s="37"/>
      <c r="R134" s="37"/>
      <c r="S134" s="37"/>
      <c r="T134" s="37"/>
      <c r="U134" s="116"/>
      <c r="V134" s="32"/>
      <c r="W134" s="58"/>
      <c r="X134" s="83"/>
      <c r="Y134" s="71"/>
      <c r="Z134" s="72"/>
      <c r="AB134" s="111" t="str">
        <f t="shared" si="20"/>
        <v/>
      </c>
      <c r="AC134" s="111">
        <f t="shared" si="21"/>
        <v>0</v>
      </c>
      <c r="AD134" s="111" t="str">
        <f t="shared" si="22"/>
        <v/>
      </c>
      <c r="AE134" s="10">
        <f t="shared" si="23"/>
        <v>0</v>
      </c>
      <c r="AF134" s="10" t="str">
        <f t="shared" si="16"/>
        <v/>
      </c>
    </row>
    <row r="135" spans="1:32" s="6" customFormat="1" ht="34.5" customHeight="1">
      <c r="A135" s="67">
        <f t="shared" si="14"/>
        <v>123</v>
      </c>
      <c r="B135" s="70" t="str">
        <f t="shared" si="15"/>
        <v/>
      </c>
      <c r="C135" s="30"/>
      <c r="D135" s="31" t="str">
        <f t="shared" si="17"/>
        <v/>
      </c>
      <c r="E135" s="31" t="str">
        <f t="shared" si="18"/>
        <v/>
      </c>
      <c r="F135" s="32"/>
      <c r="G135" s="32"/>
      <c r="H135" s="33"/>
      <c r="I135" s="34"/>
      <c r="J135" s="113"/>
      <c r="K135" s="34"/>
      <c r="L135" s="113"/>
      <c r="M135" s="35" t="str">
        <f t="shared" si="13"/>
        <v/>
      </c>
      <c r="N135" s="33"/>
      <c r="O135" s="33"/>
      <c r="P135" s="36" t="str">
        <f t="shared" si="19"/>
        <v/>
      </c>
      <c r="Q135" s="37"/>
      <c r="R135" s="37"/>
      <c r="S135" s="37"/>
      <c r="T135" s="37"/>
      <c r="U135" s="116"/>
      <c r="V135" s="32"/>
      <c r="W135" s="58"/>
      <c r="X135" s="83"/>
      <c r="Y135" s="71"/>
      <c r="Z135" s="72"/>
      <c r="AB135" s="111" t="str">
        <f t="shared" si="20"/>
        <v/>
      </c>
      <c r="AC135" s="111">
        <f t="shared" si="21"/>
        <v>0</v>
      </c>
      <c r="AD135" s="111" t="str">
        <f t="shared" si="22"/>
        <v/>
      </c>
      <c r="AE135" s="10">
        <f t="shared" si="23"/>
        <v>0</v>
      </c>
      <c r="AF135" s="10" t="str">
        <f t="shared" si="16"/>
        <v/>
      </c>
    </row>
    <row r="136" spans="1:32" s="6" customFormat="1" ht="34.5" customHeight="1">
      <c r="A136" s="67">
        <f t="shared" si="14"/>
        <v>124</v>
      </c>
      <c r="B136" s="70" t="str">
        <f t="shared" si="15"/>
        <v/>
      </c>
      <c r="C136" s="30"/>
      <c r="D136" s="31" t="str">
        <f t="shared" si="17"/>
        <v/>
      </c>
      <c r="E136" s="31" t="str">
        <f t="shared" si="18"/>
        <v/>
      </c>
      <c r="F136" s="32"/>
      <c r="G136" s="32"/>
      <c r="H136" s="33"/>
      <c r="I136" s="34"/>
      <c r="J136" s="113"/>
      <c r="K136" s="34"/>
      <c r="L136" s="113"/>
      <c r="M136" s="35" t="str">
        <f t="shared" si="13"/>
        <v/>
      </c>
      <c r="N136" s="33"/>
      <c r="O136" s="33"/>
      <c r="P136" s="36" t="str">
        <f t="shared" si="19"/>
        <v/>
      </c>
      <c r="Q136" s="37"/>
      <c r="R136" s="37"/>
      <c r="S136" s="37"/>
      <c r="T136" s="37"/>
      <c r="U136" s="116"/>
      <c r="V136" s="32"/>
      <c r="W136" s="58"/>
      <c r="X136" s="83"/>
      <c r="Y136" s="71"/>
      <c r="Z136" s="72"/>
      <c r="AB136" s="111" t="str">
        <f t="shared" si="20"/>
        <v/>
      </c>
      <c r="AC136" s="111">
        <f t="shared" si="21"/>
        <v>0</v>
      </c>
      <c r="AD136" s="111" t="str">
        <f t="shared" si="22"/>
        <v/>
      </c>
      <c r="AE136" s="10">
        <f t="shared" si="23"/>
        <v>0</v>
      </c>
      <c r="AF136" s="10" t="str">
        <f t="shared" si="16"/>
        <v/>
      </c>
    </row>
    <row r="137" spans="1:32" s="6" customFormat="1" ht="34.5" customHeight="1">
      <c r="A137" s="67">
        <f t="shared" si="14"/>
        <v>125</v>
      </c>
      <c r="B137" s="70" t="str">
        <f t="shared" si="15"/>
        <v/>
      </c>
      <c r="C137" s="30"/>
      <c r="D137" s="31" t="str">
        <f t="shared" si="17"/>
        <v/>
      </c>
      <c r="E137" s="31" t="str">
        <f t="shared" si="18"/>
        <v/>
      </c>
      <c r="F137" s="32"/>
      <c r="G137" s="32"/>
      <c r="H137" s="33"/>
      <c r="I137" s="34"/>
      <c r="J137" s="113"/>
      <c r="K137" s="34"/>
      <c r="L137" s="113"/>
      <c r="M137" s="35" t="str">
        <f t="shared" si="13"/>
        <v/>
      </c>
      <c r="N137" s="33"/>
      <c r="O137" s="33"/>
      <c r="P137" s="36" t="str">
        <f t="shared" si="19"/>
        <v/>
      </c>
      <c r="Q137" s="37"/>
      <c r="R137" s="37"/>
      <c r="S137" s="37"/>
      <c r="T137" s="37"/>
      <c r="U137" s="116"/>
      <c r="V137" s="32"/>
      <c r="W137" s="58"/>
      <c r="X137" s="83"/>
      <c r="Y137" s="71"/>
      <c r="Z137" s="72"/>
      <c r="AB137" s="111" t="str">
        <f t="shared" si="20"/>
        <v/>
      </c>
      <c r="AC137" s="111">
        <f t="shared" si="21"/>
        <v>0</v>
      </c>
      <c r="AD137" s="111" t="str">
        <f t="shared" si="22"/>
        <v/>
      </c>
      <c r="AE137" s="10">
        <f t="shared" si="23"/>
        <v>0</v>
      </c>
      <c r="AF137" s="10" t="str">
        <f t="shared" si="16"/>
        <v/>
      </c>
    </row>
    <row r="138" spans="1:32" s="6" customFormat="1" ht="34.5" customHeight="1">
      <c r="A138" s="67">
        <f t="shared" si="14"/>
        <v>126</v>
      </c>
      <c r="B138" s="70" t="str">
        <f t="shared" si="15"/>
        <v/>
      </c>
      <c r="C138" s="30"/>
      <c r="D138" s="31" t="str">
        <f t="shared" si="17"/>
        <v/>
      </c>
      <c r="E138" s="31" t="str">
        <f t="shared" si="18"/>
        <v/>
      </c>
      <c r="F138" s="32"/>
      <c r="G138" s="32"/>
      <c r="H138" s="33"/>
      <c r="I138" s="34"/>
      <c r="J138" s="113"/>
      <c r="K138" s="34"/>
      <c r="L138" s="113"/>
      <c r="M138" s="35" t="str">
        <f t="shared" si="13"/>
        <v/>
      </c>
      <c r="N138" s="33"/>
      <c r="O138" s="33"/>
      <c r="P138" s="36" t="str">
        <f t="shared" si="19"/>
        <v/>
      </c>
      <c r="Q138" s="37"/>
      <c r="R138" s="37"/>
      <c r="S138" s="37"/>
      <c r="T138" s="37"/>
      <c r="U138" s="116"/>
      <c r="V138" s="32"/>
      <c r="W138" s="58"/>
      <c r="X138" s="83"/>
      <c r="Y138" s="71"/>
      <c r="Z138" s="72"/>
      <c r="AB138" s="111" t="str">
        <f t="shared" si="20"/>
        <v/>
      </c>
      <c r="AC138" s="111">
        <f t="shared" si="21"/>
        <v>0</v>
      </c>
      <c r="AD138" s="111" t="str">
        <f t="shared" si="22"/>
        <v/>
      </c>
      <c r="AE138" s="10">
        <f t="shared" si="23"/>
        <v>0</v>
      </c>
      <c r="AF138" s="10" t="str">
        <f t="shared" si="16"/>
        <v/>
      </c>
    </row>
    <row r="139" spans="1:32" s="6" customFormat="1" ht="34.5" customHeight="1">
      <c r="A139" s="67">
        <f t="shared" si="14"/>
        <v>127</v>
      </c>
      <c r="B139" s="70" t="str">
        <f t="shared" si="15"/>
        <v/>
      </c>
      <c r="C139" s="30"/>
      <c r="D139" s="31" t="str">
        <f t="shared" si="17"/>
        <v/>
      </c>
      <c r="E139" s="31" t="str">
        <f t="shared" si="18"/>
        <v/>
      </c>
      <c r="F139" s="32"/>
      <c r="G139" s="32"/>
      <c r="H139" s="33"/>
      <c r="I139" s="34"/>
      <c r="J139" s="113"/>
      <c r="K139" s="34"/>
      <c r="L139" s="113"/>
      <c r="M139" s="35" t="str">
        <f t="shared" si="13"/>
        <v/>
      </c>
      <c r="N139" s="33"/>
      <c r="O139" s="33"/>
      <c r="P139" s="36" t="str">
        <f t="shared" si="19"/>
        <v/>
      </c>
      <c r="Q139" s="37"/>
      <c r="R139" s="37"/>
      <c r="S139" s="37"/>
      <c r="T139" s="37"/>
      <c r="U139" s="116"/>
      <c r="V139" s="32"/>
      <c r="W139" s="58"/>
      <c r="X139" s="83"/>
      <c r="Y139" s="71"/>
      <c r="Z139" s="72"/>
      <c r="AB139" s="111" t="str">
        <f t="shared" si="20"/>
        <v/>
      </c>
      <c r="AC139" s="111">
        <f t="shared" si="21"/>
        <v>0</v>
      </c>
      <c r="AD139" s="111" t="str">
        <f t="shared" si="22"/>
        <v/>
      </c>
      <c r="AE139" s="10">
        <f t="shared" si="23"/>
        <v>0</v>
      </c>
      <c r="AF139" s="10" t="str">
        <f t="shared" si="16"/>
        <v/>
      </c>
    </row>
    <row r="140" spans="1:32" s="6" customFormat="1" ht="34.5" customHeight="1">
      <c r="A140" s="67">
        <f t="shared" si="14"/>
        <v>128</v>
      </c>
      <c r="B140" s="70" t="str">
        <f t="shared" si="15"/>
        <v/>
      </c>
      <c r="C140" s="30"/>
      <c r="D140" s="31" t="str">
        <f t="shared" si="17"/>
        <v/>
      </c>
      <c r="E140" s="31" t="str">
        <f t="shared" si="18"/>
        <v/>
      </c>
      <c r="F140" s="32"/>
      <c r="G140" s="32"/>
      <c r="H140" s="33"/>
      <c r="I140" s="34"/>
      <c r="J140" s="113"/>
      <c r="K140" s="34"/>
      <c r="L140" s="113"/>
      <c r="M140" s="35" t="str">
        <f t="shared" ref="M140:M203" si="24">IF(K140="","",K140)</f>
        <v/>
      </c>
      <c r="N140" s="33"/>
      <c r="O140" s="33"/>
      <c r="P140" s="36" t="str">
        <f t="shared" si="19"/>
        <v/>
      </c>
      <c r="Q140" s="37"/>
      <c r="R140" s="37"/>
      <c r="S140" s="37"/>
      <c r="T140" s="37"/>
      <c r="U140" s="116"/>
      <c r="V140" s="32"/>
      <c r="W140" s="58"/>
      <c r="X140" s="83"/>
      <c r="Y140" s="71"/>
      <c r="Z140" s="72"/>
      <c r="AB140" s="111" t="str">
        <f t="shared" si="20"/>
        <v/>
      </c>
      <c r="AC140" s="111">
        <f t="shared" si="21"/>
        <v>0</v>
      </c>
      <c r="AD140" s="111" t="str">
        <f t="shared" si="22"/>
        <v/>
      </c>
      <c r="AE140" s="10">
        <f t="shared" si="23"/>
        <v>0</v>
      </c>
      <c r="AF140" s="10" t="str">
        <f t="shared" si="16"/>
        <v/>
      </c>
    </row>
    <row r="141" spans="1:32" s="6" customFormat="1" ht="34.5" customHeight="1">
      <c r="A141" s="67">
        <f t="shared" ref="A141:A204" si="25">ROW()-12</f>
        <v>129</v>
      </c>
      <c r="B141" s="70" t="str">
        <f t="shared" ref="B141:B204" si="26">IF($C141="","","プラスチック加工機械")</f>
        <v/>
      </c>
      <c r="C141" s="30"/>
      <c r="D141" s="31" t="str">
        <f t="shared" si="17"/>
        <v/>
      </c>
      <c r="E141" s="31" t="str">
        <f t="shared" si="18"/>
        <v/>
      </c>
      <c r="F141" s="32"/>
      <c r="G141" s="32"/>
      <c r="H141" s="33"/>
      <c r="I141" s="34"/>
      <c r="J141" s="113"/>
      <c r="K141" s="34"/>
      <c r="L141" s="113"/>
      <c r="M141" s="35" t="str">
        <f t="shared" si="24"/>
        <v/>
      </c>
      <c r="N141" s="33"/>
      <c r="O141" s="33"/>
      <c r="P141" s="36" t="str">
        <f t="shared" si="19"/>
        <v/>
      </c>
      <c r="Q141" s="37"/>
      <c r="R141" s="37"/>
      <c r="S141" s="37"/>
      <c r="T141" s="37"/>
      <c r="U141" s="116"/>
      <c r="V141" s="32"/>
      <c r="W141" s="58"/>
      <c r="X141" s="83"/>
      <c r="Y141" s="71"/>
      <c r="Z141" s="72"/>
      <c r="AB141" s="111" t="str">
        <f t="shared" si="20"/>
        <v/>
      </c>
      <c r="AC141" s="111">
        <f t="shared" si="21"/>
        <v>0</v>
      </c>
      <c r="AD141" s="111" t="str">
        <f t="shared" si="22"/>
        <v/>
      </c>
      <c r="AE141" s="10">
        <f t="shared" si="23"/>
        <v>0</v>
      </c>
      <c r="AF141" s="10" t="str">
        <f t="shared" ref="AF141:AF204" si="27">IF(P141&lt;1,1,"")</f>
        <v/>
      </c>
    </row>
    <row r="142" spans="1:32" s="6" customFormat="1" ht="34.5" customHeight="1">
      <c r="A142" s="67">
        <f t="shared" si="25"/>
        <v>130</v>
      </c>
      <c r="B142" s="70" t="str">
        <f t="shared" si="26"/>
        <v/>
      </c>
      <c r="C142" s="30"/>
      <c r="D142" s="31" t="str">
        <f t="shared" ref="D142:D205" si="28">IF($C$2="","",IF($B142&lt;&gt;"",$C$2,""))</f>
        <v/>
      </c>
      <c r="E142" s="31" t="str">
        <f t="shared" ref="E142:E205" si="29">IF($F$2="","",IF($B142&lt;&gt;"",$F$2,""))</f>
        <v/>
      </c>
      <c r="F142" s="32"/>
      <c r="G142" s="32"/>
      <c r="H142" s="33"/>
      <c r="I142" s="34"/>
      <c r="J142" s="113"/>
      <c r="K142" s="34"/>
      <c r="L142" s="113"/>
      <c r="M142" s="35" t="str">
        <f t="shared" si="24"/>
        <v/>
      </c>
      <c r="N142" s="33"/>
      <c r="O142" s="33"/>
      <c r="P142" s="36" t="str">
        <f t="shared" ref="P142:P205" si="30">IFERROR(IF($J142="","",ROUNDDOWN((ABS($J142-$L142)/$J142)/IF($O142="","",IF(($O142-$N142)=0,1,($O142-$N142)))*100,1)),"")</f>
        <v/>
      </c>
      <c r="Q142" s="37"/>
      <c r="R142" s="37"/>
      <c r="S142" s="37"/>
      <c r="T142" s="37"/>
      <c r="U142" s="116"/>
      <c r="V142" s="32"/>
      <c r="W142" s="58"/>
      <c r="X142" s="83"/>
      <c r="Y142" s="71"/>
      <c r="Z142" s="72"/>
      <c r="AB142" s="111" t="str">
        <f t="shared" ref="AB142:AB205" si="31">IF(AND(($B142&lt;&gt;""),(OR($C$2="",$F$2="",$G$3="",C142="",F142="",G142="",H142="",I142="",J142="",K142="",L142="",N142="",O142="",Q142="",R142="",S142="",T142=""))),1,"")</f>
        <v/>
      </c>
      <c r="AC142" s="111">
        <f t="shared" ref="AC142:AC205" si="32">IF(AND($G142&lt;&gt;"",COUNTIF($G142,"*■*")&gt;0,$V142=""),1,0)</f>
        <v>0</v>
      </c>
      <c r="AD142" s="111" t="str">
        <f t="shared" ref="AD142:AD205" si="33">IF(G142="","",TEXT(G142,"G/標準"))</f>
        <v/>
      </c>
      <c r="AE142" s="10">
        <f t="shared" ref="AE142:AE205" si="34">IF(AD142="",0,COUNTIF($AD$13:$AD$1048576,AD142))</f>
        <v>0</v>
      </c>
      <c r="AF142" s="10" t="str">
        <f t="shared" si="27"/>
        <v/>
      </c>
    </row>
    <row r="143" spans="1:32" s="6" customFormat="1" ht="34.5" customHeight="1">
      <c r="A143" s="67">
        <f t="shared" si="25"/>
        <v>131</v>
      </c>
      <c r="B143" s="70" t="str">
        <f t="shared" si="26"/>
        <v/>
      </c>
      <c r="C143" s="30"/>
      <c r="D143" s="31" t="str">
        <f t="shared" si="28"/>
        <v/>
      </c>
      <c r="E143" s="31" t="str">
        <f t="shared" si="29"/>
        <v/>
      </c>
      <c r="F143" s="32"/>
      <c r="G143" s="32"/>
      <c r="H143" s="33"/>
      <c r="I143" s="34"/>
      <c r="J143" s="113"/>
      <c r="K143" s="34"/>
      <c r="L143" s="113"/>
      <c r="M143" s="35" t="str">
        <f t="shared" si="24"/>
        <v/>
      </c>
      <c r="N143" s="33"/>
      <c r="O143" s="33"/>
      <c r="P143" s="36" t="str">
        <f t="shared" si="30"/>
        <v/>
      </c>
      <c r="Q143" s="37"/>
      <c r="R143" s="37"/>
      <c r="S143" s="37"/>
      <c r="T143" s="37"/>
      <c r="U143" s="116"/>
      <c r="V143" s="32"/>
      <c r="W143" s="58"/>
      <c r="X143" s="83"/>
      <c r="Y143" s="71"/>
      <c r="Z143" s="72"/>
      <c r="AB143" s="111" t="str">
        <f t="shared" si="31"/>
        <v/>
      </c>
      <c r="AC143" s="111">
        <f t="shared" si="32"/>
        <v>0</v>
      </c>
      <c r="AD143" s="111" t="str">
        <f t="shared" si="33"/>
        <v/>
      </c>
      <c r="AE143" s="10">
        <f t="shared" si="34"/>
        <v>0</v>
      </c>
      <c r="AF143" s="10" t="str">
        <f t="shared" si="27"/>
        <v/>
      </c>
    </row>
    <row r="144" spans="1:32" s="6" customFormat="1" ht="34.5" customHeight="1">
      <c r="A144" s="67">
        <f t="shared" si="25"/>
        <v>132</v>
      </c>
      <c r="B144" s="70" t="str">
        <f t="shared" si="26"/>
        <v/>
      </c>
      <c r="C144" s="30"/>
      <c r="D144" s="31" t="str">
        <f t="shared" si="28"/>
        <v/>
      </c>
      <c r="E144" s="31" t="str">
        <f t="shared" si="29"/>
        <v/>
      </c>
      <c r="F144" s="32"/>
      <c r="G144" s="32"/>
      <c r="H144" s="33"/>
      <c r="I144" s="34"/>
      <c r="J144" s="113"/>
      <c r="K144" s="34"/>
      <c r="L144" s="113"/>
      <c r="M144" s="35" t="str">
        <f t="shared" si="24"/>
        <v/>
      </c>
      <c r="N144" s="33"/>
      <c r="O144" s="33"/>
      <c r="P144" s="36" t="str">
        <f t="shared" si="30"/>
        <v/>
      </c>
      <c r="Q144" s="37"/>
      <c r="R144" s="37"/>
      <c r="S144" s="37"/>
      <c r="T144" s="37"/>
      <c r="U144" s="116"/>
      <c r="V144" s="32"/>
      <c r="W144" s="58"/>
      <c r="X144" s="83"/>
      <c r="Y144" s="71"/>
      <c r="Z144" s="72"/>
      <c r="AB144" s="111" t="str">
        <f t="shared" si="31"/>
        <v/>
      </c>
      <c r="AC144" s="111">
        <f t="shared" si="32"/>
        <v>0</v>
      </c>
      <c r="AD144" s="111" t="str">
        <f t="shared" si="33"/>
        <v/>
      </c>
      <c r="AE144" s="10">
        <f t="shared" si="34"/>
        <v>0</v>
      </c>
      <c r="AF144" s="10" t="str">
        <f t="shared" si="27"/>
        <v/>
      </c>
    </row>
    <row r="145" spans="1:32" s="6" customFormat="1" ht="34.5" customHeight="1">
      <c r="A145" s="67">
        <f t="shared" si="25"/>
        <v>133</v>
      </c>
      <c r="B145" s="70" t="str">
        <f t="shared" si="26"/>
        <v/>
      </c>
      <c r="C145" s="30"/>
      <c r="D145" s="31" t="str">
        <f t="shared" si="28"/>
        <v/>
      </c>
      <c r="E145" s="31" t="str">
        <f t="shared" si="29"/>
        <v/>
      </c>
      <c r="F145" s="32"/>
      <c r="G145" s="32"/>
      <c r="H145" s="33"/>
      <c r="I145" s="34"/>
      <c r="J145" s="113"/>
      <c r="K145" s="34"/>
      <c r="L145" s="113"/>
      <c r="M145" s="35" t="str">
        <f t="shared" si="24"/>
        <v/>
      </c>
      <c r="N145" s="33"/>
      <c r="O145" s="33"/>
      <c r="P145" s="36" t="str">
        <f t="shared" si="30"/>
        <v/>
      </c>
      <c r="Q145" s="37"/>
      <c r="R145" s="37"/>
      <c r="S145" s="37"/>
      <c r="T145" s="37"/>
      <c r="U145" s="116"/>
      <c r="V145" s="32"/>
      <c r="W145" s="58"/>
      <c r="X145" s="83"/>
      <c r="Y145" s="71"/>
      <c r="Z145" s="72"/>
      <c r="AB145" s="111" t="str">
        <f t="shared" si="31"/>
        <v/>
      </c>
      <c r="AC145" s="111">
        <f t="shared" si="32"/>
        <v>0</v>
      </c>
      <c r="AD145" s="111" t="str">
        <f t="shared" si="33"/>
        <v/>
      </c>
      <c r="AE145" s="10">
        <f t="shared" si="34"/>
        <v>0</v>
      </c>
      <c r="AF145" s="10" t="str">
        <f t="shared" si="27"/>
        <v/>
      </c>
    </row>
    <row r="146" spans="1:32" s="6" customFormat="1" ht="34.5" customHeight="1">
      <c r="A146" s="67">
        <f t="shared" si="25"/>
        <v>134</v>
      </c>
      <c r="B146" s="70" t="str">
        <f t="shared" si="26"/>
        <v/>
      </c>
      <c r="C146" s="30"/>
      <c r="D146" s="31" t="str">
        <f t="shared" si="28"/>
        <v/>
      </c>
      <c r="E146" s="31" t="str">
        <f t="shared" si="29"/>
        <v/>
      </c>
      <c r="F146" s="32"/>
      <c r="G146" s="32"/>
      <c r="H146" s="33"/>
      <c r="I146" s="34"/>
      <c r="J146" s="113"/>
      <c r="K146" s="34"/>
      <c r="L146" s="113"/>
      <c r="M146" s="35" t="str">
        <f t="shared" si="24"/>
        <v/>
      </c>
      <c r="N146" s="33"/>
      <c r="O146" s="33"/>
      <c r="P146" s="36" t="str">
        <f t="shared" si="30"/>
        <v/>
      </c>
      <c r="Q146" s="37"/>
      <c r="R146" s="37"/>
      <c r="S146" s="37"/>
      <c r="T146" s="37"/>
      <c r="U146" s="116"/>
      <c r="V146" s="32"/>
      <c r="W146" s="58"/>
      <c r="X146" s="83"/>
      <c r="Y146" s="71"/>
      <c r="Z146" s="72"/>
      <c r="AB146" s="111" t="str">
        <f t="shared" si="31"/>
        <v/>
      </c>
      <c r="AC146" s="111">
        <f t="shared" si="32"/>
        <v>0</v>
      </c>
      <c r="AD146" s="111" t="str">
        <f t="shared" si="33"/>
        <v/>
      </c>
      <c r="AE146" s="10">
        <f t="shared" si="34"/>
        <v>0</v>
      </c>
      <c r="AF146" s="10" t="str">
        <f t="shared" si="27"/>
        <v/>
      </c>
    </row>
    <row r="147" spans="1:32" s="6" customFormat="1" ht="34.5" customHeight="1">
      <c r="A147" s="67">
        <f t="shared" si="25"/>
        <v>135</v>
      </c>
      <c r="B147" s="70" t="str">
        <f t="shared" si="26"/>
        <v/>
      </c>
      <c r="C147" s="30"/>
      <c r="D147" s="31" t="str">
        <f t="shared" si="28"/>
        <v/>
      </c>
      <c r="E147" s="31" t="str">
        <f t="shared" si="29"/>
        <v/>
      </c>
      <c r="F147" s="32"/>
      <c r="G147" s="32"/>
      <c r="H147" s="33"/>
      <c r="I147" s="34"/>
      <c r="J147" s="113"/>
      <c r="K147" s="34"/>
      <c r="L147" s="113"/>
      <c r="M147" s="35" t="str">
        <f t="shared" si="24"/>
        <v/>
      </c>
      <c r="N147" s="33"/>
      <c r="O147" s="33"/>
      <c r="P147" s="36" t="str">
        <f t="shared" si="30"/>
        <v/>
      </c>
      <c r="Q147" s="37"/>
      <c r="R147" s="37"/>
      <c r="S147" s="37"/>
      <c r="T147" s="37"/>
      <c r="U147" s="116"/>
      <c r="V147" s="32"/>
      <c r="W147" s="58"/>
      <c r="X147" s="83"/>
      <c r="Y147" s="71"/>
      <c r="Z147" s="72"/>
      <c r="AB147" s="111" t="str">
        <f t="shared" si="31"/>
        <v/>
      </c>
      <c r="AC147" s="111">
        <f t="shared" si="32"/>
        <v>0</v>
      </c>
      <c r="AD147" s="111" t="str">
        <f t="shared" si="33"/>
        <v/>
      </c>
      <c r="AE147" s="10">
        <f t="shared" si="34"/>
        <v>0</v>
      </c>
      <c r="AF147" s="10" t="str">
        <f t="shared" si="27"/>
        <v/>
      </c>
    </row>
    <row r="148" spans="1:32" s="6" customFormat="1" ht="34.5" customHeight="1">
      <c r="A148" s="67">
        <f t="shared" si="25"/>
        <v>136</v>
      </c>
      <c r="B148" s="70" t="str">
        <f t="shared" si="26"/>
        <v/>
      </c>
      <c r="C148" s="30"/>
      <c r="D148" s="31" t="str">
        <f t="shared" si="28"/>
        <v/>
      </c>
      <c r="E148" s="31" t="str">
        <f t="shared" si="29"/>
        <v/>
      </c>
      <c r="F148" s="32"/>
      <c r="G148" s="32"/>
      <c r="H148" s="33"/>
      <c r="I148" s="34"/>
      <c r="J148" s="113"/>
      <c r="K148" s="34"/>
      <c r="L148" s="113"/>
      <c r="M148" s="35" t="str">
        <f t="shared" si="24"/>
        <v/>
      </c>
      <c r="N148" s="33"/>
      <c r="O148" s="33"/>
      <c r="P148" s="36" t="str">
        <f t="shared" si="30"/>
        <v/>
      </c>
      <c r="Q148" s="37"/>
      <c r="R148" s="37"/>
      <c r="S148" s="37"/>
      <c r="T148" s="37"/>
      <c r="U148" s="116"/>
      <c r="V148" s="32"/>
      <c r="W148" s="58"/>
      <c r="X148" s="83"/>
      <c r="Y148" s="71"/>
      <c r="Z148" s="72"/>
      <c r="AB148" s="111" t="str">
        <f t="shared" si="31"/>
        <v/>
      </c>
      <c r="AC148" s="111">
        <f t="shared" si="32"/>
        <v>0</v>
      </c>
      <c r="AD148" s="111" t="str">
        <f t="shared" si="33"/>
        <v/>
      </c>
      <c r="AE148" s="10">
        <f t="shared" si="34"/>
        <v>0</v>
      </c>
      <c r="AF148" s="10" t="str">
        <f t="shared" si="27"/>
        <v/>
      </c>
    </row>
    <row r="149" spans="1:32" s="6" customFormat="1" ht="34.5" customHeight="1">
      <c r="A149" s="67">
        <f t="shared" si="25"/>
        <v>137</v>
      </c>
      <c r="B149" s="70" t="str">
        <f t="shared" si="26"/>
        <v/>
      </c>
      <c r="C149" s="30"/>
      <c r="D149" s="31" t="str">
        <f t="shared" si="28"/>
        <v/>
      </c>
      <c r="E149" s="31" t="str">
        <f t="shared" si="29"/>
        <v/>
      </c>
      <c r="F149" s="32"/>
      <c r="G149" s="32"/>
      <c r="H149" s="33"/>
      <c r="I149" s="34"/>
      <c r="J149" s="113"/>
      <c r="K149" s="34"/>
      <c r="L149" s="113"/>
      <c r="M149" s="35" t="str">
        <f t="shared" si="24"/>
        <v/>
      </c>
      <c r="N149" s="33"/>
      <c r="O149" s="33"/>
      <c r="P149" s="36" t="str">
        <f t="shared" si="30"/>
        <v/>
      </c>
      <c r="Q149" s="37"/>
      <c r="R149" s="37"/>
      <c r="S149" s="37"/>
      <c r="T149" s="37"/>
      <c r="U149" s="116"/>
      <c r="V149" s="32"/>
      <c r="W149" s="58"/>
      <c r="X149" s="83"/>
      <c r="Y149" s="71"/>
      <c r="Z149" s="72"/>
      <c r="AB149" s="111" t="str">
        <f t="shared" si="31"/>
        <v/>
      </c>
      <c r="AC149" s="111">
        <f t="shared" si="32"/>
        <v>0</v>
      </c>
      <c r="AD149" s="111" t="str">
        <f t="shared" si="33"/>
        <v/>
      </c>
      <c r="AE149" s="10">
        <f t="shared" si="34"/>
        <v>0</v>
      </c>
      <c r="AF149" s="10" t="str">
        <f t="shared" si="27"/>
        <v/>
      </c>
    </row>
    <row r="150" spans="1:32" s="6" customFormat="1" ht="34.5" customHeight="1">
      <c r="A150" s="67">
        <f t="shared" si="25"/>
        <v>138</v>
      </c>
      <c r="B150" s="70" t="str">
        <f t="shared" si="26"/>
        <v/>
      </c>
      <c r="C150" s="30"/>
      <c r="D150" s="31" t="str">
        <f t="shared" si="28"/>
        <v/>
      </c>
      <c r="E150" s="31" t="str">
        <f t="shared" si="29"/>
        <v/>
      </c>
      <c r="F150" s="32"/>
      <c r="G150" s="32"/>
      <c r="H150" s="33"/>
      <c r="I150" s="34"/>
      <c r="J150" s="113"/>
      <c r="K150" s="34"/>
      <c r="L150" s="113"/>
      <c r="M150" s="35" t="str">
        <f t="shared" si="24"/>
        <v/>
      </c>
      <c r="N150" s="33"/>
      <c r="O150" s="33"/>
      <c r="P150" s="36" t="str">
        <f t="shared" si="30"/>
        <v/>
      </c>
      <c r="Q150" s="37"/>
      <c r="R150" s="37"/>
      <c r="S150" s="37"/>
      <c r="T150" s="37"/>
      <c r="U150" s="116"/>
      <c r="V150" s="32"/>
      <c r="W150" s="58"/>
      <c r="X150" s="83"/>
      <c r="Y150" s="71"/>
      <c r="Z150" s="72"/>
      <c r="AB150" s="111" t="str">
        <f t="shared" si="31"/>
        <v/>
      </c>
      <c r="AC150" s="111">
        <f t="shared" si="32"/>
        <v>0</v>
      </c>
      <c r="AD150" s="111" t="str">
        <f t="shared" si="33"/>
        <v/>
      </c>
      <c r="AE150" s="10">
        <f t="shared" si="34"/>
        <v>0</v>
      </c>
      <c r="AF150" s="10" t="str">
        <f t="shared" si="27"/>
        <v/>
      </c>
    </row>
    <row r="151" spans="1:32" s="6" customFormat="1" ht="34.5" customHeight="1">
      <c r="A151" s="67">
        <f t="shared" si="25"/>
        <v>139</v>
      </c>
      <c r="B151" s="70" t="str">
        <f t="shared" si="26"/>
        <v/>
      </c>
      <c r="C151" s="30"/>
      <c r="D151" s="31" t="str">
        <f t="shared" si="28"/>
        <v/>
      </c>
      <c r="E151" s="31" t="str">
        <f t="shared" si="29"/>
        <v/>
      </c>
      <c r="F151" s="32"/>
      <c r="G151" s="32"/>
      <c r="H151" s="33"/>
      <c r="I151" s="34"/>
      <c r="J151" s="113"/>
      <c r="K151" s="34"/>
      <c r="L151" s="113"/>
      <c r="M151" s="35" t="str">
        <f t="shared" si="24"/>
        <v/>
      </c>
      <c r="N151" s="33"/>
      <c r="O151" s="33"/>
      <c r="P151" s="36" t="str">
        <f t="shared" si="30"/>
        <v/>
      </c>
      <c r="Q151" s="37"/>
      <c r="R151" s="37"/>
      <c r="S151" s="37"/>
      <c r="T151" s="37"/>
      <c r="U151" s="116"/>
      <c r="V151" s="32"/>
      <c r="W151" s="58"/>
      <c r="X151" s="83"/>
      <c r="Y151" s="71"/>
      <c r="Z151" s="72"/>
      <c r="AB151" s="111" t="str">
        <f t="shared" si="31"/>
        <v/>
      </c>
      <c r="AC151" s="111">
        <f t="shared" si="32"/>
        <v>0</v>
      </c>
      <c r="AD151" s="111" t="str">
        <f t="shared" si="33"/>
        <v/>
      </c>
      <c r="AE151" s="10">
        <f t="shared" si="34"/>
        <v>0</v>
      </c>
      <c r="AF151" s="10" t="str">
        <f t="shared" si="27"/>
        <v/>
      </c>
    </row>
    <row r="152" spans="1:32" s="6" customFormat="1" ht="34.5" customHeight="1">
      <c r="A152" s="67">
        <f t="shared" si="25"/>
        <v>140</v>
      </c>
      <c r="B152" s="70" t="str">
        <f t="shared" si="26"/>
        <v/>
      </c>
      <c r="C152" s="30"/>
      <c r="D152" s="31" t="str">
        <f t="shared" si="28"/>
        <v/>
      </c>
      <c r="E152" s="31" t="str">
        <f t="shared" si="29"/>
        <v/>
      </c>
      <c r="F152" s="32"/>
      <c r="G152" s="32"/>
      <c r="H152" s="33"/>
      <c r="I152" s="34"/>
      <c r="J152" s="113"/>
      <c r="K152" s="34"/>
      <c r="L152" s="113"/>
      <c r="M152" s="35" t="str">
        <f t="shared" si="24"/>
        <v/>
      </c>
      <c r="N152" s="33"/>
      <c r="O152" s="33"/>
      <c r="P152" s="36" t="str">
        <f t="shared" si="30"/>
        <v/>
      </c>
      <c r="Q152" s="37"/>
      <c r="R152" s="37"/>
      <c r="S152" s="37"/>
      <c r="T152" s="37"/>
      <c r="U152" s="116"/>
      <c r="V152" s="32"/>
      <c r="W152" s="58"/>
      <c r="X152" s="83"/>
      <c r="Y152" s="71"/>
      <c r="Z152" s="72"/>
      <c r="AB152" s="111" t="str">
        <f t="shared" si="31"/>
        <v/>
      </c>
      <c r="AC152" s="111">
        <f t="shared" si="32"/>
        <v>0</v>
      </c>
      <c r="AD152" s="111" t="str">
        <f t="shared" si="33"/>
        <v/>
      </c>
      <c r="AE152" s="10">
        <f t="shared" si="34"/>
        <v>0</v>
      </c>
      <c r="AF152" s="10" t="str">
        <f t="shared" si="27"/>
        <v/>
      </c>
    </row>
    <row r="153" spans="1:32" s="6" customFormat="1" ht="34.5" customHeight="1">
      <c r="A153" s="67">
        <f t="shared" si="25"/>
        <v>141</v>
      </c>
      <c r="B153" s="70" t="str">
        <f t="shared" si="26"/>
        <v/>
      </c>
      <c r="C153" s="30"/>
      <c r="D153" s="31" t="str">
        <f t="shared" si="28"/>
        <v/>
      </c>
      <c r="E153" s="31" t="str">
        <f t="shared" si="29"/>
        <v/>
      </c>
      <c r="F153" s="32"/>
      <c r="G153" s="32"/>
      <c r="H153" s="33"/>
      <c r="I153" s="34"/>
      <c r="J153" s="113"/>
      <c r="K153" s="34"/>
      <c r="L153" s="113"/>
      <c r="M153" s="35" t="str">
        <f t="shared" si="24"/>
        <v/>
      </c>
      <c r="N153" s="33"/>
      <c r="O153" s="33"/>
      <c r="P153" s="36" t="str">
        <f t="shared" si="30"/>
        <v/>
      </c>
      <c r="Q153" s="37"/>
      <c r="R153" s="37"/>
      <c r="S153" s="37"/>
      <c r="T153" s="37"/>
      <c r="U153" s="116"/>
      <c r="V153" s="32"/>
      <c r="W153" s="58"/>
      <c r="X153" s="83"/>
      <c r="Y153" s="71"/>
      <c r="Z153" s="72"/>
      <c r="AB153" s="111" t="str">
        <f t="shared" si="31"/>
        <v/>
      </c>
      <c r="AC153" s="111">
        <f t="shared" si="32"/>
        <v>0</v>
      </c>
      <c r="AD153" s="111" t="str">
        <f t="shared" si="33"/>
        <v/>
      </c>
      <c r="AE153" s="10">
        <f t="shared" si="34"/>
        <v>0</v>
      </c>
      <c r="AF153" s="10" t="str">
        <f t="shared" si="27"/>
        <v/>
      </c>
    </row>
    <row r="154" spans="1:32" s="6" customFormat="1" ht="34.5" customHeight="1">
      <c r="A154" s="67">
        <f t="shared" si="25"/>
        <v>142</v>
      </c>
      <c r="B154" s="70" t="str">
        <f t="shared" si="26"/>
        <v/>
      </c>
      <c r="C154" s="30"/>
      <c r="D154" s="31" t="str">
        <f t="shared" si="28"/>
        <v/>
      </c>
      <c r="E154" s="31" t="str">
        <f t="shared" si="29"/>
        <v/>
      </c>
      <c r="F154" s="32"/>
      <c r="G154" s="32"/>
      <c r="H154" s="33"/>
      <c r="I154" s="34"/>
      <c r="J154" s="113"/>
      <c r="K154" s="34"/>
      <c r="L154" s="113"/>
      <c r="M154" s="35" t="str">
        <f t="shared" si="24"/>
        <v/>
      </c>
      <c r="N154" s="33"/>
      <c r="O154" s="33"/>
      <c r="P154" s="36" t="str">
        <f t="shared" si="30"/>
        <v/>
      </c>
      <c r="Q154" s="37"/>
      <c r="R154" s="37"/>
      <c r="S154" s="37"/>
      <c r="T154" s="37"/>
      <c r="U154" s="116"/>
      <c r="V154" s="32"/>
      <c r="W154" s="58"/>
      <c r="X154" s="83"/>
      <c r="Y154" s="71"/>
      <c r="Z154" s="72"/>
      <c r="AB154" s="111" t="str">
        <f t="shared" si="31"/>
        <v/>
      </c>
      <c r="AC154" s="111">
        <f t="shared" si="32"/>
        <v>0</v>
      </c>
      <c r="AD154" s="111" t="str">
        <f t="shared" si="33"/>
        <v/>
      </c>
      <c r="AE154" s="10">
        <f t="shared" si="34"/>
        <v>0</v>
      </c>
      <c r="AF154" s="10" t="str">
        <f t="shared" si="27"/>
        <v/>
      </c>
    </row>
    <row r="155" spans="1:32" s="6" customFormat="1" ht="34.5" customHeight="1">
      <c r="A155" s="67">
        <f t="shared" si="25"/>
        <v>143</v>
      </c>
      <c r="B155" s="70" t="str">
        <f t="shared" si="26"/>
        <v/>
      </c>
      <c r="C155" s="30"/>
      <c r="D155" s="31" t="str">
        <f t="shared" si="28"/>
        <v/>
      </c>
      <c r="E155" s="31" t="str">
        <f t="shared" si="29"/>
        <v/>
      </c>
      <c r="F155" s="32"/>
      <c r="G155" s="32"/>
      <c r="H155" s="33"/>
      <c r="I155" s="34"/>
      <c r="J155" s="113"/>
      <c r="K155" s="34"/>
      <c r="L155" s="113"/>
      <c r="M155" s="35" t="str">
        <f t="shared" si="24"/>
        <v/>
      </c>
      <c r="N155" s="33"/>
      <c r="O155" s="33"/>
      <c r="P155" s="36" t="str">
        <f t="shared" si="30"/>
        <v/>
      </c>
      <c r="Q155" s="37"/>
      <c r="R155" s="37"/>
      <c r="S155" s="37"/>
      <c r="T155" s="37"/>
      <c r="U155" s="116"/>
      <c r="V155" s="32"/>
      <c r="W155" s="58"/>
      <c r="X155" s="83"/>
      <c r="Y155" s="71"/>
      <c r="Z155" s="72"/>
      <c r="AB155" s="111" t="str">
        <f t="shared" si="31"/>
        <v/>
      </c>
      <c r="AC155" s="111">
        <f t="shared" si="32"/>
        <v>0</v>
      </c>
      <c r="AD155" s="111" t="str">
        <f t="shared" si="33"/>
        <v/>
      </c>
      <c r="AE155" s="10">
        <f t="shared" si="34"/>
        <v>0</v>
      </c>
      <c r="AF155" s="10" t="str">
        <f t="shared" si="27"/>
        <v/>
      </c>
    </row>
    <row r="156" spans="1:32" s="6" customFormat="1" ht="34.5" customHeight="1">
      <c r="A156" s="67">
        <f t="shared" si="25"/>
        <v>144</v>
      </c>
      <c r="B156" s="70" t="str">
        <f t="shared" si="26"/>
        <v/>
      </c>
      <c r="C156" s="30"/>
      <c r="D156" s="31" t="str">
        <f t="shared" si="28"/>
        <v/>
      </c>
      <c r="E156" s="31" t="str">
        <f t="shared" si="29"/>
        <v/>
      </c>
      <c r="F156" s="32"/>
      <c r="G156" s="32"/>
      <c r="H156" s="33"/>
      <c r="I156" s="34"/>
      <c r="J156" s="113"/>
      <c r="K156" s="34"/>
      <c r="L156" s="113"/>
      <c r="M156" s="35" t="str">
        <f t="shared" si="24"/>
        <v/>
      </c>
      <c r="N156" s="33"/>
      <c r="O156" s="33"/>
      <c r="P156" s="36" t="str">
        <f t="shared" si="30"/>
        <v/>
      </c>
      <c r="Q156" s="37"/>
      <c r="R156" s="37"/>
      <c r="S156" s="37"/>
      <c r="T156" s="37"/>
      <c r="U156" s="116"/>
      <c r="V156" s="32"/>
      <c r="W156" s="58"/>
      <c r="X156" s="83"/>
      <c r="Y156" s="71"/>
      <c r="Z156" s="72"/>
      <c r="AB156" s="111" t="str">
        <f t="shared" si="31"/>
        <v/>
      </c>
      <c r="AC156" s="111">
        <f t="shared" si="32"/>
        <v>0</v>
      </c>
      <c r="AD156" s="111" t="str">
        <f t="shared" si="33"/>
        <v/>
      </c>
      <c r="AE156" s="10">
        <f t="shared" si="34"/>
        <v>0</v>
      </c>
      <c r="AF156" s="10" t="str">
        <f t="shared" si="27"/>
        <v/>
      </c>
    </row>
    <row r="157" spans="1:32" s="6" customFormat="1" ht="34.5" customHeight="1">
      <c r="A157" s="67">
        <f t="shared" si="25"/>
        <v>145</v>
      </c>
      <c r="B157" s="70" t="str">
        <f t="shared" si="26"/>
        <v/>
      </c>
      <c r="C157" s="30"/>
      <c r="D157" s="31" t="str">
        <f t="shared" si="28"/>
        <v/>
      </c>
      <c r="E157" s="31" t="str">
        <f t="shared" si="29"/>
        <v/>
      </c>
      <c r="F157" s="32"/>
      <c r="G157" s="32"/>
      <c r="H157" s="33"/>
      <c r="I157" s="34"/>
      <c r="J157" s="113"/>
      <c r="K157" s="34"/>
      <c r="L157" s="113"/>
      <c r="M157" s="35" t="str">
        <f t="shared" si="24"/>
        <v/>
      </c>
      <c r="N157" s="33"/>
      <c r="O157" s="33"/>
      <c r="P157" s="36" t="str">
        <f t="shared" si="30"/>
        <v/>
      </c>
      <c r="Q157" s="37"/>
      <c r="R157" s="37"/>
      <c r="S157" s="37"/>
      <c r="T157" s="37"/>
      <c r="U157" s="116"/>
      <c r="V157" s="32"/>
      <c r="W157" s="58"/>
      <c r="X157" s="83"/>
      <c r="Y157" s="71"/>
      <c r="Z157" s="72"/>
      <c r="AB157" s="111" t="str">
        <f t="shared" si="31"/>
        <v/>
      </c>
      <c r="AC157" s="111">
        <f t="shared" si="32"/>
        <v>0</v>
      </c>
      <c r="AD157" s="111" t="str">
        <f t="shared" si="33"/>
        <v/>
      </c>
      <c r="AE157" s="10">
        <f t="shared" si="34"/>
        <v>0</v>
      </c>
      <c r="AF157" s="10" t="str">
        <f t="shared" si="27"/>
        <v/>
      </c>
    </row>
    <row r="158" spans="1:32" s="6" customFormat="1" ht="34.5" customHeight="1">
      <c r="A158" s="67">
        <f t="shared" si="25"/>
        <v>146</v>
      </c>
      <c r="B158" s="70" t="str">
        <f t="shared" si="26"/>
        <v/>
      </c>
      <c r="C158" s="30"/>
      <c r="D158" s="31" t="str">
        <f t="shared" si="28"/>
        <v/>
      </c>
      <c r="E158" s="31" t="str">
        <f t="shared" si="29"/>
        <v/>
      </c>
      <c r="F158" s="32"/>
      <c r="G158" s="32"/>
      <c r="H158" s="33"/>
      <c r="I158" s="34"/>
      <c r="J158" s="113"/>
      <c r="K158" s="34"/>
      <c r="L158" s="113"/>
      <c r="M158" s="35" t="str">
        <f t="shared" si="24"/>
        <v/>
      </c>
      <c r="N158" s="33"/>
      <c r="O158" s="33"/>
      <c r="P158" s="36" t="str">
        <f t="shared" si="30"/>
        <v/>
      </c>
      <c r="Q158" s="37"/>
      <c r="R158" s="37"/>
      <c r="S158" s="37"/>
      <c r="T158" s="37"/>
      <c r="U158" s="116"/>
      <c r="V158" s="32"/>
      <c r="W158" s="58"/>
      <c r="X158" s="83"/>
      <c r="Y158" s="71"/>
      <c r="Z158" s="72"/>
      <c r="AB158" s="111" t="str">
        <f t="shared" si="31"/>
        <v/>
      </c>
      <c r="AC158" s="111">
        <f t="shared" si="32"/>
        <v>0</v>
      </c>
      <c r="AD158" s="111" t="str">
        <f t="shared" si="33"/>
        <v/>
      </c>
      <c r="AE158" s="10">
        <f t="shared" si="34"/>
        <v>0</v>
      </c>
      <c r="AF158" s="10" t="str">
        <f t="shared" si="27"/>
        <v/>
      </c>
    </row>
    <row r="159" spans="1:32" s="6" customFormat="1" ht="34.5" customHeight="1">
      <c r="A159" s="67">
        <f t="shared" si="25"/>
        <v>147</v>
      </c>
      <c r="B159" s="70" t="str">
        <f t="shared" si="26"/>
        <v/>
      </c>
      <c r="C159" s="30"/>
      <c r="D159" s="31" t="str">
        <f t="shared" si="28"/>
        <v/>
      </c>
      <c r="E159" s="31" t="str">
        <f t="shared" si="29"/>
        <v/>
      </c>
      <c r="F159" s="32"/>
      <c r="G159" s="32"/>
      <c r="H159" s="33"/>
      <c r="I159" s="34"/>
      <c r="J159" s="113"/>
      <c r="K159" s="34"/>
      <c r="L159" s="113"/>
      <c r="M159" s="35" t="str">
        <f t="shared" si="24"/>
        <v/>
      </c>
      <c r="N159" s="33"/>
      <c r="O159" s="33"/>
      <c r="P159" s="36" t="str">
        <f t="shared" si="30"/>
        <v/>
      </c>
      <c r="Q159" s="37"/>
      <c r="R159" s="37"/>
      <c r="S159" s="37"/>
      <c r="T159" s="37"/>
      <c r="U159" s="116"/>
      <c r="V159" s="32"/>
      <c r="W159" s="58"/>
      <c r="X159" s="83"/>
      <c r="Y159" s="71"/>
      <c r="Z159" s="72"/>
      <c r="AB159" s="111" t="str">
        <f t="shared" si="31"/>
        <v/>
      </c>
      <c r="AC159" s="111">
        <f t="shared" si="32"/>
        <v>0</v>
      </c>
      <c r="AD159" s="111" t="str">
        <f t="shared" si="33"/>
        <v/>
      </c>
      <c r="AE159" s="10">
        <f t="shared" si="34"/>
        <v>0</v>
      </c>
      <c r="AF159" s="10" t="str">
        <f t="shared" si="27"/>
        <v/>
      </c>
    </row>
    <row r="160" spans="1:32" s="6" customFormat="1" ht="34.5" customHeight="1">
      <c r="A160" s="67">
        <f t="shared" si="25"/>
        <v>148</v>
      </c>
      <c r="B160" s="70" t="str">
        <f t="shared" si="26"/>
        <v/>
      </c>
      <c r="C160" s="30"/>
      <c r="D160" s="31" t="str">
        <f t="shared" si="28"/>
        <v/>
      </c>
      <c r="E160" s="31" t="str">
        <f t="shared" si="29"/>
        <v/>
      </c>
      <c r="F160" s="32"/>
      <c r="G160" s="32"/>
      <c r="H160" s="33"/>
      <c r="I160" s="34"/>
      <c r="J160" s="113"/>
      <c r="K160" s="34"/>
      <c r="L160" s="113"/>
      <c r="M160" s="35" t="str">
        <f t="shared" si="24"/>
        <v/>
      </c>
      <c r="N160" s="33"/>
      <c r="O160" s="33"/>
      <c r="P160" s="36" t="str">
        <f t="shared" si="30"/>
        <v/>
      </c>
      <c r="Q160" s="37"/>
      <c r="R160" s="37"/>
      <c r="S160" s="37"/>
      <c r="T160" s="37"/>
      <c r="U160" s="116"/>
      <c r="V160" s="32"/>
      <c r="W160" s="58"/>
      <c r="X160" s="83"/>
      <c r="Y160" s="71"/>
      <c r="Z160" s="72"/>
      <c r="AB160" s="111" t="str">
        <f t="shared" si="31"/>
        <v/>
      </c>
      <c r="AC160" s="111">
        <f t="shared" si="32"/>
        <v>0</v>
      </c>
      <c r="AD160" s="111" t="str">
        <f t="shared" si="33"/>
        <v/>
      </c>
      <c r="AE160" s="10">
        <f t="shared" si="34"/>
        <v>0</v>
      </c>
      <c r="AF160" s="10" t="str">
        <f t="shared" si="27"/>
        <v/>
      </c>
    </row>
    <row r="161" spans="1:32" s="6" customFormat="1" ht="34.5" customHeight="1">
      <c r="A161" s="67">
        <f t="shared" si="25"/>
        <v>149</v>
      </c>
      <c r="B161" s="70" t="str">
        <f t="shared" si="26"/>
        <v/>
      </c>
      <c r="C161" s="30"/>
      <c r="D161" s="31" t="str">
        <f t="shared" si="28"/>
        <v/>
      </c>
      <c r="E161" s="31" t="str">
        <f t="shared" si="29"/>
        <v/>
      </c>
      <c r="F161" s="32"/>
      <c r="G161" s="32"/>
      <c r="H161" s="33"/>
      <c r="I161" s="34"/>
      <c r="J161" s="113"/>
      <c r="K161" s="34"/>
      <c r="L161" s="113"/>
      <c r="M161" s="35" t="str">
        <f t="shared" si="24"/>
        <v/>
      </c>
      <c r="N161" s="33"/>
      <c r="O161" s="33"/>
      <c r="P161" s="36" t="str">
        <f t="shared" si="30"/>
        <v/>
      </c>
      <c r="Q161" s="37"/>
      <c r="R161" s="37"/>
      <c r="S161" s="37"/>
      <c r="T161" s="37"/>
      <c r="U161" s="116"/>
      <c r="V161" s="32"/>
      <c r="W161" s="58"/>
      <c r="X161" s="83"/>
      <c r="Y161" s="71"/>
      <c r="Z161" s="72"/>
      <c r="AB161" s="111" t="str">
        <f t="shared" si="31"/>
        <v/>
      </c>
      <c r="AC161" s="111">
        <f t="shared" si="32"/>
        <v>0</v>
      </c>
      <c r="AD161" s="111" t="str">
        <f t="shared" si="33"/>
        <v/>
      </c>
      <c r="AE161" s="10">
        <f t="shared" si="34"/>
        <v>0</v>
      </c>
      <c r="AF161" s="10" t="str">
        <f t="shared" si="27"/>
        <v/>
      </c>
    </row>
    <row r="162" spans="1:32" s="6" customFormat="1" ht="34.5" customHeight="1">
      <c r="A162" s="67">
        <f t="shared" si="25"/>
        <v>150</v>
      </c>
      <c r="B162" s="70" t="str">
        <f t="shared" si="26"/>
        <v/>
      </c>
      <c r="C162" s="30"/>
      <c r="D162" s="31" t="str">
        <f t="shared" si="28"/>
        <v/>
      </c>
      <c r="E162" s="31" t="str">
        <f t="shared" si="29"/>
        <v/>
      </c>
      <c r="F162" s="32"/>
      <c r="G162" s="32"/>
      <c r="H162" s="33"/>
      <c r="I162" s="34"/>
      <c r="J162" s="113"/>
      <c r="K162" s="34"/>
      <c r="L162" s="113"/>
      <c r="M162" s="35" t="str">
        <f t="shared" si="24"/>
        <v/>
      </c>
      <c r="N162" s="33"/>
      <c r="O162" s="33"/>
      <c r="P162" s="36" t="str">
        <f t="shared" si="30"/>
        <v/>
      </c>
      <c r="Q162" s="37"/>
      <c r="R162" s="37"/>
      <c r="S162" s="37"/>
      <c r="T162" s="37"/>
      <c r="U162" s="116"/>
      <c r="V162" s="32"/>
      <c r="W162" s="58"/>
      <c r="X162" s="83"/>
      <c r="Y162" s="71"/>
      <c r="Z162" s="72"/>
      <c r="AB162" s="111" t="str">
        <f t="shared" si="31"/>
        <v/>
      </c>
      <c r="AC162" s="111">
        <f t="shared" si="32"/>
        <v>0</v>
      </c>
      <c r="AD162" s="111" t="str">
        <f t="shared" si="33"/>
        <v/>
      </c>
      <c r="AE162" s="10">
        <f t="shared" si="34"/>
        <v>0</v>
      </c>
      <c r="AF162" s="10" t="str">
        <f t="shared" si="27"/>
        <v/>
      </c>
    </row>
    <row r="163" spans="1:32" s="6" customFormat="1" ht="34.5" customHeight="1">
      <c r="A163" s="67">
        <f t="shared" si="25"/>
        <v>151</v>
      </c>
      <c r="B163" s="70" t="str">
        <f t="shared" si="26"/>
        <v/>
      </c>
      <c r="C163" s="30"/>
      <c r="D163" s="31" t="str">
        <f t="shared" si="28"/>
        <v/>
      </c>
      <c r="E163" s="31" t="str">
        <f t="shared" si="29"/>
        <v/>
      </c>
      <c r="F163" s="32"/>
      <c r="G163" s="32"/>
      <c r="H163" s="33"/>
      <c r="I163" s="34"/>
      <c r="J163" s="113"/>
      <c r="K163" s="34"/>
      <c r="L163" s="113"/>
      <c r="M163" s="35" t="str">
        <f t="shared" si="24"/>
        <v/>
      </c>
      <c r="N163" s="33"/>
      <c r="O163" s="33"/>
      <c r="P163" s="36" t="str">
        <f t="shared" si="30"/>
        <v/>
      </c>
      <c r="Q163" s="37"/>
      <c r="R163" s="37"/>
      <c r="S163" s="37"/>
      <c r="T163" s="37"/>
      <c r="U163" s="116"/>
      <c r="V163" s="32"/>
      <c r="W163" s="58"/>
      <c r="X163" s="83"/>
      <c r="Y163" s="71"/>
      <c r="Z163" s="72"/>
      <c r="AB163" s="111" t="str">
        <f t="shared" si="31"/>
        <v/>
      </c>
      <c r="AC163" s="111">
        <f t="shared" si="32"/>
        <v>0</v>
      </c>
      <c r="AD163" s="111" t="str">
        <f t="shared" si="33"/>
        <v/>
      </c>
      <c r="AE163" s="10">
        <f t="shared" si="34"/>
        <v>0</v>
      </c>
      <c r="AF163" s="10" t="str">
        <f t="shared" si="27"/>
        <v/>
      </c>
    </row>
    <row r="164" spans="1:32" s="6" customFormat="1" ht="34.5" customHeight="1">
      <c r="A164" s="67">
        <f t="shared" si="25"/>
        <v>152</v>
      </c>
      <c r="B164" s="70" t="str">
        <f t="shared" si="26"/>
        <v/>
      </c>
      <c r="C164" s="30"/>
      <c r="D164" s="31" t="str">
        <f t="shared" si="28"/>
        <v/>
      </c>
      <c r="E164" s="31" t="str">
        <f t="shared" si="29"/>
        <v/>
      </c>
      <c r="F164" s="32"/>
      <c r="G164" s="32"/>
      <c r="H164" s="33"/>
      <c r="I164" s="34"/>
      <c r="J164" s="113"/>
      <c r="K164" s="34"/>
      <c r="L164" s="113"/>
      <c r="M164" s="35" t="str">
        <f t="shared" si="24"/>
        <v/>
      </c>
      <c r="N164" s="33"/>
      <c r="O164" s="33"/>
      <c r="P164" s="36" t="str">
        <f t="shared" si="30"/>
        <v/>
      </c>
      <c r="Q164" s="37"/>
      <c r="R164" s="37"/>
      <c r="S164" s="37"/>
      <c r="T164" s="37"/>
      <c r="U164" s="116"/>
      <c r="V164" s="32"/>
      <c r="W164" s="58"/>
      <c r="X164" s="83"/>
      <c r="Y164" s="71"/>
      <c r="Z164" s="72"/>
      <c r="AB164" s="111" t="str">
        <f t="shared" si="31"/>
        <v/>
      </c>
      <c r="AC164" s="111">
        <f t="shared" si="32"/>
        <v>0</v>
      </c>
      <c r="AD164" s="111" t="str">
        <f t="shared" si="33"/>
        <v/>
      </c>
      <c r="AE164" s="10">
        <f t="shared" si="34"/>
        <v>0</v>
      </c>
      <c r="AF164" s="10" t="str">
        <f t="shared" si="27"/>
        <v/>
      </c>
    </row>
    <row r="165" spans="1:32" s="6" customFormat="1" ht="34.5" customHeight="1">
      <c r="A165" s="67">
        <f t="shared" si="25"/>
        <v>153</v>
      </c>
      <c r="B165" s="70" t="str">
        <f t="shared" si="26"/>
        <v/>
      </c>
      <c r="C165" s="30"/>
      <c r="D165" s="31" t="str">
        <f t="shared" si="28"/>
        <v/>
      </c>
      <c r="E165" s="31" t="str">
        <f t="shared" si="29"/>
        <v/>
      </c>
      <c r="F165" s="32"/>
      <c r="G165" s="32"/>
      <c r="H165" s="33"/>
      <c r="I165" s="34"/>
      <c r="J165" s="113"/>
      <c r="K165" s="34"/>
      <c r="L165" s="113"/>
      <c r="M165" s="35" t="str">
        <f t="shared" si="24"/>
        <v/>
      </c>
      <c r="N165" s="33"/>
      <c r="O165" s="33"/>
      <c r="P165" s="36" t="str">
        <f t="shared" si="30"/>
        <v/>
      </c>
      <c r="Q165" s="37"/>
      <c r="R165" s="37"/>
      <c r="S165" s="37"/>
      <c r="T165" s="37"/>
      <c r="U165" s="116"/>
      <c r="V165" s="32"/>
      <c r="W165" s="58"/>
      <c r="X165" s="83"/>
      <c r="Y165" s="71"/>
      <c r="Z165" s="72"/>
      <c r="AB165" s="111" t="str">
        <f t="shared" si="31"/>
        <v/>
      </c>
      <c r="AC165" s="111">
        <f t="shared" si="32"/>
        <v>0</v>
      </c>
      <c r="AD165" s="111" t="str">
        <f t="shared" si="33"/>
        <v/>
      </c>
      <c r="AE165" s="10">
        <f t="shared" si="34"/>
        <v>0</v>
      </c>
      <c r="AF165" s="10" t="str">
        <f t="shared" si="27"/>
        <v/>
      </c>
    </row>
    <row r="166" spans="1:32" s="6" customFormat="1" ht="34.5" customHeight="1">
      <c r="A166" s="67">
        <f t="shared" si="25"/>
        <v>154</v>
      </c>
      <c r="B166" s="70" t="str">
        <f t="shared" si="26"/>
        <v/>
      </c>
      <c r="C166" s="30"/>
      <c r="D166" s="31" t="str">
        <f t="shared" si="28"/>
        <v/>
      </c>
      <c r="E166" s="31" t="str">
        <f t="shared" si="29"/>
        <v/>
      </c>
      <c r="F166" s="32"/>
      <c r="G166" s="32"/>
      <c r="H166" s="33"/>
      <c r="I166" s="34"/>
      <c r="J166" s="113"/>
      <c r="K166" s="34"/>
      <c r="L166" s="113"/>
      <c r="M166" s="35" t="str">
        <f t="shared" si="24"/>
        <v/>
      </c>
      <c r="N166" s="33"/>
      <c r="O166" s="33"/>
      <c r="P166" s="36" t="str">
        <f t="shared" si="30"/>
        <v/>
      </c>
      <c r="Q166" s="37"/>
      <c r="R166" s="37"/>
      <c r="S166" s="37"/>
      <c r="T166" s="37"/>
      <c r="U166" s="116"/>
      <c r="V166" s="32"/>
      <c r="W166" s="58"/>
      <c r="X166" s="83"/>
      <c r="Y166" s="71"/>
      <c r="Z166" s="72"/>
      <c r="AB166" s="111" t="str">
        <f t="shared" si="31"/>
        <v/>
      </c>
      <c r="AC166" s="111">
        <f t="shared" si="32"/>
        <v>0</v>
      </c>
      <c r="AD166" s="111" t="str">
        <f t="shared" si="33"/>
        <v/>
      </c>
      <c r="AE166" s="10">
        <f t="shared" si="34"/>
        <v>0</v>
      </c>
      <c r="AF166" s="10" t="str">
        <f t="shared" si="27"/>
        <v/>
      </c>
    </row>
    <row r="167" spans="1:32" s="6" customFormat="1" ht="34.5" customHeight="1">
      <c r="A167" s="67">
        <f t="shared" si="25"/>
        <v>155</v>
      </c>
      <c r="B167" s="70" t="str">
        <f t="shared" si="26"/>
        <v/>
      </c>
      <c r="C167" s="30"/>
      <c r="D167" s="31" t="str">
        <f t="shared" si="28"/>
        <v/>
      </c>
      <c r="E167" s="31" t="str">
        <f t="shared" si="29"/>
        <v/>
      </c>
      <c r="F167" s="32"/>
      <c r="G167" s="32"/>
      <c r="H167" s="33"/>
      <c r="I167" s="34"/>
      <c r="J167" s="113"/>
      <c r="K167" s="34"/>
      <c r="L167" s="113"/>
      <c r="M167" s="35" t="str">
        <f t="shared" si="24"/>
        <v/>
      </c>
      <c r="N167" s="33"/>
      <c r="O167" s="33"/>
      <c r="P167" s="36" t="str">
        <f t="shared" si="30"/>
        <v/>
      </c>
      <c r="Q167" s="37"/>
      <c r="R167" s="37"/>
      <c r="S167" s="37"/>
      <c r="T167" s="37"/>
      <c r="U167" s="116"/>
      <c r="V167" s="32"/>
      <c r="W167" s="58"/>
      <c r="X167" s="83"/>
      <c r="Y167" s="71"/>
      <c r="Z167" s="72"/>
      <c r="AB167" s="111" t="str">
        <f t="shared" si="31"/>
        <v/>
      </c>
      <c r="AC167" s="111">
        <f t="shared" si="32"/>
        <v>0</v>
      </c>
      <c r="AD167" s="111" t="str">
        <f t="shared" si="33"/>
        <v/>
      </c>
      <c r="AE167" s="10">
        <f t="shared" si="34"/>
        <v>0</v>
      </c>
      <c r="AF167" s="10" t="str">
        <f t="shared" si="27"/>
        <v/>
      </c>
    </row>
    <row r="168" spans="1:32" s="6" customFormat="1" ht="34.5" customHeight="1">
      <c r="A168" s="67">
        <f t="shared" si="25"/>
        <v>156</v>
      </c>
      <c r="B168" s="70" t="str">
        <f t="shared" si="26"/>
        <v/>
      </c>
      <c r="C168" s="30"/>
      <c r="D168" s="31" t="str">
        <f t="shared" si="28"/>
        <v/>
      </c>
      <c r="E168" s="31" t="str">
        <f t="shared" si="29"/>
        <v/>
      </c>
      <c r="F168" s="32"/>
      <c r="G168" s="32"/>
      <c r="H168" s="33"/>
      <c r="I168" s="34"/>
      <c r="J168" s="113"/>
      <c r="K168" s="34"/>
      <c r="L168" s="113"/>
      <c r="M168" s="35" t="str">
        <f t="shared" si="24"/>
        <v/>
      </c>
      <c r="N168" s="33"/>
      <c r="O168" s="33"/>
      <c r="P168" s="36" t="str">
        <f t="shared" si="30"/>
        <v/>
      </c>
      <c r="Q168" s="37"/>
      <c r="R168" s="37"/>
      <c r="S168" s="37"/>
      <c r="T168" s="37"/>
      <c r="U168" s="116"/>
      <c r="V168" s="32"/>
      <c r="W168" s="58"/>
      <c r="X168" s="83"/>
      <c r="Y168" s="71"/>
      <c r="Z168" s="72"/>
      <c r="AB168" s="111" t="str">
        <f t="shared" si="31"/>
        <v/>
      </c>
      <c r="AC168" s="111">
        <f t="shared" si="32"/>
        <v>0</v>
      </c>
      <c r="AD168" s="111" t="str">
        <f t="shared" si="33"/>
        <v/>
      </c>
      <c r="AE168" s="10">
        <f t="shared" si="34"/>
        <v>0</v>
      </c>
      <c r="AF168" s="10" t="str">
        <f t="shared" si="27"/>
        <v/>
      </c>
    </row>
    <row r="169" spans="1:32" s="6" customFormat="1" ht="34.5" customHeight="1">
      <c r="A169" s="67">
        <f t="shared" si="25"/>
        <v>157</v>
      </c>
      <c r="B169" s="70" t="str">
        <f t="shared" si="26"/>
        <v/>
      </c>
      <c r="C169" s="30"/>
      <c r="D169" s="31" t="str">
        <f t="shared" si="28"/>
        <v/>
      </c>
      <c r="E169" s="31" t="str">
        <f t="shared" si="29"/>
        <v/>
      </c>
      <c r="F169" s="32"/>
      <c r="G169" s="32"/>
      <c r="H169" s="33"/>
      <c r="I169" s="34"/>
      <c r="J169" s="113"/>
      <c r="K169" s="34"/>
      <c r="L169" s="113"/>
      <c r="M169" s="35" t="str">
        <f t="shared" si="24"/>
        <v/>
      </c>
      <c r="N169" s="33"/>
      <c r="O169" s="33"/>
      <c r="P169" s="36" t="str">
        <f t="shared" si="30"/>
        <v/>
      </c>
      <c r="Q169" s="37"/>
      <c r="R169" s="37"/>
      <c r="S169" s="37"/>
      <c r="T169" s="37"/>
      <c r="U169" s="116"/>
      <c r="V169" s="32"/>
      <c r="W169" s="58"/>
      <c r="X169" s="83"/>
      <c r="Y169" s="71"/>
      <c r="Z169" s="72"/>
      <c r="AB169" s="111" t="str">
        <f t="shared" si="31"/>
        <v/>
      </c>
      <c r="AC169" s="111">
        <f t="shared" si="32"/>
        <v>0</v>
      </c>
      <c r="AD169" s="111" t="str">
        <f t="shared" si="33"/>
        <v/>
      </c>
      <c r="AE169" s="10">
        <f t="shared" si="34"/>
        <v>0</v>
      </c>
      <c r="AF169" s="10" t="str">
        <f t="shared" si="27"/>
        <v/>
      </c>
    </row>
    <row r="170" spans="1:32" s="6" customFormat="1" ht="34.5" customHeight="1">
      <c r="A170" s="67">
        <f t="shared" si="25"/>
        <v>158</v>
      </c>
      <c r="B170" s="70" t="str">
        <f t="shared" si="26"/>
        <v/>
      </c>
      <c r="C170" s="30"/>
      <c r="D170" s="31" t="str">
        <f t="shared" si="28"/>
        <v/>
      </c>
      <c r="E170" s="31" t="str">
        <f t="shared" si="29"/>
        <v/>
      </c>
      <c r="F170" s="32"/>
      <c r="G170" s="32"/>
      <c r="H170" s="33"/>
      <c r="I170" s="34"/>
      <c r="J170" s="113"/>
      <c r="K170" s="34"/>
      <c r="L170" s="113"/>
      <c r="M170" s="35" t="str">
        <f t="shared" si="24"/>
        <v/>
      </c>
      <c r="N170" s="33"/>
      <c r="O170" s="33"/>
      <c r="P170" s="36" t="str">
        <f t="shared" si="30"/>
        <v/>
      </c>
      <c r="Q170" s="37"/>
      <c r="R170" s="37"/>
      <c r="S170" s="37"/>
      <c r="T170" s="37"/>
      <c r="U170" s="116"/>
      <c r="V170" s="32"/>
      <c r="W170" s="58"/>
      <c r="X170" s="83"/>
      <c r="Y170" s="71"/>
      <c r="Z170" s="72"/>
      <c r="AB170" s="111" t="str">
        <f t="shared" si="31"/>
        <v/>
      </c>
      <c r="AC170" s="111">
        <f t="shared" si="32"/>
        <v>0</v>
      </c>
      <c r="AD170" s="111" t="str">
        <f t="shared" si="33"/>
        <v/>
      </c>
      <c r="AE170" s="10">
        <f t="shared" si="34"/>
        <v>0</v>
      </c>
      <c r="AF170" s="10" t="str">
        <f t="shared" si="27"/>
        <v/>
      </c>
    </row>
    <row r="171" spans="1:32" s="6" customFormat="1" ht="34.5" customHeight="1">
      <c r="A171" s="67">
        <f t="shared" si="25"/>
        <v>159</v>
      </c>
      <c r="B171" s="70" t="str">
        <f t="shared" si="26"/>
        <v/>
      </c>
      <c r="C171" s="30"/>
      <c r="D171" s="31" t="str">
        <f t="shared" si="28"/>
        <v/>
      </c>
      <c r="E171" s="31" t="str">
        <f t="shared" si="29"/>
        <v/>
      </c>
      <c r="F171" s="32"/>
      <c r="G171" s="32"/>
      <c r="H171" s="33"/>
      <c r="I171" s="34"/>
      <c r="J171" s="113"/>
      <c r="K171" s="34"/>
      <c r="L171" s="113"/>
      <c r="M171" s="35" t="str">
        <f t="shared" si="24"/>
        <v/>
      </c>
      <c r="N171" s="33"/>
      <c r="O171" s="33"/>
      <c r="P171" s="36" t="str">
        <f t="shared" si="30"/>
        <v/>
      </c>
      <c r="Q171" s="37"/>
      <c r="R171" s="37"/>
      <c r="S171" s="37"/>
      <c r="T171" s="37"/>
      <c r="U171" s="116"/>
      <c r="V171" s="32"/>
      <c r="W171" s="58"/>
      <c r="X171" s="83"/>
      <c r="Y171" s="71"/>
      <c r="Z171" s="72"/>
      <c r="AB171" s="111" t="str">
        <f t="shared" si="31"/>
        <v/>
      </c>
      <c r="AC171" s="111">
        <f t="shared" si="32"/>
        <v>0</v>
      </c>
      <c r="AD171" s="111" t="str">
        <f t="shared" si="33"/>
        <v/>
      </c>
      <c r="AE171" s="10">
        <f t="shared" si="34"/>
        <v>0</v>
      </c>
      <c r="AF171" s="10" t="str">
        <f t="shared" si="27"/>
        <v/>
      </c>
    </row>
    <row r="172" spans="1:32" s="6" customFormat="1" ht="34.5" customHeight="1">
      <c r="A172" s="67">
        <f t="shared" si="25"/>
        <v>160</v>
      </c>
      <c r="B172" s="70" t="str">
        <f t="shared" si="26"/>
        <v/>
      </c>
      <c r="C172" s="30"/>
      <c r="D172" s="31" t="str">
        <f t="shared" si="28"/>
        <v/>
      </c>
      <c r="E172" s="31" t="str">
        <f t="shared" si="29"/>
        <v/>
      </c>
      <c r="F172" s="32"/>
      <c r="G172" s="32"/>
      <c r="H172" s="33"/>
      <c r="I172" s="34"/>
      <c r="J172" s="113"/>
      <c r="K172" s="34"/>
      <c r="L172" s="113"/>
      <c r="M172" s="35" t="str">
        <f t="shared" si="24"/>
        <v/>
      </c>
      <c r="N172" s="33"/>
      <c r="O172" s="33"/>
      <c r="P172" s="36" t="str">
        <f t="shared" si="30"/>
        <v/>
      </c>
      <c r="Q172" s="37"/>
      <c r="R172" s="37"/>
      <c r="S172" s="37"/>
      <c r="T172" s="37"/>
      <c r="U172" s="116"/>
      <c r="V172" s="32"/>
      <c r="W172" s="58"/>
      <c r="X172" s="83"/>
      <c r="Y172" s="71"/>
      <c r="Z172" s="72"/>
      <c r="AB172" s="111" t="str">
        <f t="shared" si="31"/>
        <v/>
      </c>
      <c r="AC172" s="111">
        <f t="shared" si="32"/>
        <v>0</v>
      </c>
      <c r="AD172" s="111" t="str">
        <f t="shared" si="33"/>
        <v/>
      </c>
      <c r="AE172" s="10">
        <f t="shared" si="34"/>
        <v>0</v>
      </c>
      <c r="AF172" s="10" t="str">
        <f t="shared" si="27"/>
        <v/>
      </c>
    </row>
    <row r="173" spans="1:32" s="6" customFormat="1" ht="34.5" customHeight="1">
      <c r="A173" s="67">
        <f t="shared" si="25"/>
        <v>161</v>
      </c>
      <c r="B173" s="70" t="str">
        <f t="shared" si="26"/>
        <v/>
      </c>
      <c r="C173" s="30"/>
      <c r="D173" s="31" t="str">
        <f t="shared" si="28"/>
        <v/>
      </c>
      <c r="E173" s="31" t="str">
        <f t="shared" si="29"/>
        <v/>
      </c>
      <c r="F173" s="32"/>
      <c r="G173" s="32"/>
      <c r="H173" s="33"/>
      <c r="I173" s="34"/>
      <c r="J173" s="113"/>
      <c r="K173" s="34"/>
      <c r="L173" s="113"/>
      <c r="M173" s="35" t="str">
        <f t="shared" si="24"/>
        <v/>
      </c>
      <c r="N173" s="33"/>
      <c r="O173" s="33"/>
      <c r="P173" s="36" t="str">
        <f t="shared" si="30"/>
        <v/>
      </c>
      <c r="Q173" s="37"/>
      <c r="R173" s="37"/>
      <c r="S173" s="37"/>
      <c r="T173" s="37"/>
      <c r="U173" s="116"/>
      <c r="V173" s="32"/>
      <c r="W173" s="58"/>
      <c r="X173" s="83"/>
      <c r="Y173" s="71"/>
      <c r="Z173" s="72"/>
      <c r="AB173" s="111" t="str">
        <f t="shared" si="31"/>
        <v/>
      </c>
      <c r="AC173" s="111">
        <f t="shared" si="32"/>
        <v>0</v>
      </c>
      <c r="AD173" s="111" t="str">
        <f t="shared" si="33"/>
        <v/>
      </c>
      <c r="AE173" s="10">
        <f t="shared" si="34"/>
        <v>0</v>
      </c>
      <c r="AF173" s="10" t="str">
        <f t="shared" si="27"/>
        <v/>
      </c>
    </row>
    <row r="174" spans="1:32" s="6" customFormat="1" ht="34.5" customHeight="1">
      <c r="A174" s="67">
        <f t="shared" si="25"/>
        <v>162</v>
      </c>
      <c r="B174" s="70" t="str">
        <f t="shared" si="26"/>
        <v/>
      </c>
      <c r="C174" s="30"/>
      <c r="D174" s="31" t="str">
        <f t="shared" si="28"/>
        <v/>
      </c>
      <c r="E174" s="31" t="str">
        <f t="shared" si="29"/>
        <v/>
      </c>
      <c r="F174" s="32"/>
      <c r="G174" s="32"/>
      <c r="H174" s="33"/>
      <c r="I174" s="34"/>
      <c r="J174" s="113"/>
      <c r="K174" s="34"/>
      <c r="L174" s="113"/>
      <c r="M174" s="35" t="str">
        <f t="shared" si="24"/>
        <v/>
      </c>
      <c r="N174" s="33"/>
      <c r="O174" s="33"/>
      <c r="P174" s="36" t="str">
        <f t="shared" si="30"/>
        <v/>
      </c>
      <c r="Q174" s="37"/>
      <c r="R174" s="37"/>
      <c r="S174" s="37"/>
      <c r="T174" s="37"/>
      <c r="U174" s="116"/>
      <c r="V174" s="32"/>
      <c r="W174" s="58"/>
      <c r="X174" s="83"/>
      <c r="Y174" s="71"/>
      <c r="Z174" s="72"/>
      <c r="AB174" s="111" t="str">
        <f t="shared" si="31"/>
        <v/>
      </c>
      <c r="AC174" s="111">
        <f t="shared" si="32"/>
        <v>0</v>
      </c>
      <c r="AD174" s="111" t="str">
        <f t="shared" si="33"/>
        <v/>
      </c>
      <c r="AE174" s="10">
        <f t="shared" si="34"/>
        <v>0</v>
      </c>
      <c r="AF174" s="10" t="str">
        <f t="shared" si="27"/>
        <v/>
      </c>
    </row>
    <row r="175" spans="1:32" s="6" customFormat="1" ht="34.5" customHeight="1">
      <c r="A175" s="67">
        <f t="shared" si="25"/>
        <v>163</v>
      </c>
      <c r="B175" s="70" t="str">
        <f t="shared" si="26"/>
        <v/>
      </c>
      <c r="C175" s="30"/>
      <c r="D175" s="31" t="str">
        <f t="shared" si="28"/>
        <v/>
      </c>
      <c r="E175" s="31" t="str">
        <f t="shared" si="29"/>
        <v/>
      </c>
      <c r="F175" s="32"/>
      <c r="G175" s="32"/>
      <c r="H175" s="33"/>
      <c r="I175" s="34"/>
      <c r="J175" s="113"/>
      <c r="K175" s="34"/>
      <c r="L175" s="113"/>
      <c r="M175" s="35" t="str">
        <f t="shared" si="24"/>
        <v/>
      </c>
      <c r="N175" s="33"/>
      <c r="O175" s="33"/>
      <c r="P175" s="36" t="str">
        <f t="shared" si="30"/>
        <v/>
      </c>
      <c r="Q175" s="37"/>
      <c r="R175" s="37"/>
      <c r="S175" s="37"/>
      <c r="T175" s="37"/>
      <c r="U175" s="116"/>
      <c r="V175" s="32"/>
      <c r="W175" s="58"/>
      <c r="X175" s="83"/>
      <c r="Y175" s="71"/>
      <c r="Z175" s="72"/>
      <c r="AB175" s="111" t="str">
        <f t="shared" si="31"/>
        <v/>
      </c>
      <c r="AC175" s="111">
        <f t="shared" si="32"/>
        <v>0</v>
      </c>
      <c r="AD175" s="111" t="str">
        <f t="shared" si="33"/>
        <v/>
      </c>
      <c r="AE175" s="10">
        <f t="shared" si="34"/>
        <v>0</v>
      </c>
      <c r="AF175" s="10" t="str">
        <f t="shared" si="27"/>
        <v/>
      </c>
    </row>
    <row r="176" spans="1:32" s="6" customFormat="1" ht="34.5" customHeight="1">
      <c r="A176" s="67">
        <f t="shared" si="25"/>
        <v>164</v>
      </c>
      <c r="B176" s="70" t="str">
        <f t="shared" si="26"/>
        <v/>
      </c>
      <c r="C176" s="30"/>
      <c r="D176" s="31" t="str">
        <f t="shared" si="28"/>
        <v/>
      </c>
      <c r="E176" s="31" t="str">
        <f t="shared" si="29"/>
        <v/>
      </c>
      <c r="F176" s="32"/>
      <c r="G176" s="32"/>
      <c r="H176" s="33"/>
      <c r="I176" s="34"/>
      <c r="J176" s="113"/>
      <c r="K176" s="34"/>
      <c r="L176" s="113"/>
      <c r="M176" s="35" t="str">
        <f t="shared" si="24"/>
        <v/>
      </c>
      <c r="N176" s="33"/>
      <c r="O176" s="33"/>
      <c r="P176" s="36" t="str">
        <f t="shared" si="30"/>
        <v/>
      </c>
      <c r="Q176" s="37"/>
      <c r="R176" s="37"/>
      <c r="S176" s="37"/>
      <c r="T176" s="37"/>
      <c r="U176" s="116"/>
      <c r="V176" s="32"/>
      <c r="W176" s="58"/>
      <c r="X176" s="83"/>
      <c r="Y176" s="71"/>
      <c r="Z176" s="72"/>
      <c r="AB176" s="111" t="str">
        <f t="shared" si="31"/>
        <v/>
      </c>
      <c r="AC176" s="111">
        <f t="shared" si="32"/>
        <v>0</v>
      </c>
      <c r="AD176" s="111" t="str">
        <f t="shared" si="33"/>
        <v/>
      </c>
      <c r="AE176" s="10">
        <f t="shared" si="34"/>
        <v>0</v>
      </c>
      <c r="AF176" s="10" t="str">
        <f t="shared" si="27"/>
        <v/>
      </c>
    </row>
    <row r="177" spans="1:32" s="6" customFormat="1" ht="34.5" customHeight="1">
      <c r="A177" s="67">
        <f t="shared" si="25"/>
        <v>165</v>
      </c>
      <c r="B177" s="70" t="str">
        <f t="shared" si="26"/>
        <v/>
      </c>
      <c r="C177" s="30"/>
      <c r="D177" s="31" t="str">
        <f t="shared" si="28"/>
        <v/>
      </c>
      <c r="E177" s="31" t="str">
        <f t="shared" si="29"/>
        <v/>
      </c>
      <c r="F177" s="32"/>
      <c r="G177" s="32"/>
      <c r="H177" s="33"/>
      <c r="I177" s="34"/>
      <c r="J177" s="113"/>
      <c r="K177" s="34"/>
      <c r="L177" s="113"/>
      <c r="M177" s="35" t="str">
        <f t="shared" si="24"/>
        <v/>
      </c>
      <c r="N177" s="33"/>
      <c r="O177" s="33"/>
      <c r="P177" s="36" t="str">
        <f t="shared" si="30"/>
        <v/>
      </c>
      <c r="Q177" s="37"/>
      <c r="R177" s="37"/>
      <c r="S177" s="37"/>
      <c r="T177" s="37"/>
      <c r="U177" s="116"/>
      <c r="V177" s="32"/>
      <c r="W177" s="58"/>
      <c r="X177" s="83"/>
      <c r="Y177" s="71"/>
      <c r="Z177" s="72"/>
      <c r="AB177" s="111" t="str">
        <f t="shared" si="31"/>
        <v/>
      </c>
      <c r="AC177" s="111">
        <f t="shared" si="32"/>
        <v>0</v>
      </c>
      <c r="AD177" s="111" t="str">
        <f t="shared" si="33"/>
        <v/>
      </c>
      <c r="AE177" s="10">
        <f t="shared" si="34"/>
        <v>0</v>
      </c>
      <c r="AF177" s="10" t="str">
        <f t="shared" si="27"/>
        <v/>
      </c>
    </row>
    <row r="178" spans="1:32" s="6" customFormat="1" ht="34.5" customHeight="1">
      <c r="A178" s="67">
        <f t="shared" si="25"/>
        <v>166</v>
      </c>
      <c r="B178" s="70" t="str">
        <f t="shared" si="26"/>
        <v/>
      </c>
      <c r="C178" s="30"/>
      <c r="D178" s="31" t="str">
        <f t="shared" si="28"/>
        <v/>
      </c>
      <c r="E178" s="31" t="str">
        <f t="shared" si="29"/>
        <v/>
      </c>
      <c r="F178" s="32"/>
      <c r="G178" s="32"/>
      <c r="H178" s="33"/>
      <c r="I178" s="34"/>
      <c r="J178" s="113"/>
      <c r="K178" s="34"/>
      <c r="L178" s="113"/>
      <c r="M178" s="35" t="str">
        <f t="shared" si="24"/>
        <v/>
      </c>
      <c r="N178" s="33"/>
      <c r="O178" s="33"/>
      <c r="P178" s="36" t="str">
        <f t="shared" si="30"/>
        <v/>
      </c>
      <c r="Q178" s="37"/>
      <c r="R178" s="37"/>
      <c r="S178" s="37"/>
      <c r="T178" s="37"/>
      <c r="U178" s="116"/>
      <c r="V178" s="32"/>
      <c r="W178" s="58"/>
      <c r="X178" s="83"/>
      <c r="Y178" s="71"/>
      <c r="Z178" s="72"/>
      <c r="AB178" s="111" t="str">
        <f t="shared" si="31"/>
        <v/>
      </c>
      <c r="AC178" s="111">
        <f t="shared" si="32"/>
        <v>0</v>
      </c>
      <c r="AD178" s="111" t="str">
        <f t="shared" si="33"/>
        <v/>
      </c>
      <c r="AE178" s="10">
        <f t="shared" si="34"/>
        <v>0</v>
      </c>
      <c r="AF178" s="10" t="str">
        <f t="shared" si="27"/>
        <v/>
      </c>
    </row>
    <row r="179" spans="1:32" s="6" customFormat="1" ht="34.5" customHeight="1">
      <c r="A179" s="67">
        <f t="shared" si="25"/>
        <v>167</v>
      </c>
      <c r="B179" s="70" t="str">
        <f t="shared" si="26"/>
        <v/>
      </c>
      <c r="C179" s="30"/>
      <c r="D179" s="31" t="str">
        <f t="shared" si="28"/>
        <v/>
      </c>
      <c r="E179" s="31" t="str">
        <f t="shared" si="29"/>
        <v/>
      </c>
      <c r="F179" s="32"/>
      <c r="G179" s="32"/>
      <c r="H179" s="33"/>
      <c r="I179" s="34"/>
      <c r="J179" s="113"/>
      <c r="K179" s="34"/>
      <c r="L179" s="113"/>
      <c r="M179" s="35" t="str">
        <f t="shared" si="24"/>
        <v/>
      </c>
      <c r="N179" s="33"/>
      <c r="O179" s="33"/>
      <c r="P179" s="36" t="str">
        <f t="shared" si="30"/>
        <v/>
      </c>
      <c r="Q179" s="37"/>
      <c r="R179" s="37"/>
      <c r="S179" s="37"/>
      <c r="T179" s="37"/>
      <c r="U179" s="116"/>
      <c r="V179" s="32"/>
      <c r="W179" s="58"/>
      <c r="X179" s="83"/>
      <c r="Y179" s="71"/>
      <c r="Z179" s="72"/>
      <c r="AB179" s="111" t="str">
        <f t="shared" si="31"/>
        <v/>
      </c>
      <c r="AC179" s="111">
        <f t="shared" si="32"/>
        <v>0</v>
      </c>
      <c r="AD179" s="111" t="str">
        <f t="shared" si="33"/>
        <v/>
      </c>
      <c r="AE179" s="10">
        <f t="shared" si="34"/>
        <v>0</v>
      </c>
      <c r="AF179" s="10" t="str">
        <f t="shared" si="27"/>
        <v/>
      </c>
    </row>
    <row r="180" spans="1:32" s="6" customFormat="1" ht="34.5" customHeight="1">
      <c r="A180" s="67">
        <f t="shared" si="25"/>
        <v>168</v>
      </c>
      <c r="B180" s="70" t="str">
        <f t="shared" si="26"/>
        <v/>
      </c>
      <c r="C180" s="30"/>
      <c r="D180" s="31" t="str">
        <f t="shared" si="28"/>
        <v/>
      </c>
      <c r="E180" s="31" t="str">
        <f t="shared" si="29"/>
        <v/>
      </c>
      <c r="F180" s="32"/>
      <c r="G180" s="32"/>
      <c r="H180" s="33"/>
      <c r="I180" s="34"/>
      <c r="J180" s="113"/>
      <c r="K180" s="34"/>
      <c r="L180" s="113"/>
      <c r="M180" s="35" t="str">
        <f t="shared" si="24"/>
        <v/>
      </c>
      <c r="N180" s="33"/>
      <c r="O180" s="33"/>
      <c r="P180" s="36" t="str">
        <f t="shared" si="30"/>
        <v/>
      </c>
      <c r="Q180" s="37"/>
      <c r="R180" s="37"/>
      <c r="S180" s="37"/>
      <c r="T180" s="37"/>
      <c r="U180" s="116"/>
      <c r="V180" s="32"/>
      <c r="W180" s="58"/>
      <c r="X180" s="83"/>
      <c r="Y180" s="71"/>
      <c r="Z180" s="72"/>
      <c r="AB180" s="111" t="str">
        <f t="shared" si="31"/>
        <v/>
      </c>
      <c r="AC180" s="111">
        <f t="shared" si="32"/>
        <v>0</v>
      </c>
      <c r="AD180" s="111" t="str">
        <f t="shared" si="33"/>
        <v/>
      </c>
      <c r="AE180" s="10">
        <f t="shared" si="34"/>
        <v>0</v>
      </c>
      <c r="AF180" s="10" t="str">
        <f t="shared" si="27"/>
        <v/>
      </c>
    </row>
    <row r="181" spans="1:32" s="6" customFormat="1" ht="34.5" customHeight="1">
      <c r="A181" s="67">
        <f t="shared" si="25"/>
        <v>169</v>
      </c>
      <c r="B181" s="70" t="str">
        <f t="shared" si="26"/>
        <v/>
      </c>
      <c r="C181" s="30"/>
      <c r="D181" s="31" t="str">
        <f t="shared" si="28"/>
        <v/>
      </c>
      <c r="E181" s="31" t="str">
        <f t="shared" si="29"/>
        <v/>
      </c>
      <c r="F181" s="32"/>
      <c r="G181" s="32"/>
      <c r="H181" s="33"/>
      <c r="I181" s="34"/>
      <c r="J181" s="113"/>
      <c r="K181" s="34"/>
      <c r="L181" s="113"/>
      <c r="M181" s="35" t="str">
        <f t="shared" si="24"/>
        <v/>
      </c>
      <c r="N181" s="33"/>
      <c r="O181" s="33"/>
      <c r="P181" s="36" t="str">
        <f t="shared" si="30"/>
        <v/>
      </c>
      <c r="Q181" s="37"/>
      <c r="R181" s="37"/>
      <c r="S181" s="37"/>
      <c r="T181" s="37"/>
      <c r="U181" s="116"/>
      <c r="V181" s="32"/>
      <c r="W181" s="58"/>
      <c r="X181" s="83"/>
      <c r="Y181" s="71"/>
      <c r="Z181" s="72"/>
      <c r="AB181" s="111" t="str">
        <f t="shared" si="31"/>
        <v/>
      </c>
      <c r="AC181" s="111">
        <f t="shared" si="32"/>
        <v>0</v>
      </c>
      <c r="AD181" s="111" t="str">
        <f t="shared" si="33"/>
        <v/>
      </c>
      <c r="AE181" s="10">
        <f t="shared" si="34"/>
        <v>0</v>
      </c>
      <c r="AF181" s="10" t="str">
        <f t="shared" si="27"/>
        <v/>
      </c>
    </row>
    <row r="182" spans="1:32" s="6" customFormat="1" ht="34.5" customHeight="1">
      <c r="A182" s="67">
        <f t="shared" si="25"/>
        <v>170</v>
      </c>
      <c r="B182" s="70" t="str">
        <f t="shared" si="26"/>
        <v/>
      </c>
      <c r="C182" s="30"/>
      <c r="D182" s="31" t="str">
        <f t="shared" si="28"/>
        <v/>
      </c>
      <c r="E182" s="31" t="str">
        <f t="shared" si="29"/>
        <v/>
      </c>
      <c r="F182" s="32"/>
      <c r="G182" s="32"/>
      <c r="H182" s="33"/>
      <c r="I182" s="34"/>
      <c r="J182" s="113"/>
      <c r="K182" s="34"/>
      <c r="L182" s="113"/>
      <c r="M182" s="35" t="str">
        <f t="shared" si="24"/>
        <v/>
      </c>
      <c r="N182" s="33"/>
      <c r="O182" s="33"/>
      <c r="P182" s="36" t="str">
        <f t="shared" si="30"/>
        <v/>
      </c>
      <c r="Q182" s="37"/>
      <c r="R182" s="37"/>
      <c r="S182" s="37"/>
      <c r="T182" s="37"/>
      <c r="U182" s="116"/>
      <c r="V182" s="32"/>
      <c r="W182" s="58"/>
      <c r="X182" s="83"/>
      <c r="Y182" s="71"/>
      <c r="Z182" s="72"/>
      <c r="AB182" s="111" t="str">
        <f t="shared" si="31"/>
        <v/>
      </c>
      <c r="AC182" s="111">
        <f t="shared" si="32"/>
        <v>0</v>
      </c>
      <c r="AD182" s="111" t="str">
        <f t="shared" si="33"/>
        <v/>
      </c>
      <c r="AE182" s="10">
        <f t="shared" si="34"/>
        <v>0</v>
      </c>
      <c r="AF182" s="10" t="str">
        <f t="shared" si="27"/>
        <v/>
      </c>
    </row>
    <row r="183" spans="1:32" s="6" customFormat="1" ht="34.5" customHeight="1">
      <c r="A183" s="67">
        <f t="shared" si="25"/>
        <v>171</v>
      </c>
      <c r="B183" s="70" t="str">
        <f t="shared" si="26"/>
        <v/>
      </c>
      <c r="C183" s="30"/>
      <c r="D183" s="31" t="str">
        <f t="shared" si="28"/>
        <v/>
      </c>
      <c r="E183" s="31" t="str">
        <f t="shared" si="29"/>
        <v/>
      </c>
      <c r="F183" s="32"/>
      <c r="G183" s="32"/>
      <c r="H183" s="33"/>
      <c r="I183" s="34"/>
      <c r="J183" s="113"/>
      <c r="K183" s="34"/>
      <c r="L183" s="113"/>
      <c r="M183" s="35" t="str">
        <f t="shared" si="24"/>
        <v/>
      </c>
      <c r="N183" s="33"/>
      <c r="O183" s="33"/>
      <c r="P183" s="36" t="str">
        <f t="shared" si="30"/>
        <v/>
      </c>
      <c r="Q183" s="37"/>
      <c r="R183" s="37"/>
      <c r="S183" s="37"/>
      <c r="T183" s="37"/>
      <c r="U183" s="116"/>
      <c r="V183" s="32"/>
      <c r="W183" s="58"/>
      <c r="X183" s="83"/>
      <c r="Y183" s="71"/>
      <c r="Z183" s="72"/>
      <c r="AB183" s="111" t="str">
        <f t="shared" si="31"/>
        <v/>
      </c>
      <c r="AC183" s="111">
        <f t="shared" si="32"/>
        <v>0</v>
      </c>
      <c r="AD183" s="111" t="str">
        <f t="shared" si="33"/>
        <v/>
      </c>
      <c r="AE183" s="10">
        <f t="shared" si="34"/>
        <v>0</v>
      </c>
      <c r="AF183" s="10" t="str">
        <f t="shared" si="27"/>
        <v/>
      </c>
    </row>
    <row r="184" spans="1:32" s="6" customFormat="1" ht="34.5" customHeight="1">
      <c r="A184" s="67">
        <f t="shared" si="25"/>
        <v>172</v>
      </c>
      <c r="B184" s="70" t="str">
        <f t="shared" si="26"/>
        <v/>
      </c>
      <c r="C184" s="30"/>
      <c r="D184" s="31" t="str">
        <f t="shared" si="28"/>
        <v/>
      </c>
      <c r="E184" s="31" t="str">
        <f t="shared" si="29"/>
        <v/>
      </c>
      <c r="F184" s="32"/>
      <c r="G184" s="32"/>
      <c r="H184" s="33"/>
      <c r="I184" s="34"/>
      <c r="J184" s="113"/>
      <c r="K184" s="34"/>
      <c r="L184" s="113"/>
      <c r="M184" s="35" t="str">
        <f t="shared" si="24"/>
        <v/>
      </c>
      <c r="N184" s="33"/>
      <c r="O184" s="33"/>
      <c r="P184" s="36" t="str">
        <f t="shared" si="30"/>
        <v/>
      </c>
      <c r="Q184" s="37"/>
      <c r="R184" s="37"/>
      <c r="S184" s="37"/>
      <c r="T184" s="37"/>
      <c r="U184" s="116"/>
      <c r="V184" s="32"/>
      <c r="W184" s="58"/>
      <c r="X184" s="83"/>
      <c r="Y184" s="71"/>
      <c r="Z184" s="72"/>
      <c r="AB184" s="111" t="str">
        <f t="shared" si="31"/>
        <v/>
      </c>
      <c r="AC184" s="111">
        <f t="shared" si="32"/>
        <v>0</v>
      </c>
      <c r="AD184" s="111" t="str">
        <f t="shared" si="33"/>
        <v/>
      </c>
      <c r="AE184" s="10">
        <f t="shared" si="34"/>
        <v>0</v>
      </c>
      <c r="AF184" s="10" t="str">
        <f t="shared" si="27"/>
        <v/>
      </c>
    </row>
    <row r="185" spans="1:32" s="6" customFormat="1" ht="34.5" customHeight="1">
      <c r="A185" s="67">
        <f t="shared" si="25"/>
        <v>173</v>
      </c>
      <c r="B185" s="70" t="str">
        <f t="shared" si="26"/>
        <v/>
      </c>
      <c r="C185" s="30"/>
      <c r="D185" s="31" t="str">
        <f t="shared" si="28"/>
        <v/>
      </c>
      <c r="E185" s="31" t="str">
        <f t="shared" si="29"/>
        <v/>
      </c>
      <c r="F185" s="32"/>
      <c r="G185" s="32"/>
      <c r="H185" s="33"/>
      <c r="I185" s="34"/>
      <c r="J185" s="113"/>
      <c r="K185" s="34"/>
      <c r="L185" s="113"/>
      <c r="M185" s="35" t="str">
        <f t="shared" si="24"/>
        <v/>
      </c>
      <c r="N185" s="33"/>
      <c r="O185" s="33"/>
      <c r="P185" s="36" t="str">
        <f t="shared" si="30"/>
        <v/>
      </c>
      <c r="Q185" s="37"/>
      <c r="R185" s="37"/>
      <c r="S185" s="37"/>
      <c r="T185" s="37"/>
      <c r="U185" s="116"/>
      <c r="V185" s="32"/>
      <c r="W185" s="58"/>
      <c r="X185" s="83"/>
      <c r="Y185" s="71"/>
      <c r="Z185" s="72"/>
      <c r="AB185" s="111" t="str">
        <f t="shared" si="31"/>
        <v/>
      </c>
      <c r="AC185" s="111">
        <f t="shared" si="32"/>
        <v>0</v>
      </c>
      <c r="AD185" s="111" t="str">
        <f t="shared" si="33"/>
        <v/>
      </c>
      <c r="AE185" s="10">
        <f t="shared" si="34"/>
        <v>0</v>
      </c>
      <c r="AF185" s="10" t="str">
        <f t="shared" si="27"/>
        <v/>
      </c>
    </row>
    <row r="186" spans="1:32" s="6" customFormat="1" ht="34.5" customHeight="1">
      <c r="A186" s="67">
        <f t="shared" si="25"/>
        <v>174</v>
      </c>
      <c r="B186" s="70" t="str">
        <f t="shared" si="26"/>
        <v/>
      </c>
      <c r="C186" s="30"/>
      <c r="D186" s="31" t="str">
        <f t="shared" si="28"/>
        <v/>
      </c>
      <c r="E186" s="31" t="str">
        <f t="shared" si="29"/>
        <v/>
      </c>
      <c r="F186" s="32"/>
      <c r="G186" s="32"/>
      <c r="H186" s="33"/>
      <c r="I186" s="34"/>
      <c r="J186" s="113"/>
      <c r="K186" s="34"/>
      <c r="L186" s="113"/>
      <c r="M186" s="35" t="str">
        <f t="shared" si="24"/>
        <v/>
      </c>
      <c r="N186" s="33"/>
      <c r="O186" s="33"/>
      <c r="P186" s="36" t="str">
        <f t="shared" si="30"/>
        <v/>
      </c>
      <c r="Q186" s="37"/>
      <c r="R186" s="37"/>
      <c r="S186" s="37"/>
      <c r="T186" s="37"/>
      <c r="U186" s="116"/>
      <c r="V186" s="32"/>
      <c r="W186" s="58"/>
      <c r="X186" s="83"/>
      <c r="Y186" s="71"/>
      <c r="Z186" s="72"/>
      <c r="AB186" s="111" t="str">
        <f t="shared" si="31"/>
        <v/>
      </c>
      <c r="AC186" s="111">
        <f t="shared" si="32"/>
        <v>0</v>
      </c>
      <c r="AD186" s="111" t="str">
        <f t="shared" si="33"/>
        <v/>
      </c>
      <c r="AE186" s="10">
        <f t="shared" si="34"/>
        <v>0</v>
      </c>
      <c r="AF186" s="10" t="str">
        <f t="shared" si="27"/>
        <v/>
      </c>
    </row>
    <row r="187" spans="1:32" s="6" customFormat="1" ht="34.5" customHeight="1">
      <c r="A187" s="67">
        <f t="shared" si="25"/>
        <v>175</v>
      </c>
      <c r="B187" s="70" t="str">
        <f t="shared" si="26"/>
        <v/>
      </c>
      <c r="C187" s="30"/>
      <c r="D187" s="31" t="str">
        <f t="shared" si="28"/>
        <v/>
      </c>
      <c r="E187" s="31" t="str">
        <f t="shared" si="29"/>
        <v/>
      </c>
      <c r="F187" s="32"/>
      <c r="G187" s="32"/>
      <c r="H187" s="33"/>
      <c r="I187" s="34"/>
      <c r="J187" s="113"/>
      <c r="K187" s="34"/>
      <c r="L187" s="113"/>
      <c r="M187" s="35" t="str">
        <f t="shared" si="24"/>
        <v/>
      </c>
      <c r="N187" s="33"/>
      <c r="O187" s="33"/>
      <c r="P187" s="36" t="str">
        <f t="shared" si="30"/>
        <v/>
      </c>
      <c r="Q187" s="37"/>
      <c r="R187" s="37"/>
      <c r="S187" s="37"/>
      <c r="T187" s="37"/>
      <c r="U187" s="116"/>
      <c r="V187" s="32"/>
      <c r="W187" s="58"/>
      <c r="X187" s="83"/>
      <c r="Y187" s="71"/>
      <c r="Z187" s="72"/>
      <c r="AB187" s="111" t="str">
        <f t="shared" si="31"/>
        <v/>
      </c>
      <c r="AC187" s="111">
        <f t="shared" si="32"/>
        <v>0</v>
      </c>
      <c r="AD187" s="111" t="str">
        <f t="shared" si="33"/>
        <v/>
      </c>
      <c r="AE187" s="10">
        <f t="shared" si="34"/>
        <v>0</v>
      </c>
      <c r="AF187" s="10" t="str">
        <f t="shared" si="27"/>
        <v/>
      </c>
    </row>
    <row r="188" spans="1:32" s="6" customFormat="1" ht="34.5" customHeight="1">
      <c r="A188" s="67">
        <f t="shared" si="25"/>
        <v>176</v>
      </c>
      <c r="B188" s="70" t="str">
        <f t="shared" si="26"/>
        <v/>
      </c>
      <c r="C188" s="30"/>
      <c r="D188" s="31" t="str">
        <f t="shared" si="28"/>
        <v/>
      </c>
      <c r="E188" s="31" t="str">
        <f t="shared" si="29"/>
        <v/>
      </c>
      <c r="F188" s="32"/>
      <c r="G188" s="32"/>
      <c r="H188" s="33"/>
      <c r="I188" s="34"/>
      <c r="J188" s="113"/>
      <c r="K188" s="34"/>
      <c r="L188" s="113"/>
      <c r="M188" s="35" t="str">
        <f t="shared" si="24"/>
        <v/>
      </c>
      <c r="N188" s="33"/>
      <c r="O188" s="33"/>
      <c r="P188" s="36" t="str">
        <f t="shared" si="30"/>
        <v/>
      </c>
      <c r="Q188" s="37"/>
      <c r="R188" s="37"/>
      <c r="S188" s="37"/>
      <c r="T188" s="37"/>
      <c r="U188" s="116"/>
      <c r="V188" s="32"/>
      <c r="W188" s="58"/>
      <c r="X188" s="83"/>
      <c r="Y188" s="71"/>
      <c r="Z188" s="72"/>
      <c r="AB188" s="111" t="str">
        <f t="shared" si="31"/>
        <v/>
      </c>
      <c r="AC188" s="111">
        <f t="shared" si="32"/>
        <v>0</v>
      </c>
      <c r="AD188" s="111" t="str">
        <f t="shared" si="33"/>
        <v/>
      </c>
      <c r="AE188" s="10">
        <f t="shared" si="34"/>
        <v>0</v>
      </c>
      <c r="AF188" s="10" t="str">
        <f t="shared" si="27"/>
        <v/>
      </c>
    </row>
    <row r="189" spans="1:32" s="6" customFormat="1" ht="34.5" customHeight="1">
      <c r="A189" s="67">
        <f t="shared" si="25"/>
        <v>177</v>
      </c>
      <c r="B189" s="70" t="str">
        <f t="shared" si="26"/>
        <v/>
      </c>
      <c r="C189" s="30"/>
      <c r="D189" s="31" t="str">
        <f t="shared" si="28"/>
        <v/>
      </c>
      <c r="E189" s="31" t="str">
        <f t="shared" si="29"/>
        <v/>
      </c>
      <c r="F189" s="32"/>
      <c r="G189" s="32"/>
      <c r="H189" s="33"/>
      <c r="I189" s="34"/>
      <c r="J189" s="113"/>
      <c r="K189" s="34"/>
      <c r="L189" s="113"/>
      <c r="M189" s="35" t="str">
        <f t="shared" si="24"/>
        <v/>
      </c>
      <c r="N189" s="33"/>
      <c r="O189" s="33"/>
      <c r="P189" s="36" t="str">
        <f t="shared" si="30"/>
        <v/>
      </c>
      <c r="Q189" s="37"/>
      <c r="R189" s="37"/>
      <c r="S189" s="37"/>
      <c r="T189" s="37"/>
      <c r="U189" s="116"/>
      <c r="V189" s="32"/>
      <c r="W189" s="58"/>
      <c r="X189" s="83"/>
      <c r="Y189" s="71"/>
      <c r="Z189" s="72"/>
      <c r="AB189" s="111" t="str">
        <f t="shared" si="31"/>
        <v/>
      </c>
      <c r="AC189" s="111">
        <f t="shared" si="32"/>
        <v>0</v>
      </c>
      <c r="AD189" s="111" t="str">
        <f t="shared" si="33"/>
        <v/>
      </c>
      <c r="AE189" s="10">
        <f t="shared" si="34"/>
        <v>0</v>
      </c>
      <c r="AF189" s="10" t="str">
        <f t="shared" si="27"/>
        <v/>
      </c>
    </row>
    <row r="190" spans="1:32" s="6" customFormat="1" ht="34.5" customHeight="1">
      <c r="A190" s="67">
        <f t="shared" si="25"/>
        <v>178</v>
      </c>
      <c r="B190" s="70" t="str">
        <f t="shared" si="26"/>
        <v/>
      </c>
      <c r="C190" s="30"/>
      <c r="D190" s="31" t="str">
        <f t="shared" si="28"/>
        <v/>
      </c>
      <c r="E190" s="31" t="str">
        <f t="shared" si="29"/>
        <v/>
      </c>
      <c r="F190" s="32"/>
      <c r="G190" s="32"/>
      <c r="H190" s="33"/>
      <c r="I190" s="34"/>
      <c r="J190" s="113"/>
      <c r="K190" s="34"/>
      <c r="L190" s="113"/>
      <c r="M190" s="35" t="str">
        <f t="shared" si="24"/>
        <v/>
      </c>
      <c r="N190" s="33"/>
      <c r="O190" s="33"/>
      <c r="P190" s="36" t="str">
        <f t="shared" si="30"/>
        <v/>
      </c>
      <c r="Q190" s="37"/>
      <c r="R190" s="37"/>
      <c r="S190" s="37"/>
      <c r="T190" s="37"/>
      <c r="U190" s="116"/>
      <c r="V190" s="32"/>
      <c r="W190" s="58"/>
      <c r="X190" s="83"/>
      <c r="Y190" s="71"/>
      <c r="Z190" s="72"/>
      <c r="AB190" s="111" t="str">
        <f t="shared" si="31"/>
        <v/>
      </c>
      <c r="AC190" s="111">
        <f t="shared" si="32"/>
        <v>0</v>
      </c>
      <c r="AD190" s="111" t="str">
        <f t="shared" si="33"/>
        <v/>
      </c>
      <c r="AE190" s="10">
        <f t="shared" si="34"/>
        <v>0</v>
      </c>
      <c r="AF190" s="10" t="str">
        <f t="shared" si="27"/>
        <v/>
      </c>
    </row>
    <row r="191" spans="1:32" s="6" customFormat="1" ht="34.5" customHeight="1">
      <c r="A191" s="67">
        <f t="shared" si="25"/>
        <v>179</v>
      </c>
      <c r="B191" s="70" t="str">
        <f t="shared" si="26"/>
        <v/>
      </c>
      <c r="C191" s="30"/>
      <c r="D191" s="31" t="str">
        <f t="shared" si="28"/>
        <v/>
      </c>
      <c r="E191" s="31" t="str">
        <f t="shared" si="29"/>
        <v/>
      </c>
      <c r="F191" s="32"/>
      <c r="G191" s="32"/>
      <c r="H191" s="33"/>
      <c r="I191" s="34"/>
      <c r="J191" s="113"/>
      <c r="K191" s="34"/>
      <c r="L191" s="113"/>
      <c r="M191" s="35" t="str">
        <f t="shared" si="24"/>
        <v/>
      </c>
      <c r="N191" s="33"/>
      <c r="O191" s="33"/>
      <c r="P191" s="36" t="str">
        <f t="shared" si="30"/>
        <v/>
      </c>
      <c r="Q191" s="37"/>
      <c r="R191" s="37"/>
      <c r="S191" s="37"/>
      <c r="T191" s="37"/>
      <c r="U191" s="116"/>
      <c r="V191" s="32"/>
      <c r="W191" s="58"/>
      <c r="X191" s="83"/>
      <c r="Y191" s="71"/>
      <c r="Z191" s="72"/>
      <c r="AB191" s="111" t="str">
        <f t="shared" si="31"/>
        <v/>
      </c>
      <c r="AC191" s="111">
        <f t="shared" si="32"/>
        <v>0</v>
      </c>
      <c r="AD191" s="111" t="str">
        <f t="shared" si="33"/>
        <v/>
      </c>
      <c r="AE191" s="10">
        <f t="shared" si="34"/>
        <v>0</v>
      </c>
      <c r="AF191" s="10" t="str">
        <f t="shared" si="27"/>
        <v/>
      </c>
    </row>
    <row r="192" spans="1:32" s="6" customFormat="1" ht="34.5" customHeight="1">
      <c r="A192" s="67">
        <f t="shared" si="25"/>
        <v>180</v>
      </c>
      <c r="B192" s="70" t="str">
        <f t="shared" si="26"/>
        <v/>
      </c>
      <c r="C192" s="30"/>
      <c r="D192" s="31" t="str">
        <f t="shared" si="28"/>
        <v/>
      </c>
      <c r="E192" s="31" t="str">
        <f t="shared" si="29"/>
        <v/>
      </c>
      <c r="F192" s="32"/>
      <c r="G192" s="32"/>
      <c r="H192" s="33"/>
      <c r="I192" s="34"/>
      <c r="J192" s="113"/>
      <c r="K192" s="34"/>
      <c r="L192" s="113"/>
      <c r="M192" s="35" t="str">
        <f t="shared" si="24"/>
        <v/>
      </c>
      <c r="N192" s="33"/>
      <c r="O192" s="33"/>
      <c r="P192" s="36" t="str">
        <f t="shared" si="30"/>
        <v/>
      </c>
      <c r="Q192" s="37"/>
      <c r="R192" s="37"/>
      <c r="S192" s="37"/>
      <c r="T192" s="37"/>
      <c r="U192" s="116"/>
      <c r="V192" s="32"/>
      <c r="W192" s="58"/>
      <c r="X192" s="83"/>
      <c r="Y192" s="71"/>
      <c r="Z192" s="72"/>
      <c r="AB192" s="111" t="str">
        <f t="shared" si="31"/>
        <v/>
      </c>
      <c r="AC192" s="111">
        <f t="shared" si="32"/>
        <v>0</v>
      </c>
      <c r="AD192" s="111" t="str">
        <f t="shared" si="33"/>
        <v/>
      </c>
      <c r="AE192" s="10">
        <f t="shared" si="34"/>
        <v>0</v>
      </c>
      <c r="AF192" s="10" t="str">
        <f t="shared" si="27"/>
        <v/>
      </c>
    </row>
    <row r="193" spans="1:32" s="6" customFormat="1" ht="34.5" customHeight="1">
      <c r="A193" s="67">
        <f t="shared" si="25"/>
        <v>181</v>
      </c>
      <c r="B193" s="70" t="str">
        <f t="shared" si="26"/>
        <v/>
      </c>
      <c r="C193" s="30"/>
      <c r="D193" s="31" t="str">
        <f t="shared" si="28"/>
        <v/>
      </c>
      <c r="E193" s="31" t="str">
        <f t="shared" si="29"/>
        <v/>
      </c>
      <c r="F193" s="32"/>
      <c r="G193" s="32"/>
      <c r="H193" s="33"/>
      <c r="I193" s="34"/>
      <c r="J193" s="113"/>
      <c r="K193" s="34"/>
      <c r="L193" s="113"/>
      <c r="M193" s="35" t="str">
        <f t="shared" si="24"/>
        <v/>
      </c>
      <c r="N193" s="33"/>
      <c r="O193" s="33"/>
      <c r="P193" s="36" t="str">
        <f t="shared" si="30"/>
        <v/>
      </c>
      <c r="Q193" s="37"/>
      <c r="R193" s="37"/>
      <c r="S193" s="37"/>
      <c r="T193" s="37"/>
      <c r="U193" s="116"/>
      <c r="V193" s="32"/>
      <c r="W193" s="58"/>
      <c r="X193" s="83"/>
      <c r="Y193" s="71"/>
      <c r="Z193" s="72"/>
      <c r="AB193" s="111" t="str">
        <f t="shared" si="31"/>
        <v/>
      </c>
      <c r="AC193" s="111">
        <f t="shared" si="32"/>
        <v>0</v>
      </c>
      <c r="AD193" s="111" t="str">
        <f t="shared" si="33"/>
        <v/>
      </c>
      <c r="AE193" s="10">
        <f t="shared" si="34"/>
        <v>0</v>
      </c>
      <c r="AF193" s="10" t="str">
        <f t="shared" si="27"/>
        <v/>
      </c>
    </row>
    <row r="194" spans="1:32" s="6" customFormat="1" ht="34.5" customHeight="1">
      <c r="A194" s="67">
        <f t="shared" si="25"/>
        <v>182</v>
      </c>
      <c r="B194" s="70" t="str">
        <f t="shared" si="26"/>
        <v/>
      </c>
      <c r="C194" s="30"/>
      <c r="D194" s="31" t="str">
        <f t="shared" si="28"/>
        <v/>
      </c>
      <c r="E194" s="31" t="str">
        <f t="shared" si="29"/>
        <v/>
      </c>
      <c r="F194" s="32"/>
      <c r="G194" s="32"/>
      <c r="H194" s="33"/>
      <c r="I194" s="34"/>
      <c r="J194" s="113"/>
      <c r="K194" s="34"/>
      <c r="L194" s="113"/>
      <c r="M194" s="35" t="str">
        <f t="shared" si="24"/>
        <v/>
      </c>
      <c r="N194" s="33"/>
      <c r="O194" s="33"/>
      <c r="P194" s="36" t="str">
        <f t="shared" si="30"/>
        <v/>
      </c>
      <c r="Q194" s="37"/>
      <c r="R194" s="37"/>
      <c r="S194" s="37"/>
      <c r="T194" s="37"/>
      <c r="U194" s="116"/>
      <c r="V194" s="32"/>
      <c r="W194" s="58"/>
      <c r="X194" s="83"/>
      <c r="Y194" s="71"/>
      <c r="Z194" s="72"/>
      <c r="AB194" s="111" t="str">
        <f t="shared" si="31"/>
        <v/>
      </c>
      <c r="AC194" s="111">
        <f t="shared" si="32"/>
        <v>0</v>
      </c>
      <c r="AD194" s="111" t="str">
        <f t="shared" si="33"/>
        <v/>
      </c>
      <c r="AE194" s="10">
        <f t="shared" si="34"/>
        <v>0</v>
      </c>
      <c r="AF194" s="10" t="str">
        <f t="shared" si="27"/>
        <v/>
      </c>
    </row>
    <row r="195" spans="1:32" s="6" customFormat="1" ht="34.5" customHeight="1">
      <c r="A195" s="67">
        <f t="shared" si="25"/>
        <v>183</v>
      </c>
      <c r="B195" s="70" t="str">
        <f t="shared" si="26"/>
        <v/>
      </c>
      <c r="C195" s="30"/>
      <c r="D195" s="31" t="str">
        <f t="shared" si="28"/>
        <v/>
      </c>
      <c r="E195" s="31" t="str">
        <f t="shared" si="29"/>
        <v/>
      </c>
      <c r="F195" s="32"/>
      <c r="G195" s="32"/>
      <c r="H195" s="33"/>
      <c r="I195" s="34"/>
      <c r="J195" s="113"/>
      <c r="K195" s="34"/>
      <c r="L195" s="113"/>
      <c r="M195" s="35" t="str">
        <f t="shared" si="24"/>
        <v/>
      </c>
      <c r="N195" s="33"/>
      <c r="O195" s="33"/>
      <c r="P195" s="36" t="str">
        <f t="shared" si="30"/>
        <v/>
      </c>
      <c r="Q195" s="37"/>
      <c r="R195" s="37"/>
      <c r="S195" s="37"/>
      <c r="T195" s="37"/>
      <c r="U195" s="116"/>
      <c r="V195" s="32"/>
      <c r="W195" s="58"/>
      <c r="X195" s="83"/>
      <c r="Y195" s="71"/>
      <c r="Z195" s="72"/>
      <c r="AB195" s="111" t="str">
        <f t="shared" si="31"/>
        <v/>
      </c>
      <c r="AC195" s="111">
        <f t="shared" si="32"/>
        <v>0</v>
      </c>
      <c r="AD195" s="111" t="str">
        <f t="shared" si="33"/>
        <v/>
      </c>
      <c r="AE195" s="10">
        <f t="shared" si="34"/>
        <v>0</v>
      </c>
      <c r="AF195" s="10" t="str">
        <f t="shared" si="27"/>
        <v/>
      </c>
    </row>
    <row r="196" spans="1:32" s="6" customFormat="1" ht="34.5" customHeight="1">
      <c r="A196" s="67">
        <f t="shared" si="25"/>
        <v>184</v>
      </c>
      <c r="B196" s="70" t="str">
        <f t="shared" si="26"/>
        <v/>
      </c>
      <c r="C196" s="30"/>
      <c r="D196" s="31" t="str">
        <f t="shared" si="28"/>
        <v/>
      </c>
      <c r="E196" s="31" t="str">
        <f t="shared" si="29"/>
        <v/>
      </c>
      <c r="F196" s="32"/>
      <c r="G196" s="32"/>
      <c r="H196" s="33"/>
      <c r="I196" s="34"/>
      <c r="J196" s="113"/>
      <c r="K196" s="34"/>
      <c r="L196" s="113"/>
      <c r="M196" s="35" t="str">
        <f t="shared" si="24"/>
        <v/>
      </c>
      <c r="N196" s="33"/>
      <c r="O196" s="33"/>
      <c r="P196" s="36" t="str">
        <f t="shared" si="30"/>
        <v/>
      </c>
      <c r="Q196" s="37"/>
      <c r="R196" s="37"/>
      <c r="S196" s="37"/>
      <c r="T196" s="37"/>
      <c r="U196" s="116"/>
      <c r="V196" s="32"/>
      <c r="W196" s="58"/>
      <c r="X196" s="83"/>
      <c r="Y196" s="71"/>
      <c r="Z196" s="72"/>
      <c r="AB196" s="111" t="str">
        <f t="shared" si="31"/>
        <v/>
      </c>
      <c r="AC196" s="111">
        <f t="shared" si="32"/>
        <v>0</v>
      </c>
      <c r="AD196" s="111" t="str">
        <f t="shared" si="33"/>
        <v/>
      </c>
      <c r="AE196" s="10">
        <f t="shared" si="34"/>
        <v>0</v>
      </c>
      <c r="AF196" s="10" t="str">
        <f t="shared" si="27"/>
        <v/>
      </c>
    </row>
    <row r="197" spans="1:32" s="6" customFormat="1" ht="34.5" customHeight="1">
      <c r="A197" s="67">
        <f t="shared" si="25"/>
        <v>185</v>
      </c>
      <c r="B197" s="70" t="str">
        <f t="shared" si="26"/>
        <v/>
      </c>
      <c r="C197" s="30"/>
      <c r="D197" s="31" t="str">
        <f t="shared" si="28"/>
        <v/>
      </c>
      <c r="E197" s="31" t="str">
        <f t="shared" si="29"/>
        <v/>
      </c>
      <c r="F197" s="32"/>
      <c r="G197" s="32"/>
      <c r="H197" s="33"/>
      <c r="I197" s="34"/>
      <c r="J197" s="113"/>
      <c r="K197" s="34"/>
      <c r="L197" s="113"/>
      <c r="M197" s="35" t="str">
        <f t="shared" si="24"/>
        <v/>
      </c>
      <c r="N197" s="33"/>
      <c r="O197" s="33"/>
      <c r="P197" s="36" t="str">
        <f t="shared" si="30"/>
        <v/>
      </c>
      <c r="Q197" s="37"/>
      <c r="R197" s="37"/>
      <c r="S197" s="37"/>
      <c r="T197" s="37"/>
      <c r="U197" s="116"/>
      <c r="V197" s="32"/>
      <c r="W197" s="58"/>
      <c r="X197" s="83"/>
      <c r="Y197" s="71"/>
      <c r="Z197" s="72"/>
      <c r="AB197" s="111" t="str">
        <f t="shared" si="31"/>
        <v/>
      </c>
      <c r="AC197" s="111">
        <f t="shared" si="32"/>
        <v>0</v>
      </c>
      <c r="AD197" s="111" t="str">
        <f t="shared" si="33"/>
        <v/>
      </c>
      <c r="AE197" s="10">
        <f t="shared" si="34"/>
        <v>0</v>
      </c>
      <c r="AF197" s="10" t="str">
        <f t="shared" si="27"/>
        <v/>
      </c>
    </row>
    <row r="198" spans="1:32" s="6" customFormat="1" ht="34.5" customHeight="1">
      <c r="A198" s="67">
        <f t="shared" si="25"/>
        <v>186</v>
      </c>
      <c r="B198" s="70" t="str">
        <f t="shared" si="26"/>
        <v/>
      </c>
      <c r="C198" s="30"/>
      <c r="D198" s="31" t="str">
        <f t="shared" si="28"/>
        <v/>
      </c>
      <c r="E198" s="31" t="str">
        <f t="shared" si="29"/>
        <v/>
      </c>
      <c r="F198" s="32"/>
      <c r="G198" s="32"/>
      <c r="H198" s="33"/>
      <c r="I198" s="34"/>
      <c r="J198" s="113"/>
      <c r="K198" s="34"/>
      <c r="L198" s="113"/>
      <c r="M198" s="35" t="str">
        <f t="shared" si="24"/>
        <v/>
      </c>
      <c r="N198" s="33"/>
      <c r="O198" s="33"/>
      <c r="P198" s="36" t="str">
        <f t="shared" si="30"/>
        <v/>
      </c>
      <c r="Q198" s="37"/>
      <c r="R198" s="37"/>
      <c r="S198" s="37"/>
      <c r="T198" s="37"/>
      <c r="U198" s="116"/>
      <c r="V198" s="32"/>
      <c r="W198" s="58"/>
      <c r="X198" s="83"/>
      <c r="Y198" s="71"/>
      <c r="Z198" s="72"/>
      <c r="AB198" s="111" t="str">
        <f t="shared" si="31"/>
        <v/>
      </c>
      <c r="AC198" s="111">
        <f t="shared" si="32"/>
        <v>0</v>
      </c>
      <c r="AD198" s="111" t="str">
        <f t="shared" si="33"/>
        <v/>
      </c>
      <c r="AE198" s="10">
        <f t="shared" si="34"/>
        <v>0</v>
      </c>
      <c r="AF198" s="10" t="str">
        <f t="shared" si="27"/>
        <v/>
      </c>
    </row>
    <row r="199" spans="1:32" s="6" customFormat="1" ht="34.5" customHeight="1">
      <c r="A199" s="67">
        <f t="shared" si="25"/>
        <v>187</v>
      </c>
      <c r="B199" s="70" t="str">
        <f t="shared" si="26"/>
        <v/>
      </c>
      <c r="C199" s="30"/>
      <c r="D199" s="31" t="str">
        <f t="shared" si="28"/>
        <v/>
      </c>
      <c r="E199" s="31" t="str">
        <f t="shared" si="29"/>
        <v/>
      </c>
      <c r="F199" s="32"/>
      <c r="G199" s="32"/>
      <c r="H199" s="33"/>
      <c r="I199" s="34"/>
      <c r="J199" s="113"/>
      <c r="K199" s="34"/>
      <c r="L199" s="113"/>
      <c r="M199" s="35" t="str">
        <f t="shared" si="24"/>
        <v/>
      </c>
      <c r="N199" s="33"/>
      <c r="O199" s="33"/>
      <c r="P199" s="36" t="str">
        <f t="shared" si="30"/>
        <v/>
      </c>
      <c r="Q199" s="37"/>
      <c r="R199" s="37"/>
      <c r="S199" s="37"/>
      <c r="T199" s="37"/>
      <c r="U199" s="116"/>
      <c r="V199" s="32"/>
      <c r="W199" s="58"/>
      <c r="X199" s="83"/>
      <c r="Y199" s="71"/>
      <c r="Z199" s="72"/>
      <c r="AB199" s="111" t="str">
        <f t="shared" si="31"/>
        <v/>
      </c>
      <c r="AC199" s="111">
        <f t="shared" si="32"/>
        <v>0</v>
      </c>
      <c r="AD199" s="111" t="str">
        <f t="shared" si="33"/>
        <v/>
      </c>
      <c r="AE199" s="10">
        <f t="shared" si="34"/>
        <v>0</v>
      </c>
      <c r="AF199" s="10" t="str">
        <f t="shared" si="27"/>
        <v/>
      </c>
    </row>
    <row r="200" spans="1:32" s="6" customFormat="1" ht="34.5" customHeight="1">
      <c r="A200" s="67">
        <f t="shared" si="25"/>
        <v>188</v>
      </c>
      <c r="B200" s="70" t="str">
        <f t="shared" si="26"/>
        <v/>
      </c>
      <c r="C200" s="30"/>
      <c r="D200" s="31" t="str">
        <f t="shared" si="28"/>
        <v/>
      </c>
      <c r="E200" s="31" t="str">
        <f t="shared" si="29"/>
        <v/>
      </c>
      <c r="F200" s="32"/>
      <c r="G200" s="32"/>
      <c r="H200" s="33"/>
      <c r="I200" s="34"/>
      <c r="J200" s="113"/>
      <c r="K200" s="34"/>
      <c r="L200" s="113"/>
      <c r="M200" s="35" t="str">
        <f t="shared" si="24"/>
        <v/>
      </c>
      <c r="N200" s="33"/>
      <c r="O200" s="33"/>
      <c r="P200" s="36" t="str">
        <f t="shared" si="30"/>
        <v/>
      </c>
      <c r="Q200" s="37"/>
      <c r="R200" s="37"/>
      <c r="S200" s="37"/>
      <c r="T200" s="37"/>
      <c r="U200" s="116"/>
      <c r="V200" s="32"/>
      <c r="W200" s="58"/>
      <c r="X200" s="83"/>
      <c r="Y200" s="71"/>
      <c r="Z200" s="72"/>
      <c r="AB200" s="111" t="str">
        <f t="shared" si="31"/>
        <v/>
      </c>
      <c r="AC200" s="111">
        <f t="shared" si="32"/>
        <v>0</v>
      </c>
      <c r="AD200" s="111" t="str">
        <f t="shared" si="33"/>
        <v/>
      </c>
      <c r="AE200" s="10">
        <f t="shared" si="34"/>
        <v>0</v>
      </c>
      <c r="AF200" s="10" t="str">
        <f t="shared" si="27"/>
        <v/>
      </c>
    </row>
    <row r="201" spans="1:32" s="6" customFormat="1" ht="34.5" customHeight="1">
      <c r="A201" s="67">
        <f t="shared" si="25"/>
        <v>189</v>
      </c>
      <c r="B201" s="70" t="str">
        <f t="shared" si="26"/>
        <v/>
      </c>
      <c r="C201" s="30"/>
      <c r="D201" s="31" t="str">
        <f t="shared" si="28"/>
        <v/>
      </c>
      <c r="E201" s="31" t="str">
        <f t="shared" si="29"/>
        <v/>
      </c>
      <c r="F201" s="32"/>
      <c r="G201" s="32"/>
      <c r="H201" s="33"/>
      <c r="I201" s="34"/>
      <c r="J201" s="113"/>
      <c r="K201" s="34"/>
      <c r="L201" s="113"/>
      <c r="M201" s="35" t="str">
        <f t="shared" si="24"/>
        <v/>
      </c>
      <c r="N201" s="33"/>
      <c r="O201" s="33"/>
      <c r="P201" s="36" t="str">
        <f t="shared" si="30"/>
        <v/>
      </c>
      <c r="Q201" s="37"/>
      <c r="R201" s="37"/>
      <c r="S201" s="37"/>
      <c r="T201" s="37"/>
      <c r="U201" s="116"/>
      <c r="V201" s="32"/>
      <c r="W201" s="58"/>
      <c r="X201" s="83"/>
      <c r="Y201" s="71"/>
      <c r="Z201" s="72"/>
      <c r="AB201" s="111" t="str">
        <f t="shared" si="31"/>
        <v/>
      </c>
      <c r="AC201" s="111">
        <f t="shared" si="32"/>
        <v>0</v>
      </c>
      <c r="AD201" s="111" t="str">
        <f t="shared" si="33"/>
        <v/>
      </c>
      <c r="AE201" s="10">
        <f t="shared" si="34"/>
        <v>0</v>
      </c>
      <c r="AF201" s="10" t="str">
        <f t="shared" si="27"/>
        <v/>
      </c>
    </row>
    <row r="202" spans="1:32" s="6" customFormat="1" ht="34.5" customHeight="1">
      <c r="A202" s="67">
        <f t="shared" si="25"/>
        <v>190</v>
      </c>
      <c r="B202" s="70" t="str">
        <f t="shared" si="26"/>
        <v/>
      </c>
      <c r="C202" s="30"/>
      <c r="D202" s="31" t="str">
        <f t="shared" si="28"/>
        <v/>
      </c>
      <c r="E202" s="31" t="str">
        <f t="shared" si="29"/>
        <v/>
      </c>
      <c r="F202" s="32"/>
      <c r="G202" s="32"/>
      <c r="H202" s="33"/>
      <c r="I202" s="34"/>
      <c r="J202" s="113"/>
      <c r="K202" s="34"/>
      <c r="L202" s="113"/>
      <c r="M202" s="35" t="str">
        <f t="shared" si="24"/>
        <v/>
      </c>
      <c r="N202" s="33"/>
      <c r="O202" s="33"/>
      <c r="P202" s="36" t="str">
        <f t="shared" si="30"/>
        <v/>
      </c>
      <c r="Q202" s="37"/>
      <c r="R202" s="37"/>
      <c r="S202" s="37"/>
      <c r="T202" s="37"/>
      <c r="U202" s="116"/>
      <c r="V202" s="32"/>
      <c r="W202" s="58"/>
      <c r="X202" s="83"/>
      <c r="Y202" s="71"/>
      <c r="Z202" s="72"/>
      <c r="AB202" s="111" t="str">
        <f t="shared" si="31"/>
        <v/>
      </c>
      <c r="AC202" s="111">
        <f t="shared" si="32"/>
        <v>0</v>
      </c>
      <c r="AD202" s="111" t="str">
        <f t="shared" si="33"/>
        <v/>
      </c>
      <c r="AE202" s="10">
        <f t="shared" si="34"/>
        <v>0</v>
      </c>
      <c r="AF202" s="10" t="str">
        <f t="shared" si="27"/>
        <v/>
      </c>
    </row>
    <row r="203" spans="1:32" s="6" customFormat="1" ht="34.5" customHeight="1">
      <c r="A203" s="67">
        <f t="shared" si="25"/>
        <v>191</v>
      </c>
      <c r="B203" s="70" t="str">
        <f t="shared" si="26"/>
        <v/>
      </c>
      <c r="C203" s="30"/>
      <c r="D203" s="31" t="str">
        <f t="shared" si="28"/>
        <v/>
      </c>
      <c r="E203" s="31" t="str">
        <f t="shared" si="29"/>
        <v/>
      </c>
      <c r="F203" s="32"/>
      <c r="G203" s="32"/>
      <c r="H203" s="33"/>
      <c r="I203" s="34"/>
      <c r="J203" s="113"/>
      <c r="K203" s="34"/>
      <c r="L203" s="113"/>
      <c r="M203" s="35" t="str">
        <f t="shared" si="24"/>
        <v/>
      </c>
      <c r="N203" s="33"/>
      <c r="O203" s="33"/>
      <c r="P203" s="36" t="str">
        <f t="shared" si="30"/>
        <v/>
      </c>
      <c r="Q203" s="37"/>
      <c r="R203" s="37"/>
      <c r="S203" s="37"/>
      <c r="T203" s="37"/>
      <c r="U203" s="116"/>
      <c r="V203" s="32"/>
      <c r="W203" s="58"/>
      <c r="X203" s="83"/>
      <c r="Y203" s="71"/>
      <c r="Z203" s="72"/>
      <c r="AB203" s="111" t="str">
        <f t="shared" si="31"/>
        <v/>
      </c>
      <c r="AC203" s="111">
        <f t="shared" si="32"/>
        <v>0</v>
      </c>
      <c r="AD203" s="111" t="str">
        <f t="shared" si="33"/>
        <v/>
      </c>
      <c r="AE203" s="10">
        <f t="shared" si="34"/>
        <v>0</v>
      </c>
      <c r="AF203" s="10" t="str">
        <f t="shared" si="27"/>
        <v/>
      </c>
    </row>
    <row r="204" spans="1:32" s="6" customFormat="1" ht="34.5" customHeight="1">
      <c r="A204" s="67">
        <f t="shared" si="25"/>
        <v>192</v>
      </c>
      <c r="B204" s="70" t="str">
        <f t="shared" si="26"/>
        <v/>
      </c>
      <c r="C204" s="30"/>
      <c r="D204" s="31" t="str">
        <f t="shared" si="28"/>
        <v/>
      </c>
      <c r="E204" s="31" t="str">
        <f t="shared" si="29"/>
        <v/>
      </c>
      <c r="F204" s="32"/>
      <c r="G204" s="32"/>
      <c r="H204" s="33"/>
      <c r="I204" s="34"/>
      <c r="J204" s="113"/>
      <c r="K204" s="34"/>
      <c r="L204" s="113"/>
      <c r="M204" s="35" t="str">
        <f t="shared" ref="M204:M267" si="35">IF(K204="","",K204)</f>
        <v/>
      </c>
      <c r="N204" s="33"/>
      <c r="O204" s="33"/>
      <c r="P204" s="36" t="str">
        <f t="shared" si="30"/>
        <v/>
      </c>
      <c r="Q204" s="37"/>
      <c r="R204" s="37"/>
      <c r="S204" s="37"/>
      <c r="T204" s="37"/>
      <c r="U204" s="116"/>
      <c r="V204" s="32"/>
      <c r="W204" s="58"/>
      <c r="X204" s="83"/>
      <c r="Y204" s="71"/>
      <c r="Z204" s="72"/>
      <c r="AB204" s="111" t="str">
        <f t="shared" si="31"/>
        <v/>
      </c>
      <c r="AC204" s="111">
        <f t="shared" si="32"/>
        <v>0</v>
      </c>
      <c r="AD204" s="111" t="str">
        <f t="shared" si="33"/>
        <v/>
      </c>
      <c r="AE204" s="10">
        <f t="shared" si="34"/>
        <v>0</v>
      </c>
      <c r="AF204" s="10" t="str">
        <f t="shared" si="27"/>
        <v/>
      </c>
    </row>
    <row r="205" spans="1:32" s="6" customFormat="1" ht="34.5" customHeight="1">
      <c r="A205" s="67">
        <f t="shared" ref="A205:A268" si="36">ROW()-12</f>
        <v>193</v>
      </c>
      <c r="B205" s="70" t="str">
        <f t="shared" ref="B205:B268" si="37">IF($C205="","","プラスチック加工機械")</f>
        <v/>
      </c>
      <c r="C205" s="30"/>
      <c r="D205" s="31" t="str">
        <f t="shared" si="28"/>
        <v/>
      </c>
      <c r="E205" s="31" t="str">
        <f t="shared" si="29"/>
        <v/>
      </c>
      <c r="F205" s="32"/>
      <c r="G205" s="32"/>
      <c r="H205" s="33"/>
      <c r="I205" s="34"/>
      <c r="J205" s="113"/>
      <c r="K205" s="34"/>
      <c r="L205" s="113"/>
      <c r="M205" s="35" t="str">
        <f t="shared" si="35"/>
        <v/>
      </c>
      <c r="N205" s="33"/>
      <c r="O205" s="33"/>
      <c r="P205" s="36" t="str">
        <f t="shared" si="30"/>
        <v/>
      </c>
      <c r="Q205" s="37"/>
      <c r="R205" s="37"/>
      <c r="S205" s="37"/>
      <c r="T205" s="37"/>
      <c r="U205" s="116"/>
      <c r="V205" s="32"/>
      <c r="W205" s="58"/>
      <c r="X205" s="83"/>
      <c r="Y205" s="71"/>
      <c r="Z205" s="72"/>
      <c r="AB205" s="111" t="str">
        <f t="shared" si="31"/>
        <v/>
      </c>
      <c r="AC205" s="111">
        <f t="shared" si="32"/>
        <v>0</v>
      </c>
      <c r="AD205" s="111" t="str">
        <f t="shared" si="33"/>
        <v/>
      </c>
      <c r="AE205" s="10">
        <f t="shared" si="34"/>
        <v>0</v>
      </c>
      <c r="AF205" s="10" t="str">
        <f t="shared" ref="AF205:AF268" si="38">IF(P205&lt;1,1,"")</f>
        <v/>
      </c>
    </row>
    <row r="206" spans="1:32" s="6" customFormat="1" ht="34.5" customHeight="1">
      <c r="A206" s="67">
        <f t="shared" si="36"/>
        <v>194</v>
      </c>
      <c r="B206" s="70" t="str">
        <f t="shared" si="37"/>
        <v/>
      </c>
      <c r="C206" s="30"/>
      <c r="D206" s="31" t="str">
        <f t="shared" ref="D206:D269" si="39">IF($C$2="","",IF($B206&lt;&gt;"",$C$2,""))</f>
        <v/>
      </c>
      <c r="E206" s="31" t="str">
        <f t="shared" ref="E206:E269" si="40">IF($F$2="","",IF($B206&lt;&gt;"",$F$2,""))</f>
        <v/>
      </c>
      <c r="F206" s="32"/>
      <c r="G206" s="32"/>
      <c r="H206" s="33"/>
      <c r="I206" s="34"/>
      <c r="J206" s="113"/>
      <c r="K206" s="34"/>
      <c r="L206" s="113"/>
      <c r="M206" s="35" t="str">
        <f t="shared" si="35"/>
        <v/>
      </c>
      <c r="N206" s="33"/>
      <c r="O206" s="33"/>
      <c r="P206" s="36" t="str">
        <f t="shared" ref="P206:P269" si="41">IFERROR(IF($J206="","",ROUNDDOWN((ABS($J206-$L206)/$J206)/IF($O206="","",IF(($O206-$N206)=0,1,($O206-$N206)))*100,1)),"")</f>
        <v/>
      </c>
      <c r="Q206" s="37"/>
      <c r="R206" s="37"/>
      <c r="S206" s="37"/>
      <c r="T206" s="37"/>
      <c r="U206" s="116"/>
      <c r="V206" s="32"/>
      <c r="W206" s="58"/>
      <c r="X206" s="83"/>
      <c r="Y206" s="71"/>
      <c r="Z206" s="72"/>
      <c r="AB206" s="111" t="str">
        <f t="shared" ref="AB206:AB269" si="42">IF(AND(($B206&lt;&gt;""),(OR($C$2="",$F$2="",$G$3="",C206="",F206="",G206="",H206="",I206="",J206="",K206="",L206="",N206="",O206="",Q206="",R206="",S206="",T206=""))),1,"")</f>
        <v/>
      </c>
      <c r="AC206" s="111">
        <f t="shared" ref="AC206:AC269" si="43">IF(AND($G206&lt;&gt;"",COUNTIF($G206,"*■*")&gt;0,$V206=""),1,0)</f>
        <v>0</v>
      </c>
      <c r="AD206" s="111" t="str">
        <f t="shared" ref="AD206:AD269" si="44">IF(G206="","",TEXT(G206,"G/標準"))</f>
        <v/>
      </c>
      <c r="AE206" s="10">
        <f t="shared" ref="AE206:AE269" si="45">IF(AD206="",0,COUNTIF($AD$13:$AD$1048576,AD206))</f>
        <v>0</v>
      </c>
      <c r="AF206" s="10" t="str">
        <f t="shared" si="38"/>
        <v/>
      </c>
    </row>
    <row r="207" spans="1:32" s="6" customFormat="1" ht="34.5" customHeight="1">
      <c r="A207" s="67">
        <f t="shared" si="36"/>
        <v>195</v>
      </c>
      <c r="B207" s="70" t="str">
        <f t="shared" si="37"/>
        <v/>
      </c>
      <c r="C207" s="30"/>
      <c r="D207" s="31" t="str">
        <f t="shared" si="39"/>
        <v/>
      </c>
      <c r="E207" s="31" t="str">
        <f t="shared" si="40"/>
        <v/>
      </c>
      <c r="F207" s="32"/>
      <c r="G207" s="32"/>
      <c r="H207" s="33"/>
      <c r="I207" s="34"/>
      <c r="J207" s="113"/>
      <c r="K207" s="34"/>
      <c r="L207" s="113"/>
      <c r="M207" s="35" t="str">
        <f t="shared" si="35"/>
        <v/>
      </c>
      <c r="N207" s="33"/>
      <c r="O207" s="33"/>
      <c r="P207" s="36" t="str">
        <f t="shared" si="41"/>
        <v/>
      </c>
      <c r="Q207" s="37"/>
      <c r="R207" s="37"/>
      <c r="S207" s="37"/>
      <c r="T207" s="37"/>
      <c r="U207" s="116"/>
      <c r="V207" s="32"/>
      <c r="W207" s="58"/>
      <c r="X207" s="83"/>
      <c r="Y207" s="71"/>
      <c r="Z207" s="72"/>
      <c r="AB207" s="111" t="str">
        <f t="shared" si="42"/>
        <v/>
      </c>
      <c r="AC207" s="111">
        <f t="shared" si="43"/>
        <v>0</v>
      </c>
      <c r="AD207" s="111" t="str">
        <f t="shared" si="44"/>
        <v/>
      </c>
      <c r="AE207" s="10">
        <f t="shared" si="45"/>
        <v>0</v>
      </c>
      <c r="AF207" s="10" t="str">
        <f t="shared" si="38"/>
        <v/>
      </c>
    </row>
    <row r="208" spans="1:32" s="6" customFormat="1" ht="34.5" customHeight="1">
      <c r="A208" s="67">
        <f t="shared" si="36"/>
        <v>196</v>
      </c>
      <c r="B208" s="70" t="str">
        <f t="shared" si="37"/>
        <v/>
      </c>
      <c r="C208" s="30"/>
      <c r="D208" s="31" t="str">
        <f t="shared" si="39"/>
        <v/>
      </c>
      <c r="E208" s="31" t="str">
        <f t="shared" si="40"/>
        <v/>
      </c>
      <c r="F208" s="32"/>
      <c r="G208" s="32"/>
      <c r="H208" s="33"/>
      <c r="I208" s="34"/>
      <c r="J208" s="113"/>
      <c r="K208" s="34"/>
      <c r="L208" s="113"/>
      <c r="M208" s="35" t="str">
        <f t="shared" si="35"/>
        <v/>
      </c>
      <c r="N208" s="33"/>
      <c r="O208" s="33"/>
      <c r="P208" s="36" t="str">
        <f t="shared" si="41"/>
        <v/>
      </c>
      <c r="Q208" s="37"/>
      <c r="R208" s="37"/>
      <c r="S208" s="37"/>
      <c r="T208" s="37"/>
      <c r="U208" s="116"/>
      <c r="V208" s="32"/>
      <c r="W208" s="58"/>
      <c r="X208" s="83"/>
      <c r="Y208" s="71"/>
      <c r="Z208" s="72"/>
      <c r="AB208" s="111" t="str">
        <f t="shared" si="42"/>
        <v/>
      </c>
      <c r="AC208" s="111">
        <f t="shared" si="43"/>
        <v>0</v>
      </c>
      <c r="AD208" s="111" t="str">
        <f t="shared" si="44"/>
        <v/>
      </c>
      <c r="AE208" s="10">
        <f t="shared" si="45"/>
        <v>0</v>
      </c>
      <c r="AF208" s="10" t="str">
        <f t="shared" si="38"/>
        <v/>
      </c>
    </row>
    <row r="209" spans="1:32" s="6" customFormat="1" ht="34.5" customHeight="1">
      <c r="A209" s="67">
        <f t="shared" si="36"/>
        <v>197</v>
      </c>
      <c r="B209" s="70" t="str">
        <f t="shared" si="37"/>
        <v/>
      </c>
      <c r="C209" s="30"/>
      <c r="D209" s="31" t="str">
        <f t="shared" si="39"/>
        <v/>
      </c>
      <c r="E209" s="31" t="str">
        <f t="shared" si="40"/>
        <v/>
      </c>
      <c r="F209" s="32"/>
      <c r="G209" s="32"/>
      <c r="H209" s="33"/>
      <c r="I209" s="34"/>
      <c r="J209" s="113"/>
      <c r="K209" s="34"/>
      <c r="L209" s="113"/>
      <c r="M209" s="35" t="str">
        <f t="shared" si="35"/>
        <v/>
      </c>
      <c r="N209" s="33"/>
      <c r="O209" s="33"/>
      <c r="P209" s="36" t="str">
        <f t="shared" si="41"/>
        <v/>
      </c>
      <c r="Q209" s="37"/>
      <c r="R209" s="37"/>
      <c r="S209" s="37"/>
      <c r="T209" s="37"/>
      <c r="U209" s="116"/>
      <c r="V209" s="32"/>
      <c r="W209" s="58"/>
      <c r="X209" s="83"/>
      <c r="Y209" s="71"/>
      <c r="Z209" s="72"/>
      <c r="AB209" s="111" t="str">
        <f t="shared" si="42"/>
        <v/>
      </c>
      <c r="AC209" s="111">
        <f t="shared" si="43"/>
        <v>0</v>
      </c>
      <c r="AD209" s="111" t="str">
        <f t="shared" si="44"/>
        <v/>
      </c>
      <c r="AE209" s="10">
        <f t="shared" si="45"/>
        <v>0</v>
      </c>
      <c r="AF209" s="10" t="str">
        <f t="shared" si="38"/>
        <v/>
      </c>
    </row>
    <row r="210" spans="1:32" s="6" customFormat="1" ht="34.5" customHeight="1">
      <c r="A210" s="67">
        <f t="shared" si="36"/>
        <v>198</v>
      </c>
      <c r="B210" s="70" t="str">
        <f t="shared" si="37"/>
        <v/>
      </c>
      <c r="C210" s="30"/>
      <c r="D210" s="31" t="str">
        <f t="shared" si="39"/>
        <v/>
      </c>
      <c r="E210" s="31" t="str">
        <f t="shared" si="40"/>
        <v/>
      </c>
      <c r="F210" s="32"/>
      <c r="G210" s="32"/>
      <c r="H210" s="33"/>
      <c r="I210" s="34"/>
      <c r="J210" s="113"/>
      <c r="K210" s="34"/>
      <c r="L210" s="113"/>
      <c r="M210" s="35" t="str">
        <f t="shared" si="35"/>
        <v/>
      </c>
      <c r="N210" s="33"/>
      <c r="O210" s="33"/>
      <c r="P210" s="36" t="str">
        <f t="shared" si="41"/>
        <v/>
      </c>
      <c r="Q210" s="37"/>
      <c r="R210" s="37"/>
      <c r="S210" s="37"/>
      <c r="T210" s="37"/>
      <c r="U210" s="116"/>
      <c r="V210" s="32"/>
      <c r="W210" s="58"/>
      <c r="X210" s="83"/>
      <c r="Y210" s="71"/>
      <c r="Z210" s="72"/>
      <c r="AB210" s="111" t="str">
        <f t="shared" si="42"/>
        <v/>
      </c>
      <c r="AC210" s="111">
        <f t="shared" si="43"/>
        <v>0</v>
      </c>
      <c r="AD210" s="111" t="str">
        <f t="shared" si="44"/>
        <v/>
      </c>
      <c r="AE210" s="10">
        <f t="shared" si="45"/>
        <v>0</v>
      </c>
      <c r="AF210" s="10" t="str">
        <f t="shared" si="38"/>
        <v/>
      </c>
    </row>
    <row r="211" spans="1:32" s="6" customFormat="1" ht="34.5" customHeight="1">
      <c r="A211" s="67">
        <f t="shared" si="36"/>
        <v>199</v>
      </c>
      <c r="B211" s="70" t="str">
        <f t="shared" si="37"/>
        <v/>
      </c>
      <c r="C211" s="30"/>
      <c r="D211" s="31" t="str">
        <f t="shared" si="39"/>
        <v/>
      </c>
      <c r="E211" s="31" t="str">
        <f t="shared" si="40"/>
        <v/>
      </c>
      <c r="F211" s="32"/>
      <c r="G211" s="32"/>
      <c r="H211" s="33"/>
      <c r="I211" s="34"/>
      <c r="J211" s="113"/>
      <c r="K211" s="34"/>
      <c r="L211" s="113"/>
      <c r="M211" s="35" t="str">
        <f t="shared" si="35"/>
        <v/>
      </c>
      <c r="N211" s="33"/>
      <c r="O211" s="33"/>
      <c r="P211" s="36" t="str">
        <f t="shared" si="41"/>
        <v/>
      </c>
      <c r="Q211" s="37"/>
      <c r="R211" s="37"/>
      <c r="S211" s="37"/>
      <c r="T211" s="37"/>
      <c r="U211" s="116"/>
      <c r="V211" s="32"/>
      <c r="W211" s="58"/>
      <c r="X211" s="83"/>
      <c r="Y211" s="71"/>
      <c r="Z211" s="72"/>
      <c r="AB211" s="111" t="str">
        <f t="shared" si="42"/>
        <v/>
      </c>
      <c r="AC211" s="111">
        <f t="shared" si="43"/>
        <v>0</v>
      </c>
      <c r="AD211" s="111" t="str">
        <f t="shared" si="44"/>
        <v/>
      </c>
      <c r="AE211" s="10">
        <f t="shared" si="45"/>
        <v>0</v>
      </c>
      <c r="AF211" s="10" t="str">
        <f t="shared" si="38"/>
        <v/>
      </c>
    </row>
    <row r="212" spans="1:32" s="6" customFormat="1" ht="34.5" customHeight="1">
      <c r="A212" s="67">
        <f t="shared" si="36"/>
        <v>200</v>
      </c>
      <c r="B212" s="70" t="str">
        <f t="shared" si="37"/>
        <v/>
      </c>
      <c r="C212" s="30"/>
      <c r="D212" s="31" t="str">
        <f t="shared" si="39"/>
        <v/>
      </c>
      <c r="E212" s="31" t="str">
        <f t="shared" si="40"/>
        <v/>
      </c>
      <c r="F212" s="32"/>
      <c r="G212" s="32"/>
      <c r="H212" s="33"/>
      <c r="I212" s="34"/>
      <c r="J212" s="113"/>
      <c r="K212" s="34"/>
      <c r="L212" s="113"/>
      <c r="M212" s="35" t="str">
        <f t="shared" si="35"/>
        <v/>
      </c>
      <c r="N212" s="33"/>
      <c r="O212" s="33"/>
      <c r="P212" s="36" t="str">
        <f t="shared" si="41"/>
        <v/>
      </c>
      <c r="Q212" s="37"/>
      <c r="R212" s="37"/>
      <c r="S212" s="37"/>
      <c r="T212" s="37"/>
      <c r="U212" s="116"/>
      <c r="V212" s="32"/>
      <c r="W212" s="58"/>
      <c r="X212" s="83"/>
      <c r="Y212" s="71"/>
      <c r="Z212" s="72"/>
      <c r="AB212" s="111" t="str">
        <f t="shared" si="42"/>
        <v/>
      </c>
      <c r="AC212" s="111">
        <f t="shared" si="43"/>
        <v>0</v>
      </c>
      <c r="AD212" s="111" t="str">
        <f t="shared" si="44"/>
        <v/>
      </c>
      <c r="AE212" s="10">
        <f t="shared" si="45"/>
        <v>0</v>
      </c>
      <c r="AF212" s="10" t="str">
        <f t="shared" si="38"/>
        <v/>
      </c>
    </row>
    <row r="213" spans="1:32" s="6" customFormat="1" ht="34.5" customHeight="1">
      <c r="A213" s="67">
        <f t="shared" si="36"/>
        <v>201</v>
      </c>
      <c r="B213" s="70" t="str">
        <f t="shared" si="37"/>
        <v/>
      </c>
      <c r="C213" s="30"/>
      <c r="D213" s="31" t="str">
        <f t="shared" si="39"/>
        <v/>
      </c>
      <c r="E213" s="31" t="str">
        <f t="shared" si="40"/>
        <v/>
      </c>
      <c r="F213" s="32"/>
      <c r="G213" s="32"/>
      <c r="H213" s="33"/>
      <c r="I213" s="34"/>
      <c r="J213" s="113"/>
      <c r="K213" s="34"/>
      <c r="L213" s="113"/>
      <c r="M213" s="35" t="str">
        <f t="shared" si="35"/>
        <v/>
      </c>
      <c r="N213" s="33"/>
      <c r="O213" s="33"/>
      <c r="P213" s="36" t="str">
        <f t="shared" si="41"/>
        <v/>
      </c>
      <c r="Q213" s="37"/>
      <c r="R213" s="37"/>
      <c r="S213" s="37"/>
      <c r="T213" s="37"/>
      <c r="U213" s="116"/>
      <c r="V213" s="32"/>
      <c r="W213" s="58"/>
      <c r="X213" s="83"/>
      <c r="Y213" s="71"/>
      <c r="Z213" s="72"/>
      <c r="AB213" s="111" t="str">
        <f t="shared" si="42"/>
        <v/>
      </c>
      <c r="AC213" s="111">
        <f t="shared" si="43"/>
        <v>0</v>
      </c>
      <c r="AD213" s="111" t="str">
        <f t="shared" si="44"/>
        <v/>
      </c>
      <c r="AE213" s="10">
        <f t="shared" si="45"/>
        <v>0</v>
      </c>
      <c r="AF213" s="10" t="str">
        <f t="shared" si="38"/>
        <v/>
      </c>
    </row>
    <row r="214" spans="1:32" s="6" customFormat="1" ht="34.5" customHeight="1">
      <c r="A214" s="67">
        <f t="shared" si="36"/>
        <v>202</v>
      </c>
      <c r="B214" s="70" t="str">
        <f t="shared" si="37"/>
        <v/>
      </c>
      <c r="C214" s="30"/>
      <c r="D214" s="31" t="str">
        <f t="shared" si="39"/>
        <v/>
      </c>
      <c r="E214" s="31" t="str">
        <f t="shared" si="40"/>
        <v/>
      </c>
      <c r="F214" s="32"/>
      <c r="G214" s="32"/>
      <c r="H214" s="33"/>
      <c r="I214" s="34"/>
      <c r="J214" s="113"/>
      <c r="K214" s="34"/>
      <c r="L214" s="113"/>
      <c r="M214" s="35" t="str">
        <f t="shared" si="35"/>
        <v/>
      </c>
      <c r="N214" s="33"/>
      <c r="O214" s="33"/>
      <c r="P214" s="36" t="str">
        <f t="shared" si="41"/>
        <v/>
      </c>
      <c r="Q214" s="37"/>
      <c r="R214" s="37"/>
      <c r="S214" s="37"/>
      <c r="T214" s="37"/>
      <c r="U214" s="116"/>
      <c r="V214" s="32"/>
      <c r="W214" s="58"/>
      <c r="X214" s="83"/>
      <c r="Y214" s="71"/>
      <c r="Z214" s="72"/>
      <c r="AB214" s="111" t="str">
        <f t="shared" si="42"/>
        <v/>
      </c>
      <c r="AC214" s="111">
        <f t="shared" si="43"/>
        <v>0</v>
      </c>
      <c r="AD214" s="111" t="str">
        <f t="shared" si="44"/>
        <v/>
      </c>
      <c r="AE214" s="10">
        <f t="shared" si="45"/>
        <v>0</v>
      </c>
      <c r="AF214" s="10" t="str">
        <f t="shared" si="38"/>
        <v/>
      </c>
    </row>
    <row r="215" spans="1:32" s="6" customFormat="1" ht="34.5" customHeight="1">
      <c r="A215" s="67">
        <f t="shared" si="36"/>
        <v>203</v>
      </c>
      <c r="B215" s="70" t="str">
        <f t="shared" si="37"/>
        <v/>
      </c>
      <c r="C215" s="30"/>
      <c r="D215" s="31" t="str">
        <f t="shared" si="39"/>
        <v/>
      </c>
      <c r="E215" s="31" t="str">
        <f t="shared" si="40"/>
        <v/>
      </c>
      <c r="F215" s="32"/>
      <c r="G215" s="32"/>
      <c r="H215" s="33"/>
      <c r="I215" s="34"/>
      <c r="J215" s="113"/>
      <c r="K215" s="34"/>
      <c r="L215" s="113"/>
      <c r="M215" s="35" t="str">
        <f t="shared" si="35"/>
        <v/>
      </c>
      <c r="N215" s="33"/>
      <c r="O215" s="33"/>
      <c r="P215" s="36" t="str">
        <f t="shared" si="41"/>
        <v/>
      </c>
      <c r="Q215" s="37"/>
      <c r="R215" s="37"/>
      <c r="S215" s="37"/>
      <c r="T215" s="37"/>
      <c r="U215" s="116"/>
      <c r="V215" s="32"/>
      <c r="W215" s="58"/>
      <c r="X215" s="83"/>
      <c r="Y215" s="71"/>
      <c r="Z215" s="72"/>
      <c r="AB215" s="111" t="str">
        <f t="shared" si="42"/>
        <v/>
      </c>
      <c r="AC215" s="111">
        <f t="shared" si="43"/>
        <v>0</v>
      </c>
      <c r="AD215" s="111" t="str">
        <f t="shared" si="44"/>
        <v/>
      </c>
      <c r="AE215" s="10">
        <f t="shared" si="45"/>
        <v>0</v>
      </c>
      <c r="AF215" s="10" t="str">
        <f t="shared" si="38"/>
        <v/>
      </c>
    </row>
    <row r="216" spans="1:32" s="6" customFormat="1" ht="34.5" customHeight="1">
      <c r="A216" s="67">
        <f t="shared" si="36"/>
        <v>204</v>
      </c>
      <c r="B216" s="70" t="str">
        <f t="shared" si="37"/>
        <v/>
      </c>
      <c r="C216" s="30"/>
      <c r="D216" s="31" t="str">
        <f t="shared" si="39"/>
        <v/>
      </c>
      <c r="E216" s="31" t="str">
        <f t="shared" si="40"/>
        <v/>
      </c>
      <c r="F216" s="32"/>
      <c r="G216" s="32"/>
      <c r="H216" s="33"/>
      <c r="I216" s="34"/>
      <c r="J216" s="113"/>
      <c r="K216" s="34"/>
      <c r="L216" s="113"/>
      <c r="M216" s="35" t="str">
        <f t="shared" si="35"/>
        <v/>
      </c>
      <c r="N216" s="33"/>
      <c r="O216" s="33"/>
      <c r="P216" s="36" t="str">
        <f t="shared" si="41"/>
        <v/>
      </c>
      <c r="Q216" s="37"/>
      <c r="R216" s="37"/>
      <c r="S216" s="37"/>
      <c r="T216" s="37"/>
      <c r="U216" s="116"/>
      <c r="V216" s="32"/>
      <c r="W216" s="58"/>
      <c r="X216" s="83"/>
      <c r="Y216" s="71"/>
      <c r="Z216" s="72"/>
      <c r="AB216" s="111" t="str">
        <f t="shared" si="42"/>
        <v/>
      </c>
      <c r="AC216" s="111">
        <f t="shared" si="43"/>
        <v>0</v>
      </c>
      <c r="AD216" s="111" t="str">
        <f t="shared" si="44"/>
        <v/>
      </c>
      <c r="AE216" s="10">
        <f t="shared" si="45"/>
        <v>0</v>
      </c>
      <c r="AF216" s="10" t="str">
        <f t="shared" si="38"/>
        <v/>
      </c>
    </row>
    <row r="217" spans="1:32" s="6" customFormat="1" ht="34.5" customHeight="1">
      <c r="A217" s="67">
        <f t="shared" si="36"/>
        <v>205</v>
      </c>
      <c r="B217" s="70" t="str">
        <f t="shared" si="37"/>
        <v/>
      </c>
      <c r="C217" s="30"/>
      <c r="D217" s="31" t="str">
        <f t="shared" si="39"/>
        <v/>
      </c>
      <c r="E217" s="31" t="str">
        <f t="shared" si="40"/>
        <v/>
      </c>
      <c r="F217" s="32"/>
      <c r="G217" s="32"/>
      <c r="H217" s="33"/>
      <c r="I217" s="34"/>
      <c r="J217" s="113"/>
      <c r="K217" s="34"/>
      <c r="L217" s="113"/>
      <c r="M217" s="35" t="str">
        <f t="shared" si="35"/>
        <v/>
      </c>
      <c r="N217" s="33"/>
      <c r="O217" s="33"/>
      <c r="P217" s="36" t="str">
        <f t="shared" si="41"/>
        <v/>
      </c>
      <c r="Q217" s="37"/>
      <c r="R217" s="37"/>
      <c r="S217" s="37"/>
      <c r="T217" s="37"/>
      <c r="U217" s="116"/>
      <c r="V217" s="32"/>
      <c r="W217" s="58"/>
      <c r="X217" s="83"/>
      <c r="Y217" s="71"/>
      <c r="Z217" s="72"/>
      <c r="AB217" s="111" t="str">
        <f t="shared" si="42"/>
        <v/>
      </c>
      <c r="AC217" s="111">
        <f t="shared" si="43"/>
        <v>0</v>
      </c>
      <c r="AD217" s="111" t="str">
        <f t="shared" si="44"/>
        <v/>
      </c>
      <c r="AE217" s="10">
        <f t="shared" si="45"/>
        <v>0</v>
      </c>
      <c r="AF217" s="10" t="str">
        <f t="shared" si="38"/>
        <v/>
      </c>
    </row>
    <row r="218" spans="1:32" s="6" customFormat="1" ht="34.5" customHeight="1">
      <c r="A218" s="67">
        <f t="shared" si="36"/>
        <v>206</v>
      </c>
      <c r="B218" s="70" t="str">
        <f t="shared" si="37"/>
        <v/>
      </c>
      <c r="C218" s="30"/>
      <c r="D218" s="31" t="str">
        <f t="shared" si="39"/>
        <v/>
      </c>
      <c r="E218" s="31" t="str">
        <f t="shared" si="40"/>
        <v/>
      </c>
      <c r="F218" s="32"/>
      <c r="G218" s="32"/>
      <c r="H218" s="33"/>
      <c r="I218" s="34"/>
      <c r="J218" s="113"/>
      <c r="K218" s="34"/>
      <c r="L218" s="113"/>
      <c r="M218" s="35" t="str">
        <f t="shared" si="35"/>
        <v/>
      </c>
      <c r="N218" s="33"/>
      <c r="O218" s="33"/>
      <c r="P218" s="36" t="str">
        <f t="shared" si="41"/>
        <v/>
      </c>
      <c r="Q218" s="37"/>
      <c r="R218" s="37"/>
      <c r="S218" s="37"/>
      <c r="T218" s="37"/>
      <c r="U218" s="116"/>
      <c r="V218" s="32"/>
      <c r="W218" s="58"/>
      <c r="X218" s="83"/>
      <c r="Y218" s="71"/>
      <c r="Z218" s="72"/>
      <c r="AB218" s="111" t="str">
        <f t="shared" si="42"/>
        <v/>
      </c>
      <c r="AC218" s="111">
        <f t="shared" si="43"/>
        <v>0</v>
      </c>
      <c r="AD218" s="111" t="str">
        <f t="shared" si="44"/>
        <v/>
      </c>
      <c r="AE218" s="10">
        <f t="shared" si="45"/>
        <v>0</v>
      </c>
      <c r="AF218" s="10" t="str">
        <f t="shared" si="38"/>
        <v/>
      </c>
    </row>
    <row r="219" spans="1:32" s="6" customFormat="1" ht="34.5" customHeight="1">
      <c r="A219" s="67">
        <f t="shared" si="36"/>
        <v>207</v>
      </c>
      <c r="B219" s="70" t="str">
        <f t="shared" si="37"/>
        <v/>
      </c>
      <c r="C219" s="30"/>
      <c r="D219" s="31" t="str">
        <f t="shared" si="39"/>
        <v/>
      </c>
      <c r="E219" s="31" t="str">
        <f t="shared" si="40"/>
        <v/>
      </c>
      <c r="F219" s="32"/>
      <c r="G219" s="32"/>
      <c r="H219" s="33"/>
      <c r="I219" s="34"/>
      <c r="J219" s="113"/>
      <c r="K219" s="34"/>
      <c r="L219" s="113"/>
      <c r="M219" s="35" t="str">
        <f t="shared" si="35"/>
        <v/>
      </c>
      <c r="N219" s="33"/>
      <c r="O219" s="33"/>
      <c r="P219" s="36" t="str">
        <f t="shared" si="41"/>
        <v/>
      </c>
      <c r="Q219" s="37"/>
      <c r="R219" s="37"/>
      <c r="S219" s="37"/>
      <c r="T219" s="37"/>
      <c r="U219" s="116"/>
      <c r="V219" s="32"/>
      <c r="W219" s="58"/>
      <c r="X219" s="83"/>
      <c r="Y219" s="71"/>
      <c r="Z219" s="72"/>
      <c r="AB219" s="111" t="str">
        <f t="shared" si="42"/>
        <v/>
      </c>
      <c r="AC219" s="111">
        <f t="shared" si="43"/>
        <v>0</v>
      </c>
      <c r="AD219" s="111" t="str">
        <f t="shared" si="44"/>
        <v/>
      </c>
      <c r="AE219" s="10">
        <f t="shared" si="45"/>
        <v>0</v>
      </c>
      <c r="AF219" s="10" t="str">
        <f t="shared" si="38"/>
        <v/>
      </c>
    </row>
    <row r="220" spans="1:32" s="6" customFormat="1" ht="34.5" customHeight="1">
      <c r="A220" s="67">
        <f t="shared" si="36"/>
        <v>208</v>
      </c>
      <c r="B220" s="70" t="str">
        <f t="shared" si="37"/>
        <v/>
      </c>
      <c r="C220" s="30"/>
      <c r="D220" s="31" t="str">
        <f t="shared" si="39"/>
        <v/>
      </c>
      <c r="E220" s="31" t="str">
        <f t="shared" si="40"/>
        <v/>
      </c>
      <c r="F220" s="32"/>
      <c r="G220" s="32"/>
      <c r="H220" s="33"/>
      <c r="I220" s="34"/>
      <c r="J220" s="113"/>
      <c r="K220" s="34"/>
      <c r="L220" s="113"/>
      <c r="M220" s="35" t="str">
        <f t="shared" si="35"/>
        <v/>
      </c>
      <c r="N220" s="33"/>
      <c r="O220" s="33"/>
      <c r="P220" s="36" t="str">
        <f t="shared" si="41"/>
        <v/>
      </c>
      <c r="Q220" s="37"/>
      <c r="R220" s="37"/>
      <c r="S220" s="37"/>
      <c r="T220" s="37"/>
      <c r="U220" s="116"/>
      <c r="V220" s="32"/>
      <c r="W220" s="58"/>
      <c r="X220" s="83"/>
      <c r="Y220" s="71"/>
      <c r="Z220" s="72"/>
      <c r="AB220" s="111" t="str">
        <f t="shared" si="42"/>
        <v/>
      </c>
      <c r="AC220" s="111">
        <f t="shared" si="43"/>
        <v>0</v>
      </c>
      <c r="AD220" s="111" t="str">
        <f t="shared" si="44"/>
        <v/>
      </c>
      <c r="AE220" s="10">
        <f t="shared" si="45"/>
        <v>0</v>
      </c>
      <c r="AF220" s="10" t="str">
        <f t="shared" si="38"/>
        <v/>
      </c>
    </row>
    <row r="221" spans="1:32" s="6" customFormat="1" ht="34.5" customHeight="1">
      <c r="A221" s="67">
        <f t="shared" si="36"/>
        <v>209</v>
      </c>
      <c r="B221" s="70" t="str">
        <f t="shared" si="37"/>
        <v/>
      </c>
      <c r="C221" s="30"/>
      <c r="D221" s="31" t="str">
        <f t="shared" si="39"/>
        <v/>
      </c>
      <c r="E221" s="31" t="str">
        <f t="shared" si="40"/>
        <v/>
      </c>
      <c r="F221" s="32"/>
      <c r="G221" s="32"/>
      <c r="H221" s="33"/>
      <c r="I221" s="34"/>
      <c r="J221" s="113"/>
      <c r="K221" s="34"/>
      <c r="L221" s="113"/>
      <c r="M221" s="35" t="str">
        <f t="shared" si="35"/>
        <v/>
      </c>
      <c r="N221" s="33"/>
      <c r="O221" s="33"/>
      <c r="P221" s="36" t="str">
        <f t="shared" si="41"/>
        <v/>
      </c>
      <c r="Q221" s="37"/>
      <c r="R221" s="37"/>
      <c r="S221" s="37"/>
      <c r="T221" s="37"/>
      <c r="U221" s="116"/>
      <c r="V221" s="32"/>
      <c r="W221" s="58"/>
      <c r="X221" s="83"/>
      <c r="Y221" s="71"/>
      <c r="Z221" s="72"/>
      <c r="AB221" s="111" t="str">
        <f t="shared" si="42"/>
        <v/>
      </c>
      <c r="AC221" s="111">
        <f t="shared" si="43"/>
        <v>0</v>
      </c>
      <c r="AD221" s="111" t="str">
        <f t="shared" si="44"/>
        <v/>
      </c>
      <c r="AE221" s="10">
        <f t="shared" si="45"/>
        <v>0</v>
      </c>
      <c r="AF221" s="10" t="str">
        <f t="shared" si="38"/>
        <v/>
      </c>
    </row>
    <row r="222" spans="1:32" s="6" customFormat="1" ht="34.5" customHeight="1">
      <c r="A222" s="67">
        <f t="shared" si="36"/>
        <v>210</v>
      </c>
      <c r="B222" s="70" t="str">
        <f t="shared" si="37"/>
        <v/>
      </c>
      <c r="C222" s="30"/>
      <c r="D222" s="31" t="str">
        <f t="shared" si="39"/>
        <v/>
      </c>
      <c r="E222" s="31" t="str">
        <f t="shared" si="40"/>
        <v/>
      </c>
      <c r="F222" s="32"/>
      <c r="G222" s="32"/>
      <c r="H222" s="33"/>
      <c r="I222" s="34"/>
      <c r="J222" s="113"/>
      <c r="K222" s="34"/>
      <c r="L222" s="113"/>
      <c r="M222" s="35" t="str">
        <f t="shared" si="35"/>
        <v/>
      </c>
      <c r="N222" s="33"/>
      <c r="O222" s="33"/>
      <c r="P222" s="36" t="str">
        <f t="shared" si="41"/>
        <v/>
      </c>
      <c r="Q222" s="37"/>
      <c r="R222" s="37"/>
      <c r="S222" s="37"/>
      <c r="T222" s="37"/>
      <c r="U222" s="116"/>
      <c r="V222" s="32"/>
      <c r="W222" s="58"/>
      <c r="X222" s="83"/>
      <c r="Y222" s="71"/>
      <c r="Z222" s="72"/>
      <c r="AB222" s="111" t="str">
        <f t="shared" si="42"/>
        <v/>
      </c>
      <c r="AC222" s="111">
        <f t="shared" si="43"/>
        <v>0</v>
      </c>
      <c r="AD222" s="111" t="str">
        <f t="shared" si="44"/>
        <v/>
      </c>
      <c r="AE222" s="10">
        <f t="shared" si="45"/>
        <v>0</v>
      </c>
      <c r="AF222" s="10" t="str">
        <f t="shared" si="38"/>
        <v/>
      </c>
    </row>
    <row r="223" spans="1:32" s="6" customFormat="1" ht="34.5" customHeight="1">
      <c r="A223" s="67">
        <f t="shared" si="36"/>
        <v>211</v>
      </c>
      <c r="B223" s="70" t="str">
        <f t="shared" si="37"/>
        <v/>
      </c>
      <c r="C223" s="30"/>
      <c r="D223" s="31" t="str">
        <f t="shared" si="39"/>
        <v/>
      </c>
      <c r="E223" s="31" t="str">
        <f t="shared" si="40"/>
        <v/>
      </c>
      <c r="F223" s="32"/>
      <c r="G223" s="32"/>
      <c r="H223" s="33"/>
      <c r="I223" s="34"/>
      <c r="J223" s="113"/>
      <c r="K223" s="34"/>
      <c r="L223" s="113"/>
      <c r="M223" s="35" t="str">
        <f t="shared" si="35"/>
        <v/>
      </c>
      <c r="N223" s="33"/>
      <c r="O223" s="33"/>
      <c r="P223" s="36" t="str">
        <f t="shared" si="41"/>
        <v/>
      </c>
      <c r="Q223" s="37"/>
      <c r="R223" s="37"/>
      <c r="S223" s="37"/>
      <c r="T223" s="37"/>
      <c r="U223" s="116"/>
      <c r="V223" s="32"/>
      <c r="W223" s="58"/>
      <c r="X223" s="83"/>
      <c r="Y223" s="71"/>
      <c r="Z223" s="72"/>
      <c r="AB223" s="111" t="str">
        <f t="shared" si="42"/>
        <v/>
      </c>
      <c r="AC223" s="111">
        <f t="shared" si="43"/>
        <v>0</v>
      </c>
      <c r="AD223" s="111" t="str">
        <f t="shared" si="44"/>
        <v/>
      </c>
      <c r="AE223" s="10">
        <f t="shared" si="45"/>
        <v>0</v>
      </c>
      <c r="AF223" s="10" t="str">
        <f t="shared" si="38"/>
        <v/>
      </c>
    </row>
    <row r="224" spans="1:32" s="6" customFormat="1" ht="34.5" customHeight="1">
      <c r="A224" s="67">
        <f t="shared" si="36"/>
        <v>212</v>
      </c>
      <c r="B224" s="70" t="str">
        <f t="shared" si="37"/>
        <v/>
      </c>
      <c r="C224" s="30"/>
      <c r="D224" s="31" t="str">
        <f t="shared" si="39"/>
        <v/>
      </c>
      <c r="E224" s="31" t="str">
        <f t="shared" si="40"/>
        <v/>
      </c>
      <c r="F224" s="32"/>
      <c r="G224" s="32"/>
      <c r="H224" s="33"/>
      <c r="I224" s="34"/>
      <c r="J224" s="113"/>
      <c r="K224" s="34"/>
      <c r="L224" s="113"/>
      <c r="M224" s="35" t="str">
        <f t="shared" si="35"/>
        <v/>
      </c>
      <c r="N224" s="33"/>
      <c r="O224" s="33"/>
      <c r="P224" s="36" t="str">
        <f t="shared" si="41"/>
        <v/>
      </c>
      <c r="Q224" s="37"/>
      <c r="R224" s="37"/>
      <c r="S224" s="37"/>
      <c r="T224" s="37"/>
      <c r="U224" s="116"/>
      <c r="V224" s="32"/>
      <c r="W224" s="58"/>
      <c r="X224" s="83"/>
      <c r="Y224" s="71"/>
      <c r="Z224" s="72"/>
      <c r="AB224" s="111" t="str">
        <f t="shared" si="42"/>
        <v/>
      </c>
      <c r="AC224" s="111">
        <f t="shared" si="43"/>
        <v>0</v>
      </c>
      <c r="AD224" s="111" t="str">
        <f t="shared" si="44"/>
        <v/>
      </c>
      <c r="AE224" s="10">
        <f t="shared" si="45"/>
        <v>0</v>
      </c>
      <c r="AF224" s="10" t="str">
        <f t="shared" si="38"/>
        <v/>
      </c>
    </row>
    <row r="225" spans="1:32" s="6" customFormat="1" ht="34.5" customHeight="1">
      <c r="A225" s="67">
        <f t="shared" si="36"/>
        <v>213</v>
      </c>
      <c r="B225" s="70" t="str">
        <f t="shared" si="37"/>
        <v/>
      </c>
      <c r="C225" s="30"/>
      <c r="D225" s="31" t="str">
        <f t="shared" si="39"/>
        <v/>
      </c>
      <c r="E225" s="31" t="str">
        <f t="shared" si="40"/>
        <v/>
      </c>
      <c r="F225" s="32"/>
      <c r="G225" s="32"/>
      <c r="H225" s="33"/>
      <c r="I225" s="34"/>
      <c r="J225" s="113"/>
      <c r="K225" s="34"/>
      <c r="L225" s="113"/>
      <c r="M225" s="35" t="str">
        <f t="shared" si="35"/>
        <v/>
      </c>
      <c r="N225" s="33"/>
      <c r="O225" s="33"/>
      <c r="P225" s="36" t="str">
        <f t="shared" si="41"/>
        <v/>
      </c>
      <c r="Q225" s="37"/>
      <c r="R225" s="37"/>
      <c r="S225" s="37"/>
      <c r="T225" s="37"/>
      <c r="U225" s="116"/>
      <c r="V225" s="32"/>
      <c r="W225" s="58"/>
      <c r="X225" s="83"/>
      <c r="Y225" s="71"/>
      <c r="Z225" s="72"/>
      <c r="AB225" s="111" t="str">
        <f t="shared" si="42"/>
        <v/>
      </c>
      <c r="AC225" s="111">
        <f t="shared" si="43"/>
        <v>0</v>
      </c>
      <c r="AD225" s="111" t="str">
        <f t="shared" si="44"/>
        <v/>
      </c>
      <c r="AE225" s="10">
        <f t="shared" si="45"/>
        <v>0</v>
      </c>
      <c r="AF225" s="10" t="str">
        <f t="shared" si="38"/>
        <v/>
      </c>
    </row>
    <row r="226" spans="1:32" s="6" customFormat="1" ht="34.5" customHeight="1">
      <c r="A226" s="67">
        <f t="shared" si="36"/>
        <v>214</v>
      </c>
      <c r="B226" s="70" t="str">
        <f t="shared" si="37"/>
        <v/>
      </c>
      <c r="C226" s="30"/>
      <c r="D226" s="31" t="str">
        <f t="shared" si="39"/>
        <v/>
      </c>
      <c r="E226" s="31" t="str">
        <f t="shared" si="40"/>
        <v/>
      </c>
      <c r="F226" s="32"/>
      <c r="G226" s="32"/>
      <c r="H226" s="33"/>
      <c r="I226" s="34"/>
      <c r="J226" s="113"/>
      <c r="K226" s="34"/>
      <c r="L226" s="113"/>
      <c r="M226" s="35" t="str">
        <f t="shared" si="35"/>
        <v/>
      </c>
      <c r="N226" s="33"/>
      <c r="O226" s="33"/>
      <c r="P226" s="36" t="str">
        <f t="shared" si="41"/>
        <v/>
      </c>
      <c r="Q226" s="37"/>
      <c r="R226" s="37"/>
      <c r="S226" s="37"/>
      <c r="T226" s="37"/>
      <c r="U226" s="116"/>
      <c r="V226" s="32"/>
      <c r="W226" s="58"/>
      <c r="X226" s="83"/>
      <c r="Y226" s="71"/>
      <c r="Z226" s="72"/>
      <c r="AB226" s="111" t="str">
        <f t="shared" si="42"/>
        <v/>
      </c>
      <c r="AC226" s="111">
        <f t="shared" si="43"/>
        <v>0</v>
      </c>
      <c r="AD226" s="111" t="str">
        <f t="shared" si="44"/>
        <v/>
      </c>
      <c r="AE226" s="10">
        <f t="shared" si="45"/>
        <v>0</v>
      </c>
      <c r="AF226" s="10" t="str">
        <f t="shared" si="38"/>
        <v/>
      </c>
    </row>
    <row r="227" spans="1:32" s="6" customFormat="1" ht="34.5" customHeight="1">
      <c r="A227" s="67">
        <f t="shared" si="36"/>
        <v>215</v>
      </c>
      <c r="B227" s="70" t="str">
        <f t="shared" si="37"/>
        <v/>
      </c>
      <c r="C227" s="30"/>
      <c r="D227" s="31" t="str">
        <f t="shared" si="39"/>
        <v/>
      </c>
      <c r="E227" s="31" t="str">
        <f t="shared" si="40"/>
        <v/>
      </c>
      <c r="F227" s="32"/>
      <c r="G227" s="32"/>
      <c r="H227" s="33"/>
      <c r="I227" s="34"/>
      <c r="J227" s="113"/>
      <c r="K227" s="34"/>
      <c r="L227" s="113"/>
      <c r="M227" s="35" t="str">
        <f t="shared" si="35"/>
        <v/>
      </c>
      <c r="N227" s="33"/>
      <c r="O227" s="33"/>
      <c r="P227" s="36" t="str">
        <f t="shared" si="41"/>
        <v/>
      </c>
      <c r="Q227" s="37"/>
      <c r="R227" s="37"/>
      <c r="S227" s="37"/>
      <c r="T227" s="37"/>
      <c r="U227" s="116"/>
      <c r="V227" s="32"/>
      <c r="W227" s="58"/>
      <c r="X227" s="83"/>
      <c r="Y227" s="71"/>
      <c r="Z227" s="72"/>
      <c r="AB227" s="111" t="str">
        <f t="shared" si="42"/>
        <v/>
      </c>
      <c r="AC227" s="111">
        <f t="shared" si="43"/>
        <v>0</v>
      </c>
      <c r="AD227" s="111" t="str">
        <f t="shared" si="44"/>
        <v/>
      </c>
      <c r="AE227" s="10">
        <f t="shared" si="45"/>
        <v>0</v>
      </c>
      <c r="AF227" s="10" t="str">
        <f t="shared" si="38"/>
        <v/>
      </c>
    </row>
    <row r="228" spans="1:32" s="6" customFormat="1" ht="34.5" customHeight="1">
      <c r="A228" s="67">
        <f t="shared" si="36"/>
        <v>216</v>
      </c>
      <c r="B228" s="70" t="str">
        <f t="shared" si="37"/>
        <v/>
      </c>
      <c r="C228" s="30"/>
      <c r="D228" s="31" t="str">
        <f t="shared" si="39"/>
        <v/>
      </c>
      <c r="E228" s="31" t="str">
        <f t="shared" si="40"/>
        <v/>
      </c>
      <c r="F228" s="32"/>
      <c r="G228" s="32"/>
      <c r="H228" s="33"/>
      <c r="I228" s="34"/>
      <c r="J228" s="113"/>
      <c r="K228" s="34"/>
      <c r="L228" s="113"/>
      <c r="M228" s="35" t="str">
        <f t="shared" si="35"/>
        <v/>
      </c>
      <c r="N228" s="33"/>
      <c r="O228" s="33"/>
      <c r="P228" s="36" t="str">
        <f t="shared" si="41"/>
        <v/>
      </c>
      <c r="Q228" s="37"/>
      <c r="R228" s="37"/>
      <c r="S228" s="37"/>
      <c r="T228" s="37"/>
      <c r="U228" s="116"/>
      <c r="V228" s="32"/>
      <c r="W228" s="58"/>
      <c r="X228" s="83"/>
      <c r="Y228" s="71"/>
      <c r="Z228" s="72"/>
      <c r="AB228" s="111" t="str">
        <f t="shared" si="42"/>
        <v/>
      </c>
      <c r="AC228" s="111">
        <f t="shared" si="43"/>
        <v>0</v>
      </c>
      <c r="AD228" s="111" t="str">
        <f t="shared" si="44"/>
        <v/>
      </c>
      <c r="AE228" s="10">
        <f t="shared" si="45"/>
        <v>0</v>
      </c>
      <c r="AF228" s="10" t="str">
        <f t="shared" si="38"/>
        <v/>
      </c>
    </row>
    <row r="229" spans="1:32" s="6" customFormat="1" ht="34.5" customHeight="1">
      <c r="A229" s="67">
        <f t="shared" si="36"/>
        <v>217</v>
      </c>
      <c r="B229" s="70" t="str">
        <f t="shared" si="37"/>
        <v/>
      </c>
      <c r="C229" s="30"/>
      <c r="D229" s="31" t="str">
        <f t="shared" si="39"/>
        <v/>
      </c>
      <c r="E229" s="31" t="str">
        <f t="shared" si="40"/>
        <v/>
      </c>
      <c r="F229" s="32"/>
      <c r="G229" s="32"/>
      <c r="H229" s="33"/>
      <c r="I229" s="34"/>
      <c r="J229" s="113"/>
      <c r="K229" s="34"/>
      <c r="L229" s="113"/>
      <c r="M229" s="35" t="str">
        <f t="shared" si="35"/>
        <v/>
      </c>
      <c r="N229" s="33"/>
      <c r="O229" s="33"/>
      <c r="P229" s="36" t="str">
        <f t="shared" si="41"/>
        <v/>
      </c>
      <c r="Q229" s="37"/>
      <c r="R229" s="37"/>
      <c r="S229" s="37"/>
      <c r="T229" s="37"/>
      <c r="U229" s="116"/>
      <c r="V229" s="32"/>
      <c r="W229" s="58"/>
      <c r="X229" s="83"/>
      <c r="Y229" s="71"/>
      <c r="Z229" s="72"/>
      <c r="AB229" s="111" t="str">
        <f t="shared" si="42"/>
        <v/>
      </c>
      <c r="AC229" s="111">
        <f t="shared" si="43"/>
        <v>0</v>
      </c>
      <c r="AD229" s="111" t="str">
        <f t="shared" si="44"/>
        <v/>
      </c>
      <c r="AE229" s="10">
        <f t="shared" si="45"/>
        <v>0</v>
      </c>
      <c r="AF229" s="10" t="str">
        <f t="shared" si="38"/>
        <v/>
      </c>
    </row>
    <row r="230" spans="1:32" s="6" customFormat="1" ht="34.5" customHeight="1">
      <c r="A230" s="67">
        <f t="shared" si="36"/>
        <v>218</v>
      </c>
      <c r="B230" s="70" t="str">
        <f t="shared" si="37"/>
        <v/>
      </c>
      <c r="C230" s="30"/>
      <c r="D230" s="31" t="str">
        <f t="shared" si="39"/>
        <v/>
      </c>
      <c r="E230" s="31" t="str">
        <f t="shared" si="40"/>
        <v/>
      </c>
      <c r="F230" s="32"/>
      <c r="G230" s="32"/>
      <c r="H230" s="33"/>
      <c r="I230" s="34"/>
      <c r="J230" s="113"/>
      <c r="K230" s="34"/>
      <c r="L230" s="113"/>
      <c r="M230" s="35" t="str">
        <f t="shared" si="35"/>
        <v/>
      </c>
      <c r="N230" s="33"/>
      <c r="O230" s="33"/>
      <c r="P230" s="36" t="str">
        <f t="shared" si="41"/>
        <v/>
      </c>
      <c r="Q230" s="37"/>
      <c r="R230" s="37"/>
      <c r="S230" s="37"/>
      <c r="T230" s="37"/>
      <c r="U230" s="116"/>
      <c r="V230" s="32"/>
      <c r="W230" s="58"/>
      <c r="X230" s="83"/>
      <c r="Y230" s="71"/>
      <c r="Z230" s="72"/>
      <c r="AB230" s="111" t="str">
        <f t="shared" si="42"/>
        <v/>
      </c>
      <c r="AC230" s="111">
        <f t="shared" si="43"/>
        <v>0</v>
      </c>
      <c r="AD230" s="111" t="str">
        <f t="shared" si="44"/>
        <v/>
      </c>
      <c r="AE230" s="10">
        <f t="shared" si="45"/>
        <v>0</v>
      </c>
      <c r="AF230" s="10" t="str">
        <f t="shared" si="38"/>
        <v/>
      </c>
    </row>
    <row r="231" spans="1:32" s="6" customFormat="1" ht="34.5" customHeight="1">
      <c r="A231" s="67">
        <f t="shared" si="36"/>
        <v>219</v>
      </c>
      <c r="B231" s="70" t="str">
        <f t="shared" si="37"/>
        <v/>
      </c>
      <c r="C231" s="30"/>
      <c r="D231" s="31" t="str">
        <f t="shared" si="39"/>
        <v/>
      </c>
      <c r="E231" s="31" t="str">
        <f t="shared" si="40"/>
        <v/>
      </c>
      <c r="F231" s="32"/>
      <c r="G231" s="32"/>
      <c r="H231" s="33"/>
      <c r="I231" s="34"/>
      <c r="J231" s="113"/>
      <c r="K231" s="34"/>
      <c r="L231" s="113"/>
      <c r="M231" s="35" t="str">
        <f t="shared" si="35"/>
        <v/>
      </c>
      <c r="N231" s="33"/>
      <c r="O231" s="33"/>
      <c r="P231" s="36" t="str">
        <f t="shared" si="41"/>
        <v/>
      </c>
      <c r="Q231" s="37"/>
      <c r="R231" s="37"/>
      <c r="S231" s="37"/>
      <c r="T231" s="37"/>
      <c r="U231" s="116"/>
      <c r="V231" s="32"/>
      <c r="W231" s="58"/>
      <c r="X231" s="83"/>
      <c r="Y231" s="71"/>
      <c r="Z231" s="72"/>
      <c r="AB231" s="111" t="str">
        <f t="shared" si="42"/>
        <v/>
      </c>
      <c r="AC231" s="111">
        <f t="shared" si="43"/>
        <v>0</v>
      </c>
      <c r="AD231" s="111" t="str">
        <f t="shared" si="44"/>
        <v/>
      </c>
      <c r="AE231" s="10">
        <f t="shared" si="45"/>
        <v>0</v>
      </c>
      <c r="AF231" s="10" t="str">
        <f t="shared" si="38"/>
        <v/>
      </c>
    </row>
    <row r="232" spans="1:32" s="6" customFormat="1" ht="34.5" customHeight="1">
      <c r="A232" s="67">
        <f t="shared" si="36"/>
        <v>220</v>
      </c>
      <c r="B232" s="70" t="str">
        <f t="shared" si="37"/>
        <v/>
      </c>
      <c r="C232" s="30"/>
      <c r="D232" s="31" t="str">
        <f t="shared" si="39"/>
        <v/>
      </c>
      <c r="E232" s="31" t="str">
        <f t="shared" si="40"/>
        <v/>
      </c>
      <c r="F232" s="32"/>
      <c r="G232" s="32"/>
      <c r="H232" s="33"/>
      <c r="I232" s="34"/>
      <c r="J232" s="113"/>
      <c r="K232" s="34"/>
      <c r="L232" s="113"/>
      <c r="M232" s="35" t="str">
        <f t="shared" si="35"/>
        <v/>
      </c>
      <c r="N232" s="33"/>
      <c r="O232" s="33"/>
      <c r="P232" s="36" t="str">
        <f t="shared" si="41"/>
        <v/>
      </c>
      <c r="Q232" s="37"/>
      <c r="R232" s="37"/>
      <c r="S232" s="37"/>
      <c r="T232" s="37"/>
      <c r="U232" s="116"/>
      <c r="V232" s="32"/>
      <c r="W232" s="58"/>
      <c r="X232" s="83"/>
      <c r="Y232" s="71"/>
      <c r="Z232" s="72"/>
      <c r="AB232" s="111" t="str">
        <f t="shared" si="42"/>
        <v/>
      </c>
      <c r="AC232" s="111">
        <f t="shared" si="43"/>
        <v>0</v>
      </c>
      <c r="AD232" s="111" t="str">
        <f t="shared" si="44"/>
        <v/>
      </c>
      <c r="AE232" s="10">
        <f t="shared" si="45"/>
        <v>0</v>
      </c>
      <c r="AF232" s="10" t="str">
        <f t="shared" si="38"/>
        <v/>
      </c>
    </row>
    <row r="233" spans="1:32" s="6" customFormat="1" ht="34.5" customHeight="1">
      <c r="A233" s="67">
        <f t="shared" si="36"/>
        <v>221</v>
      </c>
      <c r="B233" s="70" t="str">
        <f t="shared" si="37"/>
        <v/>
      </c>
      <c r="C233" s="30"/>
      <c r="D233" s="31" t="str">
        <f t="shared" si="39"/>
        <v/>
      </c>
      <c r="E233" s="31" t="str">
        <f t="shared" si="40"/>
        <v/>
      </c>
      <c r="F233" s="32"/>
      <c r="G233" s="32"/>
      <c r="H233" s="33"/>
      <c r="I233" s="34"/>
      <c r="J233" s="113"/>
      <c r="K233" s="34"/>
      <c r="L233" s="113"/>
      <c r="M233" s="35" t="str">
        <f t="shared" si="35"/>
        <v/>
      </c>
      <c r="N233" s="33"/>
      <c r="O233" s="33"/>
      <c r="P233" s="36" t="str">
        <f t="shared" si="41"/>
        <v/>
      </c>
      <c r="Q233" s="37"/>
      <c r="R233" s="37"/>
      <c r="S233" s="37"/>
      <c r="T233" s="37"/>
      <c r="U233" s="116"/>
      <c r="V233" s="32"/>
      <c r="W233" s="58"/>
      <c r="X233" s="83"/>
      <c r="Y233" s="71"/>
      <c r="Z233" s="72"/>
      <c r="AB233" s="111" t="str">
        <f t="shared" si="42"/>
        <v/>
      </c>
      <c r="AC233" s="111">
        <f t="shared" si="43"/>
        <v>0</v>
      </c>
      <c r="AD233" s="111" t="str">
        <f t="shared" si="44"/>
        <v/>
      </c>
      <c r="AE233" s="10">
        <f t="shared" si="45"/>
        <v>0</v>
      </c>
      <c r="AF233" s="10" t="str">
        <f t="shared" si="38"/>
        <v/>
      </c>
    </row>
    <row r="234" spans="1:32" s="6" customFormat="1" ht="34.5" customHeight="1">
      <c r="A234" s="67">
        <f t="shared" si="36"/>
        <v>222</v>
      </c>
      <c r="B234" s="70" t="str">
        <f t="shared" si="37"/>
        <v/>
      </c>
      <c r="C234" s="30"/>
      <c r="D234" s="31" t="str">
        <f t="shared" si="39"/>
        <v/>
      </c>
      <c r="E234" s="31" t="str">
        <f t="shared" si="40"/>
        <v/>
      </c>
      <c r="F234" s="32"/>
      <c r="G234" s="32"/>
      <c r="H234" s="33"/>
      <c r="I234" s="34"/>
      <c r="J234" s="113"/>
      <c r="K234" s="34"/>
      <c r="L234" s="113"/>
      <c r="M234" s="35" t="str">
        <f t="shared" si="35"/>
        <v/>
      </c>
      <c r="N234" s="33"/>
      <c r="O234" s="33"/>
      <c r="P234" s="36" t="str">
        <f t="shared" si="41"/>
        <v/>
      </c>
      <c r="Q234" s="37"/>
      <c r="R234" s="37"/>
      <c r="S234" s="37"/>
      <c r="T234" s="37"/>
      <c r="U234" s="116"/>
      <c r="V234" s="32"/>
      <c r="W234" s="58"/>
      <c r="X234" s="83"/>
      <c r="Y234" s="71"/>
      <c r="Z234" s="72"/>
      <c r="AB234" s="111" t="str">
        <f t="shared" si="42"/>
        <v/>
      </c>
      <c r="AC234" s="111">
        <f t="shared" si="43"/>
        <v>0</v>
      </c>
      <c r="AD234" s="111" t="str">
        <f t="shared" si="44"/>
        <v/>
      </c>
      <c r="AE234" s="10">
        <f t="shared" si="45"/>
        <v>0</v>
      </c>
      <c r="AF234" s="10" t="str">
        <f t="shared" si="38"/>
        <v/>
      </c>
    </row>
    <row r="235" spans="1:32" s="6" customFormat="1" ht="34.5" customHeight="1">
      <c r="A235" s="67">
        <f t="shared" si="36"/>
        <v>223</v>
      </c>
      <c r="B235" s="70" t="str">
        <f t="shared" si="37"/>
        <v/>
      </c>
      <c r="C235" s="30"/>
      <c r="D235" s="31" t="str">
        <f t="shared" si="39"/>
        <v/>
      </c>
      <c r="E235" s="31" t="str">
        <f t="shared" si="40"/>
        <v/>
      </c>
      <c r="F235" s="32"/>
      <c r="G235" s="32"/>
      <c r="H235" s="33"/>
      <c r="I235" s="34"/>
      <c r="J235" s="113"/>
      <c r="K235" s="34"/>
      <c r="L235" s="113"/>
      <c r="M235" s="35" t="str">
        <f t="shared" si="35"/>
        <v/>
      </c>
      <c r="N235" s="33"/>
      <c r="O235" s="33"/>
      <c r="P235" s="36" t="str">
        <f t="shared" si="41"/>
        <v/>
      </c>
      <c r="Q235" s="37"/>
      <c r="R235" s="37"/>
      <c r="S235" s="37"/>
      <c r="T235" s="37"/>
      <c r="U235" s="116"/>
      <c r="V235" s="32"/>
      <c r="W235" s="58"/>
      <c r="X235" s="83"/>
      <c r="Y235" s="71"/>
      <c r="Z235" s="72"/>
      <c r="AB235" s="111" t="str">
        <f t="shared" si="42"/>
        <v/>
      </c>
      <c r="AC235" s="111">
        <f t="shared" si="43"/>
        <v>0</v>
      </c>
      <c r="AD235" s="111" t="str">
        <f t="shared" si="44"/>
        <v/>
      </c>
      <c r="AE235" s="10">
        <f t="shared" si="45"/>
        <v>0</v>
      </c>
      <c r="AF235" s="10" t="str">
        <f t="shared" si="38"/>
        <v/>
      </c>
    </row>
    <row r="236" spans="1:32" s="6" customFormat="1" ht="34.5" customHeight="1">
      <c r="A236" s="67">
        <f t="shared" si="36"/>
        <v>224</v>
      </c>
      <c r="B236" s="70" t="str">
        <f t="shared" si="37"/>
        <v/>
      </c>
      <c r="C236" s="30"/>
      <c r="D236" s="31" t="str">
        <f t="shared" si="39"/>
        <v/>
      </c>
      <c r="E236" s="31" t="str">
        <f t="shared" si="40"/>
        <v/>
      </c>
      <c r="F236" s="32"/>
      <c r="G236" s="32"/>
      <c r="H236" s="33"/>
      <c r="I236" s="34"/>
      <c r="J236" s="113"/>
      <c r="K236" s="34"/>
      <c r="L236" s="113"/>
      <c r="M236" s="35" t="str">
        <f t="shared" si="35"/>
        <v/>
      </c>
      <c r="N236" s="33"/>
      <c r="O236" s="33"/>
      <c r="P236" s="36" t="str">
        <f t="shared" si="41"/>
        <v/>
      </c>
      <c r="Q236" s="37"/>
      <c r="R236" s="37"/>
      <c r="S236" s="37"/>
      <c r="T236" s="37"/>
      <c r="U236" s="116"/>
      <c r="V236" s="32"/>
      <c r="W236" s="58"/>
      <c r="X236" s="83"/>
      <c r="Y236" s="71"/>
      <c r="Z236" s="72"/>
      <c r="AB236" s="111" t="str">
        <f t="shared" si="42"/>
        <v/>
      </c>
      <c r="AC236" s="111">
        <f t="shared" si="43"/>
        <v>0</v>
      </c>
      <c r="AD236" s="111" t="str">
        <f t="shared" si="44"/>
        <v/>
      </c>
      <c r="AE236" s="10">
        <f t="shared" si="45"/>
        <v>0</v>
      </c>
      <c r="AF236" s="10" t="str">
        <f t="shared" si="38"/>
        <v/>
      </c>
    </row>
    <row r="237" spans="1:32" s="6" customFormat="1" ht="34.5" customHeight="1">
      <c r="A237" s="67">
        <f t="shared" si="36"/>
        <v>225</v>
      </c>
      <c r="B237" s="70" t="str">
        <f t="shared" si="37"/>
        <v/>
      </c>
      <c r="C237" s="30"/>
      <c r="D237" s="31" t="str">
        <f t="shared" si="39"/>
        <v/>
      </c>
      <c r="E237" s="31" t="str">
        <f t="shared" si="40"/>
        <v/>
      </c>
      <c r="F237" s="32"/>
      <c r="G237" s="32"/>
      <c r="H237" s="33"/>
      <c r="I237" s="34"/>
      <c r="J237" s="113"/>
      <c r="K237" s="34"/>
      <c r="L237" s="113"/>
      <c r="M237" s="35" t="str">
        <f t="shared" si="35"/>
        <v/>
      </c>
      <c r="N237" s="33"/>
      <c r="O237" s="33"/>
      <c r="P237" s="36" t="str">
        <f t="shared" si="41"/>
        <v/>
      </c>
      <c r="Q237" s="37"/>
      <c r="R237" s="37"/>
      <c r="S237" s="37"/>
      <c r="T237" s="37"/>
      <c r="U237" s="116"/>
      <c r="V237" s="32"/>
      <c r="W237" s="58"/>
      <c r="X237" s="83"/>
      <c r="Y237" s="71"/>
      <c r="Z237" s="72"/>
      <c r="AB237" s="111" t="str">
        <f t="shared" si="42"/>
        <v/>
      </c>
      <c r="AC237" s="111">
        <f t="shared" si="43"/>
        <v>0</v>
      </c>
      <c r="AD237" s="111" t="str">
        <f t="shared" si="44"/>
        <v/>
      </c>
      <c r="AE237" s="10">
        <f t="shared" si="45"/>
        <v>0</v>
      </c>
      <c r="AF237" s="10" t="str">
        <f t="shared" si="38"/>
        <v/>
      </c>
    </row>
    <row r="238" spans="1:32" s="6" customFormat="1" ht="34.5" customHeight="1">
      <c r="A238" s="67">
        <f t="shared" si="36"/>
        <v>226</v>
      </c>
      <c r="B238" s="70" t="str">
        <f t="shared" si="37"/>
        <v/>
      </c>
      <c r="C238" s="30"/>
      <c r="D238" s="31" t="str">
        <f t="shared" si="39"/>
        <v/>
      </c>
      <c r="E238" s="31" t="str">
        <f t="shared" si="40"/>
        <v/>
      </c>
      <c r="F238" s="32"/>
      <c r="G238" s="32"/>
      <c r="H238" s="33"/>
      <c r="I238" s="34"/>
      <c r="J238" s="113"/>
      <c r="K238" s="34"/>
      <c r="L238" s="113"/>
      <c r="M238" s="35" t="str">
        <f t="shared" si="35"/>
        <v/>
      </c>
      <c r="N238" s="33"/>
      <c r="O238" s="33"/>
      <c r="P238" s="36" t="str">
        <f t="shared" si="41"/>
        <v/>
      </c>
      <c r="Q238" s="37"/>
      <c r="R238" s="37"/>
      <c r="S238" s="37"/>
      <c r="T238" s="37"/>
      <c r="U238" s="116"/>
      <c r="V238" s="32"/>
      <c r="W238" s="58"/>
      <c r="X238" s="83"/>
      <c r="Y238" s="71"/>
      <c r="Z238" s="72"/>
      <c r="AB238" s="111" t="str">
        <f t="shared" si="42"/>
        <v/>
      </c>
      <c r="AC238" s="111">
        <f t="shared" si="43"/>
        <v>0</v>
      </c>
      <c r="AD238" s="111" t="str">
        <f t="shared" si="44"/>
        <v/>
      </c>
      <c r="AE238" s="10">
        <f t="shared" si="45"/>
        <v>0</v>
      </c>
      <c r="AF238" s="10" t="str">
        <f t="shared" si="38"/>
        <v/>
      </c>
    </row>
    <row r="239" spans="1:32" s="6" customFormat="1" ht="34.5" customHeight="1">
      <c r="A239" s="67">
        <f t="shared" si="36"/>
        <v>227</v>
      </c>
      <c r="B239" s="70" t="str">
        <f t="shared" si="37"/>
        <v/>
      </c>
      <c r="C239" s="30"/>
      <c r="D239" s="31" t="str">
        <f t="shared" si="39"/>
        <v/>
      </c>
      <c r="E239" s="31" t="str">
        <f t="shared" si="40"/>
        <v/>
      </c>
      <c r="F239" s="32"/>
      <c r="G239" s="32"/>
      <c r="H239" s="33"/>
      <c r="I239" s="34"/>
      <c r="J239" s="113"/>
      <c r="K239" s="34"/>
      <c r="L239" s="113"/>
      <c r="M239" s="35" t="str">
        <f t="shared" si="35"/>
        <v/>
      </c>
      <c r="N239" s="33"/>
      <c r="O239" s="33"/>
      <c r="P239" s="36" t="str">
        <f t="shared" si="41"/>
        <v/>
      </c>
      <c r="Q239" s="37"/>
      <c r="R239" s="37"/>
      <c r="S239" s="37"/>
      <c r="T239" s="37"/>
      <c r="U239" s="116"/>
      <c r="V239" s="32"/>
      <c r="W239" s="58"/>
      <c r="X239" s="83"/>
      <c r="Y239" s="71"/>
      <c r="Z239" s="72"/>
      <c r="AB239" s="111" t="str">
        <f t="shared" si="42"/>
        <v/>
      </c>
      <c r="AC239" s="111">
        <f t="shared" si="43"/>
        <v>0</v>
      </c>
      <c r="AD239" s="111" t="str">
        <f t="shared" si="44"/>
        <v/>
      </c>
      <c r="AE239" s="10">
        <f t="shared" si="45"/>
        <v>0</v>
      </c>
      <c r="AF239" s="10" t="str">
        <f t="shared" si="38"/>
        <v/>
      </c>
    </row>
    <row r="240" spans="1:32" s="6" customFormat="1" ht="34.5" customHeight="1">
      <c r="A240" s="67">
        <f t="shared" si="36"/>
        <v>228</v>
      </c>
      <c r="B240" s="70" t="str">
        <f t="shared" si="37"/>
        <v/>
      </c>
      <c r="C240" s="30"/>
      <c r="D240" s="31" t="str">
        <f t="shared" si="39"/>
        <v/>
      </c>
      <c r="E240" s="31" t="str">
        <f t="shared" si="40"/>
        <v/>
      </c>
      <c r="F240" s="32"/>
      <c r="G240" s="32"/>
      <c r="H240" s="33"/>
      <c r="I240" s="34"/>
      <c r="J240" s="113"/>
      <c r="K240" s="34"/>
      <c r="L240" s="113"/>
      <c r="M240" s="35" t="str">
        <f t="shared" si="35"/>
        <v/>
      </c>
      <c r="N240" s="33"/>
      <c r="O240" s="33"/>
      <c r="P240" s="36" t="str">
        <f t="shared" si="41"/>
        <v/>
      </c>
      <c r="Q240" s="37"/>
      <c r="R240" s="37"/>
      <c r="S240" s="37"/>
      <c r="T240" s="37"/>
      <c r="U240" s="116"/>
      <c r="V240" s="32"/>
      <c r="W240" s="58"/>
      <c r="X240" s="83"/>
      <c r="Y240" s="71"/>
      <c r="Z240" s="72"/>
      <c r="AB240" s="111" t="str">
        <f t="shared" si="42"/>
        <v/>
      </c>
      <c r="AC240" s="111">
        <f t="shared" si="43"/>
        <v>0</v>
      </c>
      <c r="AD240" s="111" t="str">
        <f t="shared" si="44"/>
        <v/>
      </c>
      <c r="AE240" s="10">
        <f t="shared" si="45"/>
        <v>0</v>
      </c>
      <c r="AF240" s="10" t="str">
        <f t="shared" si="38"/>
        <v/>
      </c>
    </row>
    <row r="241" spans="1:32" s="6" customFormat="1" ht="34.5" customHeight="1">
      <c r="A241" s="67">
        <f t="shared" si="36"/>
        <v>229</v>
      </c>
      <c r="B241" s="70" t="str">
        <f t="shared" si="37"/>
        <v/>
      </c>
      <c r="C241" s="30"/>
      <c r="D241" s="31" t="str">
        <f t="shared" si="39"/>
        <v/>
      </c>
      <c r="E241" s="31" t="str">
        <f t="shared" si="40"/>
        <v/>
      </c>
      <c r="F241" s="32"/>
      <c r="G241" s="32"/>
      <c r="H241" s="33"/>
      <c r="I241" s="34"/>
      <c r="J241" s="113"/>
      <c r="K241" s="34"/>
      <c r="L241" s="113"/>
      <c r="M241" s="35" t="str">
        <f t="shared" si="35"/>
        <v/>
      </c>
      <c r="N241" s="33"/>
      <c r="O241" s="33"/>
      <c r="P241" s="36" t="str">
        <f t="shared" si="41"/>
        <v/>
      </c>
      <c r="Q241" s="37"/>
      <c r="R241" s="37"/>
      <c r="S241" s="37"/>
      <c r="T241" s="37"/>
      <c r="U241" s="116"/>
      <c r="V241" s="32"/>
      <c r="W241" s="58"/>
      <c r="X241" s="83"/>
      <c r="Y241" s="71"/>
      <c r="Z241" s="72"/>
      <c r="AB241" s="111" t="str">
        <f t="shared" si="42"/>
        <v/>
      </c>
      <c r="AC241" s="111">
        <f t="shared" si="43"/>
        <v>0</v>
      </c>
      <c r="AD241" s="111" t="str">
        <f t="shared" si="44"/>
        <v/>
      </c>
      <c r="AE241" s="10">
        <f t="shared" si="45"/>
        <v>0</v>
      </c>
      <c r="AF241" s="10" t="str">
        <f t="shared" si="38"/>
        <v/>
      </c>
    </row>
    <row r="242" spans="1:32" s="6" customFormat="1" ht="34.5" customHeight="1">
      <c r="A242" s="67">
        <f t="shared" si="36"/>
        <v>230</v>
      </c>
      <c r="B242" s="70" t="str">
        <f t="shared" si="37"/>
        <v/>
      </c>
      <c r="C242" s="30"/>
      <c r="D242" s="31" t="str">
        <f t="shared" si="39"/>
        <v/>
      </c>
      <c r="E242" s="31" t="str">
        <f t="shared" si="40"/>
        <v/>
      </c>
      <c r="F242" s="32"/>
      <c r="G242" s="32"/>
      <c r="H242" s="33"/>
      <c r="I242" s="34"/>
      <c r="J242" s="113"/>
      <c r="K242" s="34"/>
      <c r="L242" s="113"/>
      <c r="M242" s="35" t="str">
        <f t="shared" si="35"/>
        <v/>
      </c>
      <c r="N242" s="33"/>
      <c r="O242" s="33"/>
      <c r="P242" s="36" t="str">
        <f t="shared" si="41"/>
        <v/>
      </c>
      <c r="Q242" s="37"/>
      <c r="R242" s="37"/>
      <c r="S242" s="37"/>
      <c r="T242" s="37"/>
      <c r="U242" s="116"/>
      <c r="V242" s="32"/>
      <c r="W242" s="58"/>
      <c r="X242" s="83"/>
      <c r="Y242" s="71"/>
      <c r="Z242" s="72"/>
      <c r="AB242" s="111" t="str">
        <f t="shared" si="42"/>
        <v/>
      </c>
      <c r="AC242" s="111">
        <f t="shared" si="43"/>
        <v>0</v>
      </c>
      <c r="AD242" s="111" t="str">
        <f t="shared" si="44"/>
        <v/>
      </c>
      <c r="AE242" s="10">
        <f t="shared" si="45"/>
        <v>0</v>
      </c>
      <c r="AF242" s="10" t="str">
        <f t="shared" si="38"/>
        <v/>
      </c>
    </row>
    <row r="243" spans="1:32" s="6" customFormat="1" ht="34.5" customHeight="1">
      <c r="A243" s="67">
        <f t="shared" si="36"/>
        <v>231</v>
      </c>
      <c r="B243" s="70" t="str">
        <f t="shared" si="37"/>
        <v/>
      </c>
      <c r="C243" s="30"/>
      <c r="D243" s="31" t="str">
        <f t="shared" si="39"/>
        <v/>
      </c>
      <c r="E243" s="31" t="str">
        <f t="shared" si="40"/>
        <v/>
      </c>
      <c r="F243" s="32"/>
      <c r="G243" s="32"/>
      <c r="H243" s="33"/>
      <c r="I243" s="34"/>
      <c r="J243" s="113"/>
      <c r="K243" s="34"/>
      <c r="L243" s="113"/>
      <c r="M243" s="35" t="str">
        <f t="shared" si="35"/>
        <v/>
      </c>
      <c r="N243" s="33"/>
      <c r="O243" s="33"/>
      <c r="P243" s="36" t="str">
        <f t="shared" si="41"/>
        <v/>
      </c>
      <c r="Q243" s="37"/>
      <c r="R243" s="37"/>
      <c r="S243" s="37"/>
      <c r="T243" s="37"/>
      <c r="U243" s="116"/>
      <c r="V243" s="32"/>
      <c r="W243" s="58"/>
      <c r="X243" s="83"/>
      <c r="Y243" s="71"/>
      <c r="Z243" s="72"/>
      <c r="AB243" s="111" t="str">
        <f t="shared" si="42"/>
        <v/>
      </c>
      <c r="AC243" s="111">
        <f t="shared" si="43"/>
        <v>0</v>
      </c>
      <c r="AD243" s="111" t="str">
        <f t="shared" si="44"/>
        <v/>
      </c>
      <c r="AE243" s="10">
        <f t="shared" si="45"/>
        <v>0</v>
      </c>
      <c r="AF243" s="10" t="str">
        <f t="shared" si="38"/>
        <v/>
      </c>
    </row>
    <row r="244" spans="1:32" s="6" customFormat="1" ht="34.5" customHeight="1">
      <c r="A244" s="67">
        <f t="shared" si="36"/>
        <v>232</v>
      </c>
      <c r="B244" s="70" t="str">
        <f t="shared" si="37"/>
        <v/>
      </c>
      <c r="C244" s="30"/>
      <c r="D244" s="31" t="str">
        <f t="shared" si="39"/>
        <v/>
      </c>
      <c r="E244" s="31" t="str">
        <f t="shared" si="40"/>
        <v/>
      </c>
      <c r="F244" s="32"/>
      <c r="G244" s="32"/>
      <c r="H244" s="33"/>
      <c r="I244" s="34"/>
      <c r="J244" s="113"/>
      <c r="K244" s="34"/>
      <c r="L244" s="113"/>
      <c r="M244" s="35" t="str">
        <f t="shared" si="35"/>
        <v/>
      </c>
      <c r="N244" s="33"/>
      <c r="O244" s="33"/>
      <c r="P244" s="36" t="str">
        <f t="shared" si="41"/>
        <v/>
      </c>
      <c r="Q244" s="37"/>
      <c r="R244" s="37"/>
      <c r="S244" s="37"/>
      <c r="T244" s="37"/>
      <c r="U244" s="116"/>
      <c r="V244" s="32"/>
      <c r="W244" s="58"/>
      <c r="X244" s="83"/>
      <c r="Y244" s="71"/>
      <c r="Z244" s="72"/>
      <c r="AB244" s="111" t="str">
        <f t="shared" si="42"/>
        <v/>
      </c>
      <c r="AC244" s="111">
        <f t="shared" si="43"/>
        <v>0</v>
      </c>
      <c r="AD244" s="111" t="str">
        <f t="shared" si="44"/>
        <v/>
      </c>
      <c r="AE244" s="10">
        <f t="shared" si="45"/>
        <v>0</v>
      </c>
      <c r="AF244" s="10" t="str">
        <f t="shared" si="38"/>
        <v/>
      </c>
    </row>
    <row r="245" spans="1:32" s="6" customFormat="1" ht="34.5" customHeight="1">
      <c r="A245" s="67">
        <f t="shared" si="36"/>
        <v>233</v>
      </c>
      <c r="B245" s="70" t="str">
        <f t="shared" si="37"/>
        <v/>
      </c>
      <c r="C245" s="30"/>
      <c r="D245" s="31" t="str">
        <f t="shared" si="39"/>
        <v/>
      </c>
      <c r="E245" s="31" t="str">
        <f t="shared" si="40"/>
        <v/>
      </c>
      <c r="F245" s="32"/>
      <c r="G245" s="32"/>
      <c r="H245" s="33"/>
      <c r="I245" s="34"/>
      <c r="J245" s="113"/>
      <c r="K245" s="34"/>
      <c r="L245" s="113"/>
      <c r="M245" s="35" t="str">
        <f t="shared" si="35"/>
        <v/>
      </c>
      <c r="N245" s="33"/>
      <c r="O245" s="33"/>
      <c r="P245" s="36" t="str">
        <f t="shared" si="41"/>
        <v/>
      </c>
      <c r="Q245" s="37"/>
      <c r="R245" s="37"/>
      <c r="S245" s="37"/>
      <c r="T245" s="37"/>
      <c r="U245" s="116"/>
      <c r="V245" s="32"/>
      <c r="W245" s="58"/>
      <c r="X245" s="83"/>
      <c r="Y245" s="71"/>
      <c r="Z245" s="72"/>
      <c r="AB245" s="111" t="str">
        <f t="shared" si="42"/>
        <v/>
      </c>
      <c r="AC245" s="111">
        <f t="shared" si="43"/>
        <v>0</v>
      </c>
      <c r="AD245" s="111" t="str">
        <f t="shared" si="44"/>
        <v/>
      </c>
      <c r="AE245" s="10">
        <f t="shared" si="45"/>
        <v>0</v>
      </c>
      <c r="AF245" s="10" t="str">
        <f t="shared" si="38"/>
        <v/>
      </c>
    </row>
    <row r="246" spans="1:32" s="6" customFormat="1" ht="34.5" customHeight="1">
      <c r="A246" s="67">
        <f t="shared" si="36"/>
        <v>234</v>
      </c>
      <c r="B246" s="70" t="str">
        <f t="shared" si="37"/>
        <v/>
      </c>
      <c r="C246" s="30"/>
      <c r="D246" s="31" t="str">
        <f t="shared" si="39"/>
        <v/>
      </c>
      <c r="E246" s="31" t="str">
        <f t="shared" si="40"/>
        <v/>
      </c>
      <c r="F246" s="32"/>
      <c r="G246" s="32"/>
      <c r="H246" s="33"/>
      <c r="I246" s="34"/>
      <c r="J246" s="113"/>
      <c r="K246" s="34"/>
      <c r="L246" s="113"/>
      <c r="M246" s="35" t="str">
        <f t="shared" si="35"/>
        <v/>
      </c>
      <c r="N246" s="33"/>
      <c r="O246" s="33"/>
      <c r="P246" s="36" t="str">
        <f t="shared" si="41"/>
        <v/>
      </c>
      <c r="Q246" s="37"/>
      <c r="R246" s="37"/>
      <c r="S246" s="37"/>
      <c r="T246" s="37"/>
      <c r="U246" s="116"/>
      <c r="V246" s="32"/>
      <c r="W246" s="58"/>
      <c r="X246" s="83"/>
      <c r="Y246" s="71"/>
      <c r="Z246" s="72"/>
      <c r="AB246" s="111" t="str">
        <f t="shared" si="42"/>
        <v/>
      </c>
      <c r="AC246" s="111">
        <f t="shared" si="43"/>
        <v>0</v>
      </c>
      <c r="AD246" s="111" t="str">
        <f t="shared" si="44"/>
        <v/>
      </c>
      <c r="AE246" s="10">
        <f t="shared" si="45"/>
        <v>0</v>
      </c>
      <c r="AF246" s="10" t="str">
        <f t="shared" si="38"/>
        <v/>
      </c>
    </row>
    <row r="247" spans="1:32" s="6" customFormat="1" ht="34.5" customHeight="1">
      <c r="A247" s="67">
        <f t="shared" si="36"/>
        <v>235</v>
      </c>
      <c r="B247" s="70" t="str">
        <f t="shared" si="37"/>
        <v/>
      </c>
      <c r="C247" s="30"/>
      <c r="D247" s="31" t="str">
        <f t="shared" si="39"/>
        <v/>
      </c>
      <c r="E247" s="31" t="str">
        <f t="shared" si="40"/>
        <v/>
      </c>
      <c r="F247" s="32"/>
      <c r="G247" s="32"/>
      <c r="H247" s="33"/>
      <c r="I247" s="34"/>
      <c r="J247" s="113"/>
      <c r="K247" s="34"/>
      <c r="L247" s="113"/>
      <c r="M247" s="35" t="str">
        <f t="shared" si="35"/>
        <v/>
      </c>
      <c r="N247" s="33"/>
      <c r="O247" s="33"/>
      <c r="P247" s="36" t="str">
        <f t="shared" si="41"/>
        <v/>
      </c>
      <c r="Q247" s="37"/>
      <c r="R247" s="37"/>
      <c r="S247" s="37"/>
      <c r="T247" s="37"/>
      <c r="U247" s="116"/>
      <c r="V247" s="32"/>
      <c r="W247" s="58"/>
      <c r="X247" s="83"/>
      <c r="Y247" s="71"/>
      <c r="Z247" s="72"/>
      <c r="AB247" s="111" t="str">
        <f t="shared" si="42"/>
        <v/>
      </c>
      <c r="AC247" s="111">
        <f t="shared" si="43"/>
        <v>0</v>
      </c>
      <c r="AD247" s="111" t="str">
        <f t="shared" si="44"/>
        <v/>
      </c>
      <c r="AE247" s="10">
        <f t="shared" si="45"/>
        <v>0</v>
      </c>
      <c r="AF247" s="10" t="str">
        <f t="shared" si="38"/>
        <v/>
      </c>
    </row>
    <row r="248" spans="1:32" s="6" customFormat="1" ht="34.5" customHeight="1">
      <c r="A248" s="67">
        <f t="shared" si="36"/>
        <v>236</v>
      </c>
      <c r="B248" s="70" t="str">
        <f t="shared" si="37"/>
        <v/>
      </c>
      <c r="C248" s="30"/>
      <c r="D248" s="31" t="str">
        <f t="shared" si="39"/>
        <v/>
      </c>
      <c r="E248" s="31" t="str">
        <f t="shared" si="40"/>
        <v/>
      </c>
      <c r="F248" s="32"/>
      <c r="G248" s="32"/>
      <c r="H248" s="33"/>
      <c r="I248" s="34"/>
      <c r="J248" s="113"/>
      <c r="K248" s="34"/>
      <c r="L248" s="113"/>
      <c r="M248" s="35" t="str">
        <f t="shared" si="35"/>
        <v/>
      </c>
      <c r="N248" s="33"/>
      <c r="O248" s="33"/>
      <c r="P248" s="36" t="str">
        <f t="shared" si="41"/>
        <v/>
      </c>
      <c r="Q248" s="37"/>
      <c r="R248" s="37"/>
      <c r="S248" s="37"/>
      <c r="T248" s="37"/>
      <c r="U248" s="116"/>
      <c r="V248" s="32"/>
      <c r="W248" s="58"/>
      <c r="X248" s="83"/>
      <c r="Y248" s="71"/>
      <c r="Z248" s="72"/>
      <c r="AB248" s="111" t="str">
        <f t="shared" si="42"/>
        <v/>
      </c>
      <c r="AC248" s="111">
        <f t="shared" si="43"/>
        <v>0</v>
      </c>
      <c r="AD248" s="111" t="str">
        <f t="shared" si="44"/>
        <v/>
      </c>
      <c r="AE248" s="10">
        <f t="shared" si="45"/>
        <v>0</v>
      </c>
      <c r="AF248" s="10" t="str">
        <f t="shared" si="38"/>
        <v/>
      </c>
    </row>
    <row r="249" spans="1:32" s="6" customFormat="1" ht="34.5" customHeight="1">
      <c r="A249" s="67">
        <f t="shared" si="36"/>
        <v>237</v>
      </c>
      <c r="B249" s="70" t="str">
        <f t="shared" si="37"/>
        <v/>
      </c>
      <c r="C249" s="30"/>
      <c r="D249" s="31" t="str">
        <f t="shared" si="39"/>
        <v/>
      </c>
      <c r="E249" s="31" t="str">
        <f t="shared" si="40"/>
        <v/>
      </c>
      <c r="F249" s="32"/>
      <c r="G249" s="32"/>
      <c r="H249" s="33"/>
      <c r="I249" s="34"/>
      <c r="J249" s="113"/>
      <c r="K249" s="34"/>
      <c r="L249" s="113"/>
      <c r="M249" s="35" t="str">
        <f t="shared" si="35"/>
        <v/>
      </c>
      <c r="N249" s="33"/>
      <c r="O249" s="33"/>
      <c r="P249" s="36" t="str">
        <f t="shared" si="41"/>
        <v/>
      </c>
      <c r="Q249" s="37"/>
      <c r="R249" s="37"/>
      <c r="S249" s="37"/>
      <c r="T249" s="37"/>
      <c r="U249" s="116"/>
      <c r="V249" s="32"/>
      <c r="W249" s="58"/>
      <c r="X249" s="83"/>
      <c r="Y249" s="71"/>
      <c r="Z249" s="72"/>
      <c r="AB249" s="111" t="str">
        <f t="shared" si="42"/>
        <v/>
      </c>
      <c r="AC249" s="111">
        <f t="shared" si="43"/>
        <v>0</v>
      </c>
      <c r="AD249" s="111" t="str">
        <f t="shared" si="44"/>
        <v/>
      </c>
      <c r="AE249" s="10">
        <f t="shared" si="45"/>
        <v>0</v>
      </c>
      <c r="AF249" s="10" t="str">
        <f t="shared" si="38"/>
        <v/>
      </c>
    </row>
    <row r="250" spans="1:32" s="6" customFormat="1" ht="34.5" customHeight="1">
      <c r="A250" s="67">
        <f t="shared" si="36"/>
        <v>238</v>
      </c>
      <c r="B250" s="70" t="str">
        <f t="shared" si="37"/>
        <v/>
      </c>
      <c r="C250" s="30"/>
      <c r="D250" s="31" t="str">
        <f t="shared" si="39"/>
        <v/>
      </c>
      <c r="E250" s="31" t="str">
        <f t="shared" si="40"/>
        <v/>
      </c>
      <c r="F250" s="32"/>
      <c r="G250" s="32"/>
      <c r="H250" s="33"/>
      <c r="I250" s="34"/>
      <c r="J250" s="113"/>
      <c r="K250" s="34"/>
      <c r="L250" s="113"/>
      <c r="M250" s="35" t="str">
        <f t="shared" si="35"/>
        <v/>
      </c>
      <c r="N250" s="33"/>
      <c r="O250" s="33"/>
      <c r="P250" s="36" t="str">
        <f t="shared" si="41"/>
        <v/>
      </c>
      <c r="Q250" s="37"/>
      <c r="R250" s="37"/>
      <c r="S250" s="37"/>
      <c r="T250" s="37"/>
      <c r="U250" s="116"/>
      <c r="V250" s="32"/>
      <c r="W250" s="58"/>
      <c r="X250" s="83"/>
      <c r="Y250" s="71"/>
      <c r="Z250" s="72"/>
      <c r="AB250" s="111" t="str">
        <f t="shared" si="42"/>
        <v/>
      </c>
      <c r="AC250" s="111">
        <f t="shared" si="43"/>
        <v>0</v>
      </c>
      <c r="AD250" s="111" t="str">
        <f t="shared" si="44"/>
        <v/>
      </c>
      <c r="AE250" s="10">
        <f t="shared" si="45"/>
        <v>0</v>
      </c>
      <c r="AF250" s="10" t="str">
        <f t="shared" si="38"/>
        <v/>
      </c>
    </row>
    <row r="251" spans="1:32" s="6" customFormat="1" ht="34.5" customHeight="1">
      <c r="A251" s="67">
        <f t="shared" si="36"/>
        <v>239</v>
      </c>
      <c r="B251" s="70" t="str">
        <f t="shared" si="37"/>
        <v/>
      </c>
      <c r="C251" s="30"/>
      <c r="D251" s="31" t="str">
        <f t="shared" si="39"/>
        <v/>
      </c>
      <c r="E251" s="31" t="str">
        <f t="shared" si="40"/>
        <v/>
      </c>
      <c r="F251" s="32"/>
      <c r="G251" s="32"/>
      <c r="H251" s="33"/>
      <c r="I251" s="34"/>
      <c r="J251" s="113"/>
      <c r="K251" s="34"/>
      <c r="L251" s="113"/>
      <c r="M251" s="35" t="str">
        <f t="shared" si="35"/>
        <v/>
      </c>
      <c r="N251" s="33"/>
      <c r="O251" s="33"/>
      <c r="P251" s="36" t="str">
        <f t="shared" si="41"/>
        <v/>
      </c>
      <c r="Q251" s="37"/>
      <c r="R251" s="37"/>
      <c r="S251" s="37"/>
      <c r="T251" s="37"/>
      <c r="U251" s="116"/>
      <c r="V251" s="32"/>
      <c r="W251" s="58"/>
      <c r="X251" s="83"/>
      <c r="Y251" s="71"/>
      <c r="Z251" s="72"/>
      <c r="AB251" s="111" t="str">
        <f t="shared" si="42"/>
        <v/>
      </c>
      <c r="AC251" s="111">
        <f t="shared" si="43"/>
        <v>0</v>
      </c>
      <c r="AD251" s="111" t="str">
        <f t="shared" si="44"/>
        <v/>
      </c>
      <c r="AE251" s="10">
        <f t="shared" si="45"/>
        <v>0</v>
      </c>
      <c r="AF251" s="10" t="str">
        <f t="shared" si="38"/>
        <v/>
      </c>
    </row>
    <row r="252" spans="1:32" s="6" customFormat="1" ht="34.5" customHeight="1">
      <c r="A252" s="67">
        <f t="shared" si="36"/>
        <v>240</v>
      </c>
      <c r="B252" s="70" t="str">
        <f t="shared" si="37"/>
        <v/>
      </c>
      <c r="C252" s="30"/>
      <c r="D252" s="31" t="str">
        <f t="shared" si="39"/>
        <v/>
      </c>
      <c r="E252" s="31" t="str">
        <f t="shared" si="40"/>
        <v/>
      </c>
      <c r="F252" s="32"/>
      <c r="G252" s="32"/>
      <c r="H252" s="33"/>
      <c r="I252" s="34"/>
      <c r="J252" s="113"/>
      <c r="K252" s="34"/>
      <c r="L252" s="113"/>
      <c r="M252" s="35" t="str">
        <f t="shared" si="35"/>
        <v/>
      </c>
      <c r="N252" s="33"/>
      <c r="O252" s="33"/>
      <c r="P252" s="36" t="str">
        <f t="shared" si="41"/>
        <v/>
      </c>
      <c r="Q252" s="37"/>
      <c r="R252" s="37"/>
      <c r="S252" s="37"/>
      <c r="T252" s="37"/>
      <c r="U252" s="116"/>
      <c r="V252" s="32"/>
      <c r="W252" s="58"/>
      <c r="X252" s="83"/>
      <c r="Y252" s="71"/>
      <c r="Z252" s="72"/>
      <c r="AB252" s="111" t="str">
        <f t="shared" si="42"/>
        <v/>
      </c>
      <c r="AC252" s="111">
        <f t="shared" si="43"/>
        <v>0</v>
      </c>
      <c r="AD252" s="111" t="str">
        <f t="shared" si="44"/>
        <v/>
      </c>
      <c r="AE252" s="10">
        <f t="shared" si="45"/>
        <v>0</v>
      </c>
      <c r="AF252" s="10" t="str">
        <f t="shared" si="38"/>
        <v/>
      </c>
    </row>
    <row r="253" spans="1:32" s="6" customFormat="1" ht="34.5" customHeight="1">
      <c r="A253" s="67">
        <f t="shared" si="36"/>
        <v>241</v>
      </c>
      <c r="B253" s="70" t="str">
        <f t="shared" si="37"/>
        <v/>
      </c>
      <c r="C253" s="30"/>
      <c r="D253" s="31" t="str">
        <f t="shared" si="39"/>
        <v/>
      </c>
      <c r="E253" s="31" t="str">
        <f t="shared" si="40"/>
        <v/>
      </c>
      <c r="F253" s="32"/>
      <c r="G253" s="32"/>
      <c r="H253" s="33"/>
      <c r="I253" s="34"/>
      <c r="J253" s="113"/>
      <c r="K253" s="34"/>
      <c r="L253" s="113"/>
      <c r="M253" s="35" t="str">
        <f t="shared" si="35"/>
        <v/>
      </c>
      <c r="N253" s="33"/>
      <c r="O253" s="33"/>
      <c r="P253" s="36" t="str">
        <f t="shared" si="41"/>
        <v/>
      </c>
      <c r="Q253" s="37"/>
      <c r="R253" s="37"/>
      <c r="S253" s="37"/>
      <c r="T253" s="37"/>
      <c r="U253" s="116"/>
      <c r="V253" s="32"/>
      <c r="W253" s="58"/>
      <c r="X253" s="83"/>
      <c r="Y253" s="71"/>
      <c r="Z253" s="72"/>
      <c r="AB253" s="111" t="str">
        <f t="shared" si="42"/>
        <v/>
      </c>
      <c r="AC253" s="111">
        <f t="shared" si="43"/>
        <v>0</v>
      </c>
      <c r="AD253" s="111" t="str">
        <f t="shared" si="44"/>
        <v/>
      </c>
      <c r="AE253" s="10">
        <f t="shared" si="45"/>
        <v>0</v>
      </c>
      <c r="AF253" s="10" t="str">
        <f t="shared" si="38"/>
        <v/>
      </c>
    </row>
    <row r="254" spans="1:32" s="6" customFormat="1" ht="34.5" customHeight="1">
      <c r="A254" s="67">
        <f t="shared" si="36"/>
        <v>242</v>
      </c>
      <c r="B254" s="70" t="str">
        <f t="shared" si="37"/>
        <v/>
      </c>
      <c r="C254" s="30"/>
      <c r="D254" s="31" t="str">
        <f t="shared" si="39"/>
        <v/>
      </c>
      <c r="E254" s="31" t="str">
        <f t="shared" si="40"/>
        <v/>
      </c>
      <c r="F254" s="32"/>
      <c r="G254" s="32"/>
      <c r="H254" s="33"/>
      <c r="I254" s="34"/>
      <c r="J254" s="113"/>
      <c r="K254" s="34"/>
      <c r="L254" s="113"/>
      <c r="M254" s="35" t="str">
        <f t="shared" si="35"/>
        <v/>
      </c>
      <c r="N254" s="33"/>
      <c r="O254" s="33"/>
      <c r="P254" s="36" t="str">
        <f t="shared" si="41"/>
        <v/>
      </c>
      <c r="Q254" s="37"/>
      <c r="R254" s="37"/>
      <c r="S254" s="37"/>
      <c r="T254" s="37"/>
      <c r="U254" s="116"/>
      <c r="V254" s="32"/>
      <c r="W254" s="58"/>
      <c r="X254" s="83"/>
      <c r="Y254" s="71"/>
      <c r="Z254" s="72"/>
      <c r="AB254" s="111" t="str">
        <f t="shared" si="42"/>
        <v/>
      </c>
      <c r="AC254" s="111">
        <f t="shared" si="43"/>
        <v>0</v>
      </c>
      <c r="AD254" s="111" t="str">
        <f t="shared" si="44"/>
        <v/>
      </c>
      <c r="AE254" s="10">
        <f t="shared" si="45"/>
        <v>0</v>
      </c>
      <c r="AF254" s="10" t="str">
        <f t="shared" si="38"/>
        <v/>
      </c>
    </row>
    <row r="255" spans="1:32" s="6" customFormat="1" ht="34.5" customHeight="1">
      <c r="A255" s="67">
        <f t="shared" si="36"/>
        <v>243</v>
      </c>
      <c r="B255" s="70" t="str">
        <f t="shared" si="37"/>
        <v/>
      </c>
      <c r="C255" s="30"/>
      <c r="D255" s="31" t="str">
        <f t="shared" si="39"/>
        <v/>
      </c>
      <c r="E255" s="31" t="str">
        <f t="shared" si="40"/>
        <v/>
      </c>
      <c r="F255" s="32"/>
      <c r="G255" s="32"/>
      <c r="H255" s="33"/>
      <c r="I255" s="34"/>
      <c r="J255" s="113"/>
      <c r="K255" s="34"/>
      <c r="L255" s="113"/>
      <c r="M255" s="35" t="str">
        <f t="shared" si="35"/>
        <v/>
      </c>
      <c r="N255" s="33"/>
      <c r="O255" s="33"/>
      <c r="P255" s="36" t="str">
        <f t="shared" si="41"/>
        <v/>
      </c>
      <c r="Q255" s="37"/>
      <c r="R255" s="37"/>
      <c r="S255" s="37"/>
      <c r="T255" s="37"/>
      <c r="U255" s="116"/>
      <c r="V255" s="32"/>
      <c r="W255" s="58"/>
      <c r="X255" s="83"/>
      <c r="Y255" s="71"/>
      <c r="Z255" s="72"/>
      <c r="AB255" s="111" t="str">
        <f t="shared" si="42"/>
        <v/>
      </c>
      <c r="AC255" s="111">
        <f t="shared" si="43"/>
        <v>0</v>
      </c>
      <c r="AD255" s="111" t="str">
        <f t="shared" si="44"/>
        <v/>
      </c>
      <c r="AE255" s="10">
        <f t="shared" si="45"/>
        <v>0</v>
      </c>
      <c r="AF255" s="10" t="str">
        <f t="shared" si="38"/>
        <v/>
      </c>
    </row>
    <row r="256" spans="1:32" s="6" customFormat="1" ht="34.5" customHeight="1">
      <c r="A256" s="67">
        <f t="shared" si="36"/>
        <v>244</v>
      </c>
      <c r="B256" s="70" t="str">
        <f t="shared" si="37"/>
        <v/>
      </c>
      <c r="C256" s="30"/>
      <c r="D256" s="31" t="str">
        <f t="shared" si="39"/>
        <v/>
      </c>
      <c r="E256" s="31" t="str">
        <f t="shared" si="40"/>
        <v/>
      </c>
      <c r="F256" s="32"/>
      <c r="G256" s="32"/>
      <c r="H256" s="33"/>
      <c r="I256" s="34"/>
      <c r="J256" s="113"/>
      <c r="K256" s="34"/>
      <c r="L256" s="113"/>
      <c r="M256" s="35" t="str">
        <f t="shared" si="35"/>
        <v/>
      </c>
      <c r="N256" s="33"/>
      <c r="O256" s="33"/>
      <c r="P256" s="36" t="str">
        <f t="shared" si="41"/>
        <v/>
      </c>
      <c r="Q256" s="37"/>
      <c r="R256" s="37"/>
      <c r="S256" s="37"/>
      <c r="T256" s="37"/>
      <c r="U256" s="116"/>
      <c r="V256" s="32"/>
      <c r="W256" s="58"/>
      <c r="X256" s="83"/>
      <c r="Y256" s="71"/>
      <c r="Z256" s="72"/>
      <c r="AB256" s="111" t="str">
        <f t="shared" si="42"/>
        <v/>
      </c>
      <c r="AC256" s="111">
        <f t="shared" si="43"/>
        <v>0</v>
      </c>
      <c r="AD256" s="111" t="str">
        <f t="shared" si="44"/>
        <v/>
      </c>
      <c r="AE256" s="10">
        <f t="shared" si="45"/>
        <v>0</v>
      </c>
      <c r="AF256" s="10" t="str">
        <f t="shared" si="38"/>
        <v/>
      </c>
    </row>
    <row r="257" spans="1:32" s="6" customFormat="1" ht="34.5" customHeight="1">
      <c r="A257" s="67">
        <f t="shared" si="36"/>
        <v>245</v>
      </c>
      <c r="B257" s="70" t="str">
        <f t="shared" si="37"/>
        <v/>
      </c>
      <c r="C257" s="30"/>
      <c r="D257" s="31" t="str">
        <f t="shared" si="39"/>
        <v/>
      </c>
      <c r="E257" s="31" t="str">
        <f t="shared" si="40"/>
        <v/>
      </c>
      <c r="F257" s="32"/>
      <c r="G257" s="32"/>
      <c r="H257" s="33"/>
      <c r="I257" s="34"/>
      <c r="J257" s="113"/>
      <c r="K257" s="34"/>
      <c r="L257" s="113"/>
      <c r="M257" s="35" t="str">
        <f t="shared" si="35"/>
        <v/>
      </c>
      <c r="N257" s="33"/>
      <c r="O257" s="33"/>
      <c r="P257" s="36" t="str">
        <f t="shared" si="41"/>
        <v/>
      </c>
      <c r="Q257" s="37"/>
      <c r="R257" s="37"/>
      <c r="S257" s="37"/>
      <c r="T257" s="37"/>
      <c r="U257" s="116"/>
      <c r="V257" s="32"/>
      <c r="W257" s="58"/>
      <c r="X257" s="83"/>
      <c r="Y257" s="71"/>
      <c r="Z257" s="72"/>
      <c r="AB257" s="111" t="str">
        <f t="shared" si="42"/>
        <v/>
      </c>
      <c r="AC257" s="111">
        <f t="shared" si="43"/>
        <v>0</v>
      </c>
      <c r="AD257" s="111" t="str">
        <f t="shared" si="44"/>
        <v/>
      </c>
      <c r="AE257" s="10">
        <f t="shared" si="45"/>
        <v>0</v>
      </c>
      <c r="AF257" s="10" t="str">
        <f t="shared" si="38"/>
        <v/>
      </c>
    </row>
    <row r="258" spans="1:32" s="6" customFormat="1" ht="34.5" customHeight="1">
      <c r="A258" s="67">
        <f t="shared" si="36"/>
        <v>246</v>
      </c>
      <c r="B258" s="70" t="str">
        <f t="shared" si="37"/>
        <v/>
      </c>
      <c r="C258" s="30"/>
      <c r="D258" s="31" t="str">
        <f t="shared" si="39"/>
        <v/>
      </c>
      <c r="E258" s="31" t="str">
        <f t="shared" si="40"/>
        <v/>
      </c>
      <c r="F258" s="32"/>
      <c r="G258" s="32"/>
      <c r="H258" s="33"/>
      <c r="I258" s="34"/>
      <c r="J258" s="113"/>
      <c r="K258" s="34"/>
      <c r="L258" s="113"/>
      <c r="M258" s="35" t="str">
        <f t="shared" si="35"/>
        <v/>
      </c>
      <c r="N258" s="33"/>
      <c r="O258" s="33"/>
      <c r="P258" s="36" t="str">
        <f t="shared" si="41"/>
        <v/>
      </c>
      <c r="Q258" s="37"/>
      <c r="R258" s="37"/>
      <c r="S258" s="37"/>
      <c r="T258" s="37"/>
      <c r="U258" s="116"/>
      <c r="V258" s="32"/>
      <c r="W258" s="58"/>
      <c r="X258" s="83"/>
      <c r="Y258" s="71"/>
      <c r="Z258" s="72"/>
      <c r="AB258" s="111" t="str">
        <f t="shared" si="42"/>
        <v/>
      </c>
      <c r="AC258" s="111">
        <f t="shared" si="43"/>
        <v>0</v>
      </c>
      <c r="AD258" s="111" t="str">
        <f t="shared" si="44"/>
        <v/>
      </c>
      <c r="AE258" s="10">
        <f t="shared" si="45"/>
        <v>0</v>
      </c>
      <c r="AF258" s="10" t="str">
        <f t="shared" si="38"/>
        <v/>
      </c>
    </row>
    <row r="259" spans="1:32" s="6" customFormat="1" ht="34.5" customHeight="1">
      <c r="A259" s="67">
        <f t="shared" si="36"/>
        <v>247</v>
      </c>
      <c r="B259" s="70" t="str">
        <f t="shared" si="37"/>
        <v/>
      </c>
      <c r="C259" s="30"/>
      <c r="D259" s="31" t="str">
        <f t="shared" si="39"/>
        <v/>
      </c>
      <c r="E259" s="31" t="str">
        <f t="shared" si="40"/>
        <v/>
      </c>
      <c r="F259" s="32"/>
      <c r="G259" s="32"/>
      <c r="H259" s="33"/>
      <c r="I259" s="34"/>
      <c r="J259" s="113"/>
      <c r="K259" s="34"/>
      <c r="L259" s="113"/>
      <c r="M259" s="35" t="str">
        <f t="shared" si="35"/>
        <v/>
      </c>
      <c r="N259" s="33"/>
      <c r="O259" s="33"/>
      <c r="P259" s="36" t="str">
        <f t="shared" si="41"/>
        <v/>
      </c>
      <c r="Q259" s="37"/>
      <c r="R259" s="37"/>
      <c r="S259" s="37"/>
      <c r="T259" s="37"/>
      <c r="U259" s="116"/>
      <c r="V259" s="32"/>
      <c r="W259" s="58"/>
      <c r="X259" s="83"/>
      <c r="Y259" s="71"/>
      <c r="Z259" s="72"/>
      <c r="AB259" s="111" t="str">
        <f t="shared" si="42"/>
        <v/>
      </c>
      <c r="AC259" s="111">
        <f t="shared" si="43"/>
        <v>0</v>
      </c>
      <c r="AD259" s="111" t="str">
        <f t="shared" si="44"/>
        <v/>
      </c>
      <c r="AE259" s="10">
        <f t="shared" si="45"/>
        <v>0</v>
      </c>
      <c r="AF259" s="10" t="str">
        <f t="shared" si="38"/>
        <v/>
      </c>
    </row>
    <row r="260" spans="1:32" s="6" customFormat="1" ht="34.5" customHeight="1">
      <c r="A260" s="67">
        <f t="shared" si="36"/>
        <v>248</v>
      </c>
      <c r="B260" s="70" t="str">
        <f t="shared" si="37"/>
        <v/>
      </c>
      <c r="C260" s="30"/>
      <c r="D260" s="31" t="str">
        <f t="shared" si="39"/>
        <v/>
      </c>
      <c r="E260" s="31" t="str">
        <f t="shared" si="40"/>
        <v/>
      </c>
      <c r="F260" s="32"/>
      <c r="G260" s="32"/>
      <c r="H260" s="33"/>
      <c r="I260" s="34"/>
      <c r="J260" s="113"/>
      <c r="K260" s="34"/>
      <c r="L260" s="113"/>
      <c r="M260" s="35" t="str">
        <f t="shared" si="35"/>
        <v/>
      </c>
      <c r="N260" s="33"/>
      <c r="O260" s="33"/>
      <c r="P260" s="36" t="str">
        <f t="shared" si="41"/>
        <v/>
      </c>
      <c r="Q260" s="37"/>
      <c r="R260" s="37"/>
      <c r="S260" s="37"/>
      <c r="T260" s="37"/>
      <c r="U260" s="116"/>
      <c r="V260" s="32"/>
      <c r="W260" s="58"/>
      <c r="X260" s="83"/>
      <c r="Y260" s="71"/>
      <c r="Z260" s="72"/>
      <c r="AB260" s="111" t="str">
        <f t="shared" si="42"/>
        <v/>
      </c>
      <c r="AC260" s="111">
        <f t="shared" si="43"/>
        <v>0</v>
      </c>
      <c r="AD260" s="111" t="str">
        <f t="shared" si="44"/>
        <v/>
      </c>
      <c r="AE260" s="10">
        <f t="shared" si="45"/>
        <v>0</v>
      </c>
      <c r="AF260" s="10" t="str">
        <f t="shared" si="38"/>
        <v/>
      </c>
    </row>
    <row r="261" spans="1:32" s="6" customFormat="1" ht="34.5" customHeight="1">
      <c r="A261" s="67">
        <f t="shared" si="36"/>
        <v>249</v>
      </c>
      <c r="B261" s="70" t="str">
        <f t="shared" si="37"/>
        <v/>
      </c>
      <c r="C261" s="30"/>
      <c r="D261" s="31" t="str">
        <f t="shared" si="39"/>
        <v/>
      </c>
      <c r="E261" s="31" t="str">
        <f t="shared" si="40"/>
        <v/>
      </c>
      <c r="F261" s="32"/>
      <c r="G261" s="32"/>
      <c r="H261" s="33"/>
      <c r="I261" s="34"/>
      <c r="J261" s="113"/>
      <c r="K261" s="34"/>
      <c r="L261" s="113"/>
      <c r="M261" s="35" t="str">
        <f t="shared" si="35"/>
        <v/>
      </c>
      <c r="N261" s="33"/>
      <c r="O261" s="33"/>
      <c r="P261" s="36" t="str">
        <f t="shared" si="41"/>
        <v/>
      </c>
      <c r="Q261" s="37"/>
      <c r="R261" s="37"/>
      <c r="S261" s="37"/>
      <c r="T261" s="37"/>
      <c r="U261" s="116"/>
      <c r="V261" s="32"/>
      <c r="W261" s="58"/>
      <c r="X261" s="83"/>
      <c r="Y261" s="71"/>
      <c r="Z261" s="72"/>
      <c r="AB261" s="111" t="str">
        <f t="shared" si="42"/>
        <v/>
      </c>
      <c r="AC261" s="111">
        <f t="shared" si="43"/>
        <v>0</v>
      </c>
      <c r="AD261" s="111" t="str">
        <f t="shared" si="44"/>
        <v/>
      </c>
      <c r="AE261" s="10">
        <f t="shared" si="45"/>
        <v>0</v>
      </c>
      <c r="AF261" s="10" t="str">
        <f t="shared" si="38"/>
        <v/>
      </c>
    </row>
    <row r="262" spans="1:32" s="6" customFormat="1" ht="34.5" customHeight="1">
      <c r="A262" s="67">
        <f t="shared" si="36"/>
        <v>250</v>
      </c>
      <c r="B262" s="70" t="str">
        <f t="shared" si="37"/>
        <v/>
      </c>
      <c r="C262" s="30"/>
      <c r="D262" s="31" t="str">
        <f t="shared" si="39"/>
        <v/>
      </c>
      <c r="E262" s="31" t="str">
        <f t="shared" si="40"/>
        <v/>
      </c>
      <c r="F262" s="32"/>
      <c r="G262" s="32"/>
      <c r="H262" s="33"/>
      <c r="I262" s="34"/>
      <c r="J262" s="113"/>
      <c r="K262" s="34"/>
      <c r="L262" s="113"/>
      <c r="M262" s="35" t="str">
        <f t="shared" si="35"/>
        <v/>
      </c>
      <c r="N262" s="33"/>
      <c r="O262" s="33"/>
      <c r="P262" s="36" t="str">
        <f t="shared" si="41"/>
        <v/>
      </c>
      <c r="Q262" s="37"/>
      <c r="R262" s="37"/>
      <c r="S262" s="37"/>
      <c r="T262" s="37"/>
      <c r="U262" s="116"/>
      <c r="V262" s="32"/>
      <c r="W262" s="58"/>
      <c r="X262" s="83"/>
      <c r="Y262" s="71"/>
      <c r="Z262" s="72"/>
      <c r="AB262" s="111" t="str">
        <f t="shared" si="42"/>
        <v/>
      </c>
      <c r="AC262" s="111">
        <f t="shared" si="43"/>
        <v>0</v>
      </c>
      <c r="AD262" s="111" t="str">
        <f t="shared" si="44"/>
        <v/>
      </c>
      <c r="AE262" s="10">
        <f t="shared" si="45"/>
        <v>0</v>
      </c>
      <c r="AF262" s="10" t="str">
        <f t="shared" si="38"/>
        <v/>
      </c>
    </row>
    <row r="263" spans="1:32" s="6" customFormat="1" ht="34.5" customHeight="1">
      <c r="A263" s="67">
        <f t="shared" si="36"/>
        <v>251</v>
      </c>
      <c r="B263" s="70" t="str">
        <f t="shared" si="37"/>
        <v/>
      </c>
      <c r="C263" s="30"/>
      <c r="D263" s="31" t="str">
        <f t="shared" si="39"/>
        <v/>
      </c>
      <c r="E263" s="31" t="str">
        <f t="shared" si="40"/>
        <v/>
      </c>
      <c r="F263" s="32"/>
      <c r="G263" s="32"/>
      <c r="H263" s="33"/>
      <c r="I263" s="34"/>
      <c r="J263" s="113"/>
      <c r="K263" s="34"/>
      <c r="L263" s="113"/>
      <c r="M263" s="35" t="str">
        <f t="shared" si="35"/>
        <v/>
      </c>
      <c r="N263" s="33"/>
      <c r="O263" s="33"/>
      <c r="P263" s="36" t="str">
        <f t="shared" si="41"/>
        <v/>
      </c>
      <c r="Q263" s="37"/>
      <c r="R263" s="37"/>
      <c r="S263" s="37"/>
      <c r="T263" s="37"/>
      <c r="U263" s="116"/>
      <c r="V263" s="32"/>
      <c r="W263" s="58"/>
      <c r="X263" s="83"/>
      <c r="Y263" s="71"/>
      <c r="Z263" s="72"/>
      <c r="AB263" s="111" t="str">
        <f t="shared" si="42"/>
        <v/>
      </c>
      <c r="AC263" s="111">
        <f t="shared" si="43"/>
        <v>0</v>
      </c>
      <c r="AD263" s="111" t="str">
        <f t="shared" si="44"/>
        <v/>
      </c>
      <c r="AE263" s="10">
        <f t="shared" si="45"/>
        <v>0</v>
      </c>
      <c r="AF263" s="10" t="str">
        <f t="shared" si="38"/>
        <v/>
      </c>
    </row>
    <row r="264" spans="1:32" s="6" customFormat="1" ht="34.5" customHeight="1">
      <c r="A264" s="67">
        <f t="shared" si="36"/>
        <v>252</v>
      </c>
      <c r="B264" s="70" t="str">
        <f t="shared" si="37"/>
        <v/>
      </c>
      <c r="C264" s="30"/>
      <c r="D264" s="31" t="str">
        <f t="shared" si="39"/>
        <v/>
      </c>
      <c r="E264" s="31" t="str">
        <f t="shared" si="40"/>
        <v/>
      </c>
      <c r="F264" s="32"/>
      <c r="G264" s="32"/>
      <c r="H264" s="33"/>
      <c r="I264" s="34"/>
      <c r="J264" s="113"/>
      <c r="K264" s="34"/>
      <c r="L264" s="113"/>
      <c r="M264" s="35" t="str">
        <f t="shared" si="35"/>
        <v/>
      </c>
      <c r="N264" s="33"/>
      <c r="O264" s="33"/>
      <c r="P264" s="36" t="str">
        <f t="shared" si="41"/>
        <v/>
      </c>
      <c r="Q264" s="37"/>
      <c r="R264" s="37"/>
      <c r="S264" s="37"/>
      <c r="T264" s="37"/>
      <c r="U264" s="116"/>
      <c r="V264" s="32"/>
      <c r="W264" s="58"/>
      <c r="X264" s="83"/>
      <c r="Y264" s="71"/>
      <c r="Z264" s="72"/>
      <c r="AB264" s="111" t="str">
        <f t="shared" si="42"/>
        <v/>
      </c>
      <c r="AC264" s="111">
        <f t="shared" si="43"/>
        <v>0</v>
      </c>
      <c r="AD264" s="111" t="str">
        <f t="shared" si="44"/>
        <v/>
      </c>
      <c r="AE264" s="10">
        <f t="shared" si="45"/>
        <v>0</v>
      </c>
      <c r="AF264" s="10" t="str">
        <f t="shared" si="38"/>
        <v/>
      </c>
    </row>
    <row r="265" spans="1:32" s="6" customFormat="1" ht="34.5" customHeight="1">
      <c r="A265" s="67">
        <f t="shared" si="36"/>
        <v>253</v>
      </c>
      <c r="B265" s="70" t="str">
        <f t="shared" si="37"/>
        <v/>
      </c>
      <c r="C265" s="30"/>
      <c r="D265" s="31" t="str">
        <f t="shared" si="39"/>
        <v/>
      </c>
      <c r="E265" s="31" t="str">
        <f t="shared" si="40"/>
        <v/>
      </c>
      <c r="F265" s="32"/>
      <c r="G265" s="32"/>
      <c r="H265" s="33"/>
      <c r="I265" s="34"/>
      <c r="J265" s="113"/>
      <c r="K265" s="34"/>
      <c r="L265" s="113"/>
      <c r="M265" s="35" t="str">
        <f t="shared" si="35"/>
        <v/>
      </c>
      <c r="N265" s="33"/>
      <c r="O265" s="33"/>
      <c r="P265" s="36" t="str">
        <f t="shared" si="41"/>
        <v/>
      </c>
      <c r="Q265" s="37"/>
      <c r="R265" s="37"/>
      <c r="S265" s="37"/>
      <c r="T265" s="37"/>
      <c r="U265" s="116"/>
      <c r="V265" s="32"/>
      <c r="W265" s="58"/>
      <c r="X265" s="83"/>
      <c r="Y265" s="71"/>
      <c r="Z265" s="72"/>
      <c r="AB265" s="111" t="str">
        <f t="shared" si="42"/>
        <v/>
      </c>
      <c r="AC265" s="111">
        <f t="shared" si="43"/>
        <v>0</v>
      </c>
      <c r="AD265" s="111" t="str">
        <f t="shared" si="44"/>
        <v/>
      </c>
      <c r="AE265" s="10">
        <f t="shared" si="45"/>
        <v>0</v>
      </c>
      <c r="AF265" s="10" t="str">
        <f t="shared" si="38"/>
        <v/>
      </c>
    </row>
    <row r="266" spans="1:32" s="6" customFormat="1" ht="34.5" customHeight="1">
      <c r="A266" s="67">
        <f t="shared" si="36"/>
        <v>254</v>
      </c>
      <c r="B266" s="70" t="str">
        <f t="shared" si="37"/>
        <v/>
      </c>
      <c r="C266" s="30"/>
      <c r="D266" s="31" t="str">
        <f t="shared" si="39"/>
        <v/>
      </c>
      <c r="E266" s="31" t="str">
        <f t="shared" si="40"/>
        <v/>
      </c>
      <c r="F266" s="32"/>
      <c r="G266" s="32"/>
      <c r="H266" s="33"/>
      <c r="I266" s="34"/>
      <c r="J266" s="113"/>
      <c r="K266" s="34"/>
      <c r="L266" s="113"/>
      <c r="M266" s="35" t="str">
        <f t="shared" si="35"/>
        <v/>
      </c>
      <c r="N266" s="33"/>
      <c r="O266" s="33"/>
      <c r="P266" s="36" t="str">
        <f t="shared" si="41"/>
        <v/>
      </c>
      <c r="Q266" s="37"/>
      <c r="R266" s="37"/>
      <c r="S266" s="37"/>
      <c r="T266" s="37"/>
      <c r="U266" s="116"/>
      <c r="V266" s="32"/>
      <c r="W266" s="58"/>
      <c r="X266" s="83"/>
      <c r="Y266" s="71"/>
      <c r="Z266" s="72"/>
      <c r="AB266" s="111" t="str">
        <f t="shared" si="42"/>
        <v/>
      </c>
      <c r="AC266" s="111">
        <f t="shared" si="43"/>
        <v>0</v>
      </c>
      <c r="AD266" s="111" t="str">
        <f t="shared" si="44"/>
        <v/>
      </c>
      <c r="AE266" s="10">
        <f t="shared" si="45"/>
        <v>0</v>
      </c>
      <c r="AF266" s="10" t="str">
        <f t="shared" si="38"/>
        <v/>
      </c>
    </row>
    <row r="267" spans="1:32" s="6" customFormat="1" ht="34.5" customHeight="1">
      <c r="A267" s="67">
        <f t="shared" si="36"/>
        <v>255</v>
      </c>
      <c r="B267" s="70" t="str">
        <f t="shared" si="37"/>
        <v/>
      </c>
      <c r="C267" s="30"/>
      <c r="D267" s="31" t="str">
        <f t="shared" si="39"/>
        <v/>
      </c>
      <c r="E267" s="31" t="str">
        <f t="shared" si="40"/>
        <v/>
      </c>
      <c r="F267" s="32"/>
      <c r="G267" s="32"/>
      <c r="H267" s="33"/>
      <c r="I267" s="34"/>
      <c r="J267" s="113"/>
      <c r="K267" s="34"/>
      <c r="L267" s="113"/>
      <c r="M267" s="35" t="str">
        <f t="shared" si="35"/>
        <v/>
      </c>
      <c r="N267" s="33"/>
      <c r="O267" s="33"/>
      <c r="P267" s="36" t="str">
        <f t="shared" si="41"/>
        <v/>
      </c>
      <c r="Q267" s="37"/>
      <c r="R267" s="37"/>
      <c r="S267" s="37"/>
      <c r="T267" s="37"/>
      <c r="U267" s="116"/>
      <c r="V267" s="32"/>
      <c r="W267" s="58"/>
      <c r="X267" s="83"/>
      <c r="Y267" s="71"/>
      <c r="Z267" s="72"/>
      <c r="AB267" s="111" t="str">
        <f t="shared" si="42"/>
        <v/>
      </c>
      <c r="AC267" s="111">
        <f t="shared" si="43"/>
        <v>0</v>
      </c>
      <c r="AD267" s="111" t="str">
        <f t="shared" si="44"/>
        <v/>
      </c>
      <c r="AE267" s="10">
        <f t="shared" si="45"/>
        <v>0</v>
      </c>
      <c r="AF267" s="10" t="str">
        <f t="shared" si="38"/>
        <v/>
      </c>
    </row>
    <row r="268" spans="1:32" s="6" customFormat="1" ht="34.5" customHeight="1">
      <c r="A268" s="67">
        <f t="shared" si="36"/>
        <v>256</v>
      </c>
      <c r="B268" s="70" t="str">
        <f t="shared" si="37"/>
        <v/>
      </c>
      <c r="C268" s="30"/>
      <c r="D268" s="31" t="str">
        <f t="shared" si="39"/>
        <v/>
      </c>
      <c r="E268" s="31" t="str">
        <f t="shared" si="40"/>
        <v/>
      </c>
      <c r="F268" s="32"/>
      <c r="G268" s="32"/>
      <c r="H268" s="33"/>
      <c r="I268" s="34"/>
      <c r="J268" s="113"/>
      <c r="K268" s="34"/>
      <c r="L268" s="113"/>
      <c r="M268" s="35" t="str">
        <f t="shared" ref="M268:M312" si="46">IF(K268="","",K268)</f>
        <v/>
      </c>
      <c r="N268" s="33"/>
      <c r="O268" s="33"/>
      <c r="P268" s="36" t="str">
        <f t="shared" si="41"/>
        <v/>
      </c>
      <c r="Q268" s="37"/>
      <c r="R268" s="37"/>
      <c r="S268" s="37"/>
      <c r="T268" s="37"/>
      <c r="U268" s="116"/>
      <c r="V268" s="32"/>
      <c r="W268" s="58"/>
      <c r="X268" s="83"/>
      <c r="Y268" s="71"/>
      <c r="Z268" s="72"/>
      <c r="AB268" s="111" t="str">
        <f t="shared" si="42"/>
        <v/>
      </c>
      <c r="AC268" s="111">
        <f t="shared" si="43"/>
        <v>0</v>
      </c>
      <c r="AD268" s="111" t="str">
        <f t="shared" si="44"/>
        <v/>
      </c>
      <c r="AE268" s="10">
        <f t="shared" si="45"/>
        <v>0</v>
      </c>
      <c r="AF268" s="10" t="str">
        <f t="shared" si="38"/>
        <v/>
      </c>
    </row>
    <row r="269" spans="1:32" s="6" customFormat="1" ht="34.5" customHeight="1">
      <c r="A269" s="67">
        <f t="shared" ref="A269:A312" si="47">ROW()-12</f>
        <v>257</v>
      </c>
      <c r="B269" s="70" t="str">
        <f t="shared" ref="B269:B311" si="48">IF($C269="","","プラスチック加工機械")</f>
        <v/>
      </c>
      <c r="C269" s="30"/>
      <c r="D269" s="31" t="str">
        <f t="shared" si="39"/>
        <v/>
      </c>
      <c r="E269" s="31" t="str">
        <f t="shared" si="40"/>
        <v/>
      </c>
      <c r="F269" s="32"/>
      <c r="G269" s="32"/>
      <c r="H269" s="33"/>
      <c r="I269" s="34"/>
      <c r="J269" s="113"/>
      <c r="K269" s="34"/>
      <c r="L269" s="113"/>
      <c r="M269" s="35" t="str">
        <f t="shared" si="46"/>
        <v/>
      </c>
      <c r="N269" s="33"/>
      <c r="O269" s="33"/>
      <c r="P269" s="36" t="str">
        <f t="shared" si="41"/>
        <v/>
      </c>
      <c r="Q269" s="37"/>
      <c r="R269" s="37"/>
      <c r="S269" s="37"/>
      <c r="T269" s="37"/>
      <c r="U269" s="116"/>
      <c r="V269" s="32"/>
      <c r="W269" s="58"/>
      <c r="X269" s="83"/>
      <c r="Y269" s="71"/>
      <c r="Z269" s="72"/>
      <c r="AB269" s="111" t="str">
        <f t="shared" si="42"/>
        <v/>
      </c>
      <c r="AC269" s="111">
        <f t="shared" si="43"/>
        <v>0</v>
      </c>
      <c r="AD269" s="111" t="str">
        <f t="shared" si="44"/>
        <v/>
      </c>
      <c r="AE269" s="10">
        <f t="shared" si="45"/>
        <v>0</v>
      </c>
      <c r="AF269" s="10" t="str">
        <f t="shared" ref="AF269:AF312" si="49">IF(P269&lt;1,1,"")</f>
        <v/>
      </c>
    </row>
    <row r="270" spans="1:32" s="6" customFormat="1" ht="34.5" customHeight="1">
      <c r="A270" s="67">
        <f t="shared" si="47"/>
        <v>258</v>
      </c>
      <c r="B270" s="70" t="str">
        <f t="shared" si="48"/>
        <v/>
      </c>
      <c r="C270" s="30"/>
      <c r="D270" s="31" t="str">
        <f t="shared" ref="D270:D311" si="50">IF($C$2="","",IF($B270&lt;&gt;"",$C$2,""))</f>
        <v/>
      </c>
      <c r="E270" s="31" t="str">
        <f t="shared" ref="E270:E311" si="51">IF($F$2="","",IF($B270&lt;&gt;"",$F$2,""))</f>
        <v/>
      </c>
      <c r="F270" s="32"/>
      <c r="G270" s="32"/>
      <c r="H270" s="33"/>
      <c r="I270" s="34"/>
      <c r="J270" s="113"/>
      <c r="K270" s="34"/>
      <c r="L270" s="113"/>
      <c r="M270" s="35" t="str">
        <f t="shared" si="46"/>
        <v/>
      </c>
      <c r="N270" s="33"/>
      <c r="O270" s="33"/>
      <c r="P270" s="36" t="str">
        <f t="shared" ref="P270:P312" si="52">IFERROR(IF($J270="","",ROUNDDOWN((ABS($J270-$L270)/$J270)/IF($O270="","",IF(($O270-$N270)=0,1,($O270-$N270)))*100,1)),"")</f>
        <v/>
      </c>
      <c r="Q270" s="37"/>
      <c r="R270" s="37"/>
      <c r="S270" s="37"/>
      <c r="T270" s="37"/>
      <c r="U270" s="116"/>
      <c r="V270" s="32"/>
      <c r="W270" s="58"/>
      <c r="X270" s="83"/>
      <c r="Y270" s="71"/>
      <c r="Z270" s="72"/>
      <c r="AB270" s="111" t="str">
        <f t="shared" ref="AB270:AB312" si="53">IF(AND(($B270&lt;&gt;""),(OR($C$2="",$F$2="",$G$3="",C270="",F270="",G270="",H270="",I270="",J270="",K270="",L270="",N270="",O270="",Q270="",R270="",S270="",T270=""))),1,"")</f>
        <v/>
      </c>
      <c r="AC270" s="111">
        <f t="shared" ref="AC270:AC312" si="54">IF(AND($G270&lt;&gt;"",COUNTIF($G270,"*■*")&gt;0,$V270=""),1,0)</f>
        <v>0</v>
      </c>
      <c r="AD270" s="111" t="str">
        <f t="shared" ref="AD270:AD312" si="55">IF(G270="","",TEXT(G270,"G/標準"))</f>
        <v/>
      </c>
      <c r="AE270" s="10">
        <f t="shared" ref="AE270:AE312" si="56">IF(AD270="",0,COUNTIF($AD$13:$AD$1048576,AD270))</f>
        <v>0</v>
      </c>
      <c r="AF270" s="10" t="str">
        <f t="shared" si="49"/>
        <v/>
      </c>
    </row>
    <row r="271" spans="1:32" s="6" customFormat="1" ht="34.5" customHeight="1">
      <c r="A271" s="67">
        <f t="shared" si="47"/>
        <v>259</v>
      </c>
      <c r="B271" s="70" t="str">
        <f t="shared" si="48"/>
        <v/>
      </c>
      <c r="C271" s="30"/>
      <c r="D271" s="31" t="str">
        <f t="shared" si="50"/>
        <v/>
      </c>
      <c r="E271" s="31" t="str">
        <f t="shared" si="51"/>
        <v/>
      </c>
      <c r="F271" s="32"/>
      <c r="G271" s="32"/>
      <c r="H271" s="33"/>
      <c r="I271" s="34"/>
      <c r="J271" s="113"/>
      <c r="K271" s="34"/>
      <c r="L271" s="113"/>
      <c r="M271" s="35" t="str">
        <f t="shared" si="46"/>
        <v/>
      </c>
      <c r="N271" s="33"/>
      <c r="O271" s="33"/>
      <c r="P271" s="36" t="str">
        <f t="shared" si="52"/>
        <v/>
      </c>
      <c r="Q271" s="37"/>
      <c r="R271" s="37"/>
      <c r="S271" s="37"/>
      <c r="T271" s="37"/>
      <c r="U271" s="116"/>
      <c r="V271" s="32"/>
      <c r="W271" s="58"/>
      <c r="X271" s="83"/>
      <c r="Y271" s="71"/>
      <c r="Z271" s="72"/>
      <c r="AB271" s="111" t="str">
        <f t="shared" si="53"/>
        <v/>
      </c>
      <c r="AC271" s="111">
        <f t="shared" si="54"/>
        <v>0</v>
      </c>
      <c r="AD271" s="111" t="str">
        <f t="shared" si="55"/>
        <v/>
      </c>
      <c r="AE271" s="10">
        <f t="shared" si="56"/>
        <v>0</v>
      </c>
      <c r="AF271" s="10" t="str">
        <f t="shared" si="49"/>
        <v/>
      </c>
    </row>
    <row r="272" spans="1:32" s="6" customFormat="1" ht="34.5" customHeight="1">
      <c r="A272" s="67">
        <f t="shared" si="47"/>
        <v>260</v>
      </c>
      <c r="B272" s="70" t="str">
        <f t="shared" si="48"/>
        <v/>
      </c>
      <c r="C272" s="30"/>
      <c r="D272" s="31" t="str">
        <f t="shared" si="50"/>
        <v/>
      </c>
      <c r="E272" s="31" t="str">
        <f t="shared" si="51"/>
        <v/>
      </c>
      <c r="F272" s="32"/>
      <c r="G272" s="32"/>
      <c r="H272" s="33"/>
      <c r="I272" s="34"/>
      <c r="J272" s="113"/>
      <c r="K272" s="34"/>
      <c r="L272" s="113"/>
      <c r="M272" s="35" t="str">
        <f t="shared" si="46"/>
        <v/>
      </c>
      <c r="N272" s="33"/>
      <c r="O272" s="33"/>
      <c r="P272" s="36" t="str">
        <f t="shared" si="52"/>
        <v/>
      </c>
      <c r="Q272" s="37"/>
      <c r="R272" s="37"/>
      <c r="S272" s="37"/>
      <c r="T272" s="37"/>
      <c r="U272" s="116"/>
      <c r="V272" s="32"/>
      <c r="W272" s="58"/>
      <c r="X272" s="83"/>
      <c r="Y272" s="71"/>
      <c r="Z272" s="72"/>
      <c r="AB272" s="111" t="str">
        <f t="shared" si="53"/>
        <v/>
      </c>
      <c r="AC272" s="111">
        <f t="shared" si="54"/>
        <v>0</v>
      </c>
      <c r="AD272" s="111" t="str">
        <f t="shared" si="55"/>
        <v/>
      </c>
      <c r="AE272" s="10">
        <f t="shared" si="56"/>
        <v>0</v>
      </c>
      <c r="AF272" s="10" t="str">
        <f t="shared" si="49"/>
        <v/>
      </c>
    </row>
    <row r="273" spans="1:32" s="6" customFormat="1" ht="34.5" customHeight="1">
      <c r="A273" s="67">
        <f t="shared" si="47"/>
        <v>261</v>
      </c>
      <c r="B273" s="70" t="str">
        <f t="shared" si="48"/>
        <v/>
      </c>
      <c r="C273" s="30"/>
      <c r="D273" s="31" t="str">
        <f t="shared" si="50"/>
        <v/>
      </c>
      <c r="E273" s="31" t="str">
        <f t="shared" si="51"/>
        <v/>
      </c>
      <c r="F273" s="32"/>
      <c r="G273" s="32"/>
      <c r="H273" s="33"/>
      <c r="I273" s="34"/>
      <c r="J273" s="113"/>
      <c r="K273" s="34"/>
      <c r="L273" s="113"/>
      <c r="M273" s="35" t="str">
        <f t="shared" si="46"/>
        <v/>
      </c>
      <c r="N273" s="33"/>
      <c r="O273" s="33"/>
      <c r="P273" s="36" t="str">
        <f t="shared" si="52"/>
        <v/>
      </c>
      <c r="Q273" s="37"/>
      <c r="R273" s="37"/>
      <c r="S273" s="37"/>
      <c r="T273" s="37"/>
      <c r="U273" s="116"/>
      <c r="V273" s="32"/>
      <c r="W273" s="58"/>
      <c r="X273" s="83"/>
      <c r="Y273" s="71"/>
      <c r="Z273" s="72"/>
      <c r="AB273" s="111" t="str">
        <f t="shared" si="53"/>
        <v/>
      </c>
      <c r="AC273" s="111">
        <f t="shared" si="54"/>
        <v>0</v>
      </c>
      <c r="AD273" s="111" t="str">
        <f t="shared" si="55"/>
        <v/>
      </c>
      <c r="AE273" s="10">
        <f t="shared" si="56"/>
        <v>0</v>
      </c>
      <c r="AF273" s="10" t="str">
        <f t="shared" si="49"/>
        <v/>
      </c>
    </row>
    <row r="274" spans="1:32" s="6" customFormat="1" ht="34.5" customHeight="1">
      <c r="A274" s="67">
        <f t="shared" si="47"/>
        <v>262</v>
      </c>
      <c r="B274" s="70" t="str">
        <f t="shared" si="48"/>
        <v/>
      </c>
      <c r="C274" s="30"/>
      <c r="D274" s="31" t="str">
        <f t="shared" si="50"/>
        <v/>
      </c>
      <c r="E274" s="31" t="str">
        <f t="shared" si="51"/>
        <v/>
      </c>
      <c r="F274" s="32"/>
      <c r="G274" s="32"/>
      <c r="H274" s="33"/>
      <c r="I274" s="34"/>
      <c r="J274" s="113"/>
      <c r="K274" s="34"/>
      <c r="L274" s="113"/>
      <c r="M274" s="35" t="str">
        <f t="shared" si="46"/>
        <v/>
      </c>
      <c r="N274" s="33"/>
      <c r="O274" s="33"/>
      <c r="P274" s="36" t="str">
        <f t="shared" si="52"/>
        <v/>
      </c>
      <c r="Q274" s="37"/>
      <c r="R274" s="37"/>
      <c r="S274" s="37"/>
      <c r="T274" s="37"/>
      <c r="U274" s="116"/>
      <c r="V274" s="32"/>
      <c r="W274" s="58"/>
      <c r="X274" s="83"/>
      <c r="Y274" s="71"/>
      <c r="Z274" s="72"/>
      <c r="AB274" s="111" t="str">
        <f t="shared" si="53"/>
        <v/>
      </c>
      <c r="AC274" s="111">
        <f t="shared" si="54"/>
        <v>0</v>
      </c>
      <c r="AD274" s="111" t="str">
        <f t="shared" si="55"/>
        <v/>
      </c>
      <c r="AE274" s="10">
        <f t="shared" si="56"/>
        <v>0</v>
      </c>
      <c r="AF274" s="10" t="str">
        <f t="shared" si="49"/>
        <v/>
      </c>
    </row>
    <row r="275" spans="1:32" s="6" customFormat="1" ht="34.5" customHeight="1">
      <c r="A275" s="67">
        <f t="shared" si="47"/>
        <v>263</v>
      </c>
      <c r="B275" s="70" t="str">
        <f t="shared" si="48"/>
        <v/>
      </c>
      <c r="C275" s="30"/>
      <c r="D275" s="31" t="str">
        <f t="shared" si="50"/>
        <v/>
      </c>
      <c r="E275" s="31" t="str">
        <f t="shared" si="51"/>
        <v/>
      </c>
      <c r="F275" s="32"/>
      <c r="G275" s="32"/>
      <c r="H275" s="33"/>
      <c r="I275" s="34"/>
      <c r="J275" s="113"/>
      <c r="K275" s="34"/>
      <c r="L275" s="113"/>
      <c r="M275" s="35" t="str">
        <f t="shared" si="46"/>
        <v/>
      </c>
      <c r="N275" s="33"/>
      <c r="O275" s="33"/>
      <c r="P275" s="36" t="str">
        <f t="shared" si="52"/>
        <v/>
      </c>
      <c r="Q275" s="37"/>
      <c r="R275" s="37"/>
      <c r="S275" s="37"/>
      <c r="T275" s="37"/>
      <c r="U275" s="116"/>
      <c r="V275" s="32"/>
      <c r="W275" s="58"/>
      <c r="X275" s="83"/>
      <c r="Y275" s="71"/>
      <c r="Z275" s="72"/>
      <c r="AB275" s="111" t="str">
        <f t="shared" si="53"/>
        <v/>
      </c>
      <c r="AC275" s="111">
        <f t="shared" si="54"/>
        <v>0</v>
      </c>
      <c r="AD275" s="111" t="str">
        <f t="shared" si="55"/>
        <v/>
      </c>
      <c r="AE275" s="10">
        <f t="shared" si="56"/>
        <v>0</v>
      </c>
      <c r="AF275" s="10" t="str">
        <f t="shared" si="49"/>
        <v/>
      </c>
    </row>
    <row r="276" spans="1:32" s="6" customFormat="1" ht="34.5" customHeight="1">
      <c r="A276" s="67">
        <f t="shared" si="47"/>
        <v>264</v>
      </c>
      <c r="B276" s="70" t="str">
        <f t="shared" si="48"/>
        <v/>
      </c>
      <c r="C276" s="30"/>
      <c r="D276" s="31" t="str">
        <f t="shared" si="50"/>
        <v/>
      </c>
      <c r="E276" s="31" t="str">
        <f t="shared" si="51"/>
        <v/>
      </c>
      <c r="F276" s="32"/>
      <c r="G276" s="32"/>
      <c r="H276" s="33"/>
      <c r="I276" s="34"/>
      <c r="J276" s="113"/>
      <c r="K276" s="34"/>
      <c r="L276" s="113"/>
      <c r="M276" s="35" t="str">
        <f t="shared" si="46"/>
        <v/>
      </c>
      <c r="N276" s="33"/>
      <c r="O276" s="33"/>
      <c r="P276" s="36" t="str">
        <f t="shared" si="52"/>
        <v/>
      </c>
      <c r="Q276" s="37"/>
      <c r="R276" s="37"/>
      <c r="S276" s="37"/>
      <c r="T276" s="37"/>
      <c r="U276" s="116"/>
      <c r="V276" s="32"/>
      <c r="W276" s="58"/>
      <c r="X276" s="83"/>
      <c r="Y276" s="71"/>
      <c r="Z276" s="72"/>
      <c r="AB276" s="111" t="str">
        <f t="shared" si="53"/>
        <v/>
      </c>
      <c r="AC276" s="111">
        <f t="shared" si="54"/>
        <v>0</v>
      </c>
      <c r="AD276" s="111" t="str">
        <f t="shared" si="55"/>
        <v/>
      </c>
      <c r="AE276" s="10">
        <f t="shared" si="56"/>
        <v>0</v>
      </c>
      <c r="AF276" s="10" t="str">
        <f t="shared" si="49"/>
        <v/>
      </c>
    </row>
    <row r="277" spans="1:32" s="6" customFormat="1" ht="34.5" customHeight="1">
      <c r="A277" s="67">
        <f t="shared" si="47"/>
        <v>265</v>
      </c>
      <c r="B277" s="70" t="str">
        <f t="shared" si="48"/>
        <v/>
      </c>
      <c r="C277" s="30"/>
      <c r="D277" s="31" t="str">
        <f t="shared" si="50"/>
        <v/>
      </c>
      <c r="E277" s="31" t="str">
        <f t="shared" si="51"/>
        <v/>
      </c>
      <c r="F277" s="32"/>
      <c r="G277" s="32"/>
      <c r="H277" s="33"/>
      <c r="I277" s="34"/>
      <c r="J277" s="113"/>
      <c r="K277" s="34"/>
      <c r="L277" s="113"/>
      <c r="M277" s="35" t="str">
        <f t="shared" si="46"/>
        <v/>
      </c>
      <c r="N277" s="33"/>
      <c r="O277" s="33"/>
      <c r="P277" s="36" t="str">
        <f t="shared" si="52"/>
        <v/>
      </c>
      <c r="Q277" s="37"/>
      <c r="R277" s="37"/>
      <c r="S277" s="37"/>
      <c r="T277" s="37"/>
      <c r="U277" s="116"/>
      <c r="V277" s="32"/>
      <c r="W277" s="58"/>
      <c r="X277" s="83"/>
      <c r="Y277" s="71"/>
      <c r="Z277" s="72"/>
      <c r="AB277" s="111" t="str">
        <f t="shared" si="53"/>
        <v/>
      </c>
      <c r="AC277" s="111">
        <f t="shared" si="54"/>
        <v>0</v>
      </c>
      <c r="AD277" s="111" t="str">
        <f t="shared" si="55"/>
        <v/>
      </c>
      <c r="AE277" s="10">
        <f t="shared" si="56"/>
        <v>0</v>
      </c>
      <c r="AF277" s="10" t="str">
        <f t="shared" si="49"/>
        <v/>
      </c>
    </row>
    <row r="278" spans="1:32" s="6" customFormat="1" ht="34.5" customHeight="1">
      <c r="A278" s="67">
        <f t="shared" si="47"/>
        <v>266</v>
      </c>
      <c r="B278" s="70" t="str">
        <f t="shared" si="48"/>
        <v/>
      </c>
      <c r="C278" s="30"/>
      <c r="D278" s="31" t="str">
        <f t="shared" si="50"/>
        <v/>
      </c>
      <c r="E278" s="31" t="str">
        <f t="shared" si="51"/>
        <v/>
      </c>
      <c r="F278" s="32"/>
      <c r="G278" s="32"/>
      <c r="H278" s="33"/>
      <c r="I278" s="34"/>
      <c r="J278" s="113"/>
      <c r="K278" s="34"/>
      <c r="L278" s="113"/>
      <c r="M278" s="35" t="str">
        <f t="shared" si="46"/>
        <v/>
      </c>
      <c r="N278" s="33"/>
      <c r="O278" s="33"/>
      <c r="P278" s="36" t="str">
        <f t="shared" si="52"/>
        <v/>
      </c>
      <c r="Q278" s="37"/>
      <c r="R278" s="37"/>
      <c r="S278" s="37"/>
      <c r="T278" s="37"/>
      <c r="U278" s="116"/>
      <c r="V278" s="32"/>
      <c r="W278" s="58"/>
      <c r="X278" s="83"/>
      <c r="Y278" s="71"/>
      <c r="Z278" s="72"/>
      <c r="AB278" s="111" t="str">
        <f t="shared" si="53"/>
        <v/>
      </c>
      <c r="AC278" s="111">
        <f t="shared" si="54"/>
        <v>0</v>
      </c>
      <c r="AD278" s="111" t="str">
        <f t="shared" si="55"/>
        <v/>
      </c>
      <c r="AE278" s="10">
        <f t="shared" si="56"/>
        <v>0</v>
      </c>
      <c r="AF278" s="10" t="str">
        <f t="shared" si="49"/>
        <v/>
      </c>
    </row>
    <row r="279" spans="1:32" s="6" customFormat="1" ht="34.5" customHeight="1">
      <c r="A279" s="67">
        <f t="shared" si="47"/>
        <v>267</v>
      </c>
      <c r="B279" s="70" t="str">
        <f t="shared" si="48"/>
        <v/>
      </c>
      <c r="C279" s="30"/>
      <c r="D279" s="31" t="str">
        <f t="shared" si="50"/>
        <v/>
      </c>
      <c r="E279" s="31" t="str">
        <f t="shared" si="51"/>
        <v/>
      </c>
      <c r="F279" s="32"/>
      <c r="G279" s="32"/>
      <c r="H279" s="33"/>
      <c r="I279" s="34"/>
      <c r="J279" s="113"/>
      <c r="K279" s="34"/>
      <c r="L279" s="113"/>
      <c r="M279" s="35" t="str">
        <f t="shared" si="46"/>
        <v/>
      </c>
      <c r="N279" s="33"/>
      <c r="O279" s="33"/>
      <c r="P279" s="36" t="str">
        <f t="shared" si="52"/>
        <v/>
      </c>
      <c r="Q279" s="37"/>
      <c r="R279" s="37"/>
      <c r="S279" s="37"/>
      <c r="T279" s="37"/>
      <c r="U279" s="116"/>
      <c r="V279" s="32"/>
      <c r="W279" s="58"/>
      <c r="X279" s="83"/>
      <c r="Y279" s="71"/>
      <c r="Z279" s="72"/>
      <c r="AB279" s="111" t="str">
        <f t="shared" si="53"/>
        <v/>
      </c>
      <c r="AC279" s="111">
        <f t="shared" si="54"/>
        <v>0</v>
      </c>
      <c r="AD279" s="111" t="str">
        <f t="shared" si="55"/>
        <v/>
      </c>
      <c r="AE279" s="10">
        <f t="shared" si="56"/>
        <v>0</v>
      </c>
      <c r="AF279" s="10" t="str">
        <f t="shared" si="49"/>
        <v/>
      </c>
    </row>
    <row r="280" spans="1:32" s="6" customFormat="1" ht="34.5" customHeight="1">
      <c r="A280" s="67">
        <f t="shared" si="47"/>
        <v>268</v>
      </c>
      <c r="B280" s="70" t="str">
        <f t="shared" si="48"/>
        <v/>
      </c>
      <c r="C280" s="30"/>
      <c r="D280" s="31" t="str">
        <f t="shared" si="50"/>
        <v/>
      </c>
      <c r="E280" s="31" t="str">
        <f t="shared" si="51"/>
        <v/>
      </c>
      <c r="F280" s="32"/>
      <c r="G280" s="32"/>
      <c r="H280" s="33"/>
      <c r="I280" s="34"/>
      <c r="J280" s="113"/>
      <c r="K280" s="34"/>
      <c r="L280" s="113"/>
      <c r="M280" s="35" t="str">
        <f t="shared" si="46"/>
        <v/>
      </c>
      <c r="N280" s="33"/>
      <c r="O280" s="33"/>
      <c r="P280" s="36" t="str">
        <f t="shared" si="52"/>
        <v/>
      </c>
      <c r="Q280" s="37"/>
      <c r="R280" s="37"/>
      <c r="S280" s="37"/>
      <c r="T280" s="37"/>
      <c r="U280" s="116"/>
      <c r="V280" s="32"/>
      <c r="W280" s="58"/>
      <c r="X280" s="83"/>
      <c r="Y280" s="71"/>
      <c r="Z280" s="72"/>
      <c r="AB280" s="111" t="str">
        <f t="shared" si="53"/>
        <v/>
      </c>
      <c r="AC280" s="111">
        <f t="shared" si="54"/>
        <v>0</v>
      </c>
      <c r="AD280" s="111" t="str">
        <f t="shared" si="55"/>
        <v/>
      </c>
      <c r="AE280" s="10">
        <f t="shared" si="56"/>
        <v>0</v>
      </c>
      <c r="AF280" s="10" t="str">
        <f t="shared" si="49"/>
        <v/>
      </c>
    </row>
    <row r="281" spans="1:32" s="6" customFormat="1" ht="34.5" customHeight="1">
      <c r="A281" s="67">
        <f t="shared" si="47"/>
        <v>269</v>
      </c>
      <c r="B281" s="70" t="str">
        <f t="shared" si="48"/>
        <v/>
      </c>
      <c r="C281" s="30"/>
      <c r="D281" s="31" t="str">
        <f t="shared" si="50"/>
        <v/>
      </c>
      <c r="E281" s="31" t="str">
        <f t="shared" si="51"/>
        <v/>
      </c>
      <c r="F281" s="32"/>
      <c r="G281" s="32"/>
      <c r="H281" s="33"/>
      <c r="I281" s="34"/>
      <c r="J281" s="113"/>
      <c r="K281" s="34"/>
      <c r="L281" s="113"/>
      <c r="M281" s="35" t="str">
        <f t="shared" si="46"/>
        <v/>
      </c>
      <c r="N281" s="33"/>
      <c r="O281" s="33"/>
      <c r="P281" s="36" t="str">
        <f t="shared" si="52"/>
        <v/>
      </c>
      <c r="Q281" s="37"/>
      <c r="R281" s="37"/>
      <c r="S281" s="37"/>
      <c r="T281" s="37"/>
      <c r="U281" s="116"/>
      <c r="V281" s="32"/>
      <c r="W281" s="58"/>
      <c r="X281" s="83"/>
      <c r="Y281" s="71"/>
      <c r="Z281" s="72"/>
      <c r="AB281" s="111" t="str">
        <f t="shared" si="53"/>
        <v/>
      </c>
      <c r="AC281" s="111">
        <f t="shared" si="54"/>
        <v>0</v>
      </c>
      <c r="AD281" s="111" t="str">
        <f t="shared" si="55"/>
        <v/>
      </c>
      <c r="AE281" s="10">
        <f t="shared" si="56"/>
        <v>0</v>
      </c>
      <c r="AF281" s="10" t="str">
        <f t="shared" si="49"/>
        <v/>
      </c>
    </row>
    <row r="282" spans="1:32" s="6" customFormat="1" ht="34.5" customHeight="1">
      <c r="A282" s="67">
        <f t="shared" si="47"/>
        <v>270</v>
      </c>
      <c r="B282" s="70" t="str">
        <f t="shared" si="48"/>
        <v/>
      </c>
      <c r="C282" s="30"/>
      <c r="D282" s="31" t="str">
        <f t="shared" si="50"/>
        <v/>
      </c>
      <c r="E282" s="31" t="str">
        <f t="shared" si="51"/>
        <v/>
      </c>
      <c r="F282" s="32"/>
      <c r="G282" s="32"/>
      <c r="H282" s="33"/>
      <c r="I282" s="34"/>
      <c r="J282" s="113"/>
      <c r="K282" s="34"/>
      <c r="L282" s="113"/>
      <c r="M282" s="35" t="str">
        <f t="shared" si="46"/>
        <v/>
      </c>
      <c r="N282" s="33"/>
      <c r="O282" s="33"/>
      <c r="P282" s="36" t="str">
        <f t="shared" si="52"/>
        <v/>
      </c>
      <c r="Q282" s="37"/>
      <c r="R282" s="37"/>
      <c r="S282" s="37"/>
      <c r="T282" s="37"/>
      <c r="U282" s="116"/>
      <c r="V282" s="32"/>
      <c r="W282" s="58"/>
      <c r="X282" s="83"/>
      <c r="Y282" s="71"/>
      <c r="Z282" s="72"/>
      <c r="AB282" s="111" t="str">
        <f t="shared" si="53"/>
        <v/>
      </c>
      <c r="AC282" s="111">
        <f t="shared" si="54"/>
        <v>0</v>
      </c>
      <c r="AD282" s="111" t="str">
        <f t="shared" si="55"/>
        <v/>
      </c>
      <c r="AE282" s="10">
        <f t="shared" si="56"/>
        <v>0</v>
      </c>
      <c r="AF282" s="10" t="str">
        <f t="shared" si="49"/>
        <v/>
      </c>
    </row>
    <row r="283" spans="1:32" s="6" customFormat="1" ht="34.5" customHeight="1">
      <c r="A283" s="67">
        <f t="shared" si="47"/>
        <v>271</v>
      </c>
      <c r="B283" s="70" t="str">
        <f t="shared" si="48"/>
        <v/>
      </c>
      <c r="C283" s="30"/>
      <c r="D283" s="31" t="str">
        <f t="shared" si="50"/>
        <v/>
      </c>
      <c r="E283" s="31" t="str">
        <f t="shared" si="51"/>
        <v/>
      </c>
      <c r="F283" s="32"/>
      <c r="G283" s="32"/>
      <c r="H283" s="33"/>
      <c r="I283" s="34"/>
      <c r="J283" s="113"/>
      <c r="K283" s="34"/>
      <c r="L283" s="113"/>
      <c r="M283" s="35" t="str">
        <f t="shared" si="46"/>
        <v/>
      </c>
      <c r="N283" s="33"/>
      <c r="O283" s="33"/>
      <c r="P283" s="36" t="str">
        <f t="shared" si="52"/>
        <v/>
      </c>
      <c r="Q283" s="37"/>
      <c r="R283" s="37"/>
      <c r="S283" s="37"/>
      <c r="T283" s="37"/>
      <c r="U283" s="116"/>
      <c r="V283" s="32"/>
      <c r="W283" s="58"/>
      <c r="X283" s="83"/>
      <c r="Y283" s="71"/>
      <c r="Z283" s="72"/>
      <c r="AB283" s="111" t="str">
        <f t="shared" si="53"/>
        <v/>
      </c>
      <c r="AC283" s="111">
        <f t="shared" si="54"/>
        <v>0</v>
      </c>
      <c r="AD283" s="111" t="str">
        <f t="shared" si="55"/>
        <v/>
      </c>
      <c r="AE283" s="10">
        <f t="shared" si="56"/>
        <v>0</v>
      </c>
      <c r="AF283" s="10" t="str">
        <f t="shared" si="49"/>
        <v/>
      </c>
    </row>
    <row r="284" spans="1:32" s="6" customFormat="1" ht="34.5" customHeight="1">
      <c r="A284" s="67">
        <f t="shared" si="47"/>
        <v>272</v>
      </c>
      <c r="B284" s="70" t="str">
        <f t="shared" si="48"/>
        <v/>
      </c>
      <c r="C284" s="30"/>
      <c r="D284" s="31" t="str">
        <f t="shared" si="50"/>
        <v/>
      </c>
      <c r="E284" s="31" t="str">
        <f t="shared" si="51"/>
        <v/>
      </c>
      <c r="F284" s="32"/>
      <c r="G284" s="32"/>
      <c r="H284" s="33"/>
      <c r="I284" s="34"/>
      <c r="J284" s="113"/>
      <c r="K284" s="34"/>
      <c r="L284" s="113"/>
      <c r="M284" s="35" t="str">
        <f t="shared" si="46"/>
        <v/>
      </c>
      <c r="N284" s="33"/>
      <c r="O284" s="33"/>
      <c r="P284" s="36" t="str">
        <f t="shared" si="52"/>
        <v/>
      </c>
      <c r="Q284" s="37"/>
      <c r="R284" s="37"/>
      <c r="S284" s="37"/>
      <c r="T284" s="37"/>
      <c r="U284" s="116"/>
      <c r="V284" s="32"/>
      <c r="W284" s="58"/>
      <c r="X284" s="83"/>
      <c r="Y284" s="71"/>
      <c r="Z284" s="72"/>
      <c r="AB284" s="111" t="str">
        <f t="shared" si="53"/>
        <v/>
      </c>
      <c r="AC284" s="111">
        <f t="shared" si="54"/>
        <v>0</v>
      </c>
      <c r="AD284" s="111" t="str">
        <f t="shared" si="55"/>
        <v/>
      </c>
      <c r="AE284" s="10">
        <f t="shared" si="56"/>
        <v>0</v>
      </c>
      <c r="AF284" s="10" t="str">
        <f t="shared" si="49"/>
        <v/>
      </c>
    </row>
    <row r="285" spans="1:32" s="6" customFormat="1" ht="34.5" customHeight="1">
      <c r="A285" s="67">
        <f t="shared" si="47"/>
        <v>273</v>
      </c>
      <c r="B285" s="70" t="str">
        <f t="shared" si="48"/>
        <v/>
      </c>
      <c r="C285" s="30"/>
      <c r="D285" s="31" t="str">
        <f t="shared" si="50"/>
        <v/>
      </c>
      <c r="E285" s="31" t="str">
        <f t="shared" si="51"/>
        <v/>
      </c>
      <c r="F285" s="32"/>
      <c r="G285" s="32"/>
      <c r="H285" s="33"/>
      <c r="I285" s="34"/>
      <c r="J285" s="113"/>
      <c r="K285" s="34"/>
      <c r="L285" s="113"/>
      <c r="M285" s="35" t="str">
        <f t="shared" si="46"/>
        <v/>
      </c>
      <c r="N285" s="33"/>
      <c r="O285" s="33"/>
      <c r="P285" s="36" t="str">
        <f t="shared" si="52"/>
        <v/>
      </c>
      <c r="Q285" s="37"/>
      <c r="R285" s="37"/>
      <c r="S285" s="37"/>
      <c r="T285" s="37"/>
      <c r="U285" s="116"/>
      <c r="V285" s="32"/>
      <c r="W285" s="58"/>
      <c r="X285" s="83"/>
      <c r="Y285" s="71"/>
      <c r="Z285" s="72"/>
      <c r="AB285" s="111" t="str">
        <f t="shared" si="53"/>
        <v/>
      </c>
      <c r="AC285" s="111">
        <f t="shared" si="54"/>
        <v>0</v>
      </c>
      <c r="AD285" s="111" t="str">
        <f t="shared" si="55"/>
        <v/>
      </c>
      <c r="AE285" s="10">
        <f t="shared" si="56"/>
        <v>0</v>
      </c>
      <c r="AF285" s="10" t="str">
        <f t="shared" si="49"/>
        <v/>
      </c>
    </row>
    <row r="286" spans="1:32" s="6" customFormat="1" ht="34.5" customHeight="1">
      <c r="A286" s="67">
        <f t="shared" si="47"/>
        <v>274</v>
      </c>
      <c r="B286" s="70" t="str">
        <f t="shared" si="48"/>
        <v/>
      </c>
      <c r="C286" s="30"/>
      <c r="D286" s="31" t="str">
        <f t="shared" si="50"/>
        <v/>
      </c>
      <c r="E286" s="31" t="str">
        <f t="shared" si="51"/>
        <v/>
      </c>
      <c r="F286" s="32"/>
      <c r="G286" s="32"/>
      <c r="H286" s="33"/>
      <c r="I286" s="34"/>
      <c r="J286" s="113"/>
      <c r="K286" s="34"/>
      <c r="L286" s="113"/>
      <c r="M286" s="35" t="str">
        <f t="shared" si="46"/>
        <v/>
      </c>
      <c r="N286" s="33"/>
      <c r="O286" s="33"/>
      <c r="P286" s="36" t="str">
        <f t="shared" si="52"/>
        <v/>
      </c>
      <c r="Q286" s="37"/>
      <c r="R286" s="37"/>
      <c r="S286" s="37"/>
      <c r="T286" s="37"/>
      <c r="U286" s="116"/>
      <c r="V286" s="32"/>
      <c r="W286" s="58"/>
      <c r="X286" s="83"/>
      <c r="Y286" s="71"/>
      <c r="Z286" s="72"/>
      <c r="AB286" s="111" t="str">
        <f t="shared" si="53"/>
        <v/>
      </c>
      <c r="AC286" s="111">
        <f t="shared" si="54"/>
        <v>0</v>
      </c>
      <c r="AD286" s="111" t="str">
        <f t="shared" si="55"/>
        <v/>
      </c>
      <c r="AE286" s="10">
        <f t="shared" si="56"/>
        <v>0</v>
      </c>
      <c r="AF286" s="10" t="str">
        <f t="shared" si="49"/>
        <v/>
      </c>
    </row>
    <row r="287" spans="1:32" s="6" customFormat="1" ht="34.5" customHeight="1">
      <c r="A287" s="67">
        <f t="shared" si="47"/>
        <v>275</v>
      </c>
      <c r="B287" s="70" t="str">
        <f t="shared" si="48"/>
        <v/>
      </c>
      <c r="C287" s="30"/>
      <c r="D287" s="31" t="str">
        <f t="shared" si="50"/>
        <v/>
      </c>
      <c r="E287" s="31" t="str">
        <f t="shared" si="51"/>
        <v/>
      </c>
      <c r="F287" s="32"/>
      <c r="G287" s="32"/>
      <c r="H287" s="33"/>
      <c r="I287" s="34"/>
      <c r="J287" s="113"/>
      <c r="K287" s="34"/>
      <c r="L287" s="113"/>
      <c r="M287" s="35" t="str">
        <f t="shared" si="46"/>
        <v/>
      </c>
      <c r="N287" s="33"/>
      <c r="O287" s="33"/>
      <c r="P287" s="36" t="str">
        <f t="shared" si="52"/>
        <v/>
      </c>
      <c r="Q287" s="37"/>
      <c r="R287" s="37"/>
      <c r="S287" s="37"/>
      <c r="T287" s="37"/>
      <c r="U287" s="116"/>
      <c r="V287" s="32"/>
      <c r="W287" s="58"/>
      <c r="X287" s="83"/>
      <c r="Y287" s="71"/>
      <c r="Z287" s="72"/>
      <c r="AB287" s="111" t="str">
        <f t="shared" si="53"/>
        <v/>
      </c>
      <c r="AC287" s="111">
        <f t="shared" si="54"/>
        <v>0</v>
      </c>
      <c r="AD287" s="111" t="str">
        <f t="shared" si="55"/>
        <v/>
      </c>
      <c r="AE287" s="10">
        <f t="shared" si="56"/>
        <v>0</v>
      </c>
      <c r="AF287" s="10" t="str">
        <f t="shared" si="49"/>
        <v/>
      </c>
    </row>
    <row r="288" spans="1:32" s="6" customFormat="1" ht="34.5" customHeight="1">
      <c r="A288" s="67">
        <f t="shared" si="47"/>
        <v>276</v>
      </c>
      <c r="B288" s="70" t="str">
        <f t="shared" si="48"/>
        <v/>
      </c>
      <c r="C288" s="30"/>
      <c r="D288" s="31" t="str">
        <f t="shared" si="50"/>
        <v/>
      </c>
      <c r="E288" s="31" t="str">
        <f t="shared" si="51"/>
        <v/>
      </c>
      <c r="F288" s="32"/>
      <c r="G288" s="32"/>
      <c r="H288" s="33"/>
      <c r="I288" s="34"/>
      <c r="J288" s="113"/>
      <c r="K288" s="34"/>
      <c r="L288" s="113"/>
      <c r="M288" s="35" t="str">
        <f t="shared" si="46"/>
        <v/>
      </c>
      <c r="N288" s="33"/>
      <c r="O288" s="33"/>
      <c r="P288" s="36" t="str">
        <f t="shared" si="52"/>
        <v/>
      </c>
      <c r="Q288" s="37"/>
      <c r="R288" s="37"/>
      <c r="S288" s="37"/>
      <c r="T288" s="37"/>
      <c r="U288" s="116"/>
      <c r="V288" s="32"/>
      <c r="W288" s="58"/>
      <c r="X288" s="83"/>
      <c r="Y288" s="71"/>
      <c r="Z288" s="72"/>
      <c r="AB288" s="111" t="str">
        <f t="shared" si="53"/>
        <v/>
      </c>
      <c r="AC288" s="111">
        <f t="shared" si="54"/>
        <v>0</v>
      </c>
      <c r="AD288" s="111" t="str">
        <f t="shared" si="55"/>
        <v/>
      </c>
      <c r="AE288" s="10">
        <f t="shared" si="56"/>
        <v>0</v>
      </c>
      <c r="AF288" s="10" t="str">
        <f t="shared" si="49"/>
        <v/>
      </c>
    </row>
    <row r="289" spans="1:32" s="6" customFormat="1" ht="34.5" customHeight="1">
      <c r="A289" s="67">
        <f t="shared" si="47"/>
        <v>277</v>
      </c>
      <c r="B289" s="70" t="str">
        <f t="shared" si="48"/>
        <v/>
      </c>
      <c r="C289" s="30"/>
      <c r="D289" s="31" t="str">
        <f t="shared" si="50"/>
        <v/>
      </c>
      <c r="E289" s="31" t="str">
        <f t="shared" si="51"/>
        <v/>
      </c>
      <c r="F289" s="32"/>
      <c r="G289" s="32"/>
      <c r="H289" s="33"/>
      <c r="I289" s="34"/>
      <c r="J289" s="113"/>
      <c r="K289" s="34"/>
      <c r="L289" s="113"/>
      <c r="M289" s="35" t="str">
        <f t="shared" si="46"/>
        <v/>
      </c>
      <c r="N289" s="33"/>
      <c r="O289" s="33"/>
      <c r="P289" s="36" t="str">
        <f t="shared" si="52"/>
        <v/>
      </c>
      <c r="Q289" s="37"/>
      <c r="R289" s="37"/>
      <c r="S289" s="37"/>
      <c r="T289" s="37"/>
      <c r="U289" s="116"/>
      <c r="V289" s="32"/>
      <c r="W289" s="58"/>
      <c r="X289" s="83"/>
      <c r="Y289" s="71"/>
      <c r="Z289" s="72"/>
      <c r="AB289" s="111" t="str">
        <f t="shared" si="53"/>
        <v/>
      </c>
      <c r="AC289" s="111">
        <f t="shared" si="54"/>
        <v>0</v>
      </c>
      <c r="AD289" s="111" t="str">
        <f t="shared" si="55"/>
        <v/>
      </c>
      <c r="AE289" s="10">
        <f t="shared" si="56"/>
        <v>0</v>
      </c>
      <c r="AF289" s="10" t="str">
        <f t="shared" si="49"/>
        <v/>
      </c>
    </row>
    <row r="290" spans="1:32" s="6" customFormat="1" ht="34.5" customHeight="1">
      <c r="A290" s="67">
        <f t="shared" si="47"/>
        <v>278</v>
      </c>
      <c r="B290" s="70" t="str">
        <f t="shared" si="48"/>
        <v/>
      </c>
      <c r="C290" s="30"/>
      <c r="D290" s="31" t="str">
        <f t="shared" si="50"/>
        <v/>
      </c>
      <c r="E290" s="31" t="str">
        <f t="shared" si="51"/>
        <v/>
      </c>
      <c r="F290" s="32"/>
      <c r="G290" s="32"/>
      <c r="H290" s="33"/>
      <c r="I290" s="34"/>
      <c r="J290" s="113"/>
      <c r="K290" s="34"/>
      <c r="L290" s="113"/>
      <c r="M290" s="35" t="str">
        <f t="shared" si="46"/>
        <v/>
      </c>
      <c r="N290" s="33"/>
      <c r="O290" s="33"/>
      <c r="P290" s="36" t="str">
        <f t="shared" si="52"/>
        <v/>
      </c>
      <c r="Q290" s="37"/>
      <c r="R290" s="37"/>
      <c r="S290" s="37"/>
      <c r="T290" s="37"/>
      <c r="U290" s="116"/>
      <c r="V290" s="32"/>
      <c r="W290" s="58"/>
      <c r="X290" s="83"/>
      <c r="Y290" s="71"/>
      <c r="Z290" s="72"/>
      <c r="AB290" s="111" t="str">
        <f t="shared" si="53"/>
        <v/>
      </c>
      <c r="AC290" s="111">
        <f t="shared" si="54"/>
        <v>0</v>
      </c>
      <c r="AD290" s="111" t="str">
        <f t="shared" si="55"/>
        <v/>
      </c>
      <c r="AE290" s="10">
        <f t="shared" si="56"/>
        <v>0</v>
      </c>
      <c r="AF290" s="10" t="str">
        <f t="shared" si="49"/>
        <v/>
      </c>
    </row>
    <row r="291" spans="1:32" s="6" customFormat="1" ht="34.5" customHeight="1">
      <c r="A291" s="67">
        <f t="shared" si="47"/>
        <v>279</v>
      </c>
      <c r="B291" s="70" t="str">
        <f t="shared" si="48"/>
        <v/>
      </c>
      <c r="C291" s="30"/>
      <c r="D291" s="31" t="str">
        <f t="shared" si="50"/>
        <v/>
      </c>
      <c r="E291" s="31" t="str">
        <f t="shared" si="51"/>
        <v/>
      </c>
      <c r="F291" s="32"/>
      <c r="G291" s="32"/>
      <c r="H291" s="33"/>
      <c r="I291" s="34"/>
      <c r="J291" s="113"/>
      <c r="K291" s="34"/>
      <c r="L291" s="113"/>
      <c r="M291" s="35" t="str">
        <f t="shared" si="46"/>
        <v/>
      </c>
      <c r="N291" s="33"/>
      <c r="O291" s="33"/>
      <c r="P291" s="36" t="str">
        <f t="shared" si="52"/>
        <v/>
      </c>
      <c r="Q291" s="37"/>
      <c r="R291" s="37"/>
      <c r="S291" s="37"/>
      <c r="T291" s="37"/>
      <c r="U291" s="116"/>
      <c r="V291" s="32"/>
      <c r="W291" s="58"/>
      <c r="X291" s="83"/>
      <c r="Y291" s="71"/>
      <c r="Z291" s="72"/>
      <c r="AB291" s="111" t="str">
        <f t="shared" si="53"/>
        <v/>
      </c>
      <c r="AC291" s="111">
        <f t="shared" si="54"/>
        <v>0</v>
      </c>
      <c r="AD291" s="111" t="str">
        <f t="shared" si="55"/>
        <v/>
      </c>
      <c r="AE291" s="10">
        <f t="shared" si="56"/>
        <v>0</v>
      </c>
      <c r="AF291" s="10" t="str">
        <f t="shared" si="49"/>
        <v/>
      </c>
    </row>
    <row r="292" spans="1:32" s="6" customFormat="1" ht="34.5" customHeight="1">
      <c r="A292" s="67">
        <f t="shared" si="47"/>
        <v>280</v>
      </c>
      <c r="B292" s="70" t="str">
        <f t="shared" si="48"/>
        <v/>
      </c>
      <c r="C292" s="30"/>
      <c r="D292" s="31" t="str">
        <f t="shared" si="50"/>
        <v/>
      </c>
      <c r="E292" s="31" t="str">
        <f t="shared" si="51"/>
        <v/>
      </c>
      <c r="F292" s="32"/>
      <c r="G292" s="32"/>
      <c r="H292" s="33"/>
      <c r="I292" s="34"/>
      <c r="J292" s="113"/>
      <c r="K292" s="34"/>
      <c r="L292" s="113"/>
      <c r="M292" s="35" t="str">
        <f t="shared" si="46"/>
        <v/>
      </c>
      <c r="N292" s="33"/>
      <c r="O292" s="33"/>
      <c r="P292" s="36" t="str">
        <f t="shared" si="52"/>
        <v/>
      </c>
      <c r="Q292" s="37"/>
      <c r="R292" s="37"/>
      <c r="S292" s="37"/>
      <c r="T292" s="37"/>
      <c r="U292" s="116"/>
      <c r="V292" s="32"/>
      <c r="W292" s="58"/>
      <c r="X292" s="83"/>
      <c r="Y292" s="71"/>
      <c r="Z292" s="72"/>
      <c r="AB292" s="111" t="str">
        <f t="shared" si="53"/>
        <v/>
      </c>
      <c r="AC292" s="111">
        <f t="shared" si="54"/>
        <v>0</v>
      </c>
      <c r="AD292" s="111" t="str">
        <f t="shared" si="55"/>
        <v/>
      </c>
      <c r="AE292" s="10">
        <f t="shared" si="56"/>
        <v>0</v>
      </c>
      <c r="AF292" s="10" t="str">
        <f t="shared" si="49"/>
        <v/>
      </c>
    </row>
    <row r="293" spans="1:32" s="6" customFormat="1" ht="34.5" customHeight="1">
      <c r="A293" s="67">
        <f t="shared" si="47"/>
        <v>281</v>
      </c>
      <c r="B293" s="70" t="str">
        <f t="shared" si="48"/>
        <v/>
      </c>
      <c r="C293" s="30"/>
      <c r="D293" s="31" t="str">
        <f t="shared" si="50"/>
        <v/>
      </c>
      <c r="E293" s="31" t="str">
        <f t="shared" si="51"/>
        <v/>
      </c>
      <c r="F293" s="32"/>
      <c r="G293" s="32"/>
      <c r="H293" s="33"/>
      <c r="I293" s="34"/>
      <c r="J293" s="113"/>
      <c r="K293" s="34"/>
      <c r="L293" s="113"/>
      <c r="M293" s="35" t="str">
        <f t="shared" si="46"/>
        <v/>
      </c>
      <c r="N293" s="33"/>
      <c r="O293" s="33"/>
      <c r="P293" s="36" t="str">
        <f t="shared" si="52"/>
        <v/>
      </c>
      <c r="Q293" s="37"/>
      <c r="R293" s="37"/>
      <c r="S293" s="37"/>
      <c r="T293" s="37"/>
      <c r="U293" s="116"/>
      <c r="V293" s="32"/>
      <c r="W293" s="58"/>
      <c r="X293" s="83"/>
      <c r="Y293" s="71"/>
      <c r="Z293" s="72"/>
      <c r="AB293" s="111" t="str">
        <f t="shared" si="53"/>
        <v/>
      </c>
      <c r="AC293" s="111">
        <f t="shared" si="54"/>
        <v>0</v>
      </c>
      <c r="AD293" s="111" t="str">
        <f t="shared" si="55"/>
        <v/>
      </c>
      <c r="AE293" s="10">
        <f t="shared" si="56"/>
        <v>0</v>
      </c>
      <c r="AF293" s="10" t="str">
        <f t="shared" si="49"/>
        <v/>
      </c>
    </row>
    <row r="294" spans="1:32" s="6" customFormat="1" ht="34.5" customHeight="1">
      <c r="A294" s="67">
        <f t="shared" si="47"/>
        <v>282</v>
      </c>
      <c r="B294" s="70" t="str">
        <f t="shared" si="48"/>
        <v/>
      </c>
      <c r="C294" s="30"/>
      <c r="D294" s="31" t="str">
        <f t="shared" si="50"/>
        <v/>
      </c>
      <c r="E294" s="31" t="str">
        <f t="shared" si="51"/>
        <v/>
      </c>
      <c r="F294" s="32"/>
      <c r="G294" s="32"/>
      <c r="H294" s="33"/>
      <c r="I294" s="34"/>
      <c r="J294" s="113"/>
      <c r="K294" s="34"/>
      <c r="L294" s="113"/>
      <c r="M294" s="35" t="str">
        <f t="shared" si="46"/>
        <v/>
      </c>
      <c r="N294" s="33"/>
      <c r="O294" s="33"/>
      <c r="P294" s="36" t="str">
        <f t="shared" si="52"/>
        <v/>
      </c>
      <c r="Q294" s="37"/>
      <c r="R294" s="37"/>
      <c r="S294" s="37"/>
      <c r="T294" s="37"/>
      <c r="U294" s="116"/>
      <c r="V294" s="32"/>
      <c r="W294" s="58"/>
      <c r="X294" s="83"/>
      <c r="Y294" s="71"/>
      <c r="Z294" s="72"/>
      <c r="AB294" s="111" t="str">
        <f t="shared" si="53"/>
        <v/>
      </c>
      <c r="AC294" s="111">
        <f t="shared" si="54"/>
        <v>0</v>
      </c>
      <c r="AD294" s="111" t="str">
        <f t="shared" si="55"/>
        <v/>
      </c>
      <c r="AE294" s="10">
        <f t="shared" si="56"/>
        <v>0</v>
      </c>
      <c r="AF294" s="10" t="str">
        <f t="shared" si="49"/>
        <v/>
      </c>
    </row>
    <row r="295" spans="1:32" s="6" customFormat="1" ht="34.5" customHeight="1">
      <c r="A295" s="67">
        <f t="shared" si="47"/>
        <v>283</v>
      </c>
      <c r="B295" s="70" t="str">
        <f t="shared" si="48"/>
        <v/>
      </c>
      <c r="C295" s="30"/>
      <c r="D295" s="31" t="str">
        <f t="shared" si="50"/>
        <v/>
      </c>
      <c r="E295" s="31" t="str">
        <f t="shared" si="51"/>
        <v/>
      </c>
      <c r="F295" s="32"/>
      <c r="G295" s="32"/>
      <c r="H295" s="33"/>
      <c r="I295" s="34"/>
      <c r="J295" s="113"/>
      <c r="K295" s="34"/>
      <c r="L295" s="113"/>
      <c r="M295" s="35" t="str">
        <f t="shared" si="46"/>
        <v/>
      </c>
      <c r="N295" s="33"/>
      <c r="O295" s="33"/>
      <c r="P295" s="36" t="str">
        <f t="shared" si="52"/>
        <v/>
      </c>
      <c r="Q295" s="37"/>
      <c r="R295" s="37"/>
      <c r="S295" s="37"/>
      <c r="T295" s="37"/>
      <c r="U295" s="116"/>
      <c r="V295" s="32"/>
      <c r="W295" s="58"/>
      <c r="X295" s="83"/>
      <c r="Y295" s="71"/>
      <c r="Z295" s="72"/>
      <c r="AB295" s="111" t="str">
        <f t="shared" si="53"/>
        <v/>
      </c>
      <c r="AC295" s="111">
        <f t="shared" si="54"/>
        <v>0</v>
      </c>
      <c r="AD295" s="111" t="str">
        <f t="shared" si="55"/>
        <v/>
      </c>
      <c r="AE295" s="10">
        <f t="shared" si="56"/>
        <v>0</v>
      </c>
      <c r="AF295" s="10" t="str">
        <f t="shared" si="49"/>
        <v/>
      </c>
    </row>
    <row r="296" spans="1:32" s="6" customFormat="1" ht="34.5" customHeight="1">
      <c r="A296" s="67">
        <f t="shared" si="47"/>
        <v>284</v>
      </c>
      <c r="B296" s="70" t="str">
        <f t="shared" si="48"/>
        <v/>
      </c>
      <c r="C296" s="30"/>
      <c r="D296" s="31" t="str">
        <f t="shared" si="50"/>
        <v/>
      </c>
      <c r="E296" s="31" t="str">
        <f t="shared" si="51"/>
        <v/>
      </c>
      <c r="F296" s="32"/>
      <c r="G296" s="32"/>
      <c r="H296" s="33"/>
      <c r="I296" s="34"/>
      <c r="J296" s="113"/>
      <c r="K296" s="34"/>
      <c r="L296" s="113"/>
      <c r="M296" s="35" t="str">
        <f t="shared" si="46"/>
        <v/>
      </c>
      <c r="N296" s="33"/>
      <c r="O296" s="33"/>
      <c r="P296" s="36" t="str">
        <f t="shared" si="52"/>
        <v/>
      </c>
      <c r="Q296" s="37"/>
      <c r="R296" s="37"/>
      <c r="S296" s="37"/>
      <c r="T296" s="37"/>
      <c r="U296" s="116"/>
      <c r="V296" s="32"/>
      <c r="W296" s="58"/>
      <c r="X296" s="83"/>
      <c r="Y296" s="71"/>
      <c r="Z296" s="72"/>
      <c r="AB296" s="111" t="str">
        <f t="shared" si="53"/>
        <v/>
      </c>
      <c r="AC296" s="111">
        <f t="shared" si="54"/>
        <v>0</v>
      </c>
      <c r="AD296" s="111" t="str">
        <f t="shared" si="55"/>
        <v/>
      </c>
      <c r="AE296" s="10">
        <f t="shared" si="56"/>
        <v>0</v>
      </c>
      <c r="AF296" s="10" t="str">
        <f t="shared" si="49"/>
        <v/>
      </c>
    </row>
    <row r="297" spans="1:32" s="6" customFormat="1" ht="34.5" customHeight="1">
      <c r="A297" s="67">
        <f t="shared" si="47"/>
        <v>285</v>
      </c>
      <c r="B297" s="70" t="str">
        <f t="shared" si="48"/>
        <v/>
      </c>
      <c r="C297" s="30"/>
      <c r="D297" s="31" t="str">
        <f t="shared" si="50"/>
        <v/>
      </c>
      <c r="E297" s="31" t="str">
        <f t="shared" si="51"/>
        <v/>
      </c>
      <c r="F297" s="32"/>
      <c r="G297" s="32"/>
      <c r="H297" s="33"/>
      <c r="I297" s="34"/>
      <c r="J297" s="113"/>
      <c r="K297" s="34"/>
      <c r="L297" s="113"/>
      <c r="M297" s="35" t="str">
        <f t="shared" si="46"/>
        <v/>
      </c>
      <c r="N297" s="33"/>
      <c r="O297" s="33"/>
      <c r="P297" s="36" t="str">
        <f t="shared" si="52"/>
        <v/>
      </c>
      <c r="Q297" s="37"/>
      <c r="R297" s="37"/>
      <c r="S297" s="37"/>
      <c r="T297" s="37"/>
      <c r="U297" s="116"/>
      <c r="V297" s="32"/>
      <c r="W297" s="58"/>
      <c r="X297" s="83"/>
      <c r="Y297" s="71"/>
      <c r="Z297" s="72"/>
      <c r="AB297" s="111" t="str">
        <f t="shared" si="53"/>
        <v/>
      </c>
      <c r="AC297" s="111">
        <f t="shared" si="54"/>
        <v>0</v>
      </c>
      <c r="AD297" s="111" t="str">
        <f t="shared" si="55"/>
        <v/>
      </c>
      <c r="AE297" s="10">
        <f t="shared" si="56"/>
        <v>0</v>
      </c>
      <c r="AF297" s="10" t="str">
        <f t="shared" si="49"/>
        <v/>
      </c>
    </row>
    <row r="298" spans="1:32" s="6" customFormat="1" ht="34.5" customHeight="1">
      <c r="A298" s="67">
        <f t="shared" si="47"/>
        <v>286</v>
      </c>
      <c r="B298" s="70" t="str">
        <f t="shared" si="48"/>
        <v/>
      </c>
      <c r="C298" s="30"/>
      <c r="D298" s="31" t="str">
        <f t="shared" si="50"/>
        <v/>
      </c>
      <c r="E298" s="31" t="str">
        <f t="shared" si="51"/>
        <v/>
      </c>
      <c r="F298" s="32"/>
      <c r="G298" s="32"/>
      <c r="H298" s="33"/>
      <c r="I298" s="34"/>
      <c r="J298" s="113"/>
      <c r="K298" s="34"/>
      <c r="L298" s="113"/>
      <c r="M298" s="35" t="str">
        <f t="shared" si="46"/>
        <v/>
      </c>
      <c r="N298" s="33"/>
      <c r="O298" s="33"/>
      <c r="P298" s="36" t="str">
        <f t="shared" si="52"/>
        <v/>
      </c>
      <c r="Q298" s="37"/>
      <c r="R298" s="37"/>
      <c r="S298" s="37"/>
      <c r="T298" s="37"/>
      <c r="U298" s="116"/>
      <c r="V298" s="32"/>
      <c r="W298" s="58"/>
      <c r="X298" s="83"/>
      <c r="Y298" s="71"/>
      <c r="Z298" s="72"/>
      <c r="AB298" s="111" t="str">
        <f t="shared" si="53"/>
        <v/>
      </c>
      <c r="AC298" s="111">
        <f t="shared" si="54"/>
        <v>0</v>
      </c>
      <c r="AD298" s="111" t="str">
        <f t="shared" si="55"/>
        <v/>
      </c>
      <c r="AE298" s="10">
        <f t="shared" si="56"/>
        <v>0</v>
      </c>
      <c r="AF298" s="10" t="str">
        <f t="shared" si="49"/>
        <v/>
      </c>
    </row>
    <row r="299" spans="1:32" s="6" customFormat="1" ht="34.5" customHeight="1">
      <c r="A299" s="67">
        <f t="shared" si="47"/>
        <v>287</v>
      </c>
      <c r="B299" s="70" t="str">
        <f t="shared" si="48"/>
        <v/>
      </c>
      <c r="C299" s="30"/>
      <c r="D299" s="31" t="str">
        <f t="shared" si="50"/>
        <v/>
      </c>
      <c r="E299" s="31" t="str">
        <f t="shared" si="51"/>
        <v/>
      </c>
      <c r="F299" s="32"/>
      <c r="G299" s="32"/>
      <c r="H299" s="33"/>
      <c r="I299" s="34"/>
      <c r="J299" s="113"/>
      <c r="K299" s="34"/>
      <c r="L299" s="113"/>
      <c r="M299" s="35" t="str">
        <f t="shared" si="46"/>
        <v/>
      </c>
      <c r="N299" s="33"/>
      <c r="O299" s="33"/>
      <c r="P299" s="36" t="str">
        <f t="shared" si="52"/>
        <v/>
      </c>
      <c r="Q299" s="37"/>
      <c r="R299" s="37"/>
      <c r="S299" s="37"/>
      <c r="T299" s="37"/>
      <c r="U299" s="116"/>
      <c r="V299" s="32"/>
      <c r="W299" s="58"/>
      <c r="X299" s="83"/>
      <c r="Y299" s="71"/>
      <c r="Z299" s="72"/>
      <c r="AB299" s="111" t="str">
        <f t="shared" si="53"/>
        <v/>
      </c>
      <c r="AC299" s="111">
        <f t="shared" si="54"/>
        <v>0</v>
      </c>
      <c r="AD299" s="111" t="str">
        <f t="shared" si="55"/>
        <v/>
      </c>
      <c r="AE299" s="10">
        <f t="shared" si="56"/>
        <v>0</v>
      </c>
      <c r="AF299" s="10" t="str">
        <f t="shared" si="49"/>
        <v/>
      </c>
    </row>
    <row r="300" spans="1:32" s="6" customFormat="1" ht="34.5" customHeight="1">
      <c r="A300" s="67">
        <f t="shared" si="47"/>
        <v>288</v>
      </c>
      <c r="B300" s="70" t="str">
        <f t="shared" si="48"/>
        <v/>
      </c>
      <c r="C300" s="30"/>
      <c r="D300" s="31" t="str">
        <f t="shared" si="50"/>
        <v/>
      </c>
      <c r="E300" s="31" t="str">
        <f t="shared" si="51"/>
        <v/>
      </c>
      <c r="F300" s="32"/>
      <c r="G300" s="32"/>
      <c r="H300" s="33"/>
      <c r="I300" s="34"/>
      <c r="J300" s="113"/>
      <c r="K300" s="34"/>
      <c r="L300" s="113"/>
      <c r="M300" s="35" t="str">
        <f t="shared" si="46"/>
        <v/>
      </c>
      <c r="N300" s="33"/>
      <c r="O300" s="33"/>
      <c r="P300" s="36" t="str">
        <f t="shared" si="52"/>
        <v/>
      </c>
      <c r="Q300" s="37"/>
      <c r="R300" s="37"/>
      <c r="S300" s="37"/>
      <c r="T300" s="37"/>
      <c r="U300" s="116"/>
      <c r="V300" s="32"/>
      <c r="W300" s="58"/>
      <c r="X300" s="83"/>
      <c r="Y300" s="71"/>
      <c r="Z300" s="72"/>
      <c r="AB300" s="111" t="str">
        <f t="shared" si="53"/>
        <v/>
      </c>
      <c r="AC300" s="111">
        <f t="shared" si="54"/>
        <v>0</v>
      </c>
      <c r="AD300" s="111" t="str">
        <f t="shared" si="55"/>
        <v/>
      </c>
      <c r="AE300" s="10">
        <f t="shared" si="56"/>
        <v>0</v>
      </c>
      <c r="AF300" s="10" t="str">
        <f t="shared" si="49"/>
        <v/>
      </c>
    </row>
    <row r="301" spans="1:32" s="6" customFormat="1" ht="34.5" customHeight="1">
      <c r="A301" s="67">
        <f t="shared" si="47"/>
        <v>289</v>
      </c>
      <c r="B301" s="70" t="str">
        <f t="shared" si="48"/>
        <v/>
      </c>
      <c r="C301" s="30"/>
      <c r="D301" s="31" t="str">
        <f t="shared" si="50"/>
        <v/>
      </c>
      <c r="E301" s="31" t="str">
        <f t="shared" si="51"/>
        <v/>
      </c>
      <c r="F301" s="32"/>
      <c r="G301" s="32"/>
      <c r="H301" s="33"/>
      <c r="I301" s="34"/>
      <c r="J301" s="113"/>
      <c r="K301" s="34"/>
      <c r="L301" s="113"/>
      <c r="M301" s="35" t="str">
        <f t="shared" si="46"/>
        <v/>
      </c>
      <c r="N301" s="33"/>
      <c r="O301" s="33"/>
      <c r="P301" s="36" t="str">
        <f t="shared" si="52"/>
        <v/>
      </c>
      <c r="Q301" s="37"/>
      <c r="R301" s="37"/>
      <c r="S301" s="37"/>
      <c r="T301" s="37"/>
      <c r="U301" s="116"/>
      <c r="V301" s="32"/>
      <c r="W301" s="58"/>
      <c r="X301" s="83"/>
      <c r="Y301" s="71"/>
      <c r="Z301" s="72"/>
      <c r="AB301" s="111" t="str">
        <f t="shared" si="53"/>
        <v/>
      </c>
      <c r="AC301" s="111">
        <f t="shared" si="54"/>
        <v>0</v>
      </c>
      <c r="AD301" s="111" t="str">
        <f t="shared" si="55"/>
        <v/>
      </c>
      <c r="AE301" s="10">
        <f t="shared" si="56"/>
        <v>0</v>
      </c>
      <c r="AF301" s="10" t="str">
        <f t="shared" si="49"/>
        <v/>
      </c>
    </row>
    <row r="302" spans="1:32" s="6" customFormat="1" ht="34.5" customHeight="1">
      <c r="A302" s="67">
        <f t="shared" si="47"/>
        <v>290</v>
      </c>
      <c r="B302" s="70" t="str">
        <f t="shared" si="48"/>
        <v/>
      </c>
      <c r="C302" s="30"/>
      <c r="D302" s="31" t="str">
        <f t="shared" si="50"/>
        <v/>
      </c>
      <c r="E302" s="31" t="str">
        <f t="shared" si="51"/>
        <v/>
      </c>
      <c r="F302" s="32"/>
      <c r="G302" s="32"/>
      <c r="H302" s="33"/>
      <c r="I302" s="34"/>
      <c r="J302" s="113"/>
      <c r="K302" s="34"/>
      <c r="L302" s="113"/>
      <c r="M302" s="35" t="str">
        <f t="shared" si="46"/>
        <v/>
      </c>
      <c r="N302" s="33"/>
      <c r="O302" s="33"/>
      <c r="P302" s="36" t="str">
        <f t="shared" si="52"/>
        <v/>
      </c>
      <c r="Q302" s="37"/>
      <c r="R302" s="37"/>
      <c r="S302" s="37"/>
      <c r="T302" s="37"/>
      <c r="U302" s="116"/>
      <c r="V302" s="32"/>
      <c r="W302" s="58"/>
      <c r="X302" s="83"/>
      <c r="Y302" s="71"/>
      <c r="Z302" s="72"/>
      <c r="AB302" s="111" t="str">
        <f t="shared" si="53"/>
        <v/>
      </c>
      <c r="AC302" s="111">
        <f t="shared" si="54"/>
        <v>0</v>
      </c>
      <c r="AD302" s="111" t="str">
        <f t="shared" si="55"/>
        <v/>
      </c>
      <c r="AE302" s="10">
        <f t="shared" si="56"/>
        <v>0</v>
      </c>
      <c r="AF302" s="10" t="str">
        <f t="shared" si="49"/>
        <v/>
      </c>
    </row>
    <row r="303" spans="1:32" s="6" customFormat="1" ht="34.5" customHeight="1">
      <c r="A303" s="67">
        <f t="shared" si="47"/>
        <v>291</v>
      </c>
      <c r="B303" s="70" t="str">
        <f t="shared" si="48"/>
        <v/>
      </c>
      <c r="C303" s="30"/>
      <c r="D303" s="31" t="str">
        <f t="shared" si="50"/>
        <v/>
      </c>
      <c r="E303" s="31" t="str">
        <f t="shared" si="51"/>
        <v/>
      </c>
      <c r="F303" s="32"/>
      <c r="G303" s="32"/>
      <c r="H303" s="33"/>
      <c r="I303" s="34"/>
      <c r="J303" s="113"/>
      <c r="K303" s="34"/>
      <c r="L303" s="113"/>
      <c r="M303" s="35" t="str">
        <f t="shared" si="46"/>
        <v/>
      </c>
      <c r="N303" s="33"/>
      <c r="O303" s="33"/>
      <c r="P303" s="36" t="str">
        <f t="shared" si="52"/>
        <v/>
      </c>
      <c r="Q303" s="37"/>
      <c r="R303" s="37"/>
      <c r="S303" s="37"/>
      <c r="T303" s="37"/>
      <c r="U303" s="116"/>
      <c r="V303" s="32"/>
      <c r="W303" s="58"/>
      <c r="X303" s="83"/>
      <c r="Y303" s="71"/>
      <c r="Z303" s="72"/>
      <c r="AB303" s="111" t="str">
        <f t="shared" si="53"/>
        <v/>
      </c>
      <c r="AC303" s="111">
        <f t="shared" si="54"/>
        <v>0</v>
      </c>
      <c r="AD303" s="111" t="str">
        <f t="shared" si="55"/>
        <v/>
      </c>
      <c r="AE303" s="10">
        <f t="shared" si="56"/>
        <v>0</v>
      </c>
      <c r="AF303" s="10" t="str">
        <f t="shared" si="49"/>
        <v/>
      </c>
    </row>
    <row r="304" spans="1:32" s="6" customFormat="1" ht="34.5" customHeight="1">
      <c r="A304" s="67">
        <f t="shared" si="47"/>
        <v>292</v>
      </c>
      <c r="B304" s="70" t="str">
        <f t="shared" si="48"/>
        <v/>
      </c>
      <c r="C304" s="30"/>
      <c r="D304" s="31" t="str">
        <f t="shared" si="50"/>
        <v/>
      </c>
      <c r="E304" s="31" t="str">
        <f t="shared" si="51"/>
        <v/>
      </c>
      <c r="F304" s="32"/>
      <c r="G304" s="32"/>
      <c r="H304" s="33"/>
      <c r="I304" s="34"/>
      <c r="J304" s="113"/>
      <c r="K304" s="34"/>
      <c r="L304" s="113"/>
      <c r="M304" s="35" t="str">
        <f t="shared" si="46"/>
        <v/>
      </c>
      <c r="N304" s="33"/>
      <c r="O304" s="33"/>
      <c r="P304" s="36" t="str">
        <f t="shared" si="52"/>
        <v/>
      </c>
      <c r="Q304" s="37"/>
      <c r="R304" s="37"/>
      <c r="S304" s="37"/>
      <c r="T304" s="37"/>
      <c r="U304" s="116"/>
      <c r="V304" s="32"/>
      <c r="W304" s="58"/>
      <c r="X304" s="83"/>
      <c r="Y304" s="71"/>
      <c r="Z304" s="72"/>
      <c r="AB304" s="111" t="str">
        <f t="shared" si="53"/>
        <v/>
      </c>
      <c r="AC304" s="111">
        <f t="shared" si="54"/>
        <v>0</v>
      </c>
      <c r="AD304" s="111" t="str">
        <f t="shared" si="55"/>
        <v/>
      </c>
      <c r="AE304" s="10">
        <f t="shared" si="56"/>
        <v>0</v>
      </c>
      <c r="AF304" s="10" t="str">
        <f t="shared" si="49"/>
        <v/>
      </c>
    </row>
    <row r="305" spans="1:32" s="6" customFormat="1" ht="34.5" customHeight="1">
      <c r="A305" s="67">
        <f t="shared" si="47"/>
        <v>293</v>
      </c>
      <c r="B305" s="70" t="str">
        <f t="shared" si="48"/>
        <v/>
      </c>
      <c r="C305" s="30"/>
      <c r="D305" s="31" t="str">
        <f t="shared" si="50"/>
        <v/>
      </c>
      <c r="E305" s="31" t="str">
        <f t="shared" si="51"/>
        <v/>
      </c>
      <c r="F305" s="32"/>
      <c r="G305" s="32"/>
      <c r="H305" s="33"/>
      <c r="I305" s="34"/>
      <c r="J305" s="113"/>
      <c r="K305" s="34"/>
      <c r="L305" s="113"/>
      <c r="M305" s="35" t="str">
        <f t="shared" si="46"/>
        <v/>
      </c>
      <c r="N305" s="33"/>
      <c r="O305" s="33"/>
      <c r="P305" s="36" t="str">
        <f t="shared" si="52"/>
        <v/>
      </c>
      <c r="Q305" s="37"/>
      <c r="R305" s="37"/>
      <c r="S305" s="37"/>
      <c r="T305" s="37"/>
      <c r="U305" s="116"/>
      <c r="V305" s="32"/>
      <c r="W305" s="58"/>
      <c r="X305" s="83"/>
      <c r="Y305" s="71"/>
      <c r="Z305" s="72"/>
      <c r="AB305" s="111" t="str">
        <f t="shared" si="53"/>
        <v/>
      </c>
      <c r="AC305" s="111">
        <f t="shared" si="54"/>
        <v>0</v>
      </c>
      <c r="AD305" s="111" t="str">
        <f t="shared" si="55"/>
        <v/>
      </c>
      <c r="AE305" s="10">
        <f t="shared" si="56"/>
        <v>0</v>
      </c>
      <c r="AF305" s="10" t="str">
        <f t="shared" si="49"/>
        <v/>
      </c>
    </row>
    <row r="306" spans="1:32" s="6" customFormat="1" ht="34.5" customHeight="1">
      <c r="A306" s="67">
        <f t="shared" si="47"/>
        <v>294</v>
      </c>
      <c r="B306" s="70" t="str">
        <f t="shared" si="48"/>
        <v/>
      </c>
      <c r="C306" s="30"/>
      <c r="D306" s="31" t="str">
        <f t="shared" si="50"/>
        <v/>
      </c>
      <c r="E306" s="31" t="str">
        <f t="shared" si="51"/>
        <v/>
      </c>
      <c r="F306" s="32"/>
      <c r="G306" s="32"/>
      <c r="H306" s="33"/>
      <c r="I306" s="34"/>
      <c r="J306" s="113"/>
      <c r="K306" s="34"/>
      <c r="L306" s="113"/>
      <c r="M306" s="35" t="str">
        <f t="shared" si="46"/>
        <v/>
      </c>
      <c r="N306" s="33"/>
      <c r="O306" s="33"/>
      <c r="P306" s="36" t="str">
        <f t="shared" si="52"/>
        <v/>
      </c>
      <c r="Q306" s="37"/>
      <c r="R306" s="37"/>
      <c r="S306" s="37"/>
      <c r="T306" s="37"/>
      <c r="U306" s="116"/>
      <c r="V306" s="32"/>
      <c r="W306" s="58"/>
      <c r="X306" s="83"/>
      <c r="Y306" s="71"/>
      <c r="Z306" s="72"/>
      <c r="AB306" s="111" t="str">
        <f t="shared" si="53"/>
        <v/>
      </c>
      <c r="AC306" s="111">
        <f t="shared" si="54"/>
        <v>0</v>
      </c>
      <c r="AD306" s="111" t="str">
        <f t="shared" si="55"/>
        <v/>
      </c>
      <c r="AE306" s="10">
        <f t="shared" si="56"/>
        <v>0</v>
      </c>
      <c r="AF306" s="10" t="str">
        <f t="shared" si="49"/>
        <v/>
      </c>
    </row>
    <row r="307" spans="1:32" s="6" customFormat="1" ht="34.5" customHeight="1">
      <c r="A307" s="67">
        <f t="shared" si="47"/>
        <v>295</v>
      </c>
      <c r="B307" s="70" t="str">
        <f t="shared" si="48"/>
        <v/>
      </c>
      <c r="C307" s="30"/>
      <c r="D307" s="31" t="str">
        <f t="shared" si="50"/>
        <v/>
      </c>
      <c r="E307" s="31" t="str">
        <f t="shared" si="51"/>
        <v/>
      </c>
      <c r="F307" s="32"/>
      <c r="G307" s="32"/>
      <c r="H307" s="33"/>
      <c r="I307" s="34"/>
      <c r="J307" s="113"/>
      <c r="K307" s="34"/>
      <c r="L307" s="113"/>
      <c r="M307" s="35" t="str">
        <f t="shared" si="46"/>
        <v/>
      </c>
      <c r="N307" s="33"/>
      <c r="O307" s="33"/>
      <c r="P307" s="36" t="str">
        <f t="shared" si="52"/>
        <v/>
      </c>
      <c r="Q307" s="37"/>
      <c r="R307" s="37"/>
      <c r="S307" s="37"/>
      <c r="T307" s="37"/>
      <c r="U307" s="116"/>
      <c r="V307" s="32"/>
      <c r="W307" s="58"/>
      <c r="X307" s="83"/>
      <c r="Y307" s="71"/>
      <c r="Z307" s="72"/>
      <c r="AB307" s="111" t="str">
        <f t="shared" si="53"/>
        <v/>
      </c>
      <c r="AC307" s="111">
        <f t="shared" si="54"/>
        <v>0</v>
      </c>
      <c r="AD307" s="111" t="str">
        <f t="shared" si="55"/>
        <v/>
      </c>
      <c r="AE307" s="10">
        <f t="shared" si="56"/>
        <v>0</v>
      </c>
      <c r="AF307" s="10" t="str">
        <f t="shared" si="49"/>
        <v/>
      </c>
    </row>
    <row r="308" spans="1:32" s="6" customFormat="1" ht="34.5" customHeight="1">
      <c r="A308" s="67">
        <f t="shared" si="47"/>
        <v>296</v>
      </c>
      <c r="B308" s="70" t="str">
        <f t="shared" si="48"/>
        <v/>
      </c>
      <c r="C308" s="30"/>
      <c r="D308" s="31" t="str">
        <f t="shared" si="50"/>
        <v/>
      </c>
      <c r="E308" s="31" t="str">
        <f t="shared" si="51"/>
        <v/>
      </c>
      <c r="F308" s="32"/>
      <c r="G308" s="32"/>
      <c r="H308" s="33"/>
      <c r="I308" s="34"/>
      <c r="J308" s="113"/>
      <c r="K308" s="34"/>
      <c r="L308" s="113"/>
      <c r="M308" s="35" t="str">
        <f t="shared" si="46"/>
        <v/>
      </c>
      <c r="N308" s="33"/>
      <c r="O308" s="33"/>
      <c r="P308" s="36" t="str">
        <f t="shared" si="52"/>
        <v/>
      </c>
      <c r="Q308" s="37"/>
      <c r="R308" s="37"/>
      <c r="S308" s="37"/>
      <c r="T308" s="37"/>
      <c r="U308" s="116"/>
      <c r="V308" s="32"/>
      <c r="W308" s="58"/>
      <c r="X308" s="83"/>
      <c r="Y308" s="71"/>
      <c r="Z308" s="72"/>
      <c r="AB308" s="111" t="str">
        <f t="shared" si="53"/>
        <v/>
      </c>
      <c r="AC308" s="111">
        <f t="shared" si="54"/>
        <v>0</v>
      </c>
      <c r="AD308" s="111" t="str">
        <f t="shared" si="55"/>
        <v/>
      </c>
      <c r="AE308" s="10">
        <f t="shared" si="56"/>
        <v>0</v>
      </c>
      <c r="AF308" s="10" t="str">
        <f t="shared" si="49"/>
        <v/>
      </c>
    </row>
    <row r="309" spans="1:32" s="6" customFormat="1" ht="34.5" customHeight="1">
      <c r="A309" s="67">
        <f t="shared" si="47"/>
        <v>297</v>
      </c>
      <c r="B309" s="70" t="str">
        <f t="shared" si="48"/>
        <v/>
      </c>
      <c r="C309" s="30"/>
      <c r="D309" s="31" t="str">
        <f t="shared" si="50"/>
        <v/>
      </c>
      <c r="E309" s="31" t="str">
        <f t="shared" si="51"/>
        <v/>
      </c>
      <c r="F309" s="32"/>
      <c r="G309" s="32"/>
      <c r="H309" s="33"/>
      <c r="I309" s="34"/>
      <c r="J309" s="113"/>
      <c r="K309" s="34"/>
      <c r="L309" s="113"/>
      <c r="M309" s="35" t="str">
        <f t="shared" si="46"/>
        <v/>
      </c>
      <c r="N309" s="33"/>
      <c r="O309" s="33"/>
      <c r="P309" s="36" t="str">
        <f t="shared" si="52"/>
        <v/>
      </c>
      <c r="Q309" s="37"/>
      <c r="R309" s="37"/>
      <c r="S309" s="37"/>
      <c r="T309" s="37"/>
      <c r="U309" s="116"/>
      <c r="V309" s="32"/>
      <c r="W309" s="58"/>
      <c r="X309" s="83"/>
      <c r="Y309" s="71"/>
      <c r="Z309" s="72"/>
      <c r="AB309" s="111" t="str">
        <f t="shared" si="53"/>
        <v/>
      </c>
      <c r="AC309" s="111">
        <f t="shared" si="54"/>
        <v>0</v>
      </c>
      <c r="AD309" s="111" t="str">
        <f t="shared" si="55"/>
        <v/>
      </c>
      <c r="AE309" s="10">
        <f t="shared" si="56"/>
        <v>0</v>
      </c>
      <c r="AF309" s="10" t="str">
        <f t="shared" si="49"/>
        <v/>
      </c>
    </row>
    <row r="310" spans="1:32" s="6" customFormat="1" ht="34.5" customHeight="1">
      <c r="A310" s="67">
        <f t="shared" si="47"/>
        <v>298</v>
      </c>
      <c r="B310" s="70" t="str">
        <f>IF($C310="","","プラスチック加工機械")</f>
        <v/>
      </c>
      <c r="C310" s="30"/>
      <c r="D310" s="31" t="str">
        <f t="shared" si="50"/>
        <v/>
      </c>
      <c r="E310" s="31" t="str">
        <f t="shared" si="51"/>
        <v/>
      </c>
      <c r="F310" s="32"/>
      <c r="G310" s="32"/>
      <c r="H310" s="33"/>
      <c r="I310" s="34"/>
      <c r="J310" s="113"/>
      <c r="K310" s="34"/>
      <c r="L310" s="113"/>
      <c r="M310" s="35" t="str">
        <f t="shared" si="46"/>
        <v/>
      </c>
      <c r="N310" s="33"/>
      <c r="O310" s="33"/>
      <c r="P310" s="36" t="str">
        <f t="shared" si="52"/>
        <v/>
      </c>
      <c r="Q310" s="37"/>
      <c r="R310" s="37"/>
      <c r="S310" s="37"/>
      <c r="T310" s="37"/>
      <c r="U310" s="116"/>
      <c r="V310" s="32"/>
      <c r="W310" s="58"/>
      <c r="X310" s="83"/>
      <c r="Y310" s="71"/>
      <c r="Z310" s="72"/>
      <c r="AB310" s="111" t="str">
        <f t="shared" si="53"/>
        <v/>
      </c>
      <c r="AC310" s="111">
        <f t="shared" si="54"/>
        <v>0</v>
      </c>
      <c r="AD310" s="111" t="str">
        <f t="shared" si="55"/>
        <v/>
      </c>
      <c r="AE310" s="10">
        <f t="shared" si="56"/>
        <v>0</v>
      </c>
      <c r="AF310" s="10" t="str">
        <f t="shared" si="49"/>
        <v/>
      </c>
    </row>
    <row r="311" spans="1:32" s="6" customFormat="1" ht="34.5" customHeight="1">
      <c r="A311" s="67">
        <f t="shared" si="47"/>
        <v>299</v>
      </c>
      <c r="B311" s="70" t="str">
        <f t="shared" si="48"/>
        <v/>
      </c>
      <c r="C311" s="30"/>
      <c r="D311" s="31" t="str">
        <f t="shared" si="50"/>
        <v/>
      </c>
      <c r="E311" s="31" t="str">
        <f t="shared" si="51"/>
        <v/>
      </c>
      <c r="F311" s="32"/>
      <c r="G311" s="32"/>
      <c r="H311" s="33"/>
      <c r="I311" s="34"/>
      <c r="J311" s="113"/>
      <c r="K311" s="34"/>
      <c r="L311" s="113"/>
      <c r="M311" s="35" t="str">
        <f t="shared" si="46"/>
        <v/>
      </c>
      <c r="N311" s="33"/>
      <c r="O311" s="33"/>
      <c r="P311" s="36" t="str">
        <f t="shared" si="52"/>
        <v/>
      </c>
      <c r="Q311" s="37"/>
      <c r="R311" s="37"/>
      <c r="S311" s="37"/>
      <c r="T311" s="37"/>
      <c r="U311" s="116"/>
      <c r="V311" s="32"/>
      <c r="W311" s="58"/>
      <c r="X311" s="83"/>
      <c r="Y311" s="71"/>
      <c r="Z311" s="72"/>
      <c r="AB311" s="111" t="str">
        <f t="shared" si="53"/>
        <v/>
      </c>
      <c r="AC311" s="111">
        <f t="shared" si="54"/>
        <v>0</v>
      </c>
      <c r="AD311" s="111" t="str">
        <f t="shared" si="55"/>
        <v/>
      </c>
      <c r="AE311" s="10">
        <f t="shared" si="56"/>
        <v>0</v>
      </c>
      <c r="AF311" s="10" t="str">
        <f t="shared" si="49"/>
        <v/>
      </c>
    </row>
    <row r="312" spans="1:32" s="6" customFormat="1" ht="34.5" customHeight="1" thickBot="1">
      <c r="A312" s="68">
        <f t="shared" si="47"/>
        <v>300</v>
      </c>
      <c r="B312" s="82" t="str">
        <f>IF($C312="","","プラスチック加工機械")</f>
        <v/>
      </c>
      <c r="C312" s="30"/>
      <c r="D312" s="38" t="str">
        <f>IF($C$2="","",IF($B312&lt;&gt;"",$C$2,""))</f>
        <v/>
      </c>
      <c r="E312" s="38" t="str">
        <f>IF($F$2="","",IF($B312&lt;&gt;"",$F$2,""))</f>
        <v/>
      </c>
      <c r="F312" s="39"/>
      <c r="G312" s="39"/>
      <c r="H312" s="40"/>
      <c r="I312" s="41"/>
      <c r="J312" s="114"/>
      <c r="K312" s="41"/>
      <c r="L312" s="114"/>
      <c r="M312" s="42" t="str">
        <f t="shared" si="46"/>
        <v/>
      </c>
      <c r="N312" s="40"/>
      <c r="O312" s="40"/>
      <c r="P312" s="43" t="str">
        <f t="shared" si="52"/>
        <v/>
      </c>
      <c r="Q312" s="44"/>
      <c r="R312" s="37"/>
      <c r="S312" s="37"/>
      <c r="T312" s="37"/>
      <c r="U312" s="117"/>
      <c r="V312" s="39"/>
      <c r="W312" s="59"/>
      <c r="X312" s="105"/>
      <c r="Y312" s="73"/>
      <c r="Z312" s="74"/>
      <c r="AB312" s="111" t="str">
        <f t="shared" si="53"/>
        <v/>
      </c>
      <c r="AC312" s="111">
        <f t="shared" si="54"/>
        <v>0</v>
      </c>
      <c r="AD312" s="111" t="str">
        <f t="shared" si="55"/>
        <v/>
      </c>
      <c r="AE312" s="10">
        <f t="shared" si="56"/>
        <v>0</v>
      </c>
      <c r="AF312" s="10" t="str">
        <f t="shared" si="49"/>
        <v/>
      </c>
    </row>
    <row r="313" spans="1:32" ht="13.5">
      <c r="AD313" s="10"/>
    </row>
    <row r="314" spans="1:32" ht="13.5">
      <c r="AB314" s="10">
        <f>SUM(AB13:AB312)</f>
        <v>0</v>
      </c>
      <c r="AC314" s="10">
        <f>SUM(AC13:AC312)</f>
        <v>0</v>
      </c>
      <c r="AE314" s="10" t="str">
        <f>IF(COUNTIF(AE13:AE312,"&gt;=2"),2,"1")</f>
        <v>1</v>
      </c>
      <c r="AF314" s="10" t="str">
        <f>IF(COUNTIF(AF13:AF312,"&gt;=1"),1,"0")</f>
        <v>0</v>
      </c>
    </row>
  </sheetData>
  <sheetProtection algorithmName="SHA-512" hashValue="YIVb+hVP6Pbf8+OK71nqfNo2cODH2L7WjIvym0f5pP/MtYjg8PJpQzsXXAq74WzoBDWwDsv47zyl1gkd7ohyyA==" saltValue="rwLRALaOFE91k5+j+ZCTvQ==" spinCount="100000" sheet="1" objects="1" scenarios="1" autoFilter="0"/>
  <autoFilter ref="A11:AF11" xr:uid="{C9062233-A0EB-46D7-9F95-9D75EA6AB6DD}"/>
  <mergeCells count="31">
    <mergeCell ref="Y6:Z10"/>
    <mergeCell ref="E9:E11"/>
    <mergeCell ref="P9:P11"/>
    <mergeCell ref="A9:A11"/>
    <mergeCell ref="C9:C11"/>
    <mergeCell ref="D9:D11"/>
    <mergeCell ref="B9:B11"/>
    <mergeCell ref="H9:I10"/>
    <mergeCell ref="N9:N11"/>
    <mergeCell ref="J9:K10"/>
    <mergeCell ref="W9:W11"/>
    <mergeCell ref="O9:O11"/>
    <mergeCell ref="G9:G11"/>
    <mergeCell ref="U9:U11"/>
    <mergeCell ref="Q9:Q11"/>
    <mergeCell ref="R9:R11"/>
    <mergeCell ref="X9:X11"/>
    <mergeCell ref="A2:B2"/>
    <mergeCell ref="A1:G1"/>
    <mergeCell ref="C2:D2"/>
    <mergeCell ref="I1:M1"/>
    <mergeCell ref="A3:E4"/>
    <mergeCell ref="F9:F11"/>
    <mergeCell ref="F2:G2"/>
    <mergeCell ref="L9:M10"/>
    <mergeCell ref="J2:M2"/>
    <mergeCell ref="J3:M3"/>
    <mergeCell ref="J4:M4"/>
    <mergeCell ref="V9:V11"/>
    <mergeCell ref="S9:S11"/>
    <mergeCell ref="T9:T11"/>
  </mergeCells>
  <phoneticPr fontId="18"/>
  <conditionalFormatting sqref="G13:G312">
    <cfRule type="expression" dxfId="21" priority="79">
      <formula>$AE13&gt;=2</formula>
    </cfRule>
  </conditionalFormatting>
  <conditionalFormatting sqref="N13:O312 V12:V312 C13:C312 U13:X312 Q13:R312 F13:L312">
    <cfRule type="notContainsBlanks" dxfId="20" priority="123">
      <formula>LEN(TRIM(C12))&gt;0</formula>
    </cfRule>
  </conditionalFormatting>
  <conditionalFormatting sqref="P13:P312">
    <cfRule type="cellIs" dxfId="19" priority="37" operator="lessThan">
      <formula>1</formula>
    </cfRule>
  </conditionalFormatting>
  <conditionalFormatting sqref="C2:D2">
    <cfRule type="expression" dxfId="18" priority="18">
      <formula>$C$13=""</formula>
    </cfRule>
    <cfRule type="expression" dxfId="17" priority="19">
      <formula>$C$2=""</formula>
    </cfRule>
  </conditionalFormatting>
  <conditionalFormatting sqref="F2:G2">
    <cfRule type="expression" dxfId="16" priority="20">
      <formula>$C$13=""</formula>
    </cfRule>
    <cfRule type="expression" dxfId="15" priority="21">
      <formula>$F$2=""</formula>
    </cfRule>
  </conditionalFormatting>
  <conditionalFormatting sqref="G3">
    <cfRule type="expression" dxfId="14" priority="22">
      <formula>$C$13=""</formula>
    </cfRule>
    <cfRule type="expression" dxfId="13" priority="23">
      <formula>$G$3=""</formula>
    </cfRule>
  </conditionalFormatting>
  <conditionalFormatting sqref="J2">
    <cfRule type="expression" dxfId="12" priority="12">
      <formula>$B$13=""</formula>
    </cfRule>
  </conditionalFormatting>
  <conditionalFormatting sqref="N13:O312 C13:C312 Q13:R312 F13:L312">
    <cfRule type="expression" dxfId="11" priority="124" stopIfTrue="1">
      <formula>$B13&lt;&gt;""</formula>
    </cfRule>
  </conditionalFormatting>
  <conditionalFormatting sqref="J2">
    <cfRule type="expression" dxfId="10" priority="144">
      <formula>$G$3=""</formula>
    </cfRule>
    <cfRule type="expression" dxfId="9" priority="145">
      <formula>$F$2=""</formula>
    </cfRule>
    <cfRule type="expression" dxfId="8" priority="146">
      <formula>$C$2=""</formula>
    </cfRule>
  </conditionalFormatting>
  <conditionalFormatting sqref="V12:V312">
    <cfRule type="expression" dxfId="7" priority="7">
      <formula>COUNTIF(G12,"*■*")=0</formula>
    </cfRule>
  </conditionalFormatting>
  <conditionalFormatting sqref="V13:V312">
    <cfRule type="expression" dxfId="6" priority="6">
      <formula>AND(COUNTIF(G13,"*■*")&gt;=1,V13="")</formula>
    </cfRule>
  </conditionalFormatting>
  <conditionalFormatting sqref="S13:T312">
    <cfRule type="notContainsBlanks" dxfId="5" priority="3">
      <formula>LEN(TRIM(S13))&gt;0</formula>
    </cfRule>
  </conditionalFormatting>
  <conditionalFormatting sqref="S13:T312">
    <cfRule type="expression" dxfId="4" priority="4" stopIfTrue="1">
      <formula>$B13&lt;&gt;""</formula>
    </cfRule>
  </conditionalFormatting>
  <conditionalFormatting sqref="J2">
    <cfRule type="expression" dxfId="3" priority="148">
      <formula>OR($AB$314&gt;=1,$AC$314&gt;=1)</formula>
    </cfRule>
  </conditionalFormatting>
  <conditionalFormatting sqref="J3">
    <cfRule type="expression" dxfId="2" priority="149">
      <formula>$AE$314=2</formula>
    </cfRule>
  </conditionalFormatting>
  <conditionalFormatting sqref="J4">
    <cfRule type="expression" dxfId="1" priority="150">
      <formula>$AF$314=1</formula>
    </cfRule>
  </conditionalFormatting>
  <conditionalFormatting sqref="A3:E4">
    <cfRule type="expression" priority="2">
      <formula>CELL("PROTECT",A3)=1</formula>
    </cfRule>
  </conditionalFormatting>
  <conditionalFormatting sqref="P12">
    <cfRule type="cellIs" dxfId="0" priority="1" operator="lessThan">
      <formula>1</formula>
    </cfRule>
  </conditionalFormatting>
  <dataValidations xWindow="145" yWindow="803" count="17">
    <dataValidation type="list" allowBlank="1" showInputMessage="1" showErrorMessage="1" error="プルダウンより確認結果を選択してください。" sqref="Y13:Y312" xr:uid="{39A7DD8A-8CB9-4EF4-9C4E-10B6A7A1D69B}">
      <formula1>"OK,NG"</formula1>
    </dataValidation>
    <dataValidation imeMode="fullKatakana" operator="lessThanOrEqual" allowBlank="1" showInputMessage="1" showErrorMessage="1" sqref="E2" xr:uid="{66338DF7-FB80-4EC0-81F9-FF12FFAC4927}"/>
    <dataValidation allowBlank="1" showInputMessage="1" showErrorMessage="1" error="自動表示されます。" sqref="D13:E312" xr:uid="{922E5724-F6B8-40C7-B046-927099C04849}"/>
    <dataValidation type="textLength" operator="lessThanOrEqual" allowBlank="1" showInputMessage="1" showErrorMessage="1" errorTitle="無効な入力" error="40字以内で入力してください。" sqref="W13:W312 F13:G312" xr:uid="{FC3059F9-826E-468D-85CF-97F9B0346340}">
      <formula1>40</formula1>
    </dataValidation>
    <dataValidation type="textLength" operator="lessThanOrEqual" allowBlank="1" showInputMessage="1" showErrorMessage="1" errorTitle="無効な入力" error="30字以内で入力してください。" sqref="I13:I312" xr:uid="{B245B335-A86C-412A-8AE7-79087C2EA42C}">
      <formula1>30</formula1>
    </dataValidation>
    <dataValidation type="custom" imeMode="disabled" operator="lessThanOrEqual" allowBlank="1" showInputMessage="1" showErrorMessage="1" errorTitle="無効な入力" error="小数点第三位までを含む半角数字10字以内で入力してください。" sqref="J13:J312 L13:L312" xr:uid="{D9388BE9-9AFF-4809-BBF2-04CA8B9327C2}">
      <formula1>J13*1000=INT(J13*1000)</formula1>
    </dataValidation>
    <dataValidation type="textLength" operator="lessThanOrEqual" allowBlank="1" showInputMessage="1" showErrorMessage="1" errorTitle="無効な入力" error="10字以内で入力してください。" sqref="K13:K312" xr:uid="{4B4367D2-6F32-45BA-B9D1-BF9AE41299E9}">
      <formula1>10</formula1>
    </dataValidation>
    <dataValidation type="whole" imeMode="disabled" allowBlank="1" showInputMessage="1" showErrorMessage="1" errorTitle="無効な入力" error="単位に注意して入力してください。_x000a_半角数字の整数で10字以内で入力してください。" sqref="U13:U312" xr:uid="{8FC8E3D3-2D64-4FF4-A957-7653873BD698}">
      <formula1>1</formula1>
      <formula2>9999999999</formula2>
    </dataValidation>
    <dataValidation allowBlank="1" showInputMessage="1" showErrorMessage="1" errorTitle="無効な入力" error="自動表示されます。" sqref="M13:M312" xr:uid="{D8540506-6D07-417E-99AD-00D6B6A76DDE}"/>
    <dataValidation type="whole" imeMode="disabled" allowBlank="1" showInputMessage="1" showErrorMessage="1" errorTitle="無効な入力" error="半角数字で10字以内で入力してください。" prompt="半角数字で10字以内で入力してください。" sqref="W13:W312" xr:uid="{F19CF4AC-18F6-4BB3-989B-D47812287B7C}">
      <formula1>1</formula1>
      <formula2>9999999999</formula2>
    </dataValidation>
    <dataValidation type="textLength" imeMode="fullKatakana" operator="lessThanOrEqual" allowBlank="1" showErrorMessage="1" error="全角カタカナで入力してください。_x000a_法人格は不要です。" prompt="全角カタカナで入力してください。_x000a_法人格は不要です。" sqref="F2:G2" xr:uid="{ED55C3D9-F340-4B36-B5F5-2A81650581CD}">
      <formula1>40</formula1>
    </dataValidation>
    <dataValidation type="textLength" operator="lessThanOrEqual" allowBlank="1" showErrorMessage="1" error="40字以内で入力してください。" prompt="40字以内で入力してください。" sqref="C2:D2" xr:uid="{61D6E761-DF0B-4FBF-88F2-49BF9D4FE636}">
      <formula1>40</formula1>
    </dataValidation>
    <dataValidation imeMode="disabled" operator="greaterThanOrEqual" allowBlank="1" errorTitle="無効な入力" error="SIIへの申請日を半角数字で入力例を参照の上、入力してください。" prompt="SIIへの申請日を半角数字で入力例を参照の上、入力してください" sqref="G3" xr:uid="{9CDF6A86-5973-46C1-ABB2-F2F25A7D0845}"/>
    <dataValidation type="whole" imeMode="disabled" allowBlank="1" showInputMessage="1" showErrorMessage="1" errorTitle="無効な入力" error="西暦年を半角数字4桁で入力してください。" sqref="N13:N312" xr:uid="{2566C558-8153-49DE-8597-616488FDFAFF}">
      <formula1>1900</formula1>
      <formula2>2022</formula2>
    </dataValidation>
    <dataValidation type="whole" imeMode="disabled" allowBlank="1" showErrorMessage="1" errorTitle="無効な入力" error="半角数字で10字以内で入力してください。" prompt="半角数字で10字以内で入力してください。" sqref="U13:U312" xr:uid="{14554754-35DE-4F5F-9536-0D6C0D7E6A49}">
      <formula1>1</formula1>
      <formula2>9999999999</formula2>
    </dataValidation>
    <dataValidation type="textLength" operator="lessThanOrEqual" allowBlank="1" showInputMessage="1" showErrorMessage="1" errorTitle="無効な入力" error="200字以内で入力してください。" sqref="V13:V312" xr:uid="{B8C47688-2E93-4D02-8B3E-675F2D9480E2}">
      <formula1>200</formula1>
    </dataValidation>
    <dataValidation type="custom" imeMode="disabled" allowBlank="1" showInputMessage="1" showErrorMessage="1" errorTitle="無効な入力" error="小数点第二位までの数値を入力してください。" sqref="R13:T312" xr:uid="{DF790EF6-5543-43CB-B330-9D87FC700946}">
      <formula1>R13*100=INT(R13*100)</formula1>
    </dataValidation>
  </dataValidations>
  <pageMargins left="0.23622047244094491" right="0.23622047244094491" top="0.74803149606299213" bottom="0.74803149606299213" header="0.31496062992125984" footer="0.31496062992125984"/>
  <pageSetup paperSize="8" scale="33" fitToHeight="0" orientation="landscape" r:id="rId1"/>
  <headerFooter>
    <oddHeader>&amp;R&amp;20&amp;F</oddHeader>
    <oddFooter>&amp;C&amp;28&amp;P/&amp;N</oddFooter>
  </headerFooter>
  <drawing r:id="rId2"/>
  <extLst>
    <ext xmlns:x14="http://schemas.microsoft.com/office/spreadsheetml/2009/9/main" uri="{CCE6A557-97BC-4b89-ADB6-D9C93CAAB3DF}">
      <x14:dataValidations xmlns:xm="http://schemas.microsoft.com/office/excel/2006/main" xWindow="145" yWindow="803" count="4">
        <x14:dataValidation type="list" allowBlank="1" showInputMessage="1" showErrorMessage="1" errorTitle="無効な入力" error="プルダウンより選択してください。" xr:uid="{3251F931-965E-4EF8-8C15-A67130B13B55}">
          <x14:formula1>
            <xm:f>※編集不可※選択項目!$E$4:$E$5</xm:f>
          </x14:formula1>
          <xm:sqref>Q13:Q312</xm:sqref>
        </x14:dataValidation>
        <x14:dataValidation type="list" allowBlank="1" showInputMessage="1" showErrorMessage="1" errorTitle="無効な入力" error="プルダウンより選択してください。" xr:uid="{AF6FFD6C-5713-4594-994D-41A540F190C9}">
          <x14:formula1>
            <xm:f>※編集不可※選択項目!$C$4:$C$5</xm:f>
          </x14:formula1>
          <xm:sqref>H13:H312</xm:sqref>
        </x14:dataValidation>
        <x14:dataValidation type="list" imeMode="disabled" operator="lessThanOrEqual" allowBlank="1" showInputMessage="1" showErrorMessage="1" errorTitle="無効な入力" error="プルダウンより選択してください。" xr:uid="{4BBC12C6-B1B8-435F-9B9B-B23915D74C45}">
          <x14:formula1>
            <xm:f>※編集不可※選択項目!$D$4:$D$14</xm:f>
          </x14:formula1>
          <xm:sqref>O13:O312</xm:sqref>
        </x14:dataValidation>
        <x14:dataValidation type="list" allowBlank="1" showInputMessage="1" showErrorMessage="1" errorTitle="無効な入力" error="プルダウンより選択してください。" xr:uid="{508F76A7-ACE6-48AF-87E5-E77405C463EA}">
          <x14:formula1>
            <xm:f>※編集不可※選択項目!$B$4:$B$5</xm:f>
          </x14:formula1>
          <xm:sqref>C13:C312</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3AB71E0-EFBF-469D-BF33-7D63C1E6E429}">
  <sheetPr codeName="Sheet3">
    <pageSetUpPr fitToPage="1"/>
  </sheetPr>
  <dimension ref="B4:G19"/>
  <sheetViews>
    <sheetView showGridLines="0" view="pageBreakPreview" zoomScale="80" zoomScaleNormal="100" zoomScaleSheetLayoutView="80" workbookViewId="0"/>
  </sheetViews>
  <sheetFormatPr defaultColWidth="9" defaultRowHeight="16"/>
  <cols>
    <col min="1" max="1" width="4.36328125" style="89" customWidth="1"/>
    <col min="2" max="2" width="9.90625" style="89" customWidth="1"/>
    <col min="3" max="4" width="26" style="89" customWidth="1"/>
    <col min="5" max="7" width="8" style="89" customWidth="1"/>
    <col min="8" max="8" width="9" style="89"/>
    <col min="9" max="9" width="11.36328125" style="89" customWidth="1"/>
    <col min="10" max="16384" width="9" style="89"/>
  </cols>
  <sheetData>
    <row r="4" spans="2:7">
      <c r="B4" s="88" t="s">
        <v>69</v>
      </c>
    </row>
    <row r="5" spans="2:7" ht="16.5" thickBot="1">
      <c r="C5" s="90"/>
      <c r="D5" s="90"/>
    </row>
    <row r="6" spans="2:7" ht="29.25" customHeight="1" thickBot="1">
      <c r="B6" s="120" t="s">
        <v>96</v>
      </c>
      <c r="C6" s="211" t="s">
        <v>97</v>
      </c>
      <c r="D6" s="211"/>
      <c r="E6" s="211"/>
      <c r="F6" s="211"/>
      <c r="G6" s="211"/>
    </row>
    <row r="7" spans="2:7" ht="46.5" customHeight="1" thickBot="1">
      <c r="B7" s="121">
        <v>1</v>
      </c>
      <c r="C7" s="212" t="s">
        <v>98</v>
      </c>
      <c r="D7" s="212"/>
      <c r="E7" s="212"/>
      <c r="F7" s="212"/>
      <c r="G7" s="212"/>
    </row>
    <row r="8" spans="2:7" ht="46.5" customHeight="1" thickBot="1">
      <c r="B8" s="122">
        <v>2</v>
      </c>
      <c r="C8" s="213" t="s">
        <v>99</v>
      </c>
      <c r="D8" s="213"/>
      <c r="E8" s="213"/>
      <c r="F8" s="213"/>
      <c r="G8" s="213"/>
    </row>
    <row r="11" spans="2:7">
      <c r="B11" s="91" t="s">
        <v>70</v>
      </c>
    </row>
    <row r="12" spans="2:7">
      <c r="B12" s="91" t="s">
        <v>71</v>
      </c>
    </row>
    <row r="13" spans="2:7">
      <c r="B13" s="89" t="s">
        <v>72</v>
      </c>
    </row>
    <row r="15" spans="2:7">
      <c r="B15" s="92" t="s">
        <v>73</v>
      </c>
    </row>
    <row r="19" spans="2:2">
      <c r="B19" s="93"/>
    </row>
  </sheetData>
  <sheetProtection algorithmName="SHA-512" hashValue="Y7mBZlN6lzAFDJ0cambT1FMzV2SDoPlGsiQ9loPtg4rgPTmQR7CbEAAyrEyzcpI7AvliskQIUYE85VwurTjX5g==" saltValue="X0ImhzVThVdc3LSmuK7ODQ==" spinCount="100000" sheet="1" selectLockedCells="1" selectUnlockedCells="1"/>
  <mergeCells count="3">
    <mergeCell ref="C6:G6"/>
    <mergeCell ref="C7:G7"/>
    <mergeCell ref="C8:G8"/>
  </mergeCells>
  <phoneticPr fontId="18"/>
  <pageMargins left="0.7" right="0.7" top="0.75" bottom="0.75" header="0.3" footer="0.3"/>
  <pageSetup paperSize="9" fitToWidth="0" orientation="landscape"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2387249-6590-45CE-B32B-0D9D8EC2786D}">
  <sheetPr codeName="Sheet4"/>
  <dimension ref="A1:B28"/>
  <sheetViews>
    <sheetView showGridLines="0" view="pageBreakPreview" zoomScale="80" zoomScaleNormal="100" zoomScaleSheetLayoutView="80" workbookViewId="0"/>
  </sheetViews>
  <sheetFormatPr defaultColWidth="9" defaultRowHeight="13"/>
  <cols>
    <col min="1" max="1" width="13.453125" style="136" customWidth="1"/>
    <col min="2" max="2" width="86.90625" style="136" customWidth="1"/>
    <col min="3" max="16384" width="9" style="136"/>
  </cols>
  <sheetData>
    <row r="1" spans="1:2" ht="16.5">
      <c r="A1" s="135" t="s">
        <v>36</v>
      </c>
    </row>
    <row r="2" spans="1:2">
      <c r="A2" s="137"/>
      <c r="B2" s="137"/>
    </row>
    <row r="3" spans="1:2" ht="22.5" customHeight="1">
      <c r="A3" s="124" t="s">
        <v>41</v>
      </c>
      <c r="B3" s="123" t="s">
        <v>93</v>
      </c>
    </row>
    <row r="4" spans="1:2" ht="22.5" customHeight="1">
      <c r="A4" s="124" t="s">
        <v>37</v>
      </c>
      <c r="B4" s="124" t="s">
        <v>100</v>
      </c>
    </row>
    <row r="5" spans="1:2" ht="19.5" customHeight="1">
      <c r="A5" s="214" t="s">
        <v>42</v>
      </c>
      <c r="B5" s="217" t="s">
        <v>123</v>
      </c>
    </row>
    <row r="6" spans="1:2" ht="19.5" customHeight="1">
      <c r="A6" s="215"/>
      <c r="B6" s="218"/>
    </row>
    <row r="7" spans="1:2" ht="19.5" customHeight="1">
      <c r="A7" s="215"/>
      <c r="B7" s="218"/>
    </row>
    <row r="8" spans="1:2" ht="19.5" customHeight="1">
      <c r="A8" s="215"/>
      <c r="B8" s="218"/>
    </row>
    <row r="9" spans="1:2" ht="19.5" customHeight="1">
      <c r="A9" s="215"/>
      <c r="B9" s="218"/>
    </row>
    <row r="10" spans="1:2" ht="19.5" customHeight="1">
      <c r="A10" s="215"/>
      <c r="B10" s="218"/>
    </row>
    <row r="11" spans="1:2" ht="19.5" customHeight="1">
      <c r="A11" s="215"/>
      <c r="B11" s="218"/>
    </row>
    <row r="12" spans="1:2" ht="19.5" customHeight="1">
      <c r="A12" s="215"/>
      <c r="B12" s="218"/>
    </row>
    <row r="13" spans="1:2" ht="19.5" customHeight="1">
      <c r="A13" s="215"/>
      <c r="B13" s="218"/>
    </row>
    <row r="14" spans="1:2" ht="19.5" customHeight="1">
      <c r="A14" s="215"/>
      <c r="B14" s="218"/>
    </row>
    <row r="15" spans="1:2" ht="19.5" customHeight="1">
      <c r="A15" s="215"/>
      <c r="B15" s="218"/>
    </row>
    <row r="16" spans="1:2" ht="19.5" customHeight="1">
      <c r="A16" s="215"/>
      <c r="B16" s="218"/>
    </row>
    <row r="17" spans="1:2" ht="19.5" customHeight="1">
      <c r="A17" s="215"/>
      <c r="B17" s="218"/>
    </row>
    <row r="18" spans="1:2" ht="19.5" customHeight="1">
      <c r="A18" s="215"/>
      <c r="B18" s="218"/>
    </row>
    <row r="19" spans="1:2" ht="19.5" customHeight="1">
      <c r="A19" s="215"/>
      <c r="B19" s="218"/>
    </row>
    <row r="20" spans="1:2" ht="19.5" customHeight="1">
      <c r="A20" s="215"/>
      <c r="B20" s="218"/>
    </row>
    <row r="21" spans="1:2" ht="19.5" customHeight="1">
      <c r="A21" s="215"/>
      <c r="B21" s="218"/>
    </row>
    <row r="22" spans="1:2" ht="19.5" customHeight="1">
      <c r="A22" s="215"/>
      <c r="B22" s="218"/>
    </row>
    <row r="23" spans="1:2" ht="19.5" customHeight="1">
      <c r="A23" s="215"/>
      <c r="B23" s="218"/>
    </row>
    <row r="24" spans="1:2" ht="19.5" customHeight="1">
      <c r="A24" s="215"/>
      <c r="B24" s="218"/>
    </row>
    <row r="25" spans="1:2" ht="19.5" customHeight="1">
      <c r="A25" s="215"/>
      <c r="B25" s="218"/>
    </row>
    <row r="26" spans="1:2" ht="19.5" customHeight="1">
      <c r="A26" s="215"/>
      <c r="B26" s="218"/>
    </row>
    <row r="27" spans="1:2" ht="19.5" customHeight="1">
      <c r="A27" s="215"/>
      <c r="B27" s="218"/>
    </row>
    <row r="28" spans="1:2" ht="19.5" customHeight="1">
      <c r="A28" s="216"/>
      <c r="B28" s="219"/>
    </row>
  </sheetData>
  <sheetProtection algorithmName="SHA-512" hashValue="Kp2GZ6cJPViP4BT5Be70JC5bBOxMPb6rCOcrJaWIqn/uiQQ1GEoBp6kcI09C3xXDslhuLER7Q75pjNxEaxLO9g==" saltValue="Epz9rXV2InqASnQDVWRdeA==" spinCount="100000" sheet="1" objects="1" scenarios="1"/>
  <mergeCells count="2">
    <mergeCell ref="A5:A28"/>
    <mergeCell ref="B5:B28"/>
  </mergeCells>
  <phoneticPr fontId="18"/>
  <hyperlinks>
    <hyperlink ref="B3" r:id="rId1" xr:uid="{9CBBEC86-FF7A-4E9C-829E-15E1756DCC13}"/>
  </hyperlinks>
  <pageMargins left="0.7" right="0.7" top="0.75" bottom="0.75" header="0.3" footer="0.3"/>
  <pageSetup paperSize="9" scale="74" orientation="portrait"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E497E29-8BB5-47F9-8ED5-6FFFFE76209C}">
  <sheetPr codeName="Sheet5">
    <tabColor theme="0" tint="-0.499984740745262"/>
  </sheetPr>
  <dimension ref="A2:F14"/>
  <sheetViews>
    <sheetView workbookViewId="0">
      <selection activeCell="F5" sqref="F5"/>
    </sheetView>
  </sheetViews>
  <sheetFormatPr defaultRowHeight="13"/>
  <cols>
    <col min="1" max="1" width="19.08984375" bestFit="1" customWidth="1"/>
    <col min="2" max="2" width="14.6328125" bestFit="1" customWidth="1"/>
    <col min="3" max="3" width="15.08984375" bestFit="1" customWidth="1"/>
    <col min="4" max="4" width="31.453125" bestFit="1" customWidth="1"/>
    <col min="5" max="5" width="19.90625" bestFit="1" customWidth="1"/>
    <col min="6" max="6" width="20.453125" customWidth="1"/>
  </cols>
  <sheetData>
    <row r="2" spans="1:6">
      <c r="A2" s="125" t="s">
        <v>52</v>
      </c>
      <c r="B2" s="125" t="s">
        <v>103</v>
      </c>
      <c r="C2" s="126" t="s">
        <v>104</v>
      </c>
      <c r="D2" s="125" t="s">
        <v>105</v>
      </c>
      <c r="E2" s="126" t="s">
        <v>106</v>
      </c>
      <c r="F2" s="126" t="s">
        <v>107</v>
      </c>
    </row>
    <row r="3" spans="1:6">
      <c r="A3" s="127" t="s">
        <v>108</v>
      </c>
      <c r="B3" s="127" t="s">
        <v>109</v>
      </c>
      <c r="C3" s="127" t="s">
        <v>109</v>
      </c>
      <c r="D3" s="127" t="s">
        <v>108</v>
      </c>
      <c r="E3" s="127" t="s">
        <v>109</v>
      </c>
      <c r="F3" s="127" t="s">
        <v>109</v>
      </c>
    </row>
    <row r="4" spans="1:6">
      <c r="A4" s="133" t="s">
        <v>32</v>
      </c>
      <c r="B4" s="128" t="s">
        <v>110</v>
      </c>
      <c r="C4" s="129" t="s">
        <v>61</v>
      </c>
      <c r="D4" s="130">
        <v>2012</v>
      </c>
      <c r="E4" s="129" t="s">
        <v>9</v>
      </c>
      <c r="F4" s="131" t="s">
        <v>111</v>
      </c>
    </row>
    <row r="5" spans="1:6">
      <c r="A5" s="134"/>
      <c r="B5" s="128" t="s">
        <v>112</v>
      </c>
      <c r="C5" s="131" t="s">
        <v>65</v>
      </c>
      <c r="D5" s="130">
        <v>2013</v>
      </c>
      <c r="E5" s="131" t="s">
        <v>113</v>
      </c>
      <c r="F5" s="134"/>
    </row>
    <row r="6" spans="1:6">
      <c r="A6" s="134"/>
      <c r="B6" s="134"/>
      <c r="C6" s="132"/>
      <c r="D6" s="130">
        <v>2014</v>
      </c>
      <c r="E6" s="134"/>
      <c r="F6" s="134"/>
    </row>
    <row r="7" spans="1:6">
      <c r="A7" s="134"/>
      <c r="B7" s="134"/>
      <c r="C7" s="134"/>
      <c r="D7" s="130">
        <v>2015</v>
      </c>
      <c r="E7" s="134"/>
      <c r="F7" s="134"/>
    </row>
    <row r="8" spans="1:6">
      <c r="A8" s="134"/>
      <c r="B8" s="134"/>
      <c r="C8" s="134"/>
      <c r="D8" s="130">
        <v>2016</v>
      </c>
      <c r="E8" s="134"/>
      <c r="F8" s="134"/>
    </row>
    <row r="9" spans="1:6">
      <c r="A9" s="134"/>
      <c r="B9" s="134"/>
      <c r="C9" s="134"/>
      <c r="D9" s="130">
        <v>2017</v>
      </c>
      <c r="E9" s="134"/>
      <c r="F9" s="134"/>
    </row>
    <row r="10" spans="1:6">
      <c r="A10" s="134"/>
      <c r="B10" s="134"/>
      <c r="C10" s="134"/>
      <c r="D10" s="130">
        <v>2018</v>
      </c>
      <c r="E10" s="134"/>
      <c r="F10" s="134"/>
    </row>
    <row r="11" spans="1:6">
      <c r="A11" s="134"/>
      <c r="B11" s="134"/>
      <c r="C11" s="134"/>
      <c r="D11" s="130">
        <v>2019</v>
      </c>
      <c r="E11" s="134"/>
      <c r="F11" s="134"/>
    </row>
    <row r="12" spans="1:6">
      <c r="A12" s="134"/>
      <c r="B12" s="134"/>
      <c r="C12" s="134"/>
      <c r="D12" s="130">
        <v>2020</v>
      </c>
      <c r="E12" s="134"/>
      <c r="F12" s="134"/>
    </row>
    <row r="13" spans="1:6">
      <c r="A13" s="134"/>
      <c r="B13" s="134"/>
      <c r="C13" s="134"/>
      <c r="D13" s="130">
        <v>2021</v>
      </c>
      <c r="E13" s="134"/>
      <c r="F13" s="134"/>
    </row>
    <row r="14" spans="1:6">
      <c r="A14" s="134"/>
      <c r="B14" s="134"/>
      <c r="C14" s="134"/>
      <c r="D14" s="130">
        <v>2022</v>
      </c>
      <c r="E14" s="134"/>
      <c r="F14" s="134"/>
    </row>
  </sheetData>
  <phoneticPr fontId="18"/>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0A4E009-0E70-4B17-9A87-5FC989B6F133}">
  <sheetPr codeName="Sheet6">
    <tabColor theme="1" tint="0.499984740745262"/>
  </sheetPr>
  <dimension ref="B2:F3"/>
  <sheetViews>
    <sheetView workbookViewId="0"/>
  </sheetViews>
  <sheetFormatPr defaultRowHeight="13"/>
  <cols>
    <col min="2" max="2" width="14.90625" customWidth="1"/>
    <col min="3" max="3" width="16.08984375" customWidth="1"/>
    <col min="4" max="4" width="63.08984375" bestFit="1" customWidth="1"/>
    <col min="6" max="6" width="10.453125" bestFit="1" customWidth="1"/>
  </cols>
  <sheetData>
    <row r="2" spans="2:6">
      <c r="B2" s="13" t="s">
        <v>27</v>
      </c>
      <c r="C2" s="13" t="s">
        <v>28</v>
      </c>
      <c r="D2" s="13" t="s">
        <v>29</v>
      </c>
      <c r="E2" s="13" t="s">
        <v>31</v>
      </c>
      <c r="F2" s="13" t="s">
        <v>30</v>
      </c>
    </row>
    <row r="3" spans="2:6">
      <c r="B3" s="14" t="str">
        <f>IF(新規登録用!$C$2&lt;&gt;0,新規登録用!$C$2,"要確認")</f>
        <v>要確認</v>
      </c>
      <c r="C3" s="14" t="str">
        <f>IF(新規登録用!C13&lt;&gt;0,新規登録用!C13,"要確認")</f>
        <v>要確認</v>
      </c>
      <c r="D3" s="14" t="str">
        <f ca="1">MID(CELL("filename",A1),FIND("[",CELL("filename",A1))+1,FIND("]",CELL("filename",A1))-FIND("[",CELL("filename",A1))-1)</f>
        <v>【0415修正】kt27_seihinkatabanlist_oshidashiblow.xlsx</v>
      </c>
      <c r="E3" s="14" t="str">
        <f>IF(新規登録用!$G$4&lt;&gt;0,新規登録用!$G$4,"要確認")</f>
        <v>要確認</v>
      </c>
      <c r="F3" s="15">
        <f ca="1">TODAY()</f>
        <v>44666</v>
      </c>
    </row>
  </sheetData>
  <phoneticPr fontId="18"/>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6</vt:i4>
      </vt:variant>
      <vt:variant>
        <vt:lpstr>名前付き一覧</vt:lpstr>
      </vt:variant>
      <vt:variant>
        <vt:i4>8</vt:i4>
      </vt:variant>
    </vt:vector>
  </HeadingPairs>
  <TitlesOfParts>
    <vt:vector size="14" baseType="lpstr">
      <vt:lpstr>入力例</vt:lpstr>
      <vt:lpstr>新規登録用</vt:lpstr>
      <vt:lpstr>基準値</vt:lpstr>
      <vt:lpstr>登録申請メールテンプレート</vt:lpstr>
      <vt:lpstr>※編集不可※選択項目</vt:lpstr>
      <vt:lpstr>読み取り用(非表示)</vt:lpstr>
      <vt:lpstr>入力例!_</vt:lpstr>
      <vt:lpstr>_</vt:lpstr>
      <vt:lpstr>基準値!Print_Area</vt:lpstr>
      <vt:lpstr>新規登録用!Print_Area</vt:lpstr>
      <vt:lpstr>登録申請メールテンプレート!Print_Area</vt:lpstr>
      <vt:lpstr>入力例!Print_Area</vt:lpstr>
      <vt:lpstr>新規登録用!Print_Titles</vt:lpstr>
      <vt:lpstr>入力例!Print_Titles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2019-04-05T02:22:18Z</dcterms:created>
  <dcterms:modified xsi:type="dcterms:W3CDTF">2022-04-15T03:35:44Z</dcterms:modified>
</cp:coreProperties>
</file>