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15" yWindow="30" windowWidth="10800" windowHeight="9765"/>
  </bookViews>
  <sheets>
    <sheet name="所要資金計画" sheetId="1" r:id="rId1"/>
  </sheets>
  <definedNames>
    <definedName name="_xlnm.Print_Area" localSheetId="0">所要資金計画!$A$2:$H$69</definedName>
  </definedNames>
  <calcPr calcId="145621"/>
</workbook>
</file>

<file path=xl/calcChain.xml><?xml version="1.0" encoding="utf-8"?>
<calcChain xmlns="http://schemas.openxmlformats.org/spreadsheetml/2006/main">
  <c r="D62" i="1" l="1"/>
  <c r="D59" i="1"/>
  <c r="C61" i="1"/>
  <c r="D56" i="1"/>
  <c r="D53" i="1"/>
  <c r="C55" i="1" s="1"/>
  <c r="D50" i="1"/>
  <c r="D47" i="1"/>
  <c r="D43" i="1"/>
  <c r="D40" i="1"/>
  <c r="D37" i="1"/>
  <c r="C36" i="1" s="1"/>
  <c r="D34" i="1"/>
  <c r="D31" i="1"/>
  <c r="D28" i="1"/>
  <c r="C30" i="1" s="1"/>
  <c r="D24" i="1"/>
  <c r="C23" i="1" s="1"/>
  <c r="D21" i="1"/>
  <c r="D18" i="1"/>
  <c r="D15" i="1"/>
  <c r="C17" i="1" s="1"/>
  <c r="D12" i="1"/>
  <c r="D66" i="1" s="1"/>
  <c r="D9" i="1"/>
  <c r="C11" i="1"/>
  <c r="C42" i="1"/>
  <c r="C49" i="1" l="1"/>
  <c r="C64" i="1" s="1"/>
  <c r="D65" i="1"/>
  <c r="C45" i="1"/>
  <c r="C26" i="1"/>
  <c r="D67" i="1" l="1"/>
  <c r="D68" i="1" s="1"/>
</calcChain>
</file>

<file path=xl/sharedStrings.xml><?xml version="1.0" encoding="utf-8"?>
<sst xmlns="http://schemas.openxmlformats.org/spreadsheetml/2006/main" count="81" uniqueCount="22">
  <si>
    <t>（補助対象）</t>
    <rPh sb="1" eb="3">
      <t>ホジョ</t>
    </rPh>
    <rPh sb="3" eb="5">
      <t>タイショウ</t>
    </rPh>
    <phoneticPr fontId="2"/>
  </si>
  <si>
    <t>（補助対象外）</t>
    <rPh sb="1" eb="3">
      <t>ホジョ</t>
    </rPh>
    <rPh sb="3" eb="5">
      <t>タイショウ</t>
    </rPh>
    <rPh sb="5" eb="6">
      <t>ガイ</t>
    </rPh>
    <phoneticPr fontId="2"/>
  </si>
  <si>
    <t>消費税</t>
    <rPh sb="0" eb="3">
      <t>ショウヒゼイ</t>
    </rPh>
    <phoneticPr fontId="2"/>
  </si>
  <si>
    <t>合　　計</t>
    <rPh sb="0" eb="1">
      <t>ゴウ</t>
    </rPh>
    <rPh sb="3" eb="4">
      <t>ケイ</t>
    </rPh>
    <phoneticPr fontId="2"/>
  </si>
  <si>
    <t>補助対象外計</t>
    <rPh sb="0" eb="2">
      <t>ホジョ</t>
    </rPh>
    <rPh sb="2" eb="5">
      <t>タイショウガイ</t>
    </rPh>
    <rPh sb="5" eb="6">
      <t>ケイ</t>
    </rPh>
    <phoneticPr fontId="2"/>
  </si>
  <si>
    <t>Ⅰ．設計費</t>
    <rPh sb="2" eb="3">
      <t>セツ</t>
    </rPh>
    <rPh sb="3" eb="4">
      <t>ケイ</t>
    </rPh>
    <rPh sb="4" eb="5">
      <t>ヒ</t>
    </rPh>
    <phoneticPr fontId="2"/>
  </si>
  <si>
    <t>内容</t>
    <rPh sb="0" eb="2">
      <t>ナイヨウ</t>
    </rPh>
    <phoneticPr fontId="2"/>
  </si>
  <si>
    <t>費目</t>
    <rPh sb="0" eb="1">
      <t>ヒ</t>
    </rPh>
    <rPh sb="1" eb="2">
      <t>メ</t>
    </rPh>
    <phoneticPr fontId="2"/>
  </si>
  <si>
    <t>金額
（円）</t>
    <rPh sb="0" eb="1">
      <t>キン</t>
    </rPh>
    <rPh sb="1" eb="2">
      <t>ガク</t>
    </rPh>
    <rPh sb="4" eb="5">
      <t>エン</t>
    </rPh>
    <phoneticPr fontId="2"/>
  </si>
  <si>
    <t>項目</t>
    <rPh sb="0" eb="2">
      <t>コウモク</t>
    </rPh>
    <phoneticPr fontId="2"/>
  </si>
  <si>
    <t>金額</t>
    <rPh sb="0" eb="2">
      <t>キンガク</t>
    </rPh>
    <phoneticPr fontId="2"/>
  </si>
  <si>
    <t>Ⅱ．設備費</t>
    <rPh sb="2" eb="3">
      <t>セツ</t>
    </rPh>
    <rPh sb="3" eb="4">
      <t>ビ</t>
    </rPh>
    <rPh sb="4" eb="5">
      <t>ヒ</t>
    </rPh>
    <phoneticPr fontId="2"/>
  </si>
  <si>
    <t>Ⅲ．工事費</t>
    <rPh sb="2" eb="3">
      <t>コウ</t>
    </rPh>
    <rPh sb="3" eb="4">
      <t>コト</t>
    </rPh>
    <rPh sb="4" eb="5">
      <t>ヒ</t>
    </rPh>
    <phoneticPr fontId="2"/>
  </si>
  <si>
    <t>小計</t>
    <rPh sb="0" eb="1">
      <t>ショウ</t>
    </rPh>
    <rPh sb="1" eb="2">
      <t>ケイ</t>
    </rPh>
    <phoneticPr fontId="2"/>
  </si>
  <si>
    <t>補助対象計</t>
    <rPh sb="0" eb="2">
      <t>ホジョ</t>
    </rPh>
    <rPh sb="2" eb="4">
      <t>タイショウ</t>
    </rPh>
    <rPh sb="4" eb="5">
      <t>ケイ</t>
    </rPh>
    <phoneticPr fontId="2"/>
  </si>
  <si>
    <t>○○○○○○○○○</t>
    <phoneticPr fontId="2"/>
  </si>
  <si>
    <t>区分</t>
    <rPh sb="0" eb="2">
      <t>クブン</t>
    </rPh>
    <phoneticPr fontId="2"/>
  </si>
  <si>
    <t>※申請内容により、本様式は複数ページとなっても構わない。</t>
    <rPh sb="1" eb="3">
      <t>シンセイ</t>
    </rPh>
    <rPh sb="3" eb="5">
      <t>ナイヨウ</t>
    </rPh>
    <rPh sb="9" eb="10">
      <t>ホン</t>
    </rPh>
    <rPh sb="10" eb="12">
      <t>ヨウシキ</t>
    </rPh>
    <rPh sb="13" eb="15">
      <t>フクスウ</t>
    </rPh>
    <rPh sb="23" eb="24">
      <t>カマ</t>
    </rPh>
    <phoneticPr fontId="2"/>
  </si>
  <si>
    <t>ア．省エネ設備・システム導入支援</t>
    <rPh sb="2" eb="3">
      <t>ショウ</t>
    </rPh>
    <rPh sb="5" eb="7">
      <t>セツビ</t>
    </rPh>
    <rPh sb="12" eb="14">
      <t>ドウニュウ</t>
    </rPh>
    <rPh sb="14" eb="16">
      <t>シエン</t>
    </rPh>
    <phoneticPr fontId="2"/>
  </si>
  <si>
    <t>イ．電気需要平準化設備・システム導入支援</t>
    <rPh sb="2" eb="4">
      <t>デンキ</t>
    </rPh>
    <rPh sb="4" eb="6">
      <t>ジュヨウ</t>
    </rPh>
    <rPh sb="6" eb="9">
      <t>ヘイジュンカ</t>
    </rPh>
    <rPh sb="9" eb="11">
      <t>セツビ</t>
    </rPh>
    <rPh sb="16" eb="18">
      <t>ドウニュウ</t>
    </rPh>
    <rPh sb="18" eb="20">
      <t>シエン</t>
    </rPh>
    <phoneticPr fontId="2"/>
  </si>
  <si>
    <t>ウ．エネマネ事業者を活用する場合</t>
    <rPh sb="6" eb="9">
      <t>ジギョウシャ</t>
    </rPh>
    <rPh sb="10" eb="12">
      <t>カツヨウ</t>
    </rPh>
    <rPh sb="14" eb="16">
      <t>バアイ</t>
    </rPh>
    <phoneticPr fontId="2"/>
  </si>
  <si>
    <t>1－２．所要資金計画</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</si>
</sst>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1"/>
      <name val="ＭＳ Ｐゴシック"/>
      <family val="3"/>
      <charset val="128"/>
    </font>
    <font>
      <b/>
      <sz val="11"/>
      <name val="ＭＳ 明朝"/>
      <family val="1"/>
      <charset val="128"/>
    </font>
    <font>
      <sz val="8"/>
      <name val="ＭＳ 明朝"/>
      <family val="1"/>
      <charset val="128"/>
    </font>
    <font>
      <sz val="9"/>
      <name val="ＭＳ 明朝"/>
      <family val="1"/>
      <charset val="128"/>
    </font>
    <font>
      <sz val="11"/>
      <color rgb="FF0070C0"/>
      <name val="ＭＳ 明朝"/>
      <family val="1"/>
      <charset val="128"/>
    </font>
    <font>
      <sz val="9"/>
      <color rgb="FF0070C0"/>
      <name val="ＭＳ 明朝"/>
      <family val="1"/>
      <charset val="128"/>
    </font>
    <font>
      <sz val="9"/>
      <color rgb="FF007434"/>
      <name val="ＭＳ 明朝"/>
      <family val="1"/>
      <charset val="128"/>
    </font>
    <font>
      <sz val="8"/>
      <color rgb="FF0070C0"/>
      <name val="ＭＳ 明朝"/>
      <family val="1"/>
      <charset val="128"/>
    </font>
  </fonts>
  <fills count="2">
    <fill>
      <patternFill patternType="none"/>
    </fill>
    <fill>
      <patternFill patternType="gray125"/>
    </fill>
  </fills>
  <borders count="20">
    <border>
      <left/>
      <right/>
      <top/>
      <bottom/>
      <diagonal/>
    </border>
    <border>
      <left style="thin">
        <color indexed="64"/>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dotted">
        <color indexed="64"/>
      </bottom>
      <diagonal/>
    </border>
    <border>
      <left style="thin">
        <color indexed="64"/>
      </left>
      <right/>
      <top/>
      <bottom style="dotted">
        <color indexed="64"/>
      </bottom>
      <diagonal/>
    </border>
    <border>
      <left/>
      <right/>
      <top/>
      <bottom style="dotted">
        <color indexed="64"/>
      </bottom>
      <diagonal/>
    </border>
    <border>
      <left/>
      <right style="thin">
        <color indexed="64"/>
      </right>
      <top/>
      <bottom style="dotted">
        <color indexed="64"/>
      </bottom>
      <diagonal/>
    </border>
  </borders>
  <cellStyleXfs count="7">
    <xf numFmtId="0" fontId="0" fillId="0" borderId="0"/>
    <xf numFmtId="9" fontId="4" fillId="0" borderId="0" applyFont="0" applyFill="0" applyBorder="0" applyAlignment="0" applyProtection="0"/>
    <xf numFmtId="38" fontId="1" fillId="0" borderId="0" applyFont="0" applyFill="0" applyBorder="0" applyAlignment="0" applyProtection="0"/>
    <xf numFmtId="38" fontId="4" fillId="0" borderId="0" applyFont="0" applyFill="0" applyBorder="0" applyAlignment="0" applyProtection="0"/>
    <xf numFmtId="38" fontId="4" fillId="0" borderId="0" applyFont="0" applyFill="0" applyBorder="0" applyAlignment="0" applyProtection="0">
      <alignment vertical="center"/>
    </xf>
    <xf numFmtId="0" fontId="4" fillId="0" borderId="0">
      <alignment vertical="center"/>
    </xf>
    <xf numFmtId="0" fontId="4" fillId="0" borderId="0">
      <alignment vertical="center"/>
    </xf>
  </cellStyleXfs>
  <cellXfs count="53">
    <xf numFmtId="0" fontId="0" fillId="0" borderId="0" xfId="0"/>
    <xf numFmtId="0" fontId="3" fillId="0" borderId="0" xfId="0" applyFont="1" applyFill="1" applyAlignment="1">
      <alignment vertical="center"/>
    </xf>
    <xf numFmtId="0" fontId="8" fillId="0" borderId="0" xfId="0" applyFont="1" applyFill="1" applyAlignment="1">
      <alignment vertical="center"/>
    </xf>
    <xf numFmtId="0" fontId="5" fillId="0" borderId="0" xfId="0" applyFont="1" applyFill="1" applyAlignment="1">
      <alignment vertical="center"/>
    </xf>
    <xf numFmtId="0" fontId="6" fillId="0" borderId="2" xfId="0" applyFont="1" applyFill="1" applyBorder="1" applyAlignment="1">
      <alignment horizontal="center" vertical="center"/>
    </xf>
    <xf numFmtId="0" fontId="6" fillId="0" borderId="3" xfId="0" applyFont="1" applyFill="1" applyBorder="1" applyAlignment="1">
      <alignment vertical="center"/>
    </xf>
    <xf numFmtId="38" fontId="6" fillId="0" borderId="10" xfId="2" applyFont="1" applyFill="1" applyBorder="1" applyAlignment="1">
      <alignment horizontal="center" vertical="center"/>
    </xf>
    <xf numFmtId="38" fontId="11" fillId="0" borderId="3" xfId="2" applyFont="1" applyFill="1" applyBorder="1" applyAlignment="1">
      <alignment horizontal="center" vertical="center"/>
    </xf>
    <xf numFmtId="0" fontId="6" fillId="0" borderId="11" xfId="0" applyFont="1" applyFill="1" applyBorder="1" applyAlignment="1">
      <alignment vertical="center"/>
    </xf>
    <xf numFmtId="0" fontId="6" fillId="0" borderId="12" xfId="0" applyFont="1" applyFill="1" applyBorder="1" applyAlignment="1">
      <alignment vertical="center"/>
    </xf>
    <xf numFmtId="0" fontId="6" fillId="0" borderId="1" xfId="0" applyFont="1" applyFill="1" applyBorder="1" applyAlignment="1">
      <alignment vertical="center"/>
    </xf>
    <xf numFmtId="38" fontId="11" fillId="0" borderId="5" xfId="2" applyFont="1" applyFill="1" applyBorder="1" applyAlignment="1">
      <alignment vertical="center"/>
    </xf>
    <xf numFmtId="38" fontId="11" fillId="0" borderId="1" xfId="2" applyFont="1" applyFill="1" applyBorder="1" applyAlignment="1">
      <alignment vertical="center"/>
    </xf>
    <xf numFmtId="0" fontId="11" fillId="0" borderId="0" xfId="0" applyFont="1" applyFill="1" applyBorder="1" applyAlignment="1">
      <alignment vertical="center"/>
    </xf>
    <xf numFmtId="38" fontId="11" fillId="0" borderId="13" xfId="2" applyFont="1" applyFill="1" applyBorder="1" applyAlignment="1">
      <alignment vertical="center"/>
    </xf>
    <xf numFmtId="38" fontId="6" fillId="0" borderId="16" xfId="2" applyFont="1" applyFill="1" applyBorder="1" applyAlignment="1">
      <alignment vertical="center"/>
    </xf>
    <xf numFmtId="38" fontId="11" fillId="0" borderId="17" xfId="2" applyFont="1" applyFill="1" applyBorder="1" applyAlignment="1">
      <alignment vertical="center"/>
    </xf>
    <xf numFmtId="0" fontId="11" fillId="0" borderId="18" xfId="0" applyFont="1" applyFill="1" applyBorder="1" applyAlignment="1">
      <alignment vertical="center"/>
    </xf>
    <xf numFmtId="38" fontId="11" fillId="0" borderId="19" xfId="2" applyFont="1" applyFill="1" applyBorder="1" applyAlignment="1">
      <alignment vertical="center"/>
    </xf>
    <xf numFmtId="38" fontId="6" fillId="0" borderId="5" xfId="2" applyFont="1" applyFill="1" applyBorder="1" applyAlignment="1">
      <alignment horizontal="center" vertical="center"/>
    </xf>
    <xf numFmtId="38" fontId="11" fillId="0" borderId="1" xfId="2" applyFont="1" applyFill="1" applyBorder="1" applyAlignment="1">
      <alignment horizontal="center" vertical="center"/>
    </xf>
    <xf numFmtId="0" fontId="6" fillId="0" borderId="0" xfId="0" applyFont="1" applyFill="1" applyBorder="1" applyAlignment="1">
      <alignment vertical="center"/>
    </xf>
    <xf numFmtId="38" fontId="6" fillId="0" borderId="13" xfId="2" applyFont="1" applyFill="1" applyBorder="1" applyAlignment="1">
      <alignment vertical="center"/>
    </xf>
    <xf numFmtId="0" fontId="6" fillId="0" borderId="1" xfId="0" applyFont="1" applyFill="1" applyBorder="1" applyAlignment="1">
      <alignment horizontal="center" vertical="center"/>
    </xf>
    <xf numFmtId="38" fontId="11" fillId="0" borderId="16" xfId="2" applyFont="1" applyFill="1" applyBorder="1" applyAlignment="1">
      <alignment vertical="center"/>
    </xf>
    <xf numFmtId="38" fontId="11" fillId="0" borderId="19" xfId="0" applyNumberFormat="1" applyFont="1" applyFill="1" applyBorder="1" applyAlignment="1">
      <alignment vertical="center"/>
    </xf>
    <xf numFmtId="0" fontId="6" fillId="0" borderId="5" xfId="0" applyFont="1" applyFill="1" applyBorder="1" applyAlignment="1">
      <alignment vertical="center"/>
    </xf>
    <xf numFmtId="0" fontId="6" fillId="0" borderId="13" xfId="0" applyFont="1" applyFill="1" applyBorder="1" applyAlignment="1">
      <alignment vertical="center"/>
    </xf>
    <xf numFmtId="0" fontId="6" fillId="0" borderId="5" xfId="0" applyFont="1" applyFill="1" applyBorder="1" applyAlignment="1">
      <alignment horizontal="center" vertical="center"/>
    </xf>
    <xf numFmtId="0" fontId="6" fillId="0" borderId="17" xfId="0" applyFont="1" applyFill="1" applyBorder="1" applyAlignment="1">
      <alignment horizontal="center" vertical="center"/>
    </xf>
    <xf numFmtId="0" fontId="6" fillId="0" borderId="4" xfId="0" applyFont="1" applyFill="1" applyBorder="1" applyAlignment="1">
      <alignment horizontal="center" vertical="center"/>
    </xf>
    <xf numFmtId="38" fontId="11" fillId="0" borderId="14" xfId="2" applyFont="1" applyFill="1" applyBorder="1" applyAlignment="1">
      <alignment vertical="center"/>
    </xf>
    <xf numFmtId="38" fontId="11" fillId="0" borderId="4" xfId="2" applyFont="1" applyFill="1" applyBorder="1" applyAlignment="1">
      <alignment vertical="center"/>
    </xf>
    <xf numFmtId="0" fontId="11" fillId="0" borderId="9" xfId="0" applyFont="1" applyFill="1" applyBorder="1" applyAlignment="1">
      <alignment vertical="center"/>
    </xf>
    <xf numFmtId="38" fontId="11" fillId="0" borderId="15" xfId="0" applyNumberFormat="1" applyFont="1" applyFill="1" applyBorder="1" applyAlignment="1">
      <alignment vertical="center"/>
    </xf>
    <xf numFmtId="38" fontId="9" fillId="0" borderId="2" xfId="2" applyFont="1" applyFill="1" applyBorder="1" applyAlignment="1">
      <alignment vertical="center"/>
    </xf>
    <xf numFmtId="38" fontId="9" fillId="0" borderId="6" xfId="2" applyFont="1" applyFill="1" applyBorder="1" applyAlignment="1">
      <alignment vertical="center"/>
    </xf>
    <xf numFmtId="0" fontId="7" fillId="0" borderId="7" xfId="0" applyFont="1" applyFill="1" applyBorder="1" applyAlignment="1">
      <alignment horizontal="center" vertical="center"/>
    </xf>
    <xf numFmtId="38" fontId="9" fillId="0" borderId="8" xfId="2" applyFont="1" applyFill="1" applyBorder="1" applyAlignment="1">
      <alignment vertical="center"/>
    </xf>
    <xf numFmtId="38" fontId="9" fillId="0" borderId="4" xfId="2" applyFont="1" applyFill="1" applyBorder="1" applyAlignment="1">
      <alignment vertical="center"/>
    </xf>
    <xf numFmtId="0" fontId="7" fillId="0" borderId="9" xfId="0" applyFont="1" applyFill="1" applyBorder="1" applyAlignment="1">
      <alignment vertical="center"/>
    </xf>
    <xf numFmtId="38" fontId="10" fillId="0" borderId="8" xfId="2" applyFont="1" applyFill="1" applyBorder="1" applyAlignment="1">
      <alignment vertical="center"/>
    </xf>
    <xf numFmtId="0" fontId="7" fillId="0" borderId="7" xfId="0" applyFont="1" applyFill="1" applyBorder="1" applyAlignment="1">
      <alignment vertical="center"/>
    </xf>
    <xf numFmtId="0" fontId="7" fillId="0" borderId="0" xfId="0" applyFont="1" applyFill="1" applyAlignment="1">
      <alignment vertical="center"/>
    </xf>
    <xf numFmtId="0" fontId="6" fillId="0" borderId="2" xfId="0" applyFont="1" applyFill="1" applyBorder="1" applyAlignment="1">
      <alignment horizontal="center" vertical="center" wrapText="1"/>
    </xf>
    <xf numFmtId="0" fontId="6" fillId="0" borderId="2" xfId="0" applyFont="1" applyFill="1" applyBorder="1" applyAlignment="1">
      <alignment horizontal="center" vertical="center"/>
    </xf>
    <xf numFmtId="0" fontId="7" fillId="0" borderId="6" xfId="0" applyFont="1" applyFill="1" applyBorder="1" applyAlignment="1">
      <alignment horizontal="center" vertical="center"/>
    </xf>
    <xf numFmtId="0" fontId="7" fillId="0" borderId="8" xfId="0" applyFont="1" applyFill="1" applyBorder="1" applyAlignment="1">
      <alignment horizontal="center" vertical="center"/>
    </xf>
    <xf numFmtId="38" fontId="6" fillId="0" borderId="5" xfId="2" applyFont="1" applyFill="1" applyBorder="1" applyAlignment="1">
      <alignment horizontal="left" vertical="center" wrapText="1"/>
    </xf>
    <xf numFmtId="0" fontId="6" fillId="0" borderId="6" xfId="0" applyFont="1" applyFill="1" applyBorder="1" applyAlignment="1">
      <alignment horizontal="center" vertical="center"/>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38" fontId="6" fillId="0" borderId="10" xfId="2" applyFont="1" applyFill="1" applyBorder="1" applyAlignment="1">
      <alignment horizontal="left" vertical="center" wrapText="1"/>
    </xf>
  </cellXfs>
  <cellStyles count="7">
    <cellStyle name="パーセント 2" xfId="1"/>
    <cellStyle name="桁区切り" xfId="2" builtinId="6"/>
    <cellStyle name="桁区切り 2" xfId="3"/>
    <cellStyle name="桁区切り 3" xfId="4"/>
    <cellStyle name="標準" xfId="0" builtinId="0"/>
    <cellStyle name="標準 2" xfId="5"/>
    <cellStyle name="標準 3" xfId="6"/>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82827</xdr:colOff>
      <xdr:row>2</xdr:row>
      <xdr:rowOff>405846</xdr:rowOff>
    </xdr:from>
    <xdr:to>
      <xdr:col>7</xdr:col>
      <xdr:colOff>24848</xdr:colOff>
      <xdr:row>6</xdr:row>
      <xdr:rowOff>8282</xdr:rowOff>
    </xdr:to>
    <xdr:sp macro="" textlink="">
      <xdr:nvSpPr>
        <xdr:cNvPr id="2" name="AutoShape 2"/>
        <xdr:cNvSpPr>
          <a:spLocks noChangeArrowheads="1"/>
        </xdr:cNvSpPr>
      </xdr:nvSpPr>
      <xdr:spPr bwMode="auto">
        <a:xfrm>
          <a:off x="2012675" y="753716"/>
          <a:ext cx="4853608" cy="629479"/>
        </a:xfrm>
        <a:prstGeom prst="wedgeRectCallout">
          <a:avLst>
            <a:gd name="adj1" fmla="val -3562"/>
            <a:gd name="adj2" fmla="val 74346"/>
          </a:avLst>
        </a:prstGeom>
        <a:solidFill>
          <a:srgbClr val="FFFFFF"/>
        </a:solidFill>
        <a:ln w="12700">
          <a:solidFill>
            <a:srgbClr val="FF0000"/>
          </a:solidFill>
          <a:miter lim="800000"/>
          <a:headEnd/>
          <a:tailEnd/>
        </a:ln>
      </xdr:spPr>
      <xdr:txBody>
        <a:bodyPr vertOverflow="clip" wrap="square" lIns="27432" tIns="18288" rIns="0" bIns="0" anchor="ctr" anchorCtr="0" upright="1"/>
        <a:lstStyle/>
        <a:p>
          <a:pPr algn="l" rtl="0">
            <a:lnSpc>
              <a:spcPts val="1000"/>
            </a:lnSpc>
            <a:defRPr sz="1000"/>
          </a:pPr>
          <a:r>
            <a:rPr lang="ja-JP" altLang="en-US" sz="800" b="0" i="0" strike="noStrike">
              <a:solidFill>
                <a:srgbClr val="FF0000"/>
              </a:solidFill>
              <a:latin typeface="ＭＳ ゴシック"/>
              <a:ea typeface="ＭＳ ゴシック"/>
            </a:rPr>
            <a:t>・各項目は、新旧設備図面と関連付けて記述のこと</a:t>
          </a:r>
        </a:p>
        <a:p>
          <a:pPr algn="l" rtl="0">
            <a:lnSpc>
              <a:spcPts val="1200"/>
            </a:lnSpc>
            <a:defRPr sz="1000"/>
          </a:pPr>
          <a:r>
            <a:rPr lang="ja-JP" altLang="en-US" sz="800" b="0" i="0" strike="noStrike">
              <a:solidFill>
                <a:srgbClr val="FF0000"/>
              </a:solidFill>
              <a:latin typeface="ＭＳ ゴシック"/>
              <a:ea typeface="ＭＳ ゴシック"/>
            </a:rPr>
            <a:t>・「（補助対象）」には、省エネルギー効果・ピーク対策効果を得るために必要な費用を記載のこと</a:t>
          </a:r>
        </a:p>
        <a:p>
          <a:pPr algn="l" rtl="0">
            <a:lnSpc>
              <a:spcPts val="1000"/>
            </a:lnSpc>
            <a:defRPr sz="1000"/>
          </a:pPr>
          <a:r>
            <a:rPr lang="ja-JP" altLang="en-US" sz="800" b="0" i="0" strike="noStrike">
              <a:solidFill>
                <a:srgbClr val="FF0000"/>
              </a:solidFill>
              <a:latin typeface="ＭＳ ゴシック"/>
              <a:ea typeface="ＭＳ ゴシック"/>
            </a:rPr>
            <a:t>・補助対象外と言えども漏れなく記載のこと。記載漏れがあった場合は補助金の減額になることもある</a:t>
          </a:r>
          <a:endParaRPr lang="en-US" altLang="ja-JP" sz="800" b="0" i="0" strike="noStrike">
            <a:solidFill>
              <a:srgbClr val="FF0000"/>
            </a:solidFill>
            <a:latin typeface="ＭＳ ゴシック"/>
            <a:ea typeface="ＭＳ ゴシック"/>
          </a:endParaRPr>
        </a:p>
        <a:p>
          <a:pPr algn="l" rtl="0">
            <a:lnSpc>
              <a:spcPts val="1000"/>
            </a:lnSpc>
            <a:defRPr sz="1000"/>
          </a:pPr>
          <a:r>
            <a:rPr lang="en-US" altLang="ja-JP" sz="800" b="0" i="0" strike="noStrike">
              <a:solidFill>
                <a:srgbClr val="FF0000"/>
              </a:solidFill>
              <a:latin typeface="ＭＳ ゴシック"/>
              <a:ea typeface="ＭＳ ゴシック"/>
            </a:rPr>
            <a:t>  </a:t>
          </a:r>
          <a:r>
            <a:rPr lang="ja-JP" altLang="en-US" sz="800" b="0" i="0" strike="noStrike">
              <a:solidFill>
                <a:srgbClr val="FF0000"/>
              </a:solidFill>
              <a:latin typeface="ＭＳ ゴシック"/>
              <a:ea typeface="ＭＳ ゴシック"/>
            </a:rPr>
            <a:t>ので、注意のこと</a:t>
          </a:r>
        </a:p>
      </xdr:txBody>
    </xdr:sp>
    <xdr:clientData/>
  </xdr:twoCellAnchor>
  <xdr:twoCellAnchor>
    <xdr:from>
      <xdr:col>6</xdr:col>
      <xdr:colOff>0</xdr:colOff>
      <xdr:row>6</xdr:row>
      <xdr:rowOff>123825</xdr:rowOff>
    </xdr:from>
    <xdr:to>
      <xdr:col>7</xdr:col>
      <xdr:colOff>28575</xdr:colOff>
      <xdr:row>63</xdr:row>
      <xdr:rowOff>9525</xdr:rowOff>
    </xdr:to>
    <xdr:sp macro="" textlink="">
      <xdr:nvSpPr>
        <xdr:cNvPr id="1098" name="円/楕円 1"/>
        <xdr:cNvSpPr>
          <a:spLocks noChangeArrowheads="1"/>
        </xdr:cNvSpPr>
      </xdr:nvSpPr>
      <xdr:spPr bwMode="auto">
        <a:xfrm>
          <a:off x="5629275" y="1171575"/>
          <a:ext cx="1228725" cy="7258050"/>
        </a:xfrm>
        <a:prstGeom prst="ellipse">
          <a:avLst/>
        </a:prstGeom>
        <a:noFill/>
        <a:ln w="9525">
          <a:solidFill>
            <a:srgbClr val="FF0000"/>
          </a:solidFill>
          <a:prstDash val="dash"/>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1401534</xdr:colOff>
      <xdr:row>44</xdr:row>
      <xdr:rowOff>108858</xdr:rowOff>
    </xdr:from>
    <xdr:to>
      <xdr:col>6</xdr:col>
      <xdr:colOff>435427</xdr:colOff>
      <xdr:row>46</xdr:row>
      <xdr:rowOff>98534</xdr:rowOff>
    </xdr:to>
    <xdr:sp macro="" textlink="">
      <xdr:nvSpPr>
        <xdr:cNvPr id="6" name="AutoShape 1"/>
        <xdr:cNvSpPr>
          <a:spLocks noChangeArrowheads="1"/>
        </xdr:cNvSpPr>
      </xdr:nvSpPr>
      <xdr:spPr bwMode="auto">
        <a:xfrm>
          <a:off x="4554637" y="5994651"/>
          <a:ext cx="1510393" cy="239297"/>
        </a:xfrm>
        <a:prstGeom prst="wedgeRectCallout">
          <a:avLst>
            <a:gd name="adj1" fmla="val 43633"/>
            <a:gd name="adj2" fmla="val -141201"/>
          </a:avLst>
        </a:prstGeom>
        <a:solidFill>
          <a:schemeClr val="bg1"/>
        </a:solidFill>
        <a:ln w="12700">
          <a:solidFill>
            <a:srgbClr val="FF0000"/>
          </a:solidFill>
          <a:miter lim="800000"/>
          <a:headEnd/>
          <a:tailEnd/>
        </a:ln>
      </xdr:spPr>
      <xdr:txBody>
        <a:bodyPr vertOverflow="clip" wrap="square" lIns="27432" tIns="18288" rIns="0" bIns="0" anchor="ctr" anchorCtr="1" upright="1"/>
        <a:lstStyle/>
        <a:p>
          <a:pPr algn="ctr" rtl="0">
            <a:lnSpc>
              <a:spcPts val="1200"/>
            </a:lnSpc>
            <a:defRPr sz="1000"/>
          </a:pPr>
          <a:r>
            <a:rPr lang="ja-JP" altLang="en-US" sz="800" b="0" i="0" strike="noStrike">
              <a:solidFill>
                <a:srgbClr val="FF0000"/>
              </a:solidFill>
              <a:latin typeface="ＭＳ ゴシック"/>
              <a:ea typeface="ＭＳ ゴシック"/>
            </a:rPr>
            <a:t>参考見積等から記入する</a:t>
          </a:r>
        </a:p>
      </xdr:txBody>
    </xdr:sp>
    <xdr:clientData/>
  </xdr:twoCellAnchor>
  <xdr:twoCellAnchor>
    <xdr:from>
      <xdr:col>4</xdr:col>
      <xdr:colOff>8852</xdr:colOff>
      <xdr:row>66</xdr:row>
      <xdr:rowOff>231633</xdr:rowOff>
    </xdr:from>
    <xdr:to>
      <xdr:col>5</xdr:col>
      <xdr:colOff>1615108</xdr:colOff>
      <xdr:row>68</xdr:row>
      <xdr:rowOff>24283</xdr:rowOff>
    </xdr:to>
    <xdr:sp macro="" textlink="">
      <xdr:nvSpPr>
        <xdr:cNvPr id="9" name="AutoShape 1"/>
        <xdr:cNvSpPr>
          <a:spLocks noChangeArrowheads="1"/>
        </xdr:cNvSpPr>
      </xdr:nvSpPr>
      <xdr:spPr bwMode="auto">
        <a:xfrm>
          <a:off x="2940895" y="9607546"/>
          <a:ext cx="1838170" cy="273041"/>
        </a:xfrm>
        <a:prstGeom prst="wedgeRectCallout">
          <a:avLst>
            <a:gd name="adj1" fmla="val -54423"/>
            <a:gd name="adj2" fmla="val -28357"/>
          </a:avLst>
        </a:prstGeom>
        <a:solidFill>
          <a:schemeClr val="bg1"/>
        </a:solidFill>
        <a:ln w="12700">
          <a:solidFill>
            <a:srgbClr val="FF0000"/>
          </a:solidFill>
          <a:miter lim="800000"/>
          <a:headEnd/>
          <a:tailEnd/>
        </a:ln>
      </xdr:spPr>
      <xdr:txBody>
        <a:bodyPr vertOverflow="clip" wrap="square" lIns="36000" tIns="18288" rIns="36000" bIns="0" anchor="ctr" anchorCtr="1" upright="1"/>
        <a:lstStyle/>
        <a:p>
          <a:pPr algn="l" rtl="0">
            <a:lnSpc>
              <a:spcPts val="1000"/>
            </a:lnSpc>
            <a:defRPr sz="1000"/>
          </a:pPr>
          <a:r>
            <a:rPr lang="ja-JP" altLang="en-US" sz="800" b="0" i="0" strike="noStrike">
              <a:solidFill>
                <a:srgbClr val="FF0000"/>
              </a:solidFill>
              <a:latin typeface="ＭＳ ゴシック"/>
              <a:ea typeface="ＭＳ ゴシック"/>
            </a:rPr>
            <a:t>発注区分表と金額を合わせること</a:t>
          </a:r>
        </a:p>
      </xdr:txBody>
    </xdr:sp>
    <xdr:clientData/>
  </xdr:twoCellAnchor>
  <xdr:oneCellAnchor>
    <xdr:from>
      <xdr:col>4</xdr:col>
      <xdr:colOff>16566</xdr:colOff>
      <xdr:row>63</xdr:row>
      <xdr:rowOff>117788</xdr:rowOff>
    </xdr:from>
    <xdr:ext cx="4108174" cy="625812"/>
    <xdr:sp macro="" textlink="">
      <xdr:nvSpPr>
        <xdr:cNvPr id="4" name="テキスト ボックス 3"/>
        <xdr:cNvSpPr txBox="1"/>
      </xdr:nvSpPr>
      <xdr:spPr>
        <a:xfrm>
          <a:off x="2948609" y="8889071"/>
          <a:ext cx="4108174" cy="625812"/>
        </a:xfrm>
        <a:prstGeom prst="rect">
          <a:avLst/>
        </a:prstGeom>
        <a:solidFill>
          <a:schemeClr val="lt1"/>
        </a:solidFill>
        <a:ln w="127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spAutoFit/>
        </a:bodyPr>
        <a:lstStyle/>
        <a:p>
          <a:pPr rtl="0"/>
          <a:r>
            <a:rPr lang="ja-JP" altLang="ja-JP" sz="800" b="0" i="0">
              <a:solidFill>
                <a:srgbClr val="FF0000"/>
              </a:solidFill>
              <a:effectLst/>
              <a:latin typeface="ＭＳ ゴシック" panose="020B0609070205080204" pitchFamily="49" charset="-128"/>
              <a:ea typeface="ＭＳ ゴシック" panose="020B0609070205080204" pitchFamily="49" charset="-128"/>
              <a:cs typeface="+mn-cs"/>
            </a:rPr>
            <a:t>① 補助対象内外の主な導入設備の概略仕様、数量の詳細を添付のこと</a:t>
          </a:r>
          <a:endParaRPr lang="ja-JP" altLang="ja-JP" sz="800">
            <a:solidFill>
              <a:srgbClr val="FF0000"/>
            </a:solidFill>
            <a:effectLst/>
            <a:latin typeface="ＭＳ ゴシック" panose="020B0609070205080204" pitchFamily="49" charset="-128"/>
            <a:ea typeface="ＭＳ ゴシック" panose="020B0609070205080204" pitchFamily="49" charset="-128"/>
          </a:endParaRPr>
        </a:p>
        <a:p>
          <a:pPr rtl="0"/>
          <a:r>
            <a:rPr lang="ja-JP" altLang="ja-JP" sz="800" b="0" i="0">
              <a:solidFill>
                <a:srgbClr val="FF0000"/>
              </a:solidFill>
              <a:effectLst/>
              <a:latin typeface="ＭＳ ゴシック" panose="020B0609070205080204" pitchFamily="49" charset="-128"/>
              <a:ea typeface="ＭＳ ゴシック" panose="020B0609070205080204" pitchFamily="49" charset="-128"/>
              <a:cs typeface="+mn-cs"/>
            </a:rPr>
            <a:t>② </a:t>
          </a:r>
          <a:r>
            <a:rPr lang="ja-JP" altLang="ja-JP" sz="800" b="0" i="0" u="sng">
              <a:solidFill>
                <a:srgbClr val="FF0000"/>
              </a:solidFill>
              <a:effectLst/>
              <a:latin typeface="ＭＳ ゴシック" panose="020B0609070205080204" pitchFamily="49" charset="-128"/>
              <a:ea typeface="ＭＳ ゴシック" panose="020B0609070205080204" pitchFamily="49" charset="-128"/>
              <a:cs typeface="+mn-cs"/>
            </a:rPr>
            <a:t>①の金額に関しては第三者に対して行った参考見積などの根拠を添付のこと</a:t>
          </a:r>
          <a:endParaRPr lang="ja-JP" altLang="ja-JP" sz="800">
            <a:solidFill>
              <a:srgbClr val="FF0000"/>
            </a:solidFill>
            <a:effectLst/>
            <a:latin typeface="ＭＳ ゴシック" panose="020B0609070205080204" pitchFamily="49" charset="-128"/>
            <a:ea typeface="ＭＳ ゴシック" panose="020B0609070205080204" pitchFamily="49" charset="-128"/>
          </a:endParaRPr>
        </a:p>
        <a:p>
          <a:pPr rtl="0"/>
          <a:r>
            <a:rPr lang="ja-JP" altLang="ja-JP" sz="800" b="0" i="0">
              <a:solidFill>
                <a:srgbClr val="FF0000"/>
              </a:solidFill>
              <a:effectLst/>
              <a:latin typeface="ＭＳ ゴシック" panose="020B0609070205080204" pitchFamily="49" charset="-128"/>
              <a:ea typeface="ＭＳ ゴシック" panose="020B0609070205080204" pitchFamily="49" charset="-128"/>
              <a:cs typeface="+mn-cs"/>
            </a:rPr>
            <a:t>③ ②の根拠と本様式との間に差がある場合は差を説明する表を添付のこと</a:t>
          </a:r>
          <a:endParaRPr lang="ja-JP" altLang="ja-JP" sz="800">
            <a:solidFill>
              <a:srgbClr val="FF0000"/>
            </a:solidFill>
            <a:effectLst/>
            <a:latin typeface="ＭＳ ゴシック" panose="020B0609070205080204" pitchFamily="49" charset="-128"/>
            <a:ea typeface="ＭＳ ゴシック" panose="020B0609070205080204" pitchFamily="49" charset="-128"/>
          </a:endParaRPr>
        </a:p>
        <a:p>
          <a:pPr rtl="0" eaLnBrk="1" latinLnBrk="0" hangingPunct="1"/>
          <a:r>
            <a:rPr lang="ja-JP" altLang="ja-JP" sz="800" b="0" i="0">
              <a:solidFill>
                <a:srgbClr val="FF0000"/>
              </a:solidFill>
              <a:effectLst/>
              <a:latin typeface="ＭＳ ゴシック" panose="020B0609070205080204" pitchFamily="49" charset="-128"/>
              <a:ea typeface="ＭＳ ゴシック" panose="020B0609070205080204" pitchFamily="49" charset="-128"/>
              <a:cs typeface="+mn-cs"/>
            </a:rPr>
            <a:t>④ </a:t>
          </a:r>
          <a:r>
            <a:rPr kumimoji="1" lang="ja-JP" altLang="ja-JP" sz="800">
              <a:solidFill>
                <a:srgbClr val="FF0000"/>
              </a:solidFill>
              <a:effectLst/>
              <a:latin typeface="ＭＳ ゴシック" panose="020B0609070205080204" pitchFamily="49" charset="-128"/>
              <a:ea typeface="ＭＳ ゴシック" panose="020B0609070205080204" pitchFamily="49" charset="-128"/>
              <a:cs typeface="+mn-cs"/>
            </a:rPr>
            <a:t>発電設備の補助対象範囲（設備費）の</a:t>
          </a:r>
          <a:r>
            <a:rPr kumimoji="1" lang="ja-JP" altLang="ja-JP" sz="800" u="sng">
              <a:solidFill>
                <a:srgbClr val="FF0000"/>
              </a:solidFill>
              <a:effectLst/>
              <a:latin typeface="ＭＳ ゴシック" panose="020B0609070205080204" pitchFamily="49" charset="-128"/>
              <a:ea typeface="ＭＳ ゴシック" panose="020B0609070205080204" pitchFamily="49" charset="-128"/>
              <a:cs typeface="+mn-cs"/>
            </a:rPr>
            <a:t>詳細は、「</a:t>
          </a:r>
          <a:r>
            <a:rPr kumimoji="1" lang="en-US" altLang="ja-JP" sz="800" u="sng">
              <a:solidFill>
                <a:srgbClr val="FF0000"/>
              </a:solidFill>
              <a:effectLst/>
              <a:latin typeface="ＭＳ ゴシック" panose="020B0609070205080204" pitchFamily="49" charset="-128"/>
              <a:ea typeface="ＭＳ ゴシック" panose="020B0609070205080204" pitchFamily="49" charset="-128"/>
              <a:cs typeface="+mn-cs"/>
            </a:rPr>
            <a:t>1.8</a:t>
          </a:r>
          <a:r>
            <a:rPr kumimoji="1" lang="ja-JP" altLang="ja-JP" sz="800" u="sng">
              <a:solidFill>
                <a:srgbClr val="FF0000"/>
              </a:solidFill>
              <a:effectLst/>
              <a:latin typeface="ＭＳ ゴシック" panose="020B0609070205080204" pitchFamily="49" charset="-128"/>
              <a:ea typeface="ＭＳ ゴシック" panose="020B0609070205080204" pitchFamily="49" charset="-128"/>
              <a:cs typeface="+mn-cs"/>
            </a:rPr>
            <a:t>補助対象設備」を参照</a:t>
          </a:r>
          <a:endParaRPr lang="ja-JP" altLang="ja-JP" sz="800">
            <a:solidFill>
              <a:srgbClr val="FF0000"/>
            </a:solidFill>
            <a:effectLst/>
            <a:latin typeface="ＭＳ ゴシック" panose="020B0609070205080204" pitchFamily="49" charset="-128"/>
            <a:ea typeface="ＭＳ ゴシック" panose="020B0609070205080204" pitchFamily="49" charset="-128"/>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noFill/>
        <a:ln w="9525">
          <a:solidFill>
            <a:srgbClr val="FF0000"/>
          </a:solidFill>
          <a:miter lim="800000"/>
          <a:headEnd/>
          <a:tailEnd/>
        </a:ln>
      </a:spPr>
      <a:bodyPr vertOverflow="clip" wrap="square" lIns="27432" tIns="18288" rIns="0" bIns="0" anchor="t" upright="1"/>
      <a:lstStyle>
        <a:defPPr algn="l" rtl="0">
          <a:lnSpc>
            <a:spcPts val="1100"/>
          </a:lnSpc>
          <a:defRPr sz="900" b="0" i="0" strike="noStrike">
            <a:solidFill>
              <a:srgbClr val="FF0000"/>
            </a:solidFill>
            <a:latin typeface="ＭＳ ゴシック"/>
            <a:ea typeface="ＭＳ ゴシック"/>
          </a:defRPr>
        </a:defPPr>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69"/>
  <sheetViews>
    <sheetView showGridLines="0" tabSelected="1" view="pageBreakPreview" zoomScale="115" zoomScaleNormal="115" zoomScaleSheetLayoutView="115" workbookViewId="0">
      <selection activeCell="J55" sqref="J55"/>
    </sheetView>
  </sheetViews>
  <sheetFormatPr defaultRowHeight="13.5" x14ac:dyDescent="0.15"/>
  <cols>
    <col min="1" max="1" width="1.5" style="1" customWidth="1"/>
    <col min="2" max="2" width="8.875" style="1" customWidth="1"/>
    <col min="3" max="3" width="14.875" style="1" customWidth="1"/>
    <col min="4" max="4" width="13.125" style="1" customWidth="1"/>
    <col min="5" max="5" width="3" style="2" customWidth="1"/>
    <col min="6" max="6" width="32.5" style="1" customWidth="1"/>
    <col min="7" max="7" width="15.75" style="1" customWidth="1"/>
    <col min="8" max="8" width="4" style="1" customWidth="1"/>
    <col min="9" max="16384" width="9" style="1"/>
  </cols>
  <sheetData>
    <row r="3" spans="1:7" ht="32.25" customHeight="1" x14ac:dyDescent="0.15"/>
    <row r="4" spans="1:7" x14ac:dyDescent="0.15">
      <c r="A4" s="3" t="s">
        <v>21</v>
      </c>
    </row>
    <row r="5" spans="1:7" ht="14.25" customHeight="1" x14ac:dyDescent="0.15"/>
    <row r="6" spans="1:7" ht="21" customHeight="1" x14ac:dyDescent="0.15">
      <c r="B6" s="45" t="s">
        <v>7</v>
      </c>
      <c r="C6" s="44" t="s">
        <v>16</v>
      </c>
      <c r="D6" s="44" t="s">
        <v>8</v>
      </c>
      <c r="E6" s="49" t="s">
        <v>6</v>
      </c>
      <c r="F6" s="50"/>
      <c r="G6" s="51"/>
    </row>
    <row r="7" spans="1:7" ht="21" customHeight="1" x14ac:dyDescent="0.15">
      <c r="B7" s="45"/>
      <c r="C7" s="45"/>
      <c r="D7" s="45"/>
      <c r="E7" s="49" t="s">
        <v>9</v>
      </c>
      <c r="F7" s="51"/>
      <c r="G7" s="4" t="s">
        <v>10</v>
      </c>
    </row>
    <row r="8" spans="1:7" ht="9.75" customHeight="1" x14ac:dyDescent="0.15">
      <c r="B8" s="5" t="s">
        <v>5</v>
      </c>
      <c r="C8" s="52" t="s">
        <v>18</v>
      </c>
      <c r="D8" s="6" t="s">
        <v>0</v>
      </c>
      <c r="E8" s="7"/>
      <c r="F8" s="8"/>
      <c r="G8" s="9"/>
    </row>
    <row r="9" spans="1:7" ht="9.75" customHeight="1" x14ac:dyDescent="0.15">
      <c r="B9" s="10"/>
      <c r="C9" s="48"/>
      <c r="D9" s="11">
        <f>SUM(G9:G10)</f>
        <v>3500000</v>
      </c>
      <c r="E9" s="12">
        <v>1</v>
      </c>
      <c r="F9" s="13" t="s">
        <v>15</v>
      </c>
      <c r="G9" s="14">
        <v>3500000</v>
      </c>
    </row>
    <row r="10" spans="1:7" ht="9.75" customHeight="1" x14ac:dyDescent="0.15">
      <c r="B10" s="10"/>
      <c r="C10" s="48"/>
      <c r="D10" s="15"/>
      <c r="E10" s="16">
        <v>2</v>
      </c>
      <c r="F10" s="17" t="s">
        <v>15</v>
      </c>
      <c r="G10" s="18"/>
    </row>
    <row r="11" spans="1:7" ht="9.75" customHeight="1" x14ac:dyDescent="0.15">
      <c r="B11" s="10"/>
      <c r="C11" s="11">
        <f>SUM(D9,D12)</f>
        <v>3500000</v>
      </c>
      <c r="D11" s="19" t="s">
        <v>1</v>
      </c>
      <c r="E11" s="20"/>
      <c r="F11" s="21"/>
      <c r="G11" s="22"/>
    </row>
    <row r="12" spans="1:7" ht="9.75" customHeight="1" x14ac:dyDescent="0.15">
      <c r="B12" s="10"/>
      <c r="C12" s="11"/>
      <c r="D12" s="11">
        <f>SUM(G12:G13)</f>
        <v>0</v>
      </c>
      <c r="E12" s="12">
        <v>1</v>
      </c>
      <c r="F12" s="13" t="s">
        <v>15</v>
      </c>
      <c r="G12" s="14">
        <v>0</v>
      </c>
    </row>
    <row r="13" spans="1:7" ht="9.75" customHeight="1" x14ac:dyDescent="0.15">
      <c r="B13" s="23"/>
      <c r="C13" s="24"/>
      <c r="D13" s="24"/>
      <c r="E13" s="16">
        <v>2</v>
      </c>
      <c r="F13" s="17" t="s">
        <v>15</v>
      </c>
      <c r="G13" s="25">
        <v>0</v>
      </c>
    </row>
    <row r="14" spans="1:7" ht="14.25" customHeight="1" x14ac:dyDescent="0.15">
      <c r="B14" s="26"/>
      <c r="C14" s="48" t="s">
        <v>19</v>
      </c>
      <c r="D14" s="19" t="s">
        <v>0</v>
      </c>
      <c r="E14" s="20"/>
      <c r="F14" s="21"/>
      <c r="G14" s="27"/>
    </row>
    <row r="15" spans="1:7" ht="9.75" customHeight="1" x14ac:dyDescent="0.15">
      <c r="B15" s="10"/>
      <c r="C15" s="48"/>
      <c r="D15" s="11">
        <f>SUM(G15:G16)</f>
        <v>2500000</v>
      </c>
      <c r="E15" s="12">
        <v>1</v>
      </c>
      <c r="F15" s="13" t="s">
        <v>15</v>
      </c>
      <c r="G15" s="14">
        <v>2500000</v>
      </c>
    </row>
    <row r="16" spans="1:7" ht="9.75" customHeight="1" x14ac:dyDescent="0.15">
      <c r="B16" s="10"/>
      <c r="C16" s="48"/>
      <c r="D16" s="15"/>
      <c r="E16" s="16">
        <v>2</v>
      </c>
      <c r="F16" s="17" t="s">
        <v>15</v>
      </c>
      <c r="G16" s="18"/>
    </row>
    <row r="17" spans="2:7" ht="9.75" customHeight="1" x14ac:dyDescent="0.15">
      <c r="B17" s="10"/>
      <c r="C17" s="11">
        <f>SUM(D15,D18)</f>
        <v>2500000</v>
      </c>
      <c r="D17" s="19" t="s">
        <v>1</v>
      </c>
      <c r="E17" s="20"/>
      <c r="F17" s="21"/>
      <c r="G17" s="22"/>
    </row>
    <row r="18" spans="2:7" ht="9.75" customHeight="1" x14ac:dyDescent="0.15">
      <c r="B18" s="10"/>
      <c r="C18" s="11"/>
      <c r="D18" s="11">
        <f>SUM(G18:G19)</f>
        <v>0</v>
      </c>
      <c r="E18" s="12">
        <v>1</v>
      </c>
      <c r="F18" s="13" t="s">
        <v>15</v>
      </c>
      <c r="G18" s="14">
        <v>0</v>
      </c>
    </row>
    <row r="19" spans="2:7" ht="9.75" customHeight="1" x14ac:dyDescent="0.15">
      <c r="B19" s="28"/>
      <c r="C19" s="24"/>
      <c r="D19" s="24"/>
      <c r="E19" s="16">
        <v>2</v>
      </c>
      <c r="F19" s="17" t="s">
        <v>15</v>
      </c>
      <c r="G19" s="25">
        <v>0</v>
      </c>
    </row>
    <row r="20" spans="2:7" ht="9.75" customHeight="1" x14ac:dyDescent="0.15">
      <c r="B20" s="26"/>
      <c r="C20" s="48" t="s">
        <v>20</v>
      </c>
      <c r="D20" s="19" t="s">
        <v>0</v>
      </c>
      <c r="E20" s="20"/>
      <c r="F20" s="21"/>
      <c r="G20" s="27"/>
    </row>
    <row r="21" spans="2:7" ht="9.75" customHeight="1" x14ac:dyDescent="0.15">
      <c r="B21" s="10"/>
      <c r="C21" s="48"/>
      <c r="D21" s="11">
        <f>SUM(G21:G22)</f>
        <v>300000</v>
      </c>
      <c r="E21" s="12">
        <v>1</v>
      </c>
      <c r="F21" s="13" t="s">
        <v>15</v>
      </c>
      <c r="G21" s="14">
        <v>300000</v>
      </c>
    </row>
    <row r="22" spans="2:7" ht="9.75" customHeight="1" x14ac:dyDescent="0.15">
      <c r="B22" s="10"/>
      <c r="C22" s="48"/>
      <c r="D22" s="15"/>
      <c r="E22" s="16">
        <v>2</v>
      </c>
      <c r="F22" s="17" t="s">
        <v>15</v>
      </c>
      <c r="G22" s="25">
        <v>0</v>
      </c>
    </row>
    <row r="23" spans="2:7" ht="9.75" customHeight="1" x14ac:dyDescent="0.15">
      <c r="B23" s="10"/>
      <c r="C23" s="11">
        <f>SUM(D21,D24)</f>
        <v>300000</v>
      </c>
      <c r="D23" s="19" t="s">
        <v>1</v>
      </c>
      <c r="E23" s="20"/>
      <c r="F23" s="21"/>
      <c r="G23" s="22"/>
    </row>
    <row r="24" spans="2:7" ht="9.75" customHeight="1" x14ac:dyDescent="0.15">
      <c r="B24" s="10"/>
      <c r="C24" s="11"/>
      <c r="D24" s="11">
        <f>SUM(G24:G25)</f>
        <v>0</v>
      </c>
      <c r="E24" s="12">
        <v>1</v>
      </c>
      <c r="F24" s="13" t="s">
        <v>15</v>
      </c>
      <c r="G24" s="14">
        <v>0</v>
      </c>
    </row>
    <row r="25" spans="2:7" ht="9.75" customHeight="1" x14ac:dyDescent="0.15">
      <c r="B25" s="29"/>
      <c r="C25" s="24"/>
      <c r="D25" s="24"/>
      <c r="E25" s="16">
        <v>2</v>
      </c>
      <c r="F25" s="17" t="s">
        <v>15</v>
      </c>
      <c r="G25" s="25">
        <v>0</v>
      </c>
    </row>
    <row r="26" spans="2:7" ht="9.75" customHeight="1" x14ac:dyDescent="0.15">
      <c r="B26" s="30" t="s">
        <v>13</v>
      </c>
      <c r="C26" s="31">
        <f>SUM(C11,C17,C23)</f>
        <v>6300000</v>
      </c>
      <c r="D26" s="31"/>
      <c r="E26" s="32"/>
      <c r="F26" s="33"/>
      <c r="G26" s="34"/>
    </row>
    <row r="27" spans="2:7" ht="9.75" customHeight="1" x14ac:dyDescent="0.15">
      <c r="B27" s="10" t="s">
        <v>11</v>
      </c>
      <c r="C27" s="52" t="s">
        <v>18</v>
      </c>
      <c r="D27" s="6" t="s">
        <v>0</v>
      </c>
      <c r="E27" s="20"/>
      <c r="F27" s="8"/>
      <c r="G27" s="9"/>
    </row>
    <row r="28" spans="2:7" ht="9.75" customHeight="1" x14ac:dyDescent="0.15">
      <c r="B28" s="10"/>
      <c r="C28" s="48"/>
      <c r="D28" s="11">
        <f>SUM(G28:G29)</f>
        <v>225000000</v>
      </c>
      <c r="E28" s="12">
        <v>1</v>
      </c>
      <c r="F28" s="13" t="s">
        <v>15</v>
      </c>
      <c r="G28" s="14">
        <v>220000000</v>
      </c>
    </row>
    <row r="29" spans="2:7" ht="9.75" customHeight="1" x14ac:dyDescent="0.15">
      <c r="B29" s="10"/>
      <c r="C29" s="48"/>
      <c r="D29" s="15"/>
      <c r="E29" s="16">
        <v>2</v>
      </c>
      <c r="F29" s="17" t="s">
        <v>15</v>
      </c>
      <c r="G29" s="18">
        <v>5000000</v>
      </c>
    </row>
    <row r="30" spans="2:7" ht="9.75" customHeight="1" x14ac:dyDescent="0.15">
      <c r="B30" s="10"/>
      <c r="C30" s="11">
        <f>SUM(D28,D31)</f>
        <v>285000000</v>
      </c>
      <c r="D30" s="19" t="s">
        <v>1</v>
      </c>
      <c r="E30" s="20"/>
      <c r="F30" s="21"/>
      <c r="G30" s="22"/>
    </row>
    <row r="31" spans="2:7" ht="9.75" customHeight="1" x14ac:dyDescent="0.15">
      <c r="B31" s="10"/>
      <c r="C31" s="11"/>
      <c r="D31" s="11">
        <f>SUM(G31:G32)</f>
        <v>60000000</v>
      </c>
      <c r="E31" s="12">
        <v>1</v>
      </c>
      <c r="F31" s="13" t="s">
        <v>15</v>
      </c>
      <c r="G31" s="14">
        <v>60000000</v>
      </c>
    </row>
    <row r="32" spans="2:7" ht="9.75" customHeight="1" x14ac:dyDescent="0.15">
      <c r="B32" s="23"/>
      <c r="C32" s="24"/>
      <c r="D32" s="24"/>
      <c r="E32" s="16">
        <v>2</v>
      </c>
      <c r="F32" s="17" t="s">
        <v>15</v>
      </c>
      <c r="G32" s="25">
        <v>0</v>
      </c>
    </row>
    <row r="33" spans="2:7" ht="14.25" customHeight="1" x14ac:dyDescent="0.15">
      <c r="B33" s="26"/>
      <c r="C33" s="48" t="s">
        <v>19</v>
      </c>
      <c r="D33" s="19" t="s">
        <v>0</v>
      </c>
      <c r="E33" s="20"/>
      <c r="F33" s="21"/>
      <c r="G33" s="27"/>
    </row>
    <row r="34" spans="2:7" ht="9.75" customHeight="1" x14ac:dyDescent="0.15">
      <c r="B34" s="10"/>
      <c r="C34" s="48"/>
      <c r="D34" s="11">
        <f>SUM(G34:G35)</f>
        <v>27900000</v>
      </c>
      <c r="E34" s="12">
        <v>1</v>
      </c>
      <c r="F34" s="13" t="s">
        <v>15</v>
      </c>
      <c r="G34" s="14">
        <v>24300000</v>
      </c>
    </row>
    <row r="35" spans="2:7" ht="9.75" customHeight="1" x14ac:dyDescent="0.15">
      <c r="B35" s="10"/>
      <c r="C35" s="48"/>
      <c r="D35" s="15"/>
      <c r="E35" s="16">
        <v>2</v>
      </c>
      <c r="F35" s="17" t="s">
        <v>15</v>
      </c>
      <c r="G35" s="18">
        <v>3600000</v>
      </c>
    </row>
    <row r="36" spans="2:7" ht="9.75" customHeight="1" x14ac:dyDescent="0.15">
      <c r="B36" s="10"/>
      <c r="C36" s="11">
        <f>SUM(D34,D37)</f>
        <v>37900000</v>
      </c>
      <c r="D36" s="19" t="s">
        <v>1</v>
      </c>
      <c r="E36" s="20"/>
      <c r="F36" s="21"/>
      <c r="G36" s="22"/>
    </row>
    <row r="37" spans="2:7" ht="9.75" customHeight="1" x14ac:dyDescent="0.15">
      <c r="B37" s="10"/>
      <c r="C37" s="11"/>
      <c r="D37" s="11">
        <f>SUM(G37:G38)</f>
        <v>10000000</v>
      </c>
      <c r="E37" s="12">
        <v>1</v>
      </c>
      <c r="F37" s="13" t="s">
        <v>15</v>
      </c>
      <c r="G37" s="14">
        <v>10000000</v>
      </c>
    </row>
    <row r="38" spans="2:7" ht="9.75" customHeight="1" x14ac:dyDescent="0.15">
      <c r="B38" s="28"/>
      <c r="C38" s="24"/>
      <c r="D38" s="24"/>
      <c r="E38" s="16">
        <v>2</v>
      </c>
      <c r="F38" s="17" t="s">
        <v>15</v>
      </c>
      <c r="G38" s="25">
        <v>0</v>
      </c>
    </row>
    <row r="39" spans="2:7" ht="9.75" customHeight="1" x14ac:dyDescent="0.15">
      <c r="B39" s="26"/>
      <c r="C39" s="48" t="s">
        <v>20</v>
      </c>
      <c r="D39" s="19" t="s">
        <v>0</v>
      </c>
      <c r="E39" s="20"/>
      <c r="F39" s="21"/>
      <c r="G39" s="27"/>
    </row>
    <row r="40" spans="2:7" ht="9.75" customHeight="1" x14ac:dyDescent="0.15">
      <c r="B40" s="10"/>
      <c r="C40" s="48"/>
      <c r="D40" s="11">
        <f>SUM(G40:G41)</f>
        <v>3000000</v>
      </c>
      <c r="E40" s="12">
        <v>1</v>
      </c>
      <c r="F40" s="13" t="s">
        <v>15</v>
      </c>
      <c r="G40" s="14">
        <v>3000000</v>
      </c>
    </row>
    <row r="41" spans="2:7" ht="9.75" customHeight="1" x14ac:dyDescent="0.15">
      <c r="B41" s="10"/>
      <c r="C41" s="48"/>
      <c r="D41" s="15"/>
      <c r="E41" s="16">
        <v>2</v>
      </c>
      <c r="F41" s="17" t="s">
        <v>15</v>
      </c>
      <c r="G41" s="25">
        <v>0</v>
      </c>
    </row>
    <row r="42" spans="2:7" ht="9.75" customHeight="1" x14ac:dyDescent="0.15">
      <c r="B42" s="10"/>
      <c r="C42" s="11">
        <f>SUM(D40,D43)</f>
        <v>3000000</v>
      </c>
      <c r="D42" s="19" t="s">
        <v>1</v>
      </c>
      <c r="E42" s="20"/>
      <c r="F42" s="21"/>
      <c r="G42" s="22"/>
    </row>
    <row r="43" spans="2:7" ht="9.75" customHeight="1" x14ac:dyDescent="0.15">
      <c r="B43" s="10"/>
      <c r="C43" s="11"/>
      <c r="D43" s="11">
        <f>SUM(G43:G44)</f>
        <v>0</v>
      </c>
      <c r="E43" s="12">
        <v>1</v>
      </c>
      <c r="F43" s="13" t="s">
        <v>15</v>
      </c>
      <c r="G43" s="14">
        <v>0</v>
      </c>
    </row>
    <row r="44" spans="2:7" ht="9.75" customHeight="1" x14ac:dyDescent="0.15">
      <c r="B44" s="29"/>
      <c r="C44" s="24"/>
      <c r="D44" s="24"/>
      <c r="E44" s="16">
        <v>2</v>
      </c>
      <c r="F44" s="17" t="s">
        <v>15</v>
      </c>
      <c r="G44" s="25">
        <v>0</v>
      </c>
    </row>
    <row r="45" spans="2:7" ht="9.75" customHeight="1" x14ac:dyDescent="0.15">
      <c r="B45" s="30" t="s">
        <v>13</v>
      </c>
      <c r="C45" s="31">
        <f>SUM(C30,C36,C42)</f>
        <v>325900000</v>
      </c>
      <c r="D45" s="31"/>
      <c r="E45" s="32"/>
      <c r="F45" s="33"/>
      <c r="G45" s="34"/>
    </row>
    <row r="46" spans="2:7" ht="9.75" customHeight="1" x14ac:dyDescent="0.15">
      <c r="B46" s="10" t="s">
        <v>12</v>
      </c>
      <c r="C46" s="52" t="s">
        <v>18</v>
      </c>
      <c r="D46" s="6" t="s">
        <v>0</v>
      </c>
      <c r="E46" s="20"/>
      <c r="F46" s="8"/>
      <c r="G46" s="9"/>
    </row>
    <row r="47" spans="2:7" ht="9.75" customHeight="1" x14ac:dyDescent="0.15">
      <c r="B47" s="10"/>
      <c r="C47" s="48"/>
      <c r="D47" s="11">
        <f>SUM(G47:G48)</f>
        <v>83000000</v>
      </c>
      <c r="E47" s="12">
        <v>1</v>
      </c>
      <c r="F47" s="13" t="s">
        <v>15</v>
      </c>
      <c r="G47" s="14">
        <v>78000000</v>
      </c>
    </row>
    <row r="48" spans="2:7" ht="9.75" customHeight="1" x14ac:dyDescent="0.15">
      <c r="B48" s="10"/>
      <c r="C48" s="48"/>
      <c r="D48" s="15"/>
      <c r="E48" s="16">
        <v>2</v>
      </c>
      <c r="F48" s="17" t="s">
        <v>15</v>
      </c>
      <c r="G48" s="18">
        <v>5000000</v>
      </c>
    </row>
    <row r="49" spans="2:7" ht="9.75" customHeight="1" x14ac:dyDescent="0.15">
      <c r="B49" s="10"/>
      <c r="C49" s="11">
        <f>SUM(D47,D50)</f>
        <v>113000000</v>
      </c>
      <c r="D49" s="19" t="s">
        <v>1</v>
      </c>
      <c r="E49" s="20"/>
      <c r="F49" s="21"/>
      <c r="G49" s="22"/>
    </row>
    <row r="50" spans="2:7" ht="9.75" customHeight="1" x14ac:dyDescent="0.15">
      <c r="B50" s="10"/>
      <c r="C50" s="11"/>
      <c r="D50" s="11">
        <f>SUM(G50:G51)</f>
        <v>30000000</v>
      </c>
      <c r="E50" s="12">
        <v>1</v>
      </c>
      <c r="F50" s="13" t="s">
        <v>15</v>
      </c>
      <c r="G50" s="14">
        <v>30000000</v>
      </c>
    </row>
    <row r="51" spans="2:7" ht="9.75" customHeight="1" x14ac:dyDescent="0.15">
      <c r="B51" s="23"/>
      <c r="C51" s="24"/>
      <c r="D51" s="24"/>
      <c r="E51" s="16">
        <v>2</v>
      </c>
      <c r="F51" s="17" t="s">
        <v>15</v>
      </c>
      <c r="G51" s="25">
        <v>0</v>
      </c>
    </row>
    <row r="52" spans="2:7" ht="14.25" customHeight="1" x14ac:dyDescent="0.15">
      <c r="B52" s="26"/>
      <c r="C52" s="48" t="s">
        <v>19</v>
      </c>
      <c r="D52" s="19" t="s">
        <v>0</v>
      </c>
      <c r="E52" s="20"/>
      <c r="F52" s="21"/>
      <c r="G52" s="27"/>
    </row>
    <row r="53" spans="2:7" ht="9.75" customHeight="1" x14ac:dyDescent="0.15">
      <c r="B53" s="10"/>
      <c r="C53" s="48"/>
      <c r="D53" s="11">
        <f>SUM(G53:G54)</f>
        <v>2500000</v>
      </c>
      <c r="E53" s="12">
        <v>1</v>
      </c>
      <c r="F53" s="13" t="s">
        <v>15</v>
      </c>
      <c r="G53" s="14">
        <v>2000000</v>
      </c>
    </row>
    <row r="54" spans="2:7" ht="9.75" customHeight="1" x14ac:dyDescent="0.15">
      <c r="B54" s="10"/>
      <c r="C54" s="48"/>
      <c r="D54" s="15"/>
      <c r="E54" s="16">
        <v>2</v>
      </c>
      <c r="F54" s="17" t="s">
        <v>15</v>
      </c>
      <c r="G54" s="18">
        <v>500000</v>
      </c>
    </row>
    <row r="55" spans="2:7" ht="9.75" customHeight="1" x14ac:dyDescent="0.15">
      <c r="B55" s="10"/>
      <c r="C55" s="11">
        <f>SUM(D53,D56)</f>
        <v>2750000</v>
      </c>
      <c r="D55" s="19" t="s">
        <v>1</v>
      </c>
      <c r="E55" s="20"/>
      <c r="F55" s="21"/>
      <c r="G55" s="22"/>
    </row>
    <row r="56" spans="2:7" ht="9.75" customHeight="1" x14ac:dyDescent="0.15">
      <c r="B56" s="10"/>
      <c r="C56" s="11"/>
      <c r="D56" s="11">
        <f>SUM(G56:G57)</f>
        <v>250000</v>
      </c>
      <c r="E56" s="12">
        <v>1</v>
      </c>
      <c r="F56" s="13" t="s">
        <v>15</v>
      </c>
      <c r="G56" s="14">
        <v>250000</v>
      </c>
    </row>
    <row r="57" spans="2:7" ht="9.75" customHeight="1" x14ac:dyDescent="0.15">
      <c r="B57" s="28"/>
      <c r="C57" s="24"/>
      <c r="D57" s="24"/>
      <c r="E57" s="16">
        <v>2</v>
      </c>
      <c r="F57" s="17" t="s">
        <v>15</v>
      </c>
      <c r="G57" s="25">
        <v>0</v>
      </c>
    </row>
    <row r="58" spans="2:7" ht="9.75" customHeight="1" x14ac:dyDescent="0.15">
      <c r="B58" s="26"/>
      <c r="C58" s="48" t="s">
        <v>20</v>
      </c>
      <c r="D58" s="19" t="s">
        <v>0</v>
      </c>
      <c r="E58" s="20"/>
      <c r="F58" s="21"/>
      <c r="G58" s="27"/>
    </row>
    <row r="59" spans="2:7" ht="9.75" customHeight="1" x14ac:dyDescent="0.15">
      <c r="B59" s="10"/>
      <c r="C59" s="48"/>
      <c r="D59" s="11">
        <f>SUM(G59:G60)</f>
        <v>2000000</v>
      </c>
      <c r="E59" s="12">
        <v>1</v>
      </c>
      <c r="F59" s="13" t="s">
        <v>15</v>
      </c>
      <c r="G59" s="14">
        <v>2000000</v>
      </c>
    </row>
    <row r="60" spans="2:7" ht="9.75" customHeight="1" x14ac:dyDescent="0.15">
      <c r="B60" s="10"/>
      <c r="C60" s="48"/>
      <c r="D60" s="15"/>
      <c r="E60" s="16">
        <v>2</v>
      </c>
      <c r="F60" s="17" t="s">
        <v>15</v>
      </c>
      <c r="G60" s="25">
        <v>0</v>
      </c>
    </row>
    <row r="61" spans="2:7" ht="9.75" customHeight="1" x14ac:dyDescent="0.15">
      <c r="B61" s="10"/>
      <c r="C61" s="11">
        <f>SUM(D59,D62)</f>
        <v>2000000</v>
      </c>
      <c r="D61" s="19" t="s">
        <v>1</v>
      </c>
      <c r="E61" s="20"/>
      <c r="F61" s="21"/>
      <c r="G61" s="22"/>
    </row>
    <row r="62" spans="2:7" ht="9.75" customHeight="1" x14ac:dyDescent="0.15">
      <c r="B62" s="10"/>
      <c r="C62" s="11"/>
      <c r="D62" s="11">
        <f>SUM(G62:G63)</f>
        <v>0</v>
      </c>
      <c r="E62" s="12">
        <v>1</v>
      </c>
      <c r="F62" s="13" t="s">
        <v>15</v>
      </c>
      <c r="G62" s="14">
        <v>0</v>
      </c>
    </row>
    <row r="63" spans="2:7" ht="9.75" customHeight="1" x14ac:dyDescent="0.15">
      <c r="B63" s="29"/>
      <c r="C63" s="24"/>
      <c r="D63" s="24"/>
      <c r="E63" s="16">
        <v>2</v>
      </c>
      <c r="F63" s="17" t="s">
        <v>15</v>
      </c>
      <c r="G63" s="25">
        <v>0</v>
      </c>
    </row>
    <row r="64" spans="2:7" ht="9.75" customHeight="1" x14ac:dyDescent="0.15">
      <c r="B64" s="30" t="s">
        <v>13</v>
      </c>
      <c r="C64" s="31">
        <f>SUM(C49,C55,C61)</f>
        <v>117750000</v>
      </c>
      <c r="D64" s="31"/>
      <c r="E64" s="32"/>
      <c r="F64" s="33"/>
      <c r="G64" s="34"/>
    </row>
    <row r="65" spans="2:7" ht="18.75" customHeight="1" x14ac:dyDescent="0.15">
      <c r="B65" s="46" t="s">
        <v>14</v>
      </c>
      <c r="C65" s="47"/>
      <c r="D65" s="35">
        <f>SUM(D9,D15,D21,D28,D34,D40,D47,D53,D59)</f>
        <v>349700000</v>
      </c>
      <c r="E65" s="36"/>
      <c r="F65" s="37"/>
      <c r="G65" s="38"/>
    </row>
    <row r="66" spans="2:7" ht="18.75" customHeight="1" x14ac:dyDescent="0.15">
      <c r="B66" s="46" t="s">
        <v>4</v>
      </c>
      <c r="C66" s="47"/>
      <c r="D66" s="35">
        <f>SUM(D12,D18,D24,D31,D37,D43,D50,D56,D62)</f>
        <v>100250000</v>
      </c>
      <c r="E66" s="36"/>
      <c r="F66" s="37"/>
      <c r="G66" s="38"/>
    </row>
    <row r="67" spans="2:7" ht="18.75" customHeight="1" x14ac:dyDescent="0.15">
      <c r="B67" s="46" t="s">
        <v>2</v>
      </c>
      <c r="C67" s="47"/>
      <c r="D67" s="35">
        <f>ROUNDDOWN((D65+D66)*0.08,0)</f>
        <v>35996000</v>
      </c>
      <c r="E67" s="39"/>
      <c r="F67" s="40"/>
      <c r="G67" s="41"/>
    </row>
    <row r="68" spans="2:7" ht="18.75" customHeight="1" x14ac:dyDescent="0.15">
      <c r="B68" s="46" t="s">
        <v>3</v>
      </c>
      <c r="C68" s="47"/>
      <c r="D68" s="35">
        <f>SUM(D65:D67)</f>
        <v>485946000</v>
      </c>
      <c r="E68" s="36"/>
      <c r="F68" s="42"/>
      <c r="G68" s="41"/>
    </row>
    <row r="69" spans="2:7" x14ac:dyDescent="0.15">
      <c r="B69" s="43" t="s">
        <v>17</v>
      </c>
    </row>
  </sheetData>
  <mergeCells count="18">
    <mergeCell ref="B67:C67"/>
    <mergeCell ref="B68:C68"/>
    <mergeCell ref="C58:C60"/>
    <mergeCell ref="B66:C66"/>
    <mergeCell ref="B6:B7"/>
    <mergeCell ref="C8:C10"/>
    <mergeCell ref="D6:D7"/>
    <mergeCell ref="B65:C65"/>
    <mergeCell ref="C39:C41"/>
    <mergeCell ref="E6:G6"/>
    <mergeCell ref="E7:F7"/>
    <mergeCell ref="C52:C54"/>
    <mergeCell ref="C27:C29"/>
    <mergeCell ref="C33:C35"/>
    <mergeCell ref="C14:C16"/>
    <mergeCell ref="C20:C22"/>
    <mergeCell ref="C6:C7"/>
    <mergeCell ref="C46:C48"/>
  </mergeCells>
  <phoneticPr fontId="2"/>
  <printOptions horizontalCentered="1"/>
  <pageMargins left="0.23622047244094491" right="0.23622047244094491" top="0.74803149606299213" bottom="0.74803149606299213" header="0.31496062992125984" footer="0.31496062992125984"/>
  <pageSetup paperSize="9" scale="92"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所要資金計画</vt:lpstr>
      <vt:lpstr>所要資金計画!Print_Area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2012-04-19T14:38:33Z</dcterms:created>
  <dcterms:modified xsi:type="dcterms:W3CDTF">2018-05-17T08:54:44Z</dcterms:modified>
</cp:coreProperties>
</file>