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filterPrivacy="1" defaultThemeVersion="124226"/>
  <bookViews>
    <workbookView xWindow="480" yWindow="315" windowWidth="23475" windowHeight="11025"/>
  </bookViews>
  <sheets>
    <sheet name="注意点・記入例・メッセージ例" sheetId="9" r:id="rId1"/>
    <sheet name="リース料金計算書 ①" sheetId="1" r:id="rId2"/>
    <sheet name="リース料金計算書 ②" sheetId="2" r:id="rId3"/>
    <sheet name="リース料金計算書 ③" sheetId="3" r:id="rId4"/>
    <sheet name="リース料金計算書 ④" sheetId="5" r:id="rId5"/>
    <sheet name="リース料金計算書 ⑤" sheetId="6" r:id="rId6"/>
  </sheets>
  <definedNames>
    <definedName name="_xlnm._FilterDatabase" localSheetId="1" hidden="1">'リース料金計算書 ①'!$A$45:$BR$70</definedName>
    <definedName name="_xlnm._FilterDatabase" localSheetId="2" hidden="1">'リース料金計算書 ②'!$A$45:$BR$70</definedName>
    <definedName name="_xlnm._FilterDatabase" localSheetId="3" hidden="1">'リース料金計算書 ③'!$A$45:$BR$70</definedName>
    <definedName name="_xlnm._FilterDatabase" localSheetId="4" hidden="1">'リース料金計算書 ④'!$A$45:$BR$70</definedName>
    <definedName name="_xlnm._FilterDatabase" localSheetId="5" hidden="1">'リース料金計算書 ⑤'!$A$45:$BR$70</definedName>
    <definedName name="_xlnm.Print_Area" localSheetId="1">'リース料金計算書 ①'!$A$1:$BR$114</definedName>
    <definedName name="_xlnm.Print_Area" localSheetId="2">'リース料金計算書 ②'!$A$1:$BR$114</definedName>
    <definedName name="_xlnm.Print_Area" localSheetId="3">'リース料金計算書 ③'!$A$1:$BR$114</definedName>
    <definedName name="_xlnm.Print_Area" localSheetId="4">'リース料金計算書 ④'!$A$1:$BR$114</definedName>
    <definedName name="_xlnm.Print_Area" localSheetId="5">'リース料金計算書 ⑤'!$A$1:$BR$114</definedName>
    <definedName name="_xlnm.Print_Area" localSheetId="0">注意点・記入例・メッセージ例!$A$1:$Q$247</definedName>
    <definedName name="入力">'リース料金計算書 ②'!$BJ$2,'リース料金計算書 ②'!$BN$2,'リース料金計算書 ②'!$J$17,'リース料金計算書 ②'!$T$28,'リース料金計算書 ②'!$T$31,'リース料金計算書 ②'!$T$37,'リース料金計算書 ②'!$T$40,'リース料金計算書 ②'!$T$44,'リース料金計算書 ②'!$T$58,'リース料金計算書 ②'!$T$64,'リース料金計算書 ②'!$AT$58,'リース料金計算書 ②'!$AT$64,'リース料金計算書 ②'!$T$87,'リース料金計算書 ②'!$T$90,'リース料金計算書 ②'!$T$93,'リース料金計算書 ②'!$T$96,'リース料金計算書 ②'!$AT$87,'リース料金計算書 ②'!$AT$90,'リース料金計算書 ②'!$AT$93,'リース料金計算書 ②'!$AT$96,'リース料金計算書 ②'!$AX$112,'リース料金計算書 ②'!$BJ$2</definedName>
  </definedNames>
  <calcPr calcId="145621"/>
</workbook>
</file>

<file path=xl/calcChain.xml><?xml version="1.0" encoding="utf-8"?>
<calcChain xmlns="http://schemas.openxmlformats.org/spreadsheetml/2006/main">
  <c r="BO4" i="1" l="1"/>
  <c r="J15" i="3" l="1"/>
  <c r="J9" i="3" s="1"/>
  <c r="J15" i="5"/>
  <c r="J11" i="5" s="1"/>
  <c r="J15" i="6"/>
  <c r="J9" i="6" s="1"/>
  <c r="J15" i="2"/>
  <c r="T25" i="1"/>
  <c r="BO4" i="3" l="1"/>
  <c r="BF3" i="3"/>
  <c r="BN2" i="3"/>
  <c r="BJ2" i="3"/>
  <c r="J13" i="3"/>
  <c r="J11" i="3"/>
  <c r="BO4" i="5"/>
  <c r="BF3" i="5"/>
  <c r="BN2" i="5"/>
  <c r="BJ2" i="5"/>
  <c r="J13" i="5"/>
  <c r="BO4" i="2"/>
  <c r="BF3" i="2"/>
  <c r="BN2" i="2"/>
  <c r="BJ2" i="2"/>
  <c r="J9" i="2"/>
  <c r="J13" i="2"/>
  <c r="J11" i="2"/>
  <c r="BO4" i="6"/>
  <c r="BF3" i="6"/>
  <c r="BN2" i="6"/>
  <c r="BJ2" i="6"/>
  <c r="J13" i="6"/>
  <c r="J11" i="6"/>
  <c r="J9" i="5"/>
  <c r="BS93" i="2"/>
  <c r="BS93" i="3"/>
  <c r="BS93" i="5"/>
  <c r="BS93" i="6"/>
  <c r="BS93" i="1"/>
  <c r="BS102" i="5"/>
  <c r="BS102" i="6"/>
  <c r="BS58" i="3"/>
  <c r="BS58" i="5"/>
  <c r="BS58" i="6"/>
  <c r="AT103" i="6" l="1"/>
  <c r="T103" i="6"/>
  <c r="AT99" i="6"/>
  <c r="T99" i="6"/>
  <c r="BR93" i="6"/>
  <c r="T83" i="6"/>
  <c r="AT80" i="6"/>
  <c r="AT83" i="6" s="1"/>
  <c r="BR58" i="6"/>
  <c r="T55" i="6"/>
  <c r="T61" i="6" s="1"/>
  <c r="T67" i="6" s="1"/>
  <c r="AT52" i="6"/>
  <c r="AT44" i="6"/>
  <c r="T34" i="6"/>
  <c r="T25" i="6"/>
  <c r="AT103" i="5"/>
  <c r="T103" i="5"/>
  <c r="AT99" i="5"/>
  <c r="T99" i="5"/>
  <c r="BR93" i="5"/>
  <c r="T83" i="5"/>
  <c r="AT80" i="5"/>
  <c r="AT83" i="5" s="1"/>
  <c r="BR58" i="5"/>
  <c r="AT52" i="5"/>
  <c r="AT44" i="5"/>
  <c r="T34" i="5"/>
  <c r="T25" i="5"/>
  <c r="AT103" i="3"/>
  <c r="BS102" i="3" s="1"/>
  <c r="T103" i="3"/>
  <c r="AT99" i="3"/>
  <c r="T99" i="3"/>
  <c r="BR93" i="3"/>
  <c r="T83" i="3"/>
  <c r="AT80" i="3"/>
  <c r="AT83" i="3" s="1"/>
  <c r="BR58" i="3"/>
  <c r="AT52" i="3"/>
  <c r="AT44" i="3"/>
  <c r="T34" i="3"/>
  <c r="T25" i="3"/>
  <c r="AT103" i="2"/>
  <c r="BS102" i="2" s="1"/>
  <c r="T103" i="2"/>
  <c r="AT99" i="2"/>
  <c r="T99" i="2"/>
  <c r="BR93" i="2"/>
  <c r="T83" i="2"/>
  <c r="AT80" i="2"/>
  <c r="AT83" i="2" s="1"/>
  <c r="AT52" i="2"/>
  <c r="AT44" i="2"/>
  <c r="T34" i="2"/>
  <c r="T55" i="2" s="1"/>
  <c r="T61" i="2" s="1"/>
  <c r="T67" i="2" s="1"/>
  <c r="T25" i="2"/>
  <c r="BR102" i="3" l="1"/>
  <c r="AT55" i="2"/>
  <c r="AT55" i="5"/>
  <c r="AT61" i="5" s="1"/>
  <c r="AT67" i="5" s="1"/>
  <c r="BR102" i="6"/>
  <c r="AT55" i="6"/>
  <c r="AT61" i="6" s="1"/>
  <c r="AT67" i="6" s="1"/>
  <c r="BR102" i="5"/>
  <c r="AT55" i="3"/>
  <c r="AT61" i="3" s="1"/>
  <c r="BS61" i="3" s="1"/>
  <c r="BR102" i="2"/>
  <c r="T55" i="5"/>
  <c r="T61" i="5" s="1"/>
  <c r="T67" i="5" s="1"/>
  <c r="T55" i="3"/>
  <c r="T61" i="3" s="1"/>
  <c r="T67" i="3" s="1"/>
  <c r="BR93" i="1"/>
  <c r="T34" i="1"/>
  <c r="AT61" i="2" l="1"/>
  <c r="BS58" i="2"/>
  <c r="BR58" i="2"/>
  <c r="BR61" i="5"/>
  <c r="BS61" i="5"/>
  <c r="BR61" i="6"/>
  <c r="BS61" i="6"/>
  <c r="BR61" i="3"/>
  <c r="AT67" i="3"/>
  <c r="BR61" i="2" l="1"/>
  <c r="BS61" i="2"/>
  <c r="AT67" i="2"/>
  <c r="AT99" i="1"/>
  <c r="T99" i="1"/>
  <c r="AT80" i="1"/>
  <c r="AT83" i="1" s="1"/>
  <c r="AT52" i="1"/>
  <c r="AT44" i="1"/>
  <c r="T55" i="1"/>
  <c r="T61" i="1" s="1"/>
  <c r="T67" i="1" s="1"/>
  <c r="AT103" i="1" l="1"/>
  <c r="T83" i="1"/>
  <c r="AT55" i="1"/>
  <c r="BS58" i="1" s="1"/>
  <c r="AT61" i="1" l="1"/>
  <c r="BR58" i="1"/>
  <c r="T103" i="1"/>
  <c r="BR102" i="1" s="1"/>
  <c r="BS102" i="1" l="1"/>
  <c r="AT67" i="1"/>
  <c r="AZ15" i="1" s="1"/>
  <c r="BS61" i="1"/>
  <c r="BR61" i="1"/>
</calcChain>
</file>

<file path=xl/sharedStrings.xml><?xml version="1.0" encoding="utf-8"?>
<sst xmlns="http://schemas.openxmlformats.org/spreadsheetml/2006/main" count="541" uniqueCount="89">
  <si>
    <t>記入日：</t>
    <rPh sb="0" eb="2">
      <t>キニュウ</t>
    </rPh>
    <rPh sb="2" eb="3">
      <t>ビ</t>
    </rPh>
    <phoneticPr fontId="1"/>
  </si>
  <si>
    <t>平成</t>
    <rPh sb="0" eb="2">
      <t>ヘイセイ</t>
    </rPh>
    <phoneticPr fontId="1"/>
  </si>
  <si>
    <t>年</t>
    <rPh sb="0" eb="1">
      <t>ネン</t>
    </rPh>
    <phoneticPr fontId="1"/>
  </si>
  <si>
    <t>月</t>
    <rPh sb="0" eb="1">
      <t>ガツ</t>
    </rPh>
    <phoneticPr fontId="1"/>
  </si>
  <si>
    <t>日</t>
    <rPh sb="0" eb="1">
      <t>ニチ</t>
    </rPh>
    <phoneticPr fontId="1"/>
  </si>
  <si>
    <t>申請書番号：</t>
    <rPh sb="0" eb="2">
      <t>シンセイ</t>
    </rPh>
    <rPh sb="2" eb="3">
      <t>ショ</t>
    </rPh>
    <rPh sb="3" eb="5">
      <t>バンゴウ</t>
    </rPh>
    <phoneticPr fontId="1"/>
  </si>
  <si>
    <t>リース料金計算書</t>
    <rPh sb="3" eb="5">
      <t>リョウキン</t>
    </rPh>
    <rPh sb="5" eb="8">
      <t>ケイサンショ</t>
    </rPh>
    <phoneticPr fontId="1"/>
  </si>
  <si>
    <t>（</t>
    <phoneticPr fontId="1"/>
  </si>
  <si>
    <t>/</t>
    <phoneticPr fontId="1"/>
  </si>
  <si>
    <t>)</t>
    <phoneticPr fontId="1"/>
  </si>
  <si>
    <t>※複数のリース契約により機器等を調達する場合、契約ごとに提出してください。</t>
    <rPh sb="1" eb="3">
      <t>フクスウ</t>
    </rPh>
    <rPh sb="7" eb="9">
      <t>ケイヤク</t>
    </rPh>
    <rPh sb="16" eb="18">
      <t>チョウタツ</t>
    </rPh>
    <rPh sb="20" eb="22">
      <t>バアイ</t>
    </rPh>
    <rPh sb="23" eb="25">
      <t>ケイヤク</t>
    </rPh>
    <rPh sb="28" eb="30">
      <t>テイシュツ</t>
    </rPh>
    <phoneticPr fontId="1"/>
  </si>
  <si>
    <t>※前提条件に加え、①か②のいずれかの計算方法でリース料金を計算してください</t>
    <rPh sb="1" eb="3">
      <t>ゼンテイ</t>
    </rPh>
    <rPh sb="3" eb="5">
      <t>ジョウケン</t>
    </rPh>
    <rPh sb="6" eb="7">
      <t>クワ</t>
    </rPh>
    <rPh sb="18" eb="20">
      <t>ケイサン</t>
    </rPh>
    <rPh sb="20" eb="22">
      <t>ホウホウ</t>
    </rPh>
    <rPh sb="26" eb="28">
      <t>リョウキン</t>
    </rPh>
    <rPh sb="29" eb="31">
      <t>ケイサン</t>
    </rPh>
    <phoneticPr fontId="1"/>
  </si>
  <si>
    <t>契約件数合計</t>
    <rPh sb="0" eb="2">
      <t>ケイヤク</t>
    </rPh>
    <rPh sb="2" eb="4">
      <t>ケンスウ</t>
    </rPh>
    <rPh sb="4" eb="6">
      <t>ゴウケイ</t>
    </rPh>
    <phoneticPr fontId="1"/>
  </si>
  <si>
    <t>リース契約の
総額</t>
    <phoneticPr fontId="1"/>
  </si>
  <si>
    <t>円</t>
    <rPh sb="0" eb="1">
      <t>エン</t>
    </rPh>
    <phoneticPr fontId="1"/>
  </si>
  <si>
    <t>契約№</t>
    <rPh sb="0" eb="2">
      <t>ケイヤク</t>
    </rPh>
    <phoneticPr fontId="1"/>
  </si>
  <si>
    <t>Ａ</t>
    <phoneticPr fontId="1"/>
  </si>
  <si>
    <t>リース契約期間の月数</t>
    <rPh sb="3" eb="5">
      <t>ケイヤク</t>
    </rPh>
    <rPh sb="5" eb="7">
      <t>キカン</t>
    </rPh>
    <rPh sb="8" eb="10">
      <t>ゲッスウ</t>
    </rPh>
    <phoneticPr fontId="1"/>
  </si>
  <si>
    <t>ヶ月</t>
    <rPh sb="1" eb="2">
      <t>ゲツ</t>
    </rPh>
    <phoneticPr fontId="1"/>
  </si>
  <si>
    <t>A1</t>
    <phoneticPr fontId="1"/>
  </si>
  <si>
    <t>Aのうち
初回リース契約期間</t>
    <rPh sb="5" eb="7">
      <t>ショカイ</t>
    </rPh>
    <rPh sb="10" eb="12">
      <t>ケイヤク</t>
    </rPh>
    <rPh sb="12" eb="14">
      <t>キカン</t>
    </rPh>
    <phoneticPr fontId="1"/>
  </si>
  <si>
    <t>A2</t>
    <phoneticPr fontId="1"/>
  </si>
  <si>
    <t>Aのうち
再リース契約期間</t>
    <rPh sb="5" eb="6">
      <t>サイ</t>
    </rPh>
    <rPh sb="9" eb="11">
      <t>ケイヤク</t>
    </rPh>
    <rPh sb="11" eb="13">
      <t>キカン</t>
    </rPh>
    <phoneticPr fontId="1"/>
  </si>
  <si>
    <t>Ｂ</t>
    <phoneticPr fontId="1"/>
  </si>
  <si>
    <t>リース対象費用（元本）</t>
    <phoneticPr fontId="1"/>
  </si>
  <si>
    <t>B1</t>
    <phoneticPr fontId="1"/>
  </si>
  <si>
    <t>Ｂのうち
補助対象経費（税抜）</t>
    <rPh sb="5" eb="7">
      <t>ホジョ</t>
    </rPh>
    <rPh sb="7" eb="9">
      <t>タイショウ</t>
    </rPh>
    <rPh sb="12" eb="14">
      <t>ゼイヌキ</t>
    </rPh>
    <phoneticPr fontId="1"/>
  </si>
  <si>
    <t>B2</t>
    <phoneticPr fontId="1"/>
  </si>
  <si>
    <t>Ｂのうち
補助対象外経費（税抜）</t>
    <rPh sb="5" eb="7">
      <t>ホジョ</t>
    </rPh>
    <rPh sb="7" eb="9">
      <t>タイショウ</t>
    </rPh>
    <rPh sb="9" eb="10">
      <t>ガイ</t>
    </rPh>
    <phoneticPr fontId="1"/>
  </si>
  <si>
    <t>■リース料金計算方法を選択してください</t>
    <phoneticPr fontId="1"/>
  </si>
  <si>
    <t>補助金が無い場合</t>
    <rPh sb="0" eb="3">
      <t>ホジョキン</t>
    </rPh>
    <rPh sb="4" eb="5">
      <t>ナ</t>
    </rPh>
    <rPh sb="6" eb="8">
      <t>バアイ</t>
    </rPh>
    <phoneticPr fontId="1"/>
  </si>
  <si>
    <t>補助金が有る場合</t>
    <rPh sb="0" eb="3">
      <t>ホジョキン</t>
    </rPh>
    <rPh sb="4" eb="5">
      <t>ア</t>
    </rPh>
    <rPh sb="6" eb="8">
      <t>バアイ</t>
    </rPh>
    <phoneticPr fontId="1"/>
  </si>
  <si>
    <t>Ｃ</t>
    <phoneticPr fontId="1"/>
  </si>
  <si>
    <t>補助金の額</t>
    <rPh sb="0" eb="3">
      <t>ホジョキン</t>
    </rPh>
    <rPh sb="4" eb="5">
      <t>ガク</t>
    </rPh>
    <phoneticPr fontId="1"/>
  </si>
  <si>
    <t>Ｄ</t>
    <phoneticPr fontId="1"/>
  </si>
  <si>
    <t>Ｅ</t>
    <phoneticPr fontId="1"/>
  </si>
  <si>
    <t>Ｆ</t>
    <phoneticPr fontId="1"/>
  </si>
  <si>
    <t>Ｇ</t>
    <phoneticPr fontId="1"/>
  </si>
  <si>
    <t>Ｈ</t>
    <phoneticPr fontId="1"/>
  </si>
  <si>
    <t>Ｃ</t>
    <phoneticPr fontId="1"/>
  </si>
  <si>
    <t>▼支払額がE2の金額と異なる回がある場合は明細を添付してください</t>
    <rPh sb="1" eb="3">
      <t>シハライ</t>
    </rPh>
    <rPh sb="3" eb="4">
      <t>ガク</t>
    </rPh>
    <rPh sb="8" eb="10">
      <t>キンガク</t>
    </rPh>
    <rPh sb="11" eb="12">
      <t>コト</t>
    </rPh>
    <rPh sb="14" eb="15">
      <t>カイ</t>
    </rPh>
    <rPh sb="18" eb="20">
      <t>バアイ</t>
    </rPh>
    <rPh sb="21" eb="23">
      <t>メイサイ</t>
    </rPh>
    <rPh sb="24" eb="26">
      <t>テンプ</t>
    </rPh>
    <phoneticPr fontId="1"/>
  </si>
  <si>
    <t>E1</t>
    <phoneticPr fontId="1"/>
  </si>
  <si>
    <t>初回リース契約期間の
リース料率</t>
    <rPh sb="0" eb="2">
      <t>ショカイ</t>
    </rPh>
    <rPh sb="5" eb="7">
      <t>ケイヤク</t>
    </rPh>
    <rPh sb="7" eb="9">
      <t>キカン</t>
    </rPh>
    <rPh sb="14" eb="15">
      <t>リョウ</t>
    </rPh>
    <rPh sb="15" eb="16">
      <t>リツ</t>
    </rPh>
    <phoneticPr fontId="1"/>
  </si>
  <si>
    <t>％</t>
    <phoneticPr fontId="1"/>
  </si>
  <si>
    <t>E2</t>
    <phoneticPr fontId="1"/>
  </si>
  <si>
    <t>Ｆ</t>
    <phoneticPr fontId="1"/>
  </si>
  <si>
    <t>リース契約書（案）とリース契約内容申告書、及びリース料金計算書の内容に誤りがない事を確認しました。</t>
    <rPh sb="3" eb="5">
      <t>ケイヤク</t>
    </rPh>
    <rPh sb="5" eb="6">
      <t>ショ</t>
    </rPh>
    <rPh sb="7" eb="8">
      <t>アン</t>
    </rPh>
    <rPh sb="13" eb="15">
      <t>ケイヤク</t>
    </rPh>
    <rPh sb="15" eb="17">
      <t>ナイヨウ</t>
    </rPh>
    <rPh sb="17" eb="19">
      <t>シンコク</t>
    </rPh>
    <rPh sb="19" eb="20">
      <t>ショ</t>
    </rPh>
    <rPh sb="21" eb="22">
      <t>オヨ</t>
    </rPh>
    <rPh sb="26" eb="28">
      <t>リョウキン</t>
    </rPh>
    <rPh sb="28" eb="31">
      <t>ケイサンショ</t>
    </rPh>
    <rPh sb="32" eb="34">
      <t>ナイヨウ</t>
    </rPh>
    <rPh sb="35" eb="36">
      <t>アヤマ</t>
    </rPh>
    <rPh sb="40" eb="41">
      <t>コト</t>
    </rPh>
    <rPh sb="42" eb="44">
      <t>カクニン</t>
    </rPh>
    <phoneticPr fontId="1"/>
  </si>
  <si>
    <t>印</t>
    <phoneticPr fontId="1"/>
  </si>
  <si>
    <t>内容確認者</t>
    <rPh sb="0" eb="2">
      <t>ナイヨウ</t>
    </rPh>
    <rPh sb="2" eb="4">
      <t>カクニン</t>
    </rPh>
    <rPh sb="4" eb="5">
      <t>シャ</t>
    </rPh>
    <phoneticPr fontId="1"/>
  </si>
  <si>
    <t>初回リース契約期間の
金利・手数料・税・保険料等（税抜）</t>
    <rPh sb="11" eb="13">
      <t>キンリ</t>
    </rPh>
    <rPh sb="14" eb="17">
      <t>テスウリョウ</t>
    </rPh>
    <rPh sb="18" eb="19">
      <t>ゼイ</t>
    </rPh>
    <rPh sb="20" eb="23">
      <t>ホケンリョウ</t>
    </rPh>
    <rPh sb="23" eb="24">
      <t>トウ</t>
    </rPh>
    <phoneticPr fontId="1"/>
  </si>
  <si>
    <t>再リース契約期間の
リース料金支払額合計（税抜）</t>
    <rPh sb="0" eb="1">
      <t>サイ</t>
    </rPh>
    <rPh sb="4" eb="6">
      <t>ケイヤク</t>
    </rPh>
    <rPh sb="6" eb="8">
      <t>キカン</t>
    </rPh>
    <rPh sb="13" eb="14">
      <t>リョウ</t>
    </rPh>
    <rPh sb="14" eb="15">
      <t>キン</t>
    </rPh>
    <rPh sb="15" eb="17">
      <t>シハライ</t>
    </rPh>
    <rPh sb="17" eb="18">
      <t>ガク</t>
    </rPh>
    <rPh sb="18" eb="20">
      <t>ゴウケイ</t>
    </rPh>
    <phoneticPr fontId="1"/>
  </si>
  <si>
    <t>初回リース契約期間の
月額リース料金（税抜）</t>
    <rPh sb="0" eb="2">
      <t>ショカイ</t>
    </rPh>
    <rPh sb="5" eb="7">
      <t>ケイヤク</t>
    </rPh>
    <rPh sb="7" eb="9">
      <t>キカン</t>
    </rPh>
    <rPh sb="11" eb="13">
      <t>ゲツガク</t>
    </rPh>
    <rPh sb="16" eb="17">
      <t>リョウ</t>
    </rPh>
    <rPh sb="17" eb="18">
      <t>キン</t>
    </rPh>
    <phoneticPr fontId="1"/>
  </si>
  <si>
    <t>初回リース契約期間の
リース料金支払額合計
（金利・手数料・税・保険料等を含む）（税抜）</t>
    <rPh sb="0" eb="2">
      <t>ショカイ</t>
    </rPh>
    <rPh sb="5" eb="7">
      <t>ケイヤク</t>
    </rPh>
    <rPh sb="7" eb="9">
      <t>キカン</t>
    </rPh>
    <rPh sb="14" eb="15">
      <t>リョウ</t>
    </rPh>
    <rPh sb="15" eb="16">
      <t>キン</t>
    </rPh>
    <rPh sb="16" eb="18">
      <t>シハライ</t>
    </rPh>
    <rPh sb="18" eb="19">
      <t>ガク</t>
    </rPh>
    <rPh sb="19" eb="21">
      <t>ゴウケイ</t>
    </rPh>
    <rPh sb="37" eb="38">
      <t>フク</t>
    </rPh>
    <phoneticPr fontId="1"/>
  </si>
  <si>
    <t>前提条件</t>
    <rPh sb="0" eb="2">
      <t>ゼンテイ</t>
    </rPh>
    <rPh sb="2" eb="4">
      <t>ジョウケン</t>
    </rPh>
    <phoneticPr fontId="1"/>
  </si>
  <si>
    <t>①リース対象費用（元本）、諸税、保険料、金利の積算でリース料金を計算する</t>
    <rPh sb="9" eb="11">
      <t>ガンポン</t>
    </rPh>
    <rPh sb="13" eb="15">
      <t>ショゼイ</t>
    </rPh>
    <rPh sb="16" eb="19">
      <t>ホケンリョウ</t>
    </rPh>
    <rPh sb="20" eb="22">
      <t>キンリ</t>
    </rPh>
    <rPh sb="23" eb="25">
      <t>セキサン</t>
    </rPh>
    <rPh sb="29" eb="30">
      <t>リョウ</t>
    </rPh>
    <rPh sb="30" eb="31">
      <t>キン</t>
    </rPh>
    <rPh sb="32" eb="34">
      <t>ケイサン</t>
    </rPh>
    <phoneticPr fontId="1"/>
  </si>
  <si>
    <t>②リース対象費用（元本）×リース料率によってリース料金を計算する</t>
    <rPh sb="26" eb="27">
      <t>キン</t>
    </rPh>
    <phoneticPr fontId="1"/>
  </si>
  <si>
    <t>補助金差引後の
リース対象費用（元本）（税抜）（Ｂ－Ｃ）</t>
    <rPh sb="0" eb="3">
      <t>ホジョキン</t>
    </rPh>
    <rPh sb="3" eb="5">
      <t>サシヒキ</t>
    </rPh>
    <rPh sb="5" eb="6">
      <t>ゴ</t>
    </rPh>
    <rPh sb="16" eb="18">
      <t>ガンポン</t>
    </rPh>
    <phoneticPr fontId="1"/>
  </si>
  <si>
    <t>初回リース契約期間の
リース料金支払額合計（税抜）（Ｄ＋Ｅ）</t>
    <rPh sb="0" eb="2">
      <t>ショカイ</t>
    </rPh>
    <rPh sb="5" eb="7">
      <t>ケイヤク</t>
    </rPh>
    <rPh sb="7" eb="9">
      <t>キカン</t>
    </rPh>
    <rPh sb="14" eb="15">
      <t>リョウ</t>
    </rPh>
    <rPh sb="15" eb="16">
      <t>キン</t>
    </rPh>
    <rPh sb="16" eb="18">
      <t>シハライ</t>
    </rPh>
    <rPh sb="18" eb="19">
      <t>ガク</t>
    </rPh>
    <rPh sb="19" eb="21">
      <t>ゴウケイ</t>
    </rPh>
    <phoneticPr fontId="1"/>
  </si>
  <si>
    <t>リース料金支払額総合計（税抜）（Ｆ＋Ｇ）</t>
    <rPh sb="3" eb="4">
      <t>リョウ</t>
    </rPh>
    <rPh sb="4" eb="5">
      <t>キン</t>
    </rPh>
    <rPh sb="5" eb="7">
      <t>シハライ</t>
    </rPh>
    <rPh sb="7" eb="8">
      <t>ガク</t>
    </rPh>
    <rPh sb="8" eb="11">
      <t>ソウゴウケイ</t>
    </rPh>
    <rPh sb="9" eb="11">
      <t>ゴウケイ</t>
    </rPh>
    <phoneticPr fontId="1"/>
  </si>
  <si>
    <t>リース料金支払額総合計（税抜）（Ｆ＋Ｇ）</t>
    <rPh sb="3" eb="5">
      <t>リョウキン</t>
    </rPh>
    <rPh sb="5" eb="7">
      <t>シハライ</t>
    </rPh>
    <rPh sb="7" eb="8">
      <t>ガク</t>
    </rPh>
    <rPh sb="8" eb="11">
      <t>ソウゴウケイ</t>
    </rPh>
    <phoneticPr fontId="1"/>
  </si>
  <si>
    <t>円</t>
    <rPh sb="0" eb="1">
      <t>エン</t>
    </rPh>
    <phoneticPr fontId="1"/>
  </si>
  <si>
    <t>■リース料金計算書を作成時の注意点</t>
    <rPh sb="10" eb="12">
      <t>サクセイ</t>
    </rPh>
    <rPh sb="12" eb="13">
      <t>ジ</t>
    </rPh>
    <rPh sb="14" eb="16">
      <t>チュウイ</t>
    </rPh>
    <rPh sb="16" eb="17">
      <t>テン</t>
    </rPh>
    <phoneticPr fontId="1"/>
  </si>
  <si>
    <t>手引き（「リース契約における交付申請書類の作成方法」）をよく読んで作成してください。</t>
    <rPh sb="0" eb="2">
      <t>テビ</t>
    </rPh>
    <rPh sb="8" eb="10">
      <t>ケイヤク</t>
    </rPh>
    <rPh sb="14" eb="16">
      <t>コウフ</t>
    </rPh>
    <rPh sb="16" eb="18">
      <t>シンセイ</t>
    </rPh>
    <rPh sb="18" eb="20">
      <t>ショルイ</t>
    </rPh>
    <rPh sb="21" eb="23">
      <t>サクセイ</t>
    </rPh>
    <rPh sb="23" eb="25">
      <t>ホウホウ</t>
    </rPh>
    <rPh sb="30" eb="31">
      <t>ヨ</t>
    </rPh>
    <rPh sb="33" eb="35">
      <t>サクセイ</t>
    </rPh>
    <phoneticPr fontId="1"/>
  </si>
  <si>
    <t>行や列を追加したり、フォームを変更しないでください。入力域に必要な内容のみ入力してください。</t>
    <rPh sb="0" eb="1">
      <t>ギョウ</t>
    </rPh>
    <rPh sb="2" eb="3">
      <t>レツ</t>
    </rPh>
    <rPh sb="4" eb="6">
      <t>ツイカ</t>
    </rPh>
    <rPh sb="15" eb="17">
      <t>ヘンコウ</t>
    </rPh>
    <phoneticPr fontId="1"/>
  </si>
  <si>
    <t>複数のリース契約がある場合はシート「リース料金計算書②～⑤を使用してください。（６契約以上ある場合はSIIにご相談ください。）</t>
    <rPh sb="0" eb="2">
      <t>フクスウ</t>
    </rPh>
    <rPh sb="6" eb="8">
      <t>ケイヤク</t>
    </rPh>
    <rPh sb="11" eb="13">
      <t>バアイ</t>
    </rPh>
    <rPh sb="21" eb="23">
      <t>リョウキン</t>
    </rPh>
    <rPh sb="23" eb="26">
      <t>ケイサンショ</t>
    </rPh>
    <rPh sb="30" eb="32">
      <t>シヨウ</t>
    </rPh>
    <rPh sb="41" eb="43">
      <t>ケイヤク</t>
    </rPh>
    <rPh sb="43" eb="45">
      <t>イジョウ</t>
    </rPh>
    <rPh sb="47" eb="49">
      <t>バアイ</t>
    </rPh>
    <rPh sb="55" eb="57">
      <t>ソウダン</t>
    </rPh>
    <phoneticPr fontId="1"/>
  </si>
  <si>
    <t>複数頁ある場合も必要事項はすべて入力してください。</t>
    <rPh sb="0" eb="2">
      <t>フクスウ</t>
    </rPh>
    <rPh sb="2" eb="3">
      <t>ページ</t>
    </rPh>
    <rPh sb="5" eb="7">
      <t>バアイ</t>
    </rPh>
    <rPh sb="8" eb="10">
      <t>ヒツヨウ</t>
    </rPh>
    <rPh sb="10" eb="12">
      <t>ジコウ</t>
    </rPh>
    <rPh sb="16" eb="18">
      <t>ニュウリョク</t>
    </rPh>
    <phoneticPr fontId="1"/>
  </si>
  <si>
    <t>リースの必要要件が確認できない場合、入力セル右側にメッセージが表示されることがあります。（「■記入例③　表示されるメッセージ」参照）</t>
    <rPh sb="4" eb="6">
      <t>ヒツヨウ</t>
    </rPh>
    <rPh sb="6" eb="8">
      <t>ヨウケン</t>
    </rPh>
    <rPh sb="9" eb="11">
      <t>カクニン</t>
    </rPh>
    <rPh sb="15" eb="17">
      <t>バアイ</t>
    </rPh>
    <rPh sb="18" eb="20">
      <t>ニュウリョク</t>
    </rPh>
    <rPh sb="22" eb="23">
      <t>ミギ</t>
    </rPh>
    <rPh sb="23" eb="24">
      <t>ガワ</t>
    </rPh>
    <rPh sb="31" eb="33">
      <t>ヒョウジ</t>
    </rPh>
    <rPh sb="47" eb="49">
      <t>キニュウ</t>
    </rPh>
    <rPh sb="49" eb="50">
      <t>レイ</t>
    </rPh>
    <rPh sb="52" eb="54">
      <t>ヒョウジ</t>
    </rPh>
    <rPh sb="63" eb="65">
      <t>サンショウ</t>
    </rPh>
    <phoneticPr fontId="1"/>
  </si>
  <si>
    <r>
      <t>リース料金の計算方法は「積算」か「料率」のどちらかを選択してください。</t>
    </r>
    <r>
      <rPr>
        <sz val="11"/>
        <color rgb="FFFF0000"/>
        <rFont val="ＭＳ Ｐゴシック"/>
        <family val="3"/>
        <charset val="128"/>
        <scheme val="minor"/>
      </rPr>
      <t>（※「積算」を推奨）</t>
    </r>
    <rPh sb="3" eb="5">
      <t>リョウキン</t>
    </rPh>
    <rPh sb="6" eb="8">
      <t>ケイサン</t>
    </rPh>
    <rPh sb="8" eb="10">
      <t>ホウホウ</t>
    </rPh>
    <rPh sb="12" eb="14">
      <t>セキサン</t>
    </rPh>
    <rPh sb="17" eb="19">
      <t>リョウリツ</t>
    </rPh>
    <rPh sb="26" eb="28">
      <t>センタク</t>
    </rPh>
    <rPh sb="38" eb="40">
      <t>セキサン</t>
    </rPh>
    <rPh sb="42" eb="44">
      <t>スイショウ</t>
    </rPh>
    <phoneticPr fontId="1"/>
  </si>
  <si>
    <r>
      <t>■記入例①　リース料金計算方法「積算」の場合　　　</t>
    </r>
    <r>
      <rPr>
        <sz val="11"/>
        <color rgb="FFFF0000"/>
        <rFont val="ＭＳ Ｐゴシック"/>
        <family val="3"/>
        <charset val="128"/>
        <scheme val="minor"/>
      </rPr>
      <t>※特別な理由がない場合は「積算」を選択してください。</t>
    </r>
    <rPh sb="1" eb="3">
      <t>キニュウ</t>
    </rPh>
    <rPh sb="3" eb="4">
      <t>レイ</t>
    </rPh>
    <rPh sb="9" eb="11">
      <t>リョウキン</t>
    </rPh>
    <rPh sb="11" eb="13">
      <t>ケイサン</t>
    </rPh>
    <rPh sb="13" eb="15">
      <t>ホウホウ</t>
    </rPh>
    <rPh sb="16" eb="18">
      <t>セキサン</t>
    </rPh>
    <rPh sb="20" eb="22">
      <t>バアイ</t>
    </rPh>
    <rPh sb="26" eb="28">
      <t>トクベツ</t>
    </rPh>
    <rPh sb="29" eb="31">
      <t>リユウ</t>
    </rPh>
    <rPh sb="34" eb="36">
      <t>バアイ</t>
    </rPh>
    <rPh sb="38" eb="40">
      <t>セキサン</t>
    </rPh>
    <rPh sb="42" eb="44">
      <t>センタク</t>
    </rPh>
    <phoneticPr fontId="1"/>
  </si>
  <si>
    <r>
      <t>■記入例②　リース料金計算方法「料率」の場合　　　</t>
    </r>
    <r>
      <rPr>
        <sz val="11"/>
        <color rgb="FFFF0000"/>
        <rFont val="ＭＳ Ｐゴシック"/>
        <family val="3"/>
        <charset val="128"/>
        <scheme val="minor"/>
      </rPr>
      <t>※特別な理由がない場合は「積算」を選択してください。</t>
    </r>
    <rPh sb="1" eb="3">
      <t>キニュウ</t>
    </rPh>
    <rPh sb="3" eb="4">
      <t>レイ</t>
    </rPh>
    <rPh sb="9" eb="11">
      <t>リョウキン</t>
    </rPh>
    <rPh sb="11" eb="13">
      <t>ケイサン</t>
    </rPh>
    <rPh sb="13" eb="15">
      <t>ホウホウ</t>
    </rPh>
    <rPh sb="16" eb="18">
      <t>リョウリツ</t>
    </rPh>
    <rPh sb="20" eb="22">
      <t>バアイ</t>
    </rPh>
    <rPh sb="26" eb="28">
      <t>トクベツ</t>
    </rPh>
    <rPh sb="29" eb="31">
      <t>リユウ</t>
    </rPh>
    <rPh sb="34" eb="36">
      <t>バアイ</t>
    </rPh>
    <rPh sb="38" eb="40">
      <t>セキサン</t>
    </rPh>
    <rPh sb="42" eb="44">
      <t>センタク</t>
    </rPh>
    <phoneticPr fontId="1"/>
  </si>
  <si>
    <t>■記入例③　表示されるメッセージ</t>
  </si>
  <si>
    <t>入力値に誤りが無い場合、手引き（「リース契約における交付申請書類の作成方法」）や公募要領をご確認の上、リース料計算の見直しを行ってください。</t>
    <rPh sb="0" eb="2">
      <t>ニュウリョク</t>
    </rPh>
    <rPh sb="2" eb="3">
      <t>チ</t>
    </rPh>
    <rPh sb="4" eb="5">
      <t>アヤマ</t>
    </rPh>
    <rPh sb="7" eb="8">
      <t>ナ</t>
    </rPh>
    <rPh sb="9" eb="11">
      <t>バアイ</t>
    </rPh>
    <rPh sb="40" eb="42">
      <t>コウボ</t>
    </rPh>
    <rPh sb="42" eb="44">
      <t>ヨウリョウ</t>
    </rPh>
    <rPh sb="46" eb="48">
      <t>カクニン</t>
    </rPh>
    <rPh sb="49" eb="50">
      <t>ウエ</t>
    </rPh>
    <rPh sb="54" eb="55">
      <t>リョウ</t>
    </rPh>
    <rPh sb="55" eb="57">
      <t>ケイサン</t>
    </rPh>
    <rPh sb="58" eb="60">
      <t>ミナオ</t>
    </rPh>
    <rPh sb="62" eb="63">
      <t>オコナ</t>
    </rPh>
    <phoneticPr fontId="1"/>
  </si>
  <si>
    <t>※ご不明な点はSIIにお問い合わせください。</t>
    <rPh sb="2" eb="4">
      <t>フメイ</t>
    </rPh>
    <rPh sb="5" eb="6">
      <t>テン</t>
    </rPh>
    <rPh sb="12" eb="13">
      <t>ト</t>
    </rPh>
    <rPh sb="14" eb="15">
      <t>ア</t>
    </rPh>
    <phoneticPr fontId="1"/>
  </si>
  <si>
    <t>【積算の場合】</t>
    <rPh sb="1" eb="3">
      <t>セキサン</t>
    </rPh>
    <rPh sb="4" eb="6">
      <t>バアイ</t>
    </rPh>
    <phoneticPr fontId="1"/>
  </si>
  <si>
    <t>【料率の場合】</t>
    <rPh sb="1" eb="3">
      <t>リョウリツ</t>
    </rPh>
    <rPh sb="4" eb="6">
      <t>バアイ</t>
    </rPh>
    <phoneticPr fontId="1"/>
  </si>
  <si>
    <t>１）</t>
    <phoneticPr fontId="1"/>
  </si>
  <si>
    <t>２）</t>
    <phoneticPr fontId="1"/>
  </si>
  <si>
    <t>３）</t>
    <phoneticPr fontId="1"/>
  </si>
  <si>
    <t>４）</t>
    <phoneticPr fontId="1"/>
  </si>
  <si>
    <t>５）</t>
    <phoneticPr fontId="1"/>
  </si>
  <si>
    <t>６）</t>
    <phoneticPr fontId="1"/>
  </si>
  <si>
    <t>７）</t>
    <phoneticPr fontId="1"/>
  </si>
  <si>
    <t>入力域          以外のセルは入力や編集ができません。</t>
    <phoneticPr fontId="1"/>
  </si>
  <si>
    <t>リース利用の申請の必要要件が確認できない場合、入力セル右側にメッセージが表示されることがありますので、必ず記入した内容を確認し、修正してください。</t>
    <rPh sb="3" eb="5">
      <t>リヨウ</t>
    </rPh>
    <rPh sb="6" eb="8">
      <t>シンセイ</t>
    </rPh>
    <rPh sb="51" eb="52">
      <t>カナラ</t>
    </rPh>
    <rPh sb="53" eb="55">
      <t>キニュウ</t>
    </rPh>
    <rPh sb="57" eb="59">
      <t>ナイヨウ</t>
    </rPh>
    <rPh sb="60" eb="62">
      <t>カクニン</t>
    </rPh>
    <rPh sb="64" eb="66">
      <t>シュウセイ</t>
    </rPh>
    <phoneticPr fontId="1"/>
  </si>
  <si>
    <t>のセルは自動入力です。表示されている内容を必ず確認してください。</t>
    <rPh sb="4" eb="6">
      <t>ジドウ</t>
    </rPh>
    <rPh sb="6" eb="8">
      <t>ニュウリョク</t>
    </rPh>
    <rPh sb="11" eb="13">
      <t>ヒョウジ</t>
    </rPh>
    <rPh sb="18" eb="20">
      <t>ナイヨウ</t>
    </rPh>
    <rPh sb="21" eb="22">
      <t>カナラ</t>
    </rPh>
    <rPh sb="23" eb="25">
      <t>カクニン</t>
    </rPh>
    <phoneticPr fontId="1"/>
  </si>
  <si>
    <t>GK-</t>
    <phoneticPr fontId="1"/>
  </si>
  <si>
    <t>設備使用者</t>
    <rPh sb="0" eb="2">
      <t>セツビ</t>
    </rPh>
    <rPh sb="2" eb="5">
      <t>シヨウシャ</t>
    </rPh>
    <phoneticPr fontId="1"/>
  </si>
  <si>
    <t>リース事業者</t>
    <rPh sb="3" eb="5">
      <t>ジギョウ</t>
    </rPh>
    <rPh sb="5" eb="6">
      <t>シャ</t>
    </rPh>
    <phoneticPr fontId="1"/>
  </si>
  <si>
    <t>事業所名称</t>
    <rPh sb="0" eb="2">
      <t>ジギョウ</t>
    </rPh>
    <rPh sb="2" eb="3">
      <t>ショ</t>
    </rPh>
    <rPh sb="3" eb="5">
      <t>メイショウ</t>
    </rPh>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</si>
</sst>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76" formatCode="0.00_ "/>
    <numFmt numFmtId="177" formatCode="#,##0.000_ "/>
    <numFmt numFmtId="178" formatCode="0_ "/>
  </numFmts>
  <fonts count="33">
    <font>
      <sz val="11"/>
      <color theme="1"/>
      <name val="ＭＳ Ｐゴシック"/>
      <family val="2"/>
      <charset val="128"/>
      <scheme val="minor"/>
    </font>
    <font>
      <sz val="6"/>
      <name val="ＭＳ Ｐゴシック"/>
      <family val="2"/>
      <charset val="128"/>
      <scheme val="minor"/>
    </font>
    <font>
      <sz val="18"/>
      <color theme="1"/>
      <name val="ＭＳ Ｐゴシック"/>
      <family val="3"/>
      <charset val="128"/>
      <scheme val="minor"/>
    </font>
    <font>
      <sz val="18"/>
      <name val="ＭＳ Ｐゴシック"/>
      <family val="3"/>
      <charset val="128"/>
      <scheme val="minor"/>
    </font>
    <font>
      <sz val="12"/>
      <color theme="0"/>
      <name val="ＭＳ Ｐゴシック"/>
      <family val="3"/>
      <charset val="128"/>
      <scheme val="minor"/>
    </font>
    <font>
      <sz val="28"/>
      <color theme="1"/>
      <name val="ＭＳ Ｐゴシック"/>
      <family val="3"/>
      <charset val="128"/>
      <scheme val="minor"/>
    </font>
    <font>
      <sz val="18"/>
      <color rgb="FFFF0000"/>
      <name val="ＭＳ Ｐゴシック"/>
      <family val="3"/>
      <charset val="128"/>
      <scheme val="minor"/>
    </font>
    <font>
      <b/>
      <sz val="20"/>
      <color rgb="FFFF0000"/>
      <name val="ＭＳ Ｐゴシック"/>
      <family val="3"/>
      <charset val="128"/>
      <scheme val="minor"/>
    </font>
    <font>
      <sz val="20"/>
      <color theme="1"/>
      <name val="ＭＳ Ｐゴシック"/>
      <family val="3"/>
      <charset val="128"/>
      <scheme val="minor"/>
    </font>
    <font>
      <sz val="14"/>
      <color theme="1"/>
      <name val="ＭＳ Ｐゴシック"/>
      <family val="3"/>
      <charset val="128"/>
      <scheme val="minor"/>
    </font>
    <font>
      <b/>
      <sz val="14"/>
      <color theme="1"/>
      <name val="ＭＳ Ｐゴシック"/>
      <family val="3"/>
      <charset val="128"/>
      <scheme val="minor"/>
    </font>
    <font>
      <sz val="48"/>
      <color theme="0" tint="-0.249977111117893"/>
      <name val="ＭＳ Ｐゴシック"/>
      <family val="3"/>
      <charset val="128"/>
      <scheme val="minor"/>
    </font>
    <font>
      <sz val="14"/>
      <color theme="0" tint="-0.249977111117893"/>
      <name val="ＭＳ Ｐゴシック"/>
      <family val="3"/>
      <charset val="128"/>
      <scheme val="minor"/>
    </font>
    <font>
      <sz val="18"/>
      <name val="ＭＳ ゴシック"/>
      <family val="3"/>
      <charset val="128"/>
    </font>
    <font>
      <sz val="16"/>
      <name val="ＭＳ ゴシック"/>
      <family val="3"/>
      <charset val="128"/>
    </font>
    <font>
      <sz val="14"/>
      <color theme="1"/>
      <name val="ＭＳ Ｐゴシック"/>
      <family val="2"/>
      <charset val="128"/>
      <scheme val="minor"/>
    </font>
    <font>
      <sz val="20"/>
      <color rgb="FFFF0000"/>
      <name val="ＭＳ Ｐゴシック"/>
      <family val="3"/>
      <charset val="128"/>
      <scheme val="minor"/>
    </font>
    <font>
      <sz val="14"/>
      <color rgb="FFFF0000"/>
      <name val="ＭＳ Ｐゴシック"/>
      <family val="3"/>
      <charset val="128"/>
      <scheme val="minor"/>
    </font>
    <font>
      <sz val="26"/>
      <color theme="1"/>
      <name val="ＭＳ Ｐゴシック"/>
      <family val="2"/>
      <charset val="128"/>
      <scheme val="minor"/>
    </font>
    <font>
      <sz val="26"/>
      <color theme="1"/>
      <name val="ＭＳ Ｐゴシック"/>
      <family val="3"/>
      <charset val="128"/>
      <scheme val="minor"/>
    </font>
    <font>
      <sz val="10"/>
      <color theme="1"/>
      <name val="ＭＳ Ｐゴシック"/>
      <family val="2"/>
      <charset val="128"/>
      <scheme val="minor"/>
    </font>
    <font>
      <sz val="10"/>
      <color theme="1"/>
      <name val="ＭＳ Ｐゴシック"/>
      <family val="3"/>
      <charset val="128"/>
      <scheme val="minor"/>
    </font>
    <font>
      <b/>
      <sz val="11"/>
      <color rgb="FFFF0000"/>
      <name val="ＭＳ Ｐゴシック"/>
      <family val="3"/>
      <charset val="128"/>
      <scheme val="minor"/>
    </font>
    <font>
      <sz val="16"/>
      <color theme="1"/>
      <name val="ＭＳ Ｐゴシック"/>
      <family val="2"/>
      <charset val="128"/>
      <scheme val="minor"/>
    </font>
    <font>
      <b/>
      <sz val="11"/>
      <color theme="1"/>
      <name val="ＭＳ Ｐゴシック"/>
      <family val="3"/>
      <charset val="128"/>
      <scheme val="minor"/>
    </font>
    <font>
      <b/>
      <sz val="16"/>
      <color rgb="FFFF0000"/>
      <name val="ＭＳ Ｐゴシック"/>
      <family val="3"/>
      <charset val="128"/>
      <scheme val="minor"/>
    </font>
    <font>
      <b/>
      <sz val="16"/>
      <color rgb="FF0070C0"/>
      <name val="ＭＳ Ｐゴシック"/>
      <family val="3"/>
      <charset val="128"/>
      <scheme val="minor"/>
    </font>
    <font>
      <sz val="11"/>
      <name val="ＭＳ Ｐゴシック"/>
      <family val="2"/>
      <charset val="128"/>
      <scheme val="minor"/>
    </font>
    <font>
      <sz val="18"/>
      <color theme="1"/>
      <name val="ＭＳ Ｐゴシック"/>
      <family val="2"/>
      <charset val="128"/>
      <scheme val="minor"/>
    </font>
    <font>
      <sz val="11"/>
      <color rgb="FFFF0000"/>
      <name val="ＭＳ Ｐゴシック"/>
      <family val="2"/>
      <charset val="128"/>
      <scheme val="minor"/>
    </font>
    <font>
      <sz val="11"/>
      <name val="ＭＳ Ｐゴシック"/>
      <family val="3"/>
      <charset val="128"/>
      <scheme val="minor"/>
    </font>
    <font>
      <sz val="11"/>
      <color rgb="FFFF0000"/>
      <name val="ＭＳ Ｐゴシック"/>
      <family val="3"/>
      <charset val="128"/>
      <scheme val="minor"/>
    </font>
    <font>
      <sz val="14"/>
      <name val="ＭＳ Ｐゴシック"/>
      <family val="3"/>
      <charset val="128"/>
      <scheme val="minor"/>
    </font>
  </fonts>
  <fills count="6">
    <fill>
      <patternFill patternType="none"/>
    </fill>
    <fill>
      <patternFill patternType="gray125"/>
    </fill>
    <fill>
      <patternFill patternType="solid">
        <fgColor theme="0" tint="-0.14999847407452621"/>
        <bgColor indexed="64"/>
      </patternFill>
    </fill>
    <fill>
      <patternFill patternType="solid">
        <fgColor theme="8" tint="0.79998168889431442"/>
        <bgColor indexed="64"/>
      </patternFill>
    </fill>
    <fill>
      <patternFill patternType="solid">
        <fgColor theme="0" tint="-0.249977111117893"/>
        <bgColor indexed="64"/>
      </patternFill>
    </fill>
    <fill>
      <patternFill patternType="solid">
        <fgColor rgb="FFFFFFCC"/>
        <bgColor indexed="64"/>
      </patternFill>
    </fill>
  </fills>
  <borders count="4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style="dotted">
        <color indexed="64"/>
      </bottom>
      <diagonal/>
    </border>
    <border>
      <left/>
      <right/>
      <top/>
      <bottom style="dotted">
        <color indexed="64"/>
      </bottom>
      <diagonal/>
    </border>
    <border>
      <left/>
      <right style="thin">
        <color indexed="64"/>
      </right>
      <top/>
      <bottom style="dotted">
        <color indexed="64"/>
      </bottom>
      <diagonal/>
    </border>
    <border>
      <left style="thin">
        <color indexed="64"/>
      </left>
      <right/>
      <top style="dotted">
        <color indexed="64"/>
      </top>
      <bottom/>
      <diagonal/>
    </border>
    <border>
      <left/>
      <right/>
      <top style="dotted">
        <color indexed="64"/>
      </top>
      <bottom/>
      <diagonal/>
    </border>
    <border>
      <left/>
      <right style="thin">
        <color indexed="64"/>
      </right>
      <top style="dotted">
        <color indexed="64"/>
      </top>
      <bottom/>
      <diagonal/>
    </border>
    <border>
      <left style="thin">
        <color indexed="64"/>
      </left>
      <right style="thin">
        <color indexed="64"/>
      </right>
      <top style="thin">
        <color indexed="64"/>
      </top>
      <bottom style="dotted">
        <color indexed="64"/>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right style="thin">
        <color indexed="64"/>
      </right>
      <top style="dotted">
        <color indexed="64"/>
      </top>
      <bottom style="dotted">
        <color indexed="64"/>
      </bottom>
      <diagonal/>
    </border>
    <border>
      <left style="thin">
        <color indexed="64"/>
      </left>
      <right/>
      <top style="dotted">
        <color indexed="64"/>
      </top>
      <bottom style="thin">
        <color indexed="64"/>
      </bottom>
      <diagonal/>
    </border>
    <border>
      <left/>
      <right/>
      <top style="dotted">
        <color indexed="64"/>
      </top>
      <bottom style="thin">
        <color indexed="64"/>
      </bottom>
      <diagonal/>
    </border>
    <border>
      <left/>
      <right style="thin">
        <color indexed="64"/>
      </right>
      <top style="dotted">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dotted">
        <color indexed="64"/>
      </top>
      <bottom style="thin">
        <color indexed="64"/>
      </bottom>
      <diagonal/>
    </border>
    <border>
      <left style="thin">
        <color indexed="64"/>
      </left>
      <right/>
      <top style="hair">
        <color indexed="64"/>
      </top>
      <bottom/>
      <diagonal/>
    </border>
    <border>
      <left/>
      <right/>
      <top style="hair">
        <color indexed="64"/>
      </top>
      <bottom/>
      <diagonal/>
    </border>
    <border>
      <left/>
      <right style="thin">
        <color indexed="64"/>
      </right>
      <top style="hair">
        <color indexed="64"/>
      </top>
      <bottom/>
      <diagonal/>
    </border>
    <border>
      <left style="thin">
        <color indexed="64"/>
      </left>
      <right/>
      <top style="hair">
        <color indexed="64"/>
      </top>
      <bottom style="dotted">
        <color indexed="64"/>
      </bottom>
      <diagonal/>
    </border>
    <border>
      <left/>
      <right/>
      <top style="hair">
        <color indexed="64"/>
      </top>
      <bottom style="dotted">
        <color indexed="64"/>
      </bottom>
      <diagonal/>
    </border>
    <border>
      <left/>
      <right style="thin">
        <color indexed="64"/>
      </right>
      <top style="hair">
        <color indexed="64"/>
      </top>
      <bottom style="dotted">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s>
  <cellStyleXfs count="1">
    <xf numFmtId="0" fontId="0" fillId="0" borderId="0">
      <alignment vertical="center"/>
    </xf>
  </cellStyleXfs>
  <cellXfs count="321">
    <xf numFmtId="0" fontId="0" fillId="0" borderId="0" xfId="0">
      <alignment vertical="center"/>
    </xf>
    <xf numFmtId="0" fontId="2" fillId="0" borderId="0" xfId="0" applyFont="1" applyAlignment="1">
      <alignment horizontal="center" vertical="center"/>
    </xf>
    <xf numFmtId="0" fontId="2" fillId="0" borderId="0" xfId="0" applyFont="1" applyAlignment="1">
      <alignment horizontal="right" vertical="center"/>
    </xf>
    <xf numFmtId="0" fontId="2" fillId="0" borderId="0" xfId="0" applyFont="1" applyFill="1" applyAlignment="1">
      <alignment horizontal="left" vertical="center"/>
    </xf>
    <xf numFmtId="0" fontId="2" fillId="0" borderId="0" xfId="0" applyFont="1" applyFill="1">
      <alignment vertical="center"/>
    </xf>
    <xf numFmtId="0" fontId="2" fillId="0" borderId="0" xfId="0" applyFont="1" applyFill="1" applyAlignment="1">
      <alignment horizontal="center" vertical="center"/>
    </xf>
    <xf numFmtId="0" fontId="0" fillId="0" borderId="0" xfId="0" applyFill="1">
      <alignment vertical="center"/>
    </xf>
    <xf numFmtId="0" fontId="0" fillId="0" borderId="0" xfId="0" applyBorder="1">
      <alignment vertical="center"/>
    </xf>
    <xf numFmtId="0" fontId="4" fillId="0" borderId="0" xfId="0" applyFont="1">
      <alignment vertical="center"/>
    </xf>
    <xf numFmtId="0" fontId="5" fillId="0" borderId="0" xfId="0" applyFont="1" applyAlignment="1">
      <alignment vertical="center"/>
    </xf>
    <xf numFmtId="0" fontId="5" fillId="0" borderId="0" xfId="0" applyFont="1" applyFill="1" applyAlignment="1">
      <alignment vertical="center"/>
    </xf>
    <xf numFmtId="0" fontId="2" fillId="0" borderId="0" xfId="0" applyFont="1" applyFill="1" applyAlignment="1">
      <alignment horizontal="right" vertical="center"/>
    </xf>
    <xf numFmtId="0" fontId="6" fillId="0" borderId="0" xfId="0" applyFont="1" applyFill="1">
      <alignment vertical="center"/>
    </xf>
    <xf numFmtId="0" fontId="8" fillId="0" borderId="0" xfId="0" applyFont="1">
      <alignment vertical="center"/>
    </xf>
    <xf numFmtId="0" fontId="2" fillId="0" borderId="0" xfId="0" applyFont="1">
      <alignment vertical="center"/>
    </xf>
    <xf numFmtId="0" fontId="9" fillId="0" borderId="0" xfId="0" applyFont="1" applyAlignment="1">
      <alignment horizontal="center" vertical="center"/>
    </xf>
    <xf numFmtId="0" fontId="9" fillId="0" borderId="0" xfId="0" applyFont="1">
      <alignment vertical="center"/>
    </xf>
    <xf numFmtId="0" fontId="11" fillId="0" borderId="0" xfId="0" applyFont="1" applyBorder="1" applyAlignment="1">
      <alignment vertical="center"/>
    </xf>
    <xf numFmtId="0" fontId="12" fillId="0" borderId="0" xfId="0" applyFont="1" applyBorder="1" applyAlignment="1">
      <alignment vertical="center"/>
    </xf>
    <xf numFmtId="0" fontId="9" fillId="0" borderId="0" xfId="0" applyFont="1" applyAlignment="1">
      <alignment horizontal="right" vertical="center"/>
    </xf>
    <xf numFmtId="0" fontId="15" fillId="0" borderId="0" xfId="0" applyFont="1">
      <alignment vertical="center"/>
    </xf>
    <xf numFmtId="0" fontId="10" fillId="0" borderId="0" xfId="0" applyFont="1" applyFill="1" applyBorder="1" applyAlignment="1">
      <alignment horizontal="center" vertical="center"/>
    </xf>
    <xf numFmtId="0" fontId="16" fillId="0" borderId="0" xfId="0" applyFont="1" applyFill="1" applyBorder="1" applyAlignment="1">
      <alignment horizontal="center" vertical="center"/>
    </xf>
    <xf numFmtId="0" fontId="16" fillId="0" borderId="0" xfId="0" applyFont="1" applyBorder="1" applyAlignment="1">
      <alignment horizontal="center" vertical="center"/>
    </xf>
    <xf numFmtId="0" fontId="17" fillId="0" borderId="0" xfId="0" applyFont="1" applyAlignment="1">
      <alignment horizontal="center" vertical="center"/>
    </xf>
    <xf numFmtId="0" fontId="0" fillId="0" borderId="0" xfId="0" applyFill="1" applyBorder="1">
      <alignment vertical="center"/>
    </xf>
    <xf numFmtId="0" fontId="19" fillId="0" borderId="0" xfId="0" applyFont="1" applyFill="1" applyBorder="1" applyAlignment="1">
      <alignment horizontal="center" vertical="center"/>
    </xf>
    <xf numFmtId="0" fontId="0" fillId="0" borderId="0" xfId="0" applyFill="1" applyBorder="1" applyAlignment="1">
      <alignment horizontal="center" vertical="center" wrapText="1" shrinkToFit="1"/>
    </xf>
    <xf numFmtId="0" fontId="0" fillId="0" borderId="0" xfId="0" applyFill="1" applyBorder="1" applyAlignment="1">
      <alignment horizontal="center" vertical="center"/>
    </xf>
    <xf numFmtId="0" fontId="24" fillId="0" borderId="0" xfId="0" applyFont="1" applyFill="1" applyBorder="1" applyAlignment="1">
      <alignment horizontal="left" vertical="center"/>
    </xf>
    <xf numFmtId="0" fontId="17" fillId="0" borderId="0" xfId="0" applyFont="1" applyFill="1" applyBorder="1" applyAlignment="1">
      <alignment horizontal="left" vertical="center" indent="1"/>
    </xf>
    <xf numFmtId="0" fontId="0" fillId="0" borderId="0" xfId="0" applyAlignment="1">
      <alignment vertical="center" shrinkToFit="1"/>
    </xf>
    <xf numFmtId="0" fontId="0" fillId="2" borderId="0" xfId="0" applyFill="1" applyBorder="1">
      <alignment vertical="center"/>
    </xf>
    <xf numFmtId="0" fontId="27" fillId="2" borderId="0" xfId="0" applyFont="1" applyFill="1" applyBorder="1">
      <alignment vertical="center"/>
    </xf>
    <xf numFmtId="0" fontId="27" fillId="0" borderId="0" xfId="0" applyFont="1">
      <alignment vertical="center"/>
    </xf>
    <xf numFmtId="0" fontId="0" fillId="0" borderId="28" xfId="0" applyBorder="1" applyAlignment="1">
      <alignment vertical="center" shrinkToFit="1"/>
    </xf>
    <xf numFmtId="0" fontId="0" fillId="0" borderId="0" xfId="0" applyAlignment="1">
      <alignment vertical="center" wrapText="1"/>
    </xf>
    <xf numFmtId="3" fontId="0" fillId="2" borderId="0" xfId="0" applyNumberFormat="1" applyFill="1" applyBorder="1" applyAlignment="1">
      <alignment vertical="center"/>
    </xf>
    <xf numFmtId="0" fontId="22" fillId="0" borderId="0" xfId="0" applyFont="1" applyFill="1" applyAlignment="1">
      <alignment vertical="center"/>
    </xf>
    <xf numFmtId="0" fontId="28" fillId="0" borderId="0" xfId="0" applyFont="1" applyAlignment="1">
      <alignment horizontal="center" vertical="center"/>
    </xf>
    <xf numFmtId="0" fontId="28" fillId="0" borderId="8" xfId="0" applyFont="1" applyBorder="1">
      <alignment vertical="center"/>
    </xf>
    <xf numFmtId="0" fontId="0" fillId="0" borderId="8" xfId="0" applyBorder="1">
      <alignment vertical="center"/>
    </xf>
    <xf numFmtId="0" fontId="26" fillId="0" borderId="0" xfId="0" applyFont="1" applyFill="1" applyBorder="1" applyAlignment="1">
      <alignment horizontal="left" vertical="center"/>
    </xf>
    <xf numFmtId="0" fontId="20" fillId="0" borderId="0" xfId="0" applyFont="1" applyFill="1" applyBorder="1" applyAlignment="1">
      <alignment horizontal="center" vertical="center"/>
    </xf>
    <xf numFmtId="0" fontId="15" fillId="0" borderId="0" xfId="0" applyFont="1" applyFill="1" applyBorder="1" applyAlignment="1">
      <alignment vertical="center"/>
    </xf>
    <xf numFmtId="0" fontId="29" fillId="0" borderId="0" xfId="0" applyFont="1">
      <alignment vertical="center"/>
    </xf>
    <xf numFmtId="0" fontId="2" fillId="0" borderId="0" xfId="0" applyFont="1" applyFill="1" applyAlignment="1">
      <alignment horizontal="center" vertical="center"/>
    </xf>
    <xf numFmtId="0" fontId="22" fillId="0" borderId="0" xfId="0" applyFont="1" applyFill="1" applyBorder="1" applyAlignment="1">
      <alignment vertical="center"/>
    </xf>
    <xf numFmtId="0" fontId="0" fillId="0" borderId="0" xfId="0" applyBorder="1" applyAlignment="1">
      <alignment vertical="center" wrapText="1"/>
    </xf>
    <xf numFmtId="0" fontId="24" fillId="0" borderId="0" xfId="0" applyFont="1">
      <alignment vertical="center"/>
    </xf>
    <xf numFmtId="0" fontId="0" fillId="0" borderId="0" xfId="0" applyAlignment="1">
      <alignment horizontal="center" vertical="center"/>
    </xf>
    <xf numFmtId="0" fontId="24" fillId="0" borderId="0" xfId="0" applyFont="1" applyAlignment="1">
      <alignment horizontal="left" vertical="center"/>
    </xf>
    <xf numFmtId="0" fontId="6" fillId="0" borderId="0" xfId="0" applyFont="1" applyFill="1" applyAlignment="1" applyProtection="1">
      <alignment vertical="top"/>
    </xf>
    <xf numFmtId="0" fontId="2" fillId="0" borderId="0" xfId="0" applyFont="1" applyFill="1" applyAlignment="1" applyProtection="1">
      <alignment vertical="top"/>
    </xf>
    <xf numFmtId="3" fontId="14" fillId="0" borderId="0" xfId="0" applyNumberFormat="1" applyFont="1" applyFill="1" applyBorder="1" applyAlignment="1" applyProtection="1">
      <alignment horizontal="right" vertical="center" indent="1"/>
    </xf>
    <xf numFmtId="0" fontId="28" fillId="0" borderId="8" xfId="0" applyFont="1" applyBorder="1" applyProtection="1">
      <alignment vertical="center"/>
    </xf>
    <xf numFmtId="0" fontId="2" fillId="3" borderId="0" xfId="0" applyFont="1" applyFill="1" applyAlignment="1" applyProtection="1">
      <alignment vertical="top"/>
    </xf>
    <xf numFmtId="0" fontId="3" fillId="0" borderId="0" xfId="0" applyFont="1" applyFill="1" applyAlignment="1" applyProtection="1">
      <alignment vertical="center"/>
    </xf>
    <xf numFmtId="0" fontId="0" fillId="0" borderId="0" xfId="0" applyFill="1" applyProtection="1">
      <alignment vertical="center"/>
    </xf>
    <xf numFmtId="0" fontId="0" fillId="0" borderId="6" xfId="0" applyBorder="1" applyProtection="1">
      <alignment vertical="center"/>
    </xf>
    <xf numFmtId="0" fontId="2" fillId="3" borderId="0" xfId="0" applyFont="1" applyFill="1" applyAlignment="1">
      <alignment horizontal="center" vertical="center"/>
    </xf>
    <xf numFmtId="3" fontId="13" fillId="0" borderId="0" xfId="0" applyNumberFormat="1" applyFont="1" applyFill="1" applyBorder="1" applyAlignment="1" applyProtection="1">
      <alignment vertical="center"/>
    </xf>
    <xf numFmtId="176" fontId="0" fillId="0" borderId="0" xfId="0" applyNumberFormat="1" applyBorder="1" applyAlignment="1">
      <alignment horizontal="center" vertical="center"/>
    </xf>
    <xf numFmtId="0" fontId="5" fillId="0" borderId="0" xfId="0" applyFont="1" applyAlignment="1">
      <alignment horizontal="center" vertical="center"/>
    </xf>
    <xf numFmtId="0" fontId="3" fillId="3" borderId="0" xfId="0" applyFont="1" applyFill="1" applyAlignment="1" applyProtection="1">
      <alignment horizontal="center" vertical="top" shrinkToFit="1"/>
    </xf>
    <xf numFmtId="0" fontId="7" fillId="0" borderId="0" xfId="0" applyFont="1" applyAlignment="1">
      <alignment horizontal="center" vertical="center"/>
    </xf>
    <xf numFmtId="0" fontId="8" fillId="0" borderId="0" xfId="0" applyFont="1" applyAlignment="1">
      <alignment horizontal="center" vertical="center"/>
    </xf>
    <xf numFmtId="0" fontId="3" fillId="3" borderId="0" xfId="0" applyFont="1" applyFill="1" applyAlignment="1" applyProtection="1">
      <alignment horizontal="center" vertical="center" shrinkToFit="1"/>
    </xf>
    <xf numFmtId="0" fontId="2" fillId="0" borderId="0" xfId="0" applyFont="1" applyFill="1" applyAlignment="1">
      <alignment horizontal="center" vertical="center"/>
    </xf>
    <xf numFmtId="0" fontId="3" fillId="0" borderId="0" xfId="0" applyFont="1" applyFill="1" applyBorder="1" applyAlignment="1" applyProtection="1">
      <alignment horizontal="center" vertical="center" shrinkToFit="1"/>
      <protection locked="0"/>
    </xf>
    <xf numFmtId="0" fontId="28" fillId="0" borderId="0" xfId="0" applyFont="1" applyBorder="1" applyAlignment="1" applyProtection="1">
      <alignment horizontal="center" vertical="center"/>
      <protection locked="0"/>
    </xf>
    <xf numFmtId="0" fontId="10" fillId="2" borderId="1" xfId="0" applyFont="1" applyFill="1" applyBorder="1" applyAlignment="1">
      <alignment horizontal="center" vertical="center"/>
    </xf>
    <xf numFmtId="0" fontId="32" fillId="0" borderId="1" xfId="0" applyFont="1" applyFill="1" applyBorder="1" applyAlignment="1" applyProtection="1">
      <alignment horizontal="center" vertical="center"/>
      <protection locked="0"/>
    </xf>
    <xf numFmtId="0" fontId="10" fillId="2" borderId="2" xfId="0" applyFont="1" applyFill="1" applyBorder="1" applyAlignment="1">
      <alignment horizontal="center" vertical="center" wrapText="1"/>
    </xf>
    <xf numFmtId="0" fontId="10" fillId="2" borderId="3" xfId="0" applyFont="1" applyFill="1" applyBorder="1" applyAlignment="1">
      <alignment horizontal="center" vertical="center" wrapText="1"/>
    </xf>
    <xf numFmtId="0" fontId="10" fillId="2" borderId="4" xfId="0" applyFont="1" applyFill="1" applyBorder="1" applyAlignment="1">
      <alignment horizontal="center" vertical="center" wrapText="1"/>
    </xf>
    <xf numFmtId="0" fontId="10" fillId="2" borderId="5" xfId="0" applyFont="1" applyFill="1" applyBorder="1" applyAlignment="1">
      <alignment horizontal="center" vertical="center" wrapText="1"/>
    </xf>
    <xf numFmtId="0" fontId="10" fillId="2" borderId="0" xfId="0" applyFont="1" applyFill="1" applyBorder="1" applyAlignment="1">
      <alignment horizontal="center" vertical="center" wrapText="1"/>
    </xf>
    <xf numFmtId="0" fontId="10" fillId="2" borderId="6" xfId="0" applyFont="1" applyFill="1" applyBorder="1" applyAlignment="1">
      <alignment horizontal="center" vertical="center" wrapText="1"/>
    </xf>
    <xf numFmtId="0" fontId="10" fillId="2" borderId="7" xfId="0" applyFont="1" applyFill="1" applyBorder="1" applyAlignment="1">
      <alignment horizontal="center" vertical="center" wrapText="1"/>
    </xf>
    <xf numFmtId="0" fontId="10" fillId="2" borderId="8" xfId="0" applyFont="1" applyFill="1" applyBorder="1" applyAlignment="1">
      <alignment horizontal="center" vertical="center" wrapText="1"/>
    </xf>
    <xf numFmtId="0" fontId="10" fillId="2" borderId="9" xfId="0" applyFont="1" applyFill="1" applyBorder="1" applyAlignment="1">
      <alignment horizontal="center" vertical="center" wrapText="1"/>
    </xf>
    <xf numFmtId="3" fontId="13" fillId="3" borderId="2" xfId="0" applyNumberFormat="1" applyFont="1" applyFill="1" applyBorder="1" applyAlignment="1" applyProtection="1">
      <alignment horizontal="right" vertical="center"/>
    </xf>
    <xf numFmtId="3" fontId="13" fillId="3" borderId="3" xfId="0" applyNumberFormat="1" applyFont="1" applyFill="1" applyBorder="1" applyAlignment="1" applyProtection="1">
      <alignment horizontal="right" vertical="center"/>
    </xf>
    <xf numFmtId="3" fontId="13" fillId="3" borderId="4" xfId="0" applyNumberFormat="1" applyFont="1" applyFill="1" applyBorder="1" applyAlignment="1" applyProtection="1">
      <alignment horizontal="right" vertical="center"/>
    </xf>
    <xf numFmtId="3" fontId="13" fillId="3" borderId="5" xfId="0" applyNumberFormat="1" applyFont="1" applyFill="1" applyBorder="1" applyAlignment="1" applyProtection="1">
      <alignment horizontal="right" vertical="center"/>
    </xf>
    <xf numFmtId="3" fontId="13" fillId="3" borderId="0" xfId="0" applyNumberFormat="1" applyFont="1" applyFill="1" applyBorder="1" applyAlignment="1" applyProtection="1">
      <alignment horizontal="right" vertical="center"/>
    </xf>
    <xf numFmtId="3" fontId="13" fillId="3" borderId="6" xfId="0" applyNumberFormat="1" applyFont="1" applyFill="1" applyBorder="1" applyAlignment="1" applyProtection="1">
      <alignment horizontal="right" vertical="center"/>
    </xf>
    <xf numFmtId="3" fontId="13" fillId="3" borderId="7" xfId="0" applyNumberFormat="1" applyFont="1" applyFill="1" applyBorder="1" applyAlignment="1" applyProtection="1">
      <alignment horizontal="right" vertical="center"/>
    </xf>
    <xf numFmtId="3" fontId="13" fillId="3" borderId="8" xfId="0" applyNumberFormat="1" applyFont="1" applyFill="1" applyBorder="1" applyAlignment="1" applyProtection="1">
      <alignment horizontal="right" vertical="center"/>
    </xf>
    <xf numFmtId="3" fontId="13" fillId="3" borderId="9" xfId="0" applyNumberFormat="1" applyFont="1" applyFill="1" applyBorder="1" applyAlignment="1" applyProtection="1">
      <alignment horizontal="right" vertical="center"/>
    </xf>
    <xf numFmtId="0" fontId="14" fillId="0" borderId="2" xfId="0" applyFont="1" applyBorder="1" applyAlignment="1">
      <alignment horizontal="center" vertical="center"/>
    </xf>
    <xf numFmtId="0" fontId="14" fillId="0" borderId="3" xfId="0" applyFont="1" applyBorder="1" applyAlignment="1">
      <alignment horizontal="center" vertical="center"/>
    </xf>
    <xf numFmtId="0" fontId="14" fillId="0" borderId="4" xfId="0" applyFont="1" applyBorder="1" applyAlignment="1">
      <alignment horizontal="center" vertical="center"/>
    </xf>
    <xf numFmtId="0" fontId="14" fillId="0" borderId="5" xfId="0" applyFont="1" applyBorder="1" applyAlignment="1">
      <alignment horizontal="center" vertical="center"/>
    </xf>
    <xf numFmtId="0" fontId="14" fillId="0" borderId="0" xfId="0" applyFont="1" applyBorder="1" applyAlignment="1">
      <alignment horizontal="center" vertical="center"/>
    </xf>
    <xf numFmtId="0" fontId="14" fillId="0" borderId="6" xfId="0" applyFont="1" applyBorder="1" applyAlignment="1">
      <alignment horizontal="center" vertical="center"/>
    </xf>
    <xf numFmtId="0" fontId="14" fillId="0" borderId="7" xfId="0" applyFont="1" applyBorder="1" applyAlignment="1">
      <alignment horizontal="center" vertical="center"/>
    </xf>
    <xf numFmtId="0" fontId="14" fillId="0" borderId="8" xfId="0" applyFont="1" applyBorder="1" applyAlignment="1">
      <alignment horizontal="center" vertical="center"/>
    </xf>
    <xf numFmtId="0" fontId="14" fillId="0" borderId="9" xfId="0" applyFont="1" applyBorder="1" applyAlignment="1">
      <alignment horizontal="center" vertical="center"/>
    </xf>
    <xf numFmtId="0" fontId="10" fillId="2" borderId="2" xfId="0" applyFont="1" applyFill="1" applyBorder="1" applyAlignment="1">
      <alignment horizontal="center" vertical="center"/>
    </xf>
    <xf numFmtId="0" fontId="10" fillId="2" borderId="3" xfId="0" applyFont="1" applyFill="1" applyBorder="1" applyAlignment="1">
      <alignment horizontal="center" vertical="center"/>
    </xf>
    <xf numFmtId="0" fontId="10" fillId="2" borderId="4" xfId="0" applyFont="1" applyFill="1" applyBorder="1" applyAlignment="1">
      <alignment horizontal="center" vertical="center"/>
    </xf>
    <xf numFmtId="0" fontId="10" fillId="2" borderId="7" xfId="0" applyFont="1" applyFill="1" applyBorder="1" applyAlignment="1">
      <alignment horizontal="center" vertical="center"/>
    </xf>
    <xf numFmtId="0" fontId="10" fillId="2" borderId="8" xfId="0" applyFont="1" applyFill="1" applyBorder="1" applyAlignment="1">
      <alignment horizontal="center" vertical="center"/>
    </xf>
    <xf numFmtId="0" fontId="10" fillId="2" borderId="9" xfId="0" applyFont="1" applyFill="1" applyBorder="1" applyAlignment="1">
      <alignment horizontal="center" vertical="center"/>
    </xf>
    <xf numFmtId="0" fontId="18" fillId="0" borderId="2" xfId="0" applyFont="1" applyBorder="1" applyAlignment="1">
      <alignment horizontal="center" vertical="center"/>
    </xf>
    <xf numFmtId="0" fontId="19" fillId="0" borderId="3" xfId="0" applyFont="1" applyBorder="1" applyAlignment="1">
      <alignment horizontal="center" vertical="center"/>
    </xf>
    <xf numFmtId="0" fontId="19" fillId="0" borderId="4" xfId="0" applyFont="1" applyBorder="1" applyAlignment="1">
      <alignment horizontal="center" vertical="center"/>
    </xf>
    <xf numFmtId="0" fontId="19" fillId="0" borderId="5" xfId="0" applyFont="1" applyBorder="1" applyAlignment="1">
      <alignment horizontal="center" vertical="center"/>
    </xf>
    <xf numFmtId="0" fontId="19" fillId="0" borderId="0" xfId="0" applyFont="1" applyBorder="1" applyAlignment="1">
      <alignment horizontal="center" vertical="center"/>
    </xf>
    <xf numFmtId="0" fontId="19" fillId="0" borderId="6" xfId="0" applyFont="1" applyBorder="1" applyAlignment="1">
      <alignment horizontal="center" vertical="center"/>
    </xf>
    <xf numFmtId="0" fontId="19" fillId="0" borderId="7" xfId="0" applyFont="1" applyBorder="1" applyAlignment="1">
      <alignment horizontal="center" vertical="center"/>
    </xf>
    <xf numFmtId="0" fontId="19" fillId="0" borderId="8" xfId="0" applyFont="1" applyBorder="1" applyAlignment="1">
      <alignment horizontal="center" vertical="center"/>
    </xf>
    <xf numFmtId="0" fontId="19" fillId="0" borderId="9" xfId="0" applyFont="1" applyBorder="1" applyAlignment="1">
      <alignment horizontal="center" vertical="center"/>
    </xf>
    <xf numFmtId="0" fontId="0" fillId="2" borderId="2" xfId="0" applyFill="1" applyBorder="1" applyAlignment="1">
      <alignment horizontal="center" vertical="center" wrapText="1" shrinkToFit="1"/>
    </xf>
    <xf numFmtId="0" fontId="0" fillId="2" borderId="3" xfId="0" applyFill="1" applyBorder="1" applyAlignment="1">
      <alignment horizontal="center" vertical="center" wrapText="1" shrinkToFit="1"/>
    </xf>
    <xf numFmtId="0" fontId="0" fillId="2" borderId="4" xfId="0" applyFill="1" applyBorder="1" applyAlignment="1">
      <alignment horizontal="center" vertical="center" wrapText="1" shrinkToFit="1"/>
    </xf>
    <xf numFmtId="0" fontId="0" fillId="2" borderId="5" xfId="0" applyFill="1" applyBorder="1" applyAlignment="1">
      <alignment horizontal="center" vertical="center" wrapText="1" shrinkToFit="1"/>
    </xf>
    <xf numFmtId="0" fontId="0" fillId="2" borderId="0" xfId="0" applyFill="1" applyBorder="1" applyAlignment="1">
      <alignment horizontal="center" vertical="center" wrapText="1" shrinkToFit="1"/>
    </xf>
    <xf numFmtId="0" fontId="0" fillId="2" borderId="6" xfId="0" applyFill="1" applyBorder="1" applyAlignment="1">
      <alignment horizontal="center" vertical="center" wrapText="1" shrinkToFit="1"/>
    </xf>
    <xf numFmtId="0" fontId="0" fillId="2" borderId="7" xfId="0" applyFill="1" applyBorder="1" applyAlignment="1">
      <alignment horizontal="center" vertical="center" wrapText="1" shrinkToFit="1"/>
    </xf>
    <xf numFmtId="0" fontId="0" fillId="2" borderId="8" xfId="0" applyFill="1" applyBorder="1" applyAlignment="1">
      <alignment horizontal="center" vertical="center" wrapText="1" shrinkToFit="1"/>
    </xf>
    <xf numFmtId="0" fontId="0" fillId="2" borderId="9" xfId="0" applyFill="1" applyBorder="1" applyAlignment="1">
      <alignment horizontal="center" vertical="center" wrapText="1" shrinkToFit="1"/>
    </xf>
    <xf numFmtId="3" fontId="14" fillId="0" borderId="13" xfId="0" applyNumberFormat="1" applyFont="1" applyFill="1" applyBorder="1" applyAlignment="1" applyProtection="1">
      <alignment horizontal="right" vertical="center" indent="1"/>
      <protection locked="0"/>
    </xf>
    <xf numFmtId="3" fontId="14" fillId="0" borderId="14" xfId="0" applyNumberFormat="1" applyFont="1" applyFill="1" applyBorder="1" applyAlignment="1" applyProtection="1">
      <alignment horizontal="right" vertical="center" indent="1"/>
      <protection locked="0"/>
    </xf>
    <xf numFmtId="3" fontId="14" fillId="0" borderId="15" xfId="0" applyNumberFormat="1" applyFont="1" applyFill="1" applyBorder="1" applyAlignment="1" applyProtection="1">
      <alignment horizontal="right" vertical="center" indent="1"/>
      <protection locked="0"/>
    </xf>
    <xf numFmtId="3" fontId="14" fillId="0" borderId="5" xfId="0" applyNumberFormat="1" applyFont="1" applyFill="1" applyBorder="1" applyAlignment="1" applyProtection="1">
      <alignment horizontal="right" vertical="center" indent="1"/>
      <protection locked="0"/>
    </xf>
    <xf numFmtId="3" fontId="14" fillId="0" borderId="0" xfId="0" applyNumberFormat="1" applyFont="1" applyFill="1" applyBorder="1" applyAlignment="1" applyProtection="1">
      <alignment horizontal="right" vertical="center" indent="1"/>
      <protection locked="0"/>
    </xf>
    <xf numFmtId="3" fontId="14" fillId="0" borderId="6" xfId="0" applyNumberFormat="1" applyFont="1" applyFill="1" applyBorder="1" applyAlignment="1" applyProtection="1">
      <alignment horizontal="right" vertical="center" indent="1"/>
      <protection locked="0"/>
    </xf>
    <xf numFmtId="3" fontId="14" fillId="0" borderId="10" xfId="0" applyNumberFormat="1" applyFont="1" applyFill="1" applyBorder="1" applyAlignment="1" applyProtection="1">
      <alignment horizontal="right" vertical="center" indent="1"/>
      <protection locked="0"/>
    </xf>
    <xf numFmtId="3" fontId="14" fillId="0" borderId="11" xfId="0" applyNumberFormat="1" applyFont="1" applyFill="1" applyBorder="1" applyAlignment="1" applyProtection="1">
      <alignment horizontal="right" vertical="center" indent="1"/>
      <protection locked="0"/>
    </xf>
    <xf numFmtId="3" fontId="14" fillId="0" borderId="12" xfId="0" applyNumberFormat="1" applyFont="1" applyFill="1" applyBorder="1" applyAlignment="1" applyProtection="1">
      <alignment horizontal="right" vertical="center" indent="1"/>
      <protection locked="0"/>
    </xf>
    <xf numFmtId="0" fontId="21" fillId="0" borderId="13" xfId="0" applyFont="1" applyBorder="1" applyAlignment="1">
      <alignment horizontal="center" vertical="center"/>
    </xf>
    <xf numFmtId="0" fontId="21" fillId="0" borderId="14" xfId="0" applyFont="1" applyBorder="1" applyAlignment="1">
      <alignment horizontal="center" vertical="center"/>
    </xf>
    <xf numFmtId="0" fontId="21" fillId="0" borderId="15" xfId="0" applyFont="1" applyBorder="1" applyAlignment="1">
      <alignment horizontal="center" vertical="center"/>
    </xf>
    <xf numFmtId="0" fontId="21" fillId="0" borderId="5" xfId="0" applyFont="1" applyBorder="1" applyAlignment="1">
      <alignment horizontal="center" vertical="center"/>
    </xf>
    <xf numFmtId="0" fontId="21" fillId="0" borderId="0" xfId="0" applyFont="1" applyBorder="1" applyAlignment="1">
      <alignment horizontal="center" vertical="center"/>
    </xf>
    <xf numFmtId="0" fontId="21" fillId="0" borderId="6" xfId="0" applyFont="1" applyBorder="1" applyAlignment="1">
      <alignment horizontal="center" vertical="center"/>
    </xf>
    <xf numFmtId="0" fontId="21" fillId="0" borderId="10" xfId="0" applyFont="1" applyBorder="1" applyAlignment="1">
      <alignment horizontal="center" vertical="center"/>
    </xf>
    <xf numFmtId="0" fontId="21" fillId="0" borderId="11" xfId="0" applyFont="1" applyBorder="1" applyAlignment="1">
      <alignment horizontal="center" vertical="center"/>
    </xf>
    <xf numFmtId="0" fontId="21" fillId="0" borderId="12" xfId="0" applyFont="1" applyBorder="1" applyAlignment="1">
      <alignment horizontal="center" vertical="center"/>
    </xf>
    <xf numFmtId="3" fontId="14" fillId="0" borderId="7" xfId="0" applyNumberFormat="1" applyFont="1" applyFill="1" applyBorder="1" applyAlignment="1" applyProtection="1">
      <alignment horizontal="right" vertical="center" indent="1"/>
      <protection locked="0"/>
    </xf>
    <xf numFmtId="3" fontId="14" fillId="0" borderId="8" xfId="0" applyNumberFormat="1" applyFont="1" applyFill="1" applyBorder="1" applyAlignment="1" applyProtection="1">
      <alignment horizontal="right" vertical="center" indent="1"/>
      <protection locked="0"/>
    </xf>
    <xf numFmtId="3" fontId="14" fillId="0" borderId="9" xfId="0" applyNumberFormat="1" applyFont="1" applyFill="1" applyBorder="1" applyAlignment="1" applyProtection="1">
      <alignment horizontal="right" vertical="center" indent="1"/>
      <protection locked="0"/>
    </xf>
    <xf numFmtId="0" fontId="21" fillId="0" borderId="7" xfId="0" applyFont="1" applyBorder="1" applyAlignment="1">
      <alignment horizontal="center" vertical="center"/>
    </xf>
    <xf numFmtId="0" fontId="21" fillId="0" borderId="8" xfId="0" applyFont="1" applyBorder="1" applyAlignment="1">
      <alignment horizontal="center" vertical="center"/>
    </xf>
    <xf numFmtId="0" fontId="21" fillId="0" borderId="9" xfId="0" applyFont="1" applyBorder="1" applyAlignment="1">
      <alignment horizontal="center" vertical="center"/>
    </xf>
    <xf numFmtId="0" fontId="10" fillId="2" borderId="5" xfId="0" applyFont="1" applyFill="1" applyBorder="1" applyAlignment="1">
      <alignment horizontal="center" vertical="center"/>
    </xf>
    <xf numFmtId="0" fontId="10" fillId="2" borderId="0" xfId="0" applyFont="1" applyFill="1" applyBorder="1" applyAlignment="1">
      <alignment horizontal="center" vertical="center"/>
    </xf>
    <xf numFmtId="0" fontId="10" fillId="2" borderId="6" xfId="0" applyFont="1" applyFill="1" applyBorder="1" applyAlignment="1">
      <alignment horizontal="center" vertical="center"/>
    </xf>
    <xf numFmtId="3" fontId="14" fillId="3" borderId="2" xfId="0" applyNumberFormat="1" applyFont="1" applyFill="1" applyBorder="1" applyAlignment="1" applyProtection="1">
      <alignment horizontal="right" vertical="center" indent="1"/>
    </xf>
    <xf numFmtId="3" fontId="14" fillId="3" borderId="3" xfId="0" applyNumberFormat="1" applyFont="1" applyFill="1" applyBorder="1" applyAlignment="1" applyProtection="1">
      <alignment horizontal="right" vertical="center" indent="1"/>
    </xf>
    <xf numFmtId="3" fontId="14" fillId="3" borderId="4" xfId="0" applyNumberFormat="1" applyFont="1" applyFill="1" applyBorder="1" applyAlignment="1" applyProtection="1">
      <alignment horizontal="right" vertical="center" indent="1"/>
    </xf>
    <xf numFmtId="3" fontId="14" fillId="3" borderId="5" xfId="0" applyNumberFormat="1" applyFont="1" applyFill="1" applyBorder="1" applyAlignment="1" applyProtection="1">
      <alignment horizontal="right" vertical="center" indent="1"/>
    </xf>
    <xf numFmtId="3" fontId="14" fillId="3" borderId="0" xfId="0" applyNumberFormat="1" applyFont="1" applyFill="1" applyBorder="1" applyAlignment="1" applyProtection="1">
      <alignment horizontal="right" vertical="center" indent="1"/>
    </xf>
    <xf numFmtId="3" fontId="14" fillId="3" borderId="6" xfId="0" applyNumberFormat="1" applyFont="1" applyFill="1" applyBorder="1" applyAlignment="1" applyProtection="1">
      <alignment horizontal="right" vertical="center" indent="1"/>
    </xf>
    <xf numFmtId="3" fontId="14" fillId="3" borderId="10" xfId="0" applyNumberFormat="1" applyFont="1" applyFill="1" applyBorder="1" applyAlignment="1" applyProtection="1">
      <alignment horizontal="right" vertical="center" indent="1"/>
    </xf>
    <xf numFmtId="3" fontId="14" fillId="3" borderId="11" xfId="0" applyNumberFormat="1" applyFont="1" applyFill="1" applyBorder="1" applyAlignment="1" applyProtection="1">
      <alignment horizontal="right" vertical="center" indent="1"/>
    </xf>
    <xf numFmtId="3" fontId="14" fillId="3" borderId="12" xfId="0" applyNumberFormat="1" applyFont="1" applyFill="1" applyBorder="1" applyAlignment="1" applyProtection="1">
      <alignment horizontal="right" vertical="center" indent="1"/>
    </xf>
    <xf numFmtId="0" fontId="20" fillId="0" borderId="2" xfId="0" applyFont="1" applyBorder="1" applyAlignment="1">
      <alignment horizontal="center" vertical="center"/>
    </xf>
    <xf numFmtId="0" fontId="21" fillId="0" borderId="3" xfId="0" applyFont="1" applyBorder="1" applyAlignment="1">
      <alignment horizontal="center" vertical="center"/>
    </xf>
    <xf numFmtId="0" fontId="21" fillId="0" borderId="4" xfId="0" applyFont="1" applyBorder="1" applyAlignment="1">
      <alignment horizontal="center" vertical="center"/>
    </xf>
    <xf numFmtId="0" fontId="0" fillId="0" borderId="21" xfId="0" applyBorder="1" applyAlignment="1">
      <alignment horizontal="center" vertical="center"/>
    </xf>
    <xf numFmtId="0" fontId="0" fillId="0" borderId="22" xfId="0" applyBorder="1" applyAlignment="1">
      <alignment horizontal="center" vertical="center"/>
    </xf>
    <xf numFmtId="0" fontId="0" fillId="0" borderId="23" xfId="0" applyBorder="1" applyAlignment="1">
      <alignment horizontal="center" vertical="center"/>
    </xf>
    <xf numFmtId="0" fontId="0" fillId="0" borderId="24" xfId="0" applyBorder="1" applyAlignment="1">
      <alignment horizontal="center" vertical="center"/>
    </xf>
    <xf numFmtId="0" fontId="0" fillId="0" borderId="25" xfId="0" applyBorder="1" applyAlignment="1">
      <alignment horizontal="center" vertical="center"/>
    </xf>
    <xf numFmtId="0" fontId="0" fillId="0" borderId="26" xfId="0" applyBorder="1" applyAlignment="1">
      <alignment horizontal="center" vertical="center"/>
    </xf>
    <xf numFmtId="0" fontId="25" fillId="5" borderId="37" xfId="0" applyFont="1" applyFill="1" applyBorder="1" applyAlignment="1" applyProtection="1">
      <alignment horizontal="center" vertical="center"/>
      <protection locked="0"/>
    </xf>
    <xf numFmtId="0" fontId="25" fillId="5" borderId="38" xfId="0" applyFont="1" applyFill="1" applyBorder="1" applyAlignment="1" applyProtection="1">
      <alignment horizontal="center" vertical="center"/>
      <protection locked="0"/>
    </xf>
    <xf numFmtId="0" fontId="25" fillId="5" borderId="39" xfId="0" applyFont="1" applyFill="1" applyBorder="1" applyAlignment="1" applyProtection="1">
      <alignment horizontal="center" vertical="center"/>
      <protection locked="0"/>
    </xf>
    <xf numFmtId="0" fontId="0" fillId="2" borderId="16" xfId="0" applyFill="1" applyBorder="1" applyAlignment="1">
      <alignment horizontal="center" vertical="center" wrapText="1" shrinkToFit="1"/>
    </xf>
    <xf numFmtId="0" fontId="0" fillId="2" borderId="16" xfId="0" applyFill="1" applyBorder="1" applyAlignment="1">
      <alignment horizontal="center" vertical="center" shrinkToFit="1"/>
    </xf>
    <xf numFmtId="0" fontId="0" fillId="2" borderId="20" xfId="0" applyFill="1" applyBorder="1" applyAlignment="1">
      <alignment horizontal="center" vertical="center" shrinkToFit="1"/>
    </xf>
    <xf numFmtId="0" fontId="0" fillId="0" borderId="17" xfId="0" applyBorder="1" applyAlignment="1">
      <alignment horizontal="center" vertical="center"/>
    </xf>
    <xf numFmtId="0" fontId="0" fillId="0" borderId="18" xfId="0" applyBorder="1" applyAlignment="1">
      <alignment horizontal="center" vertical="center"/>
    </xf>
    <xf numFmtId="0" fontId="0" fillId="0" borderId="19" xfId="0" applyBorder="1" applyAlignment="1">
      <alignment horizontal="center" vertical="center"/>
    </xf>
    <xf numFmtId="0" fontId="0" fillId="2" borderId="1" xfId="0" applyFill="1" applyBorder="1" applyAlignment="1">
      <alignment horizontal="center" vertical="center" wrapText="1" shrinkToFit="1"/>
    </xf>
    <xf numFmtId="0" fontId="0" fillId="2" borderId="1" xfId="0" applyFill="1" applyBorder="1" applyAlignment="1">
      <alignment horizontal="center" vertical="center" shrinkToFit="1"/>
    </xf>
    <xf numFmtId="3" fontId="14" fillId="3" borderId="7" xfId="0" applyNumberFormat="1" applyFont="1" applyFill="1" applyBorder="1" applyAlignment="1" applyProtection="1">
      <alignment horizontal="right" vertical="center" indent="1"/>
    </xf>
    <xf numFmtId="3" fontId="14" fillId="3" borderId="8" xfId="0" applyNumberFormat="1" applyFont="1" applyFill="1" applyBorder="1" applyAlignment="1" applyProtection="1">
      <alignment horizontal="right" vertical="center" indent="1"/>
    </xf>
    <xf numFmtId="3" fontId="14" fillId="3" borderId="9" xfId="0" applyNumberFormat="1" applyFont="1" applyFill="1" applyBorder="1" applyAlignment="1" applyProtection="1">
      <alignment horizontal="right" vertical="center" indent="1"/>
    </xf>
    <xf numFmtId="0" fontId="0" fillId="0" borderId="2" xfId="0" applyBorder="1" applyAlignment="1">
      <alignment horizontal="center" vertical="center"/>
    </xf>
    <xf numFmtId="0" fontId="0" fillId="0" borderId="3" xfId="0" applyBorder="1" applyAlignment="1">
      <alignment horizontal="center" vertical="center"/>
    </xf>
    <xf numFmtId="0" fontId="0" fillId="0" borderId="4" xfId="0" applyBorder="1" applyAlignment="1">
      <alignment horizontal="center" vertical="center"/>
    </xf>
    <xf numFmtId="0" fontId="0" fillId="0" borderId="5" xfId="0" applyBorder="1" applyAlignment="1">
      <alignment horizontal="center" vertical="center"/>
    </xf>
    <xf numFmtId="0" fontId="0" fillId="0" borderId="0" xfId="0" applyBorder="1" applyAlignment="1">
      <alignment horizontal="center" vertical="center"/>
    </xf>
    <xf numFmtId="0" fontId="0" fillId="0" borderId="6" xfId="0" applyBorder="1" applyAlignment="1">
      <alignment horizontal="center" vertical="center"/>
    </xf>
    <xf numFmtId="0" fontId="0" fillId="0" borderId="7" xfId="0" applyBorder="1" applyAlignment="1">
      <alignment horizontal="center" vertical="center"/>
    </xf>
    <xf numFmtId="0" fontId="0" fillId="0" borderId="8" xfId="0" applyBorder="1" applyAlignment="1">
      <alignment horizontal="center" vertical="center"/>
    </xf>
    <xf numFmtId="0" fontId="0" fillId="0" borderId="9" xfId="0" applyBorder="1" applyAlignment="1">
      <alignment horizontal="center" vertical="center"/>
    </xf>
    <xf numFmtId="3" fontId="14" fillId="4" borderId="2" xfId="0" applyNumberFormat="1" applyFont="1" applyFill="1" applyBorder="1" applyAlignment="1" applyProtection="1">
      <alignment horizontal="right" vertical="center" indent="1"/>
    </xf>
    <xf numFmtId="3" fontId="14" fillId="4" borderId="3" xfId="0" applyNumberFormat="1" applyFont="1" applyFill="1" applyBorder="1" applyAlignment="1" applyProtection="1">
      <alignment horizontal="right" vertical="center" indent="1"/>
    </xf>
    <xf numFmtId="3" fontId="14" fillId="4" borderId="4" xfId="0" applyNumberFormat="1" applyFont="1" applyFill="1" applyBorder="1" applyAlignment="1" applyProtection="1">
      <alignment horizontal="right" vertical="center" indent="1"/>
    </xf>
    <xf numFmtId="3" fontId="14" fillId="4" borderId="5" xfId="0" applyNumberFormat="1" applyFont="1" applyFill="1" applyBorder="1" applyAlignment="1" applyProtection="1">
      <alignment horizontal="right" vertical="center" indent="1"/>
    </xf>
    <xf numFmtId="3" fontId="14" fillId="4" borderId="0" xfId="0" applyNumberFormat="1" applyFont="1" applyFill="1" applyBorder="1" applyAlignment="1" applyProtection="1">
      <alignment horizontal="right" vertical="center" indent="1"/>
    </xf>
    <xf numFmtId="3" fontId="14" fillId="4" borderId="6" xfId="0" applyNumberFormat="1" applyFont="1" applyFill="1" applyBorder="1" applyAlignment="1" applyProtection="1">
      <alignment horizontal="right" vertical="center" indent="1"/>
    </xf>
    <xf numFmtId="3" fontId="14" fillId="4" borderId="7" xfId="0" applyNumberFormat="1" applyFont="1" applyFill="1" applyBorder="1" applyAlignment="1" applyProtection="1">
      <alignment horizontal="right" vertical="center" indent="1"/>
    </xf>
    <xf numFmtId="3" fontId="14" fillId="4" borderId="8" xfId="0" applyNumberFormat="1" applyFont="1" applyFill="1" applyBorder="1" applyAlignment="1" applyProtection="1">
      <alignment horizontal="right" vertical="center" indent="1"/>
    </xf>
    <xf numFmtId="3" fontId="14" fillId="4" borderId="9" xfId="0" applyNumberFormat="1" applyFont="1" applyFill="1" applyBorder="1" applyAlignment="1" applyProtection="1">
      <alignment horizontal="right" vertical="center" indent="1"/>
    </xf>
    <xf numFmtId="0" fontId="0" fillId="4" borderId="2" xfId="0" applyFill="1" applyBorder="1" applyAlignment="1">
      <alignment horizontal="center" vertical="center"/>
    </xf>
    <xf numFmtId="0" fontId="0" fillId="4" borderId="3" xfId="0" applyFill="1" applyBorder="1" applyAlignment="1">
      <alignment horizontal="center" vertical="center"/>
    </xf>
    <xf numFmtId="0" fontId="0" fillId="4" borderId="4" xfId="0" applyFill="1" applyBorder="1" applyAlignment="1">
      <alignment horizontal="center" vertical="center"/>
    </xf>
    <xf numFmtId="0" fontId="0" fillId="4" borderId="5" xfId="0" applyFill="1" applyBorder="1" applyAlignment="1">
      <alignment horizontal="center" vertical="center"/>
    </xf>
    <xf numFmtId="0" fontId="0" fillId="4" borderId="0" xfId="0" applyFill="1" applyBorder="1" applyAlignment="1">
      <alignment horizontal="center" vertical="center"/>
    </xf>
    <xf numFmtId="0" fontId="0" fillId="4" borderId="6" xfId="0" applyFill="1" applyBorder="1" applyAlignment="1">
      <alignment horizontal="center" vertical="center"/>
    </xf>
    <xf numFmtId="0" fontId="0" fillId="4" borderId="7" xfId="0" applyFill="1" applyBorder="1" applyAlignment="1">
      <alignment horizontal="center" vertical="center"/>
    </xf>
    <xf numFmtId="0" fontId="0" fillId="4" borderId="8" xfId="0" applyFill="1" applyBorder="1" applyAlignment="1">
      <alignment horizontal="center" vertical="center"/>
    </xf>
    <xf numFmtId="0" fontId="0" fillId="4" borderId="9" xfId="0" applyFill="1" applyBorder="1" applyAlignment="1">
      <alignment horizontal="center" vertical="center"/>
    </xf>
    <xf numFmtId="0" fontId="22" fillId="0" borderId="0" xfId="0" applyFont="1" applyFill="1" applyBorder="1" applyAlignment="1">
      <alignment horizontal="left" vertical="center" wrapText="1"/>
    </xf>
    <xf numFmtId="0" fontId="18" fillId="0" borderId="17" xfId="0" applyFont="1" applyBorder="1" applyAlignment="1">
      <alignment horizontal="center" vertical="center"/>
    </xf>
    <xf numFmtId="0" fontId="19" fillId="0" borderId="18" xfId="0" applyFont="1" applyBorder="1" applyAlignment="1">
      <alignment horizontal="center" vertical="center"/>
    </xf>
    <xf numFmtId="0" fontId="19" fillId="0" borderId="19" xfId="0" applyFont="1" applyBorder="1" applyAlignment="1">
      <alignment horizontal="center" vertical="center"/>
    </xf>
    <xf numFmtId="0" fontId="19" fillId="0" borderId="21" xfId="0" applyFont="1" applyBorder="1" applyAlignment="1">
      <alignment horizontal="center" vertical="center"/>
    </xf>
    <xf numFmtId="0" fontId="19" fillId="0" borderId="22" xfId="0" applyFont="1" applyBorder="1" applyAlignment="1">
      <alignment horizontal="center" vertical="center"/>
    </xf>
    <xf numFmtId="0" fontId="19" fillId="0" borderId="23" xfId="0" applyFont="1" applyBorder="1" applyAlignment="1">
      <alignment horizontal="center" vertical="center"/>
    </xf>
    <xf numFmtId="0" fontId="19" fillId="0" borderId="24" xfId="0" applyFont="1" applyBorder="1" applyAlignment="1">
      <alignment horizontal="center" vertical="center"/>
    </xf>
    <xf numFmtId="0" fontId="19" fillId="0" borderId="25" xfId="0" applyFont="1" applyBorder="1" applyAlignment="1">
      <alignment horizontal="center" vertical="center"/>
    </xf>
    <xf numFmtId="0" fontId="19" fillId="0" borderId="26" xfId="0" applyFont="1" applyBorder="1" applyAlignment="1">
      <alignment horizontal="center" vertical="center"/>
    </xf>
    <xf numFmtId="0" fontId="0" fillId="2" borderId="30" xfId="0" applyFill="1" applyBorder="1" applyAlignment="1">
      <alignment horizontal="center" vertical="center" shrinkToFit="1"/>
    </xf>
    <xf numFmtId="0" fontId="27" fillId="0" borderId="17" xfId="0" applyFont="1" applyBorder="1" applyAlignment="1">
      <alignment horizontal="center" vertical="center"/>
    </xf>
    <xf numFmtId="0" fontId="27" fillId="0" borderId="18" xfId="0" applyFont="1" applyBorder="1" applyAlignment="1">
      <alignment horizontal="center" vertical="center"/>
    </xf>
    <xf numFmtId="0" fontId="27" fillId="0" borderId="19" xfId="0" applyFont="1" applyBorder="1" applyAlignment="1">
      <alignment horizontal="center" vertical="center"/>
    </xf>
    <xf numFmtId="0" fontId="27" fillId="0" borderId="21" xfId="0" applyFont="1" applyBorder="1" applyAlignment="1">
      <alignment horizontal="center" vertical="center"/>
    </xf>
    <xf numFmtId="0" fontId="27" fillId="0" borderId="22" xfId="0" applyFont="1" applyBorder="1" applyAlignment="1">
      <alignment horizontal="center" vertical="center"/>
    </xf>
    <xf numFmtId="0" fontId="27" fillId="0" borderId="23" xfId="0" applyFont="1" applyBorder="1" applyAlignment="1">
      <alignment horizontal="center" vertical="center"/>
    </xf>
    <xf numFmtId="3" fontId="14" fillId="0" borderId="2" xfId="0" applyNumberFormat="1" applyFont="1" applyFill="1" applyBorder="1" applyAlignment="1" applyProtection="1">
      <alignment horizontal="right" vertical="center" indent="1"/>
      <protection locked="0"/>
    </xf>
    <xf numFmtId="3" fontId="14" fillId="0" borderId="3" xfId="0" applyNumberFormat="1" applyFont="1" applyFill="1" applyBorder="1" applyAlignment="1" applyProtection="1">
      <alignment horizontal="right" vertical="center" indent="1"/>
      <protection locked="0"/>
    </xf>
    <xf numFmtId="3" fontId="14" fillId="0" borderId="4" xfId="0" applyNumberFormat="1" applyFont="1" applyFill="1" applyBorder="1" applyAlignment="1" applyProtection="1">
      <alignment horizontal="right" vertical="center" indent="1"/>
      <protection locked="0"/>
    </xf>
    <xf numFmtId="0" fontId="27" fillId="0" borderId="2" xfId="0" applyFont="1" applyBorder="1" applyAlignment="1">
      <alignment horizontal="center" vertical="center"/>
    </xf>
    <xf numFmtId="0" fontId="27" fillId="0" borderId="3" xfId="0" applyFont="1" applyBorder="1" applyAlignment="1">
      <alignment horizontal="center" vertical="center"/>
    </xf>
    <xf numFmtId="0" fontId="27" fillId="0" borderId="4" xfId="0" applyFont="1" applyBorder="1" applyAlignment="1">
      <alignment horizontal="center" vertical="center"/>
    </xf>
    <xf numFmtId="0" fontId="27" fillId="0" borderId="5" xfId="0" applyFont="1" applyBorder="1" applyAlignment="1">
      <alignment horizontal="center" vertical="center"/>
    </xf>
    <xf numFmtId="0" fontId="27" fillId="0" borderId="0" xfId="0" applyFont="1" applyBorder="1" applyAlignment="1">
      <alignment horizontal="center" vertical="center"/>
    </xf>
    <xf numFmtId="0" fontId="27" fillId="0" borderId="6" xfId="0" applyFont="1" applyBorder="1" applyAlignment="1">
      <alignment horizontal="center" vertical="center"/>
    </xf>
    <xf numFmtId="0" fontId="27" fillId="0" borderId="7" xfId="0" applyFont="1" applyBorder="1" applyAlignment="1">
      <alignment horizontal="center" vertical="center"/>
    </xf>
    <xf numFmtId="0" fontId="27" fillId="0" borderId="8" xfId="0" applyFont="1" applyBorder="1" applyAlignment="1">
      <alignment horizontal="center" vertical="center"/>
    </xf>
    <xf numFmtId="0" fontId="27" fillId="0" borderId="9" xfId="0" applyFont="1" applyBorder="1" applyAlignment="1">
      <alignment horizontal="center" vertical="center"/>
    </xf>
    <xf numFmtId="3" fontId="14" fillId="4" borderId="2" xfId="0" applyNumberFormat="1" applyFont="1" applyFill="1" applyBorder="1" applyAlignment="1">
      <alignment horizontal="right" vertical="center" indent="1"/>
    </xf>
    <xf numFmtId="3" fontId="14" fillId="4" borderId="3" xfId="0" applyNumberFormat="1" applyFont="1" applyFill="1" applyBorder="1" applyAlignment="1">
      <alignment horizontal="right" vertical="center" indent="1"/>
    </xf>
    <xf numFmtId="3" fontId="14" fillId="4" borderId="4" xfId="0" applyNumberFormat="1" applyFont="1" applyFill="1" applyBorder="1" applyAlignment="1">
      <alignment horizontal="right" vertical="center" indent="1"/>
    </xf>
    <xf numFmtId="3" fontId="14" fillId="4" borderId="5" xfId="0" applyNumberFormat="1" applyFont="1" applyFill="1" applyBorder="1" applyAlignment="1">
      <alignment horizontal="right" vertical="center" indent="1"/>
    </xf>
    <xf numFmtId="3" fontId="14" fillId="4" borderId="0" xfId="0" applyNumberFormat="1" applyFont="1" applyFill="1" applyBorder="1" applyAlignment="1">
      <alignment horizontal="right" vertical="center" indent="1"/>
    </xf>
    <xf numFmtId="3" fontId="14" fillId="4" borderId="6" xfId="0" applyNumberFormat="1" applyFont="1" applyFill="1" applyBorder="1" applyAlignment="1">
      <alignment horizontal="right" vertical="center" indent="1"/>
    </xf>
    <xf numFmtId="3" fontId="14" fillId="4" borderId="7" xfId="0" applyNumberFormat="1" applyFont="1" applyFill="1" applyBorder="1" applyAlignment="1">
      <alignment horizontal="right" vertical="center" indent="1"/>
    </xf>
    <xf numFmtId="3" fontId="14" fillId="4" borderId="8" xfId="0" applyNumberFormat="1" applyFont="1" applyFill="1" applyBorder="1" applyAlignment="1">
      <alignment horizontal="right" vertical="center" indent="1"/>
    </xf>
    <xf numFmtId="3" fontId="14" fillId="4" borderId="9" xfId="0" applyNumberFormat="1" applyFont="1" applyFill="1" applyBorder="1" applyAlignment="1">
      <alignment horizontal="right" vertical="center" indent="1"/>
    </xf>
    <xf numFmtId="0" fontId="18" fillId="0" borderId="21" xfId="0" applyFont="1" applyBorder="1" applyAlignment="1">
      <alignment horizontal="center" vertical="center"/>
    </xf>
    <xf numFmtId="0" fontId="0" fillId="2" borderId="20" xfId="0" applyFill="1" applyBorder="1" applyAlignment="1">
      <alignment horizontal="center" vertical="center" wrapText="1" shrinkToFit="1"/>
    </xf>
    <xf numFmtId="3" fontId="14" fillId="0" borderId="21" xfId="0" applyNumberFormat="1" applyFont="1" applyFill="1" applyBorder="1" applyAlignment="1" applyProtection="1">
      <alignment horizontal="right" vertical="center" indent="1"/>
      <protection locked="0"/>
    </xf>
    <xf numFmtId="3" fontId="14" fillId="0" borderId="22" xfId="0" applyNumberFormat="1" applyFont="1" applyFill="1" applyBorder="1" applyAlignment="1" applyProtection="1">
      <alignment horizontal="right" vertical="center" indent="1"/>
      <protection locked="0"/>
    </xf>
    <xf numFmtId="3" fontId="14" fillId="0" borderId="23" xfId="0" applyNumberFormat="1" applyFont="1" applyFill="1" applyBorder="1" applyAlignment="1" applyProtection="1">
      <alignment horizontal="right" vertical="center" indent="1"/>
      <protection locked="0"/>
    </xf>
    <xf numFmtId="0" fontId="0" fillId="0" borderId="28" xfId="0" applyBorder="1" applyAlignment="1">
      <alignment horizontal="left" vertical="center" shrinkToFit="1"/>
    </xf>
    <xf numFmtId="0" fontId="0" fillId="0" borderId="28" xfId="0" applyBorder="1" applyAlignment="1">
      <alignment horizontal="center" vertical="center" shrinkToFit="1"/>
    </xf>
    <xf numFmtId="177" fontId="14" fillId="0" borderId="17" xfId="0" applyNumberFormat="1" applyFont="1" applyBorder="1" applyAlignment="1" applyProtection="1">
      <alignment horizontal="right" vertical="center" indent="1"/>
      <protection locked="0"/>
    </xf>
    <xf numFmtId="177" fontId="14" fillId="0" borderId="18" xfId="0" applyNumberFormat="1" applyFont="1" applyBorder="1" applyAlignment="1" applyProtection="1">
      <alignment horizontal="right" vertical="center" indent="1"/>
      <protection locked="0"/>
    </xf>
    <xf numFmtId="177" fontId="14" fillId="0" borderId="19" xfId="0" applyNumberFormat="1" applyFont="1" applyBorder="1" applyAlignment="1" applyProtection="1">
      <alignment horizontal="right" vertical="center" indent="1"/>
      <protection locked="0"/>
    </xf>
    <xf numFmtId="177" fontId="14" fillId="0" borderId="21" xfId="0" applyNumberFormat="1" applyFont="1" applyBorder="1" applyAlignment="1" applyProtection="1">
      <alignment horizontal="right" vertical="center" indent="1"/>
      <protection locked="0"/>
    </xf>
    <xf numFmtId="177" fontId="14" fillId="0" borderId="22" xfId="0" applyNumberFormat="1" applyFont="1" applyBorder="1" applyAlignment="1" applyProtection="1">
      <alignment horizontal="right" vertical="center" indent="1"/>
      <protection locked="0"/>
    </xf>
    <xf numFmtId="177" fontId="14" fillId="0" borderId="23" xfId="0" applyNumberFormat="1" applyFont="1" applyBorder="1" applyAlignment="1" applyProtection="1">
      <alignment horizontal="right" vertical="center" indent="1"/>
      <protection locked="0"/>
    </xf>
    <xf numFmtId="0" fontId="0" fillId="0" borderId="34" xfId="0" applyBorder="1" applyAlignment="1">
      <alignment horizontal="center" vertical="center"/>
    </xf>
    <xf numFmtId="0" fontId="0" fillId="0" borderId="35" xfId="0" applyBorder="1" applyAlignment="1">
      <alignment horizontal="center" vertical="center"/>
    </xf>
    <xf numFmtId="0" fontId="0" fillId="0" borderId="36" xfId="0" applyBorder="1" applyAlignment="1">
      <alignment horizontal="center" vertical="center"/>
    </xf>
    <xf numFmtId="3" fontId="14" fillId="0" borderId="13" xfId="0" applyNumberFormat="1" applyFont="1" applyBorder="1" applyAlignment="1" applyProtection="1">
      <alignment horizontal="right" vertical="center" indent="1"/>
      <protection locked="0"/>
    </xf>
    <xf numFmtId="3" fontId="14" fillId="0" borderId="14" xfId="0" applyNumberFormat="1" applyFont="1" applyBorder="1" applyAlignment="1" applyProtection="1">
      <alignment horizontal="right" vertical="center" indent="1"/>
      <protection locked="0"/>
    </xf>
    <xf numFmtId="3" fontId="14" fillId="0" borderId="15" xfId="0" applyNumberFormat="1" applyFont="1" applyBorder="1" applyAlignment="1" applyProtection="1">
      <alignment horizontal="right" vertical="center" indent="1"/>
      <protection locked="0"/>
    </xf>
    <xf numFmtId="3" fontId="14" fillId="0" borderId="5" xfId="0" applyNumberFormat="1" applyFont="1" applyBorder="1" applyAlignment="1" applyProtection="1">
      <alignment horizontal="right" vertical="center" indent="1"/>
      <protection locked="0"/>
    </xf>
    <xf numFmtId="3" fontId="14" fillId="0" borderId="0" xfId="0" applyNumberFormat="1" applyFont="1" applyBorder="1" applyAlignment="1" applyProtection="1">
      <alignment horizontal="right" vertical="center" indent="1"/>
      <protection locked="0"/>
    </xf>
    <xf numFmtId="3" fontId="14" fillId="0" borderId="6" xfId="0" applyNumberFormat="1" applyFont="1" applyBorder="1" applyAlignment="1" applyProtection="1">
      <alignment horizontal="right" vertical="center" indent="1"/>
      <protection locked="0"/>
    </xf>
    <xf numFmtId="3" fontId="14" fillId="0" borderId="7" xfId="0" applyNumberFormat="1" applyFont="1" applyBorder="1" applyAlignment="1" applyProtection="1">
      <alignment horizontal="right" vertical="center" indent="1"/>
      <protection locked="0"/>
    </xf>
    <xf numFmtId="3" fontId="14" fillId="0" borderId="8" xfId="0" applyNumberFormat="1" applyFont="1" applyBorder="1" applyAlignment="1" applyProtection="1">
      <alignment horizontal="right" vertical="center" indent="1"/>
      <protection locked="0"/>
    </xf>
    <xf numFmtId="3" fontId="14" fillId="0" borderId="9" xfId="0" applyNumberFormat="1" applyFont="1" applyBorder="1" applyAlignment="1" applyProtection="1">
      <alignment horizontal="right" vertical="center" indent="1"/>
      <protection locked="0"/>
    </xf>
    <xf numFmtId="3" fontId="14" fillId="0" borderId="2" xfId="0" applyNumberFormat="1" applyFont="1" applyBorder="1" applyAlignment="1" applyProtection="1">
      <alignment horizontal="right" vertical="center" indent="1"/>
      <protection locked="0"/>
    </xf>
    <xf numFmtId="3" fontId="14" fillId="0" borderId="3" xfId="0" applyNumberFormat="1" applyFont="1" applyBorder="1" applyAlignment="1" applyProtection="1">
      <alignment horizontal="right" vertical="center" indent="1"/>
      <protection locked="0"/>
    </xf>
    <xf numFmtId="3" fontId="14" fillId="0" borderId="4" xfId="0" applyNumberFormat="1" applyFont="1" applyBorder="1" applyAlignment="1" applyProtection="1">
      <alignment horizontal="right" vertical="center" indent="1"/>
      <protection locked="0"/>
    </xf>
    <xf numFmtId="3" fontId="14" fillId="0" borderId="10" xfId="0" applyNumberFormat="1" applyFont="1" applyBorder="1" applyAlignment="1" applyProtection="1">
      <alignment horizontal="right" vertical="center" indent="1"/>
      <protection locked="0"/>
    </xf>
    <xf numFmtId="3" fontId="14" fillId="0" borderId="11" xfId="0" applyNumberFormat="1" applyFont="1" applyBorder="1" applyAlignment="1" applyProtection="1">
      <alignment horizontal="right" vertical="center" indent="1"/>
      <protection locked="0"/>
    </xf>
    <xf numFmtId="3" fontId="14" fillId="0" borderId="12" xfId="0" applyNumberFormat="1" applyFont="1" applyBorder="1" applyAlignment="1" applyProtection="1">
      <alignment horizontal="right" vertical="center" indent="1"/>
      <protection locked="0"/>
    </xf>
    <xf numFmtId="0" fontId="23" fillId="0" borderId="2" xfId="0" applyFont="1" applyBorder="1" applyAlignment="1" applyProtection="1">
      <alignment horizontal="center" vertical="center"/>
      <protection locked="0"/>
    </xf>
    <xf numFmtId="0" fontId="23" fillId="0" borderId="3" xfId="0" applyFont="1" applyBorder="1" applyAlignment="1" applyProtection="1">
      <alignment horizontal="center" vertical="center"/>
      <protection locked="0"/>
    </xf>
    <xf numFmtId="0" fontId="23" fillId="0" borderId="4" xfId="0" applyFont="1" applyBorder="1" applyAlignment="1" applyProtection="1">
      <alignment horizontal="center" vertical="center"/>
      <protection locked="0"/>
    </xf>
    <xf numFmtId="0" fontId="23" fillId="0" borderId="7" xfId="0" applyFont="1" applyBorder="1" applyAlignment="1" applyProtection="1">
      <alignment horizontal="center" vertical="center"/>
      <protection locked="0"/>
    </xf>
    <xf numFmtId="0" fontId="23" fillId="0" borderId="8" xfId="0" applyFont="1" applyBorder="1" applyAlignment="1" applyProtection="1">
      <alignment horizontal="center" vertical="center"/>
      <protection locked="0"/>
    </xf>
    <xf numFmtId="0" fontId="23" fillId="0" borderId="9" xfId="0" applyFont="1" applyBorder="1" applyAlignment="1" applyProtection="1">
      <alignment horizontal="center" vertical="center"/>
      <protection locked="0"/>
    </xf>
    <xf numFmtId="0" fontId="29" fillId="0" borderId="0" xfId="0" applyFont="1" applyBorder="1" applyAlignment="1">
      <alignment horizontal="center" vertical="center"/>
    </xf>
    <xf numFmtId="0" fontId="27" fillId="0" borderId="27" xfId="0" applyFont="1" applyFill="1" applyBorder="1" applyAlignment="1">
      <alignment horizontal="center" vertical="center"/>
    </xf>
    <xf numFmtId="0" fontId="30" fillId="0" borderId="28" xfId="0" applyFont="1" applyFill="1" applyBorder="1" applyAlignment="1">
      <alignment horizontal="center" vertical="center"/>
    </xf>
    <xf numFmtId="0" fontId="30" fillId="0" borderId="29" xfId="0" applyFont="1" applyFill="1" applyBorder="1" applyAlignment="1">
      <alignment horizontal="center" vertical="center"/>
    </xf>
    <xf numFmtId="3" fontId="23" fillId="3" borderId="27" xfId="0" applyNumberFormat="1" applyFont="1" applyFill="1" applyBorder="1" applyAlignment="1">
      <alignment horizontal="right" vertical="center"/>
    </xf>
    <xf numFmtId="3" fontId="23" fillId="3" borderId="28" xfId="0" applyNumberFormat="1" applyFont="1" applyFill="1" applyBorder="1" applyAlignment="1">
      <alignment horizontal="right" vertical="center"/>
    </xf>
    <xf numFmtId="3" fontId="23" fillId="3" borderId="29" xfId="0" applyNumberFormat="1" applyFont="1" applyFill="1" applyBorder="1" applyAlignment="1">
      <alignment horizontal="right" vertical="center"/>
    </xf>
    <xf numFmtId="3" fontId="23" fillId="3" borderId="27" xfId="0" applyNumberFormat="1" applyFont="1" applyFill="1" applyBorder="1" applyAlignment="1">
      <alignment vertical="center"/>
    </xf>
    <xf numFmtId="3" fontId="23" fillId="3" borderId="28" xfId="0" applyNumberFormat="1" applyFont="1" applyFill="1" applyBorder="1" applyAlignment="1">
      <alignment vertical="center"/>
    </xf>
    <xf numFmtId="3" fontId="23" fillId="3" borderId="29" xfId="0" applyNumberFormat="1" applyFont="1" applyFill="1" applyBorder="1" applyAlignment="1">
      <alignment vertical="center"/>
    </xf>
    <xf numFmtId="3" fontId="0" fillId="2" borderId="0" xfId="0" applyNumberFormat="1" applyFill="1" applyBorder="1" applyAlignment="1">
      <alignment horizontal="center" vertical="center"/>
    </xf>
    <xf numFmtId="0" fontId="11" fillId="0" borderId="2" xfId="0" applyFont="1" applyBorder="1" applyAlignment="1">
      <alignment horizontal="center" vertical="center"/>
    </xf>
    <xf numFmtId="0" fontId="11" fillId="0" borderId="3" xfId="0" applyFont="1" applyBorder="1" applyAlignment="1">
      <alignment horizontal="center" vertical="center"/>
    </xf>
    <xf numFmtId="0" fontId="11" fillId="0" borderId="4" xfId="0" applyFont="1" applyBorder="1" applyAlignment="1">
      <alignment horizontal="center" vertical="center"/>
    </xf>
    <xf numFmtId="0" fontId="11" fillId="0" borderId="5" xfId="0" applyFont="1" applyBorder="1" applyAlignment="1">
      <alignment horizontal="center" vertical="center"/>
    </xf>
    <xf numFmtId="0" fontId="11" fillId="0" borderId="0" xfId="0" applyFont="1" applyBorder="1" applyAlignment="1">
      <alignment horizontal="center" vertical="center"/>
    </xf>
    <xf numFmtId="0" fontId="11" fillId="0" borderId="6" xfId="0" applyFont="1" applyBorder="1" applyAlignment="1">
      <alignment horizontal="center" vertical="center"/>
    </xf>
    <xf numFmtId="0" fontId="11" fillId="0" borderId="7" xfId="0" applyFont="1" applyBorder="1" applyAlignment="1">
      <alignment horizontal="center" vertical="center"/>
    </xf>
    <xf numFmtId="0" fontId="11" fillId="0" borderId="8" xfId="0" applyFont="1" applyBorder="1" applyAlignment="1">
      <alignment horizontal="center" vertical="center"/>
    </xf>
    <xf numFmtId="0" fontId="11" fillId="0" borderId="9" xfId="0" applyFont="1" applyBorder="1" applyAlignment="1">
      <alignment horizontal="center" vertical="center"/>
    </xf>
    <xf numFmtId="3" fontId="14" fillId="0" borderId="31" xfId="0" applyNumberFormat="1" applyFont="1" applyBorder="1" applyAlignment="1" applyProtection="1">
      <alignment horizontal="right" vertical="center" indent="1"/>
      <protection locked="0"/>
    </xf>
    <xf numFmtId="3" fontId="14" fillId="0" borderId="32" xfId="0" applyNumberFormat="1" applyFont="1" applyBorder="1" applyAlignment="1" applyProtection="1">
      <alignment horizontal="right" vertical="center" indent="1"/>
      <protection locked="0"/>
    </xf>
    <xf numFmtId="3" fontId="14" fillId="0" borderId="33" xfId="0" applyNumberFormat="1" applyFont="1" applyBorder="1" applyAlignment="1" applyProtection="1">
      <alignment horizontal="right" vertical="center" indent="1"/>
      <protection locked="0"/>
    </xf>
    <xf numFmtId="0" fontId="22" fillId="0" borderId="0" xfId="0" applyFont="1" applyFill="1" applyBorder="1" applyAlignment="1">
      <alignment horizontal="left" vertical="center"/>
    </xf>
    <xf numFmtId="0" fontId="32" fillId="3" borderId="1" xfId="0" applyFont="1" applyFill="1" applyBorder="1" applyAlignment="1" applyProtection="1">
      <alignment horizontal="center" vertical="center"/>
    </xf>
    <xf numFmtId="0" fontId="30" fillId="0" borderId="27" xfId="0" applyFont="1" applyFill="1" applyBorder="1" applyAlignment="1">
      <alignment horizontal="center" vertical="center"/>
    </xf>
    <xf numFmtId="0" fontId="2" fillId="3" borderId="0" xfId="0" applyFont="1" applyFill="1" applyAlignment="1">
      <alignment horizontal="center" vertical="center"/>
    </xf>
    <xf numFmtId="0" fontId="3" fillId="3" borderId="0" xfId="0" applyFont="1" applyFill="1" applyBorder="1" applyAlignment="1" applyProtection="1">
      <alignment horizontal="center" vertical="center" shrinkToFit="1"/>
    </xf>
    <xf numFmtId="0" fontId="10" fillId="0" borderId="0" xfId="0" applyFont="1" applyFill="1" applyBorder="1" applyAlignment="1">
      <alignment horizontal="center" vertical="center" wrapText="1"/>
    </xf>
    <xf numFmtId="0" fontId="14" fillId="0" borderId="0" xfId="0" applyFont="1" applyFill="1" applyBorder="1" applyAlignment="1" applyProtection="1">
      <alignment horizontal="center" vertical="center"/>
    </xf>
    <xf numFmtId="3" fontId="13" fillId="0" borderId="0" xfId="0" applyNumberFormat="1" applyFont="1" applyFill="1" applyBorder="1" applyAlignment="1" applyProtection="1">
      <alignment horizontal="right" vertical="center"/>
    </xf>
    <xf numFmtId="0" fontId="14" fillId="0" borderId="0" xfId="0" applyFont="1" applyFill="1" applyBorder="1" applyAlignment="1">
      <alignment horizontal="center" vertical="center"/>
    </xf>
    <xf numFmtId="178" fontId="3" fillId="0" borderId="27" xfId="0" applyNumberFormat="1" applyFont="1" applyFill="1" applyBorder="1" applyAlignment="1" applyProtection="1">
      <alignment horizontal="left" vertical="center"/>
      <protection locked="0"/>
    </xf>
    <xf numFmtId="178" fontId="3" fillId="0" borderId="28" xfId="0" applyNumberFormat="1" applyFont="1" applyFill="1" applyBorder="1" applyAlignment="1" applyProtection="1">
      <alignment horizontal="left" vertical="center"/>
      <protection locked="0"/>
    </xf>
    <xf numFmtId="178" fontId="3" fillId="0" borderId="29" xfId="0" applyNumberFormat="1" applyFont="1" applyFill="1" applyBorder="1" applyAlignment="1" applyProtection="1">
      <alignment horizontal="left" vertical="center"/>
      <protection locked="0"/>
    </xf>
    <xf numFmtId="178" fontId="3" fillId="3" borderId="0" xfId="0" applyNumberFormat="1" applyFont="1" applyFill="1" applyAlignment="1" applyProtection="1">
      <alignment horizontal="left" vertical="center"/>
    </xf>
  </cellXfs>
  <cellStyles count="1">
    <cellStyle name="標準" xfId="0" builtinId="0"/>
  </cellStyles>
  <dxfs count="23">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colors>
    <mruColors>
      <color rgb="FFFFFFCC"/>
      <color rgb="FFFFCC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emf"/><Relationship Id="rId6" Type="http://schemas.openxmlformats.org/officeDocument/2006/relationships/image" Target="../media/image6.emf"/><Relationship Id="rId5" Type="http://schemas.openxmlformats.org/officeDocument/2006/relationships/image" Target="../media/image5.emf"/><Relationship Id="rId4"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xdr:twoCellAnchor>
    <xdr:from>
      <xdr:col>0</xdr:col>
      <xdr:colOff>85725</xdr:colOff>
      <xdr:row>87</xdr:row>
      <xdr:rowOff>133350</xdr:rowOff>
    </xdr:from>
    <xdr:to>
      <xdr:col>11</xdr:col>
      <xdr:colOff>159525</xdr:colOff>
      <xdr:row>156</xdr:row>
      <xdr:rowOff>3975</xdr:rowOff>
    </xdr:to>
    <xdr:grpSp>
      <xdr:nvGrpSpPr>
        <xdr:cNvPr id="7" name="グループ化 6"/>
        <xdr:cNvGrpSpPr/>
      </xdr:nvGrpSpPr>
      <xdr:grpSpPr>
        <a:xfrm>
          <a:off x="85725" y="15003556"/>
          <a:ext cx="7592947" cy="11468713"/>
          <a:chOff x="85725" y="15447893"/>
          <a:chExt cx="7635822" cy="11872125"/>
        </a:xfrm>
      </xdr:grpSpPr>
      <xdr:pic>
        <xdr:nvPicPr>
          <xdr:cNvPr id="35" name="図 34"/>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5725" y="15447893"/>
            <a:ext cx="7635822" cy="11872125"/>
          </a:xfrm>
          <a:prstGeom prst="rect">
            <a:avLst/>
          </a:prstGeom>
          <a:noFill/>
          <a:ln>
            <a:solidFill>
              <a:schemeClr val="bg1">
                <a:lumMod val="85000"/>
              </a:schemeClr>
            </a:solidFill>
          </a:ln>
          <a:extLst>
            <a:ext uri="{909E8E84-426E-40DD-AFC4-6F175D3DCCD1}">
              <a14:hiddenFill xmlns:a14="http://schemas.microsoft.com/office/drawing/2010/main">
                <a:solidFill>
                  <a:srgbClr val="FFFFFF"/>
                </a:solidFill>
              </a14:hiddenFill>
            </a:ext>
          </a:extLst>
        </xdr:spPr>
      </xdr:pic>
      <xdr:sp macro="" textlink="">
        <xdr:nvSpPr>
          <xdr:cNvPr id="37" name="テキスト ボックス 36"/>
          <xdr:cNvSpPr txBox="1"/>
        </xdr:nvSpPr>
        <xdr:spPr>
          <a:xfrm>
            <a:off x="6760264" y="15517884"/>
            <a:ext cx="162312" cy="13530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lstStyle/>
          <a:p>
            <a:pPr algn="ctr"/>
            <a:r>
              <a:rPr kumimoji="1" lang="en-US" altLang="ja-JP" sz="1100"/>
              <a:t>5</a:t>
            </a:r>
            <a:endParaRPr kumimoji="1" lang="ja-JP" altLang="en-US" sz="1100"/>
          </a:p>
        </xdr:txBody>
      </xdr:sp>
      <xdr:sp macro="" textlink="">
        <xdr:nvSpPr>
          <xdr:cNvPr id="38" name="テキスト ボックス 37"/>
          <xdr:cNvSpPr txBox="1"/>
        </xdr:nvSpPr>
        <xdr:spPr>
          <a:xfrm>
            <a:off x="7189914" y="15517881"/>
            <a:ext cx="162312" cy="13530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lstStyle/>
          <a:p>
            <a:pPr algn="ctr"/>
            <a:r>
              <a:rPr kumimoji="1" lang="en-US" altLang="ja-JP" sz="1100"/>
              <a:t>25</a:t>
            </a:r>
            <a:endParaRPr kumimoji="1" lang="ja-JP" altLang="en-US" sz="1100"/>
          </a:p>
        </xdr:txBody>
      </xdr:sp>
    </xdr:grpSp>
    <xdr:clientData/>
  </xdr:twoCellAnchor>
  <xdr:twoCellAnchor>
    <xdr:from>
      <xdr:col>0</xdr:col>
      <xdr:colOff>76200</xdr:colOff>
      <xdr:row>14</xdr:row>
      <xdr:rowOff>161925</xdr:rowOff>
    </xdr:from>
    <xdr:to>
      <xdr:col>11</xdr:col>
      <xdr:colOff>142800</xdr:colOff>
      <xdr:row>83</xdr:row>
      <xdr:rowOff>21491</xdr:rowOff>
    </xdr:to>
    <xdr:grpSp>
      <xdr:nvGrpSpPr>
        <xdr:cNvPr id="6" name="グループ化 5"/>
        <xdr:cNvGrpSpPr/>
      </xdr:nvGrpSpPr>
      <xdr:grpSpPr>
        <a:xfrm>
          <a:off x="76200" y="2761690"/>
          <a:ext cx="7585747" cy="11457654"/>
          <a:chOff x="76200" y="2771775"/>
          <a:chExt cx="7610400" cy="11689616"/>
        </a:xfrm>
      </xdr:grpSpPr>
      <xdr:grpSp>
        <xdr:nvGrpSpPr>
          <xdr:cNvPr id="5" name="グループ化 4"/>
          <xdr:cNvGrpSpPr/>
        </xdr:nvGrpSpPr>
        <xdr:grpSpPr>
          <a:xfrm>
            <a:off x="76200" y="2771775"/>
            <a:ext cx="7610400" cy="11689616"/>
            <a:chOff x="76200" y="2771775"/>
            <a:chExt cx="7610400" cy="11689616"/>
          </a:xfrm>
        </xdr:grpSpPr>
        <xdr:pic>
          <xdr:nvPicPr>
            <xdr:cNvPr id="32" name="図 31"/>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76200" y="2771775"/>
              <a:ext cx="7610400" cy="11689616"/>
            </a:xfrm>
            <a:prstGeom prst="rect">
              <a:avLst/>
            </a:prstGeom>
            <a:noFill/>
            <a:ln>
              <a:solidFill>
                <a:schemeClr val="bg1">
                  <a:lumMod val="85000"/>
                </a:schemeClr>
              </a:solidFill>
            </a:ln>
            <a:extLst>
              <a:ext uri="{909E8E84-426E-40DD-AFC4-6F175D3DCCD1}">
                <a14:hiddenFill xmlns:a14="http://schemas.microsoft.com/office/drawing/2010/main">
                  <a:solidFill>
                    <a:srgbClr val="FFFFFF"/>
                  </a:solidFill>
                </a14:hiddenFill>
              </a:ext>
            </a:extLst>
          </xdr:spPr>
        </xdr:pic>
        <xdr:sp macro="" textlink="">
          <xdr:nvSpPr>
            <xdr:cNvPr id="4" name="テキスト ボックス 3"/>
            <xdr:cNvSpPr txBox="1"/>
          </xdr:nvSpPr>
          <xdr:spPr>
            <a:xfrm>
              <a:off x="6734176" y="2838453"/>
              <a:ext cx="161924" cy="13334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lstStyle/>
            <a:p>
              <a:pPr algn="ctr"/>
              <a:r>
                <a:rPr kumimoji="1" lang="en-US" altLang="ja-JP" sz="1100"/>
                <a:t>5</a:t>
              </a:r>
              <a:endParaRPr kumimoji="1" lang="ja-JP" altLang="en-US" sz="1100"/>
            </a:p>
          </xdr:txBody>
        </xdr:sp>
      </xdr:grpSp>
      <xdr:sp macro="" textlink="">
        <xdr:nvSpPr>
          <xdr:cNvPr id="36" name="テキスト ボックス 35"/>
          <xdr:cNvSpPr txBox="1"/>
        </xdr:nvSpPr>
        <xdr:spPr>
          <a:xfrm>
            <a:off x="7162800" y="2838450"/>
            <a:ext cx="161924" cy="13334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lstStyle/>
          <a:p>
            <a:pPr algn="ctr"/>
            <a:r>
              <a:rPr kumimoji="1" lang="en-US" altLang="ja-JP" sz="1100"/>
              <a:t>25</a:t>
            </a:r>
            <a:endParaRPr kumimoji="1" lang="ja-JP" altLang="en-US" sz="1100"/>
          </a:p>
        </xdr:txBody>
      </xdr:sp>
    </xdr:grpSp>
    <xdr:clientData/>
  </xdr:twoCellAnchor>
  <xdr:twoCellAnchor editAs="oneCell">
    <xdr:from>
      <xdr:col>0</xdr:col>
      <xdr:colOff>1</xdr:colOff>
      <xdr:row>181</xdr:row>
      <xdr:rowOff>66676</xdr:rowOff>
    </xdr:from>
    <xdr:to>
      <xdr:col>16</xdr:col>
      <xdr:colOff>581026</xdr:colOff>
      <xdr:row>197</xdr:row>
      <xdr:rowOff>72894</xdr:rowOff>
    </xdr:to>
    <xdr:pic>
      <xdr:nvPicPr>
        <xdr:cNvPr id="34" name="図 33"/>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1" y="31308676"/>
          <a:ext cx="11849100" cy="274941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38100</xdr:colOff>
      <xdr:row>224</xdr:row>
      <xdr:rowOff>161925</xdr:rowOff>
    </xdr:from>
    <xdr:to>
      <xdr:col>16</xdr:col>
      <xdr:colOff>476392</xdr:colOff>
      <xdr:row>246</xdr:row>
      <xdr:rowOff>44025</xdr:rowOff>
    </xdr:to>
    <xdr:pic>
      <xdr:nvPicPr>
        <xdr:cNvPr id="2" name="図 1"/>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38100" y="38776275"/>
          <a:ext cx="11703565" cy="36540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202</xdr:row>
      <xdr:rowOff>8283</xdr:rowOff>
    </xdr:from>
    <xdr:to>
      <xdr:col>16</xdr:col>
      <xdr:colOff>434727</xdr:colOff>
      <xdr:row>223</xdr:row>
      <xdr:rowOff>61582</xdr:rowOff>
    </xdr:to>
    <xdr:pic>
      <xdr:nvPicPr>
        <xdr:cNvPr id="3" name="図 2"/>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0" y="34850733"/>
          <a:ext cx="11700000" cy="365374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11</xdr:col>
      <xdr:colOff>185304</xdr:colOff>
      <xdr:row>77</xdr:row>
      <xdr:rowOff>76200</xdr:rowOff>
    </xdr:from>
    <xdr:to>
      <xdr:col>14</xdr:col>
      <xdr:colOff>150667</xdr:colOff>
      <xdr:row>82</xdr:row>
      <xdr:rowOff>85725</xdr:rowOff>
    </xdr:to>
    <xdr:sp macro="" textlink="">
      <xdr:nvSpPr>
        <xdr:cNvPr id="8" name="線吹き出し 1 (枠付き) 7"/>
        <xdr:cNvSpPr/>
      </xdr:nvSpPr>
      <xdr:spPr>
        <a:xfrm>
          <a:off x="7729104" y="13487400"/>
          <a:ext cx="2022763" cy="866775"/>
        </a:xfrm>
        <a:prstGeom prst="borderCallout1">
          <a:avLst>
            <a:gd name="adj1" fmla="val 18750"/>
            <a:gd name="adj2" fmla="val -8333"/>
            <a:gd name="adj3" fmla="val 52317"/>
            <a:gd name="adj4" fmla="val -22658"/>
          </a:avLst>
        </a:prstGeom>
        <a:solidFill>
          <a:schemeClr val="bg1">
            <a:lumMod val="95000"/>
          </a:schemeClr>
        </a:solidFill>
        <a:ln w="6350">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rgbClr val="0070C0"/>
              </a:solidFill>
            </a:rPr>
            <a:t>全ての記載内容に誤りがない事を確認した方の担当者印を捺印してください。</a:t>
          </a:r>
        </a:p>
      </xdr:txBody>
    </xdr:sp>
    <xdr:clientData/>
  </xdr:twoCellAnchor>
  <xdr:twoCellAnchor>
    <xdr:from>
      <xdr:col>9</xdr:col>
      <xdr:colOff>352424</xdr:colOff>
      <xdr:row>34</xdr:row>
      <xdr:rowOff>152400</xdr:rowOff>
    </xdr:from>
    <xdr:to>
      <xdr:col>13</xdr:col>
      <xdr:colOff>609600</xdr:colOff>
      <xdr:row>40</xdr:row>
      <xdr:rowOff>152400</xdr:rowOff>
    </xdr:to>
    <xdr:sp macro="" textlink="">
      <xdr:nvSpPr>
        <xdr:cNvPr id="9" name="線吹き出し 1 (枠付き) 8"/>
        <xdr:cNvSpPr/>
      </xdr:nvSpPr>
      <xdr:spPr>
        <a:xfrm>
          <a:off x="6524624" y="6191250"/>
          <a:ext cx="3000376" cy="1028700"/>
        </a:xfrm>
        <a:prstGeom prst="borderCallout1">
          <a:avLst>
            <a:gd name="adj1" fmla="val 18750"/>
            <a:gd name="adj2" fmla="val -8333"/>
            <a:gd name="adj3" fmla="val 138637"/>
            <a:gd name="adj4" fmla="val -78441"/>
          </a:avLst>
        </a:prstGeom>
        <a:solidFill>
          <a:schemeClr val="bg1">
            <a:lumMod val="95000"/>
          </a:schemeClr>
        </a:solidFill>
        <a:ln w="6350">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rgbClr val="0070C0"/>
              </a:solidFill>
            </a:rPr>
            <a:t>リース料金の計算方法を選択してください。</a:t>
          </a:r>
          <a:endParaRPr kumimoji="1" lang="en-US" altLang="ja-JP" sz="1100">
            <a:solidFill>
              <a:srgbClr val="0070C0"/>
            </a:solidFill>
          </a:endParaRPr>
        </a:p>
        <a:p>
          <a:pPr algn="l"/>
          <a:r>
            <a:rPr kumimoji="1" lang="ja-JP" altLang="en-US" sz="1100">
              <a:solidFill>
                <a:srgbClr val="0070C0"/>
              </a:solidFill>
            </a:rPr>
            <a:t>カーソルを充てると、「▼」が表示されますのでプルダウンリストより、「積算」を選択してください。</a:t>
          </a:r>
          <a:endParaRPr kumimoji="1" lang="ja-JP" altLang="en-US" sz="1100">
            <a:solidFill>
              <a:srgbClr val="FF0000"/>
            </a:solidFill>
          </a:endParaRPr>
        </a:p>
      </xdr:txBody>
    </xdr:sp>
    <xdr:clientData/>
  </xdr:twoCellAnchor>
  <xdr:twoCellAnchor>
    <xdr:from>
      <xdr:col>0</xdr:col>
      <xdr:colOff>257174</xdr:colOff>
      <xdr:row>13</xdr:row>
      <xdr:rowOff>104774</xdr:rowOff>
    </xdr:from>
    <xdr:to>
      <xdr:col>4</xdr:col>
      <xdr:colOff>38100</xdr:colOff>
      <xdr:row>18</xdr:row>
      <xdr:rowOff>0</xdr:rowOff>
    </xdr:to>
    <xdr:sp macro="" textlink="">
      <xdr:nvSpPr>
        <xdr:cNvPr id="10" name="線吹き出し 1 (枠付き) 9"/>
        <xdr:cNvSpPr/>
      </xdr:nvSpPr>
      <xdr:spPr>
        <a:xfrm>
          <a:off x="257174" y="2524124"/>
          <a:ext cx="2524126" cy="771526"/>
        </a:xfrm>
        <a:prstGeom prst="borderCallout1">
          <a:avLst>
            <a:gd name="adj1" fmla="val 95673"/>
            <a:gd name="adj2" fmla="val 9058"/>
            <a:gd name="adj3" fmla="val 204331"/>
            <a:gd name="adj4" fmla="val 17505"/>
          </a:avLst>
        </a:prstGeom>
        <a:solidFill>
          <a:schemeClr val="bg1">
            <a:lumMod val="95000"/>
          </a:schemeClr>
        </a:solidFill>
        <a:ln w="6350">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marR="0" indent="0" defTabSz="914400" eaLnBrk="1" fontAlgn="auto" latinLnBrk="0" hangingPunct="1">
            <a:lnSpc>
              <a:spcPct val="100000"/>
            </a:lnSpc>
            <a:spcBef>
              <a:spcPts val="0"/>
            </a:spcBef>
            <a:spcAft>
              <a:spcPts val="0"/>
            </a:spcAft>
            <a:buClrTx/>
            <a:buSzTx/>
            <a:buFontTx/>
            <a:buNone/>
            <a:tabLst/>
            <a:defRPr/>
          </a:pPr>
          <a:r>
            <a:rPr kumimoji="1" lang="ja-JP" altLang="ja-JP" sz="1100">
              <a:solidFill>
                <a:srgbClr val="0070C0"/>
              </a:solidFill>
              <a:effectLst/>
              <a:latin typeface="+mn-lt"/>
              <a:ea typeface="+mn-ea"/>
              <a:cs typeface="+mn-cs"/>
            </a:rPr>
            <a:t>補助事業ポータルに入力した内容と</a:t>
          </a:r>
          <a:endParaRPr kumimoji="1" lang="en-US" altLang="ja-JP" sz="1100">
            <a:solidFill>
              <a:srgbClr val="0070C0"/>
            </a:solidFill>
            <a:effectLst/>
            <a:latin typeface="+mn-lt"/>
            <a:ea typeface="+mn-ea"/>
            <a:cs typeface="+mn-cs"/>
          </a:endParaRPr>
        </a:p>
        <a:p>
          <a:pPr marL="0" marR="0" indent="0" defTabSz="914400" eaLnBrk="1" fontAlgn="auto" latinLnBrk="0" hangingPunct="1">
            <a:lnSpc>
              <a:spcPct val="100000"/>
            </a:lnSpc>
            <a:spcBef>
              <a:spcPts val="0"/>
            </a:spcBef>
            <a:spcAft>
              <a:spcPts val="0"/>
            </a:spcAft>
            <a:buClrTx/>
            <a:buSzTx/>
            <a:buFontTx/>
            <a:buNone/>
            <a:tabLst/>
            <a:defRPr/>
          </a:pPr>
          <a:r>
            <a:rPr kumimoji="1" lang="ja-JP" altLang="ja-JP" sz="1100">
              <a:solidFill>
                <a:srgbClr val="0070C0"/>
              </a:solidFill>
              <a:effectLst/>
              <a:latin typeface="+mn-lt"/>
              <a:ea typeface="+mn-ea"/>
              <a:cs typeface="+mn-cs"/>
            </a:rPr>
            <a:t>一致する内容を記入してください。</a:t>
          </a:r>
          <a:endParaRPr kumimoji="1" lang="en-US" altLang="ja-JP" sz="1100">
            <a:solidFill>
              <a:srgbClr val="0070C0"/>
            </a:solidFill>
            <a:effectLst/>
            <a:latin typeface="+mn-lt"/>
            <a:ea typeface="+mn-ea"/>
            <a:cs typeface="+mn-cs"/>
          </a:endParaRPr>
        </a:p>
        <a:p>
          <a:pPr marL="0" marR="0" indent="0" defTabSz="914400" eaLnBrk="1" fontAlgn="auto" latinLnBrk="0" hangingPunct="1">
            <a:lnSpc>
              <a:spcPct val="100000"/>
            </a:lnSpc>
            <a:spcBef>
              <a:spcPts val="0"/>
            </a:spcBef>
            <a:spcAft>
              <a:spcPts val="0"/>
            </a:spcAft>
            <a:buClrTx/>
            <a:buSzTx/>
            <a:buFontTx/>
            <a:buNone/>
            <a:tabLst/>
            <a:defRPr/>
          </a:pPr>
          <a:r>
            <a:rPr kumimoji="1" lang="ja-JP" altLang="ja-JP" sz="1100">
              <a:solidFill>
                <a:srgbClr val="0070C0"/>
              </a:solidFill>
              <a:effectLst/>
              <a:latin typeface="+mn-lt"/>
              <a:ea typeface="+mn-ea"/>
              <a:cs typeface="+mn-cs"/>
            </a:rPr>
            <a:t>（</a:t>
          </a:r>
          <a:r>
            <a:rPr kumimoji="1" lang="ja-JP" altLang="en-US" sz="1100">
              <a:solidFill>
                <a:srgbClr val="0070C0"/>
              </a:solidFill>
              <a:effectLst/>
              <a:latin typeface="+mn-lt"/>
              <a:ea typeface="+mn-ea"/>
              <a:cs typeface="+mn-cs"/>
            </a:rPr>
            <a:t>契約</a:t>
          </a:r>
          <a:r>
            <a:rPr kumimoji="1" lang="en-US" altLang="ja-JP" sz="1100">
              <a:solidFill>
                <a:srgbClr val="0070C0"/>
              </a:solidFill>
              <a:effectLst/>
              <a:latin typeface="+mn-lt"/>
              <a:ea typeface="+mn-ea"/>
              <a:cs typeface="+mn-cs"/>
            </a:rPr>
            <a:t>No.</a:t>
          </a:r>
          <a:r>
            <a:rPr kumimoji="1" lang="ja-JP" altLang="en-US" sz="1100">
              <a:solidFill>
                <a:srgbClr val="0070C0"/>
              </a:solidFill>
              <a:effectLst/>
              <a:latin typeface="+mn-lt"/>
              <a:ea typeface="+mn-ea"/>
              <a:cs typeface="+mn-cs"/>
            </a:rPr>
            <a:t>以外は</a:t>
          </a:r>
          <a:r>
            <a:rPr kumimoji="1" lang="ja-JP" altLang="ja-JP" sz="1100">
              <a:solidFill>
                <a:srgbClr val="0070C0"/>
              </a:solidFill>
              <a:effectLst/>
              <a:latin typeface="+mn-lt"/>
              <a:ea typeface="+mn-ea"/>
              <a:cs typeface="+mn-cs"/>
            </a:rPr>
            <a:t>１頁目のみ）</a:t>
          </a:r>
          <a:endParaRPr lang="ja-JP" altLang="ja-JP">
            <a:solidFill>
              <a:srgbClr val="0070C0"/>
            </a:solidFill>
            <a:effectLst/>
          </a:endParaRPr>
        </a:p>
        <a:p>
          <a:endParaRPr lang="ja-JP" altLang="ja-JP">
            <a:solidFill>
              <a:srgbClr val="0070C0"/>
            </a:solidFill>
            <a:effectLst/>
          </a:endParaRPr>
        </a:p>
      </xdr:txBody>
    </xdr:sp>
    <xdr:clientData/>
  </xdr:twoCellAnchor>
  <xdr:twoCellAnchor>
    <xdr:from>
      <xdr:col>6</xdr:col>
      <xdr:colOff>219075</xdr:colOff>
      <xdr:row>3</xdr:row>
      <xdr:rowOff>19051</xdr:rowOff>
    </xdr:from>
    <xdr:to>
      <xdr:col>6</xdr:col>
      <xdr:colOff>619125</xdr:colOff>
      <xdr:row>3</xdr:row>
      <xdr:rowOff>171451</xdr:rowOff>
    </xdr:to>
    <xdr:sp macro="" textlink="">
      <xdr:nvSpPr>
        <xdr:cNvPr id="11" name="正方形/長方形 10"/>
        <xdr:cNvSpPr/>
      </xdr:nvSpPr>
      <xdr:spPr>
        <a:xfrm>
          <a:off x="4333875" y="533401"/>
          <a:ext cx="400050" cy="152400"/>
        </a:xfrm>
        <a:prstGeom prst="rect">
          <a:avLst/>
        </a:prstGeom>
        <a:solidFill>
          <a:schemeClr val="accent5">
            <a:lumMod val="20000"/>
            <a:lumOff val="80000"/>
          </a:schemeClr>
        </a:solidFill>
        <a:ln w="635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9</xdr:col>
      <xdr:colOff>409575</xdr:colOff>
      <xdr:row>109</xdr:row>
      <xdr:rowOff>51547</xdr:rowOff>
    </xdr:from>
    <xdr:to>
      <xdr:col>13</xdr:col>
      <xdr:colOff>666750</xdr:colOff>
      <xdr:row>115</xdr:row>
      <xdr:rowOff>38100</xdr:rowOff>
    </xdr:to>
    <xdr:sp macro="" textlink="">
      <xdr:nvSpPr>
        <xdr:cNvPr id="12" name="線吹き出し 1 (枠付き) 11"/>
        <xdr:cNvSpPr/>
      </xdr:nvSpPr>
      <xdr:spPr>
        <a:xfrm>
          <a:off x="6581775" y="18949147"/>
          <a:ext cx="3000375" cy="1015253"/>
        </a:xfrm>
        <a:prstGeom prst="borderCallout1">
          <a:avLst>
            <a:gd name="adj1" fmla="val 18750"/>
            <a:gd name="adj2" fmla="val -8333"/>
            <a:gd name="adj3" fmla="val 118023"/>
            <a:gd name="adj4" fmla="val -78578"/>
          </a:avLst>
        </a:prstGeom>
        <a:solidFill>
          <a:schemeClr val="bg1">
            <a:lumMod val="95000"/>
          </a:schemeClr>
        </a:solidFill>
        <a:ln w="6350">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kumimoji="1" lang="ja-JP" altLang="ja-JP" sz="1100">
              <a:solidFill>
                <a:srgbClr val="0070C0"/>
              </a:solidFill>
              <a:effectLst/>
              <a:latin typeface="+mn-lt"/>
              <a:ea typeface="+mn-ea"/>
              <a:cs typeface="+mn-cs"/>
            </a:rPr>
            <a:t>リース料金の計算方法を選択してください。</a:t>
          </a:r>
          <a:endParaRPr lang="ja-JP" altLang="ja-JP">
            <a:solidFill>
              <a:srgbClr val="0070C0"/>
            </a:solidFill>
            <a:effectLst/>
          </a:endParaRPr>
        </a:p>
        <a:p>
          <a:r>
            <a:rPr kumimoji="1" lang="ja-JP" altLang="ja-JP" sz="1100">
              <a:solidFill>
                <a:srgbClr val="0070C0"/>
              </a:solidFill>
              <a:effectLst/>
              <a:latin typeface="+mn-lt"/>
              <a:ea typeface="+mn-ea"/>
              <a:cs typeface="+mn-cs"/>
            </a:rPr>
            <a:t>カーソルを充てると、「▼」が表示されますのでプルダウンリストより、「</a:t>
          </a:r>
          <a:r>
            <a:rPr kumimoji="1" lang="ja-JP" altLang="en-US" sz="1100">
              <a:solidFill>
                <a:srgbClr val="0070C0"/>
              </a:solidFill>
              <a:effectLst/>
              <a:latin typeface="+mn-lt"/>
              <a:ea typeface="+mn-ea"/>
              <a:cs typeface="+mn-cs"/>
            </a:rPr>
            <a:t>料率</a:t>
          </a:r>
          <a:r>
            <a:rPr kumimoji="1" lang="ja-JP" altLang="ja-JP" sz="1100">
              <a:solidFill>
                <a:srgbClr val="0070C0"/>
              </a:solidFill>
              <a:effectLst/>
              <a:latin typeface="+mn-lt"/>
              <a:ea typeface="+mn-ea"/>
              <a:cs typeface="+mn-cs"/>
            </a:rPr>
            <a:t>」を選択してください。</a:t>
          </a:r>
          <a:endParaRPr lang="ja-JP" altLang="ja-JP">
            <a:solidFill>
              <a:srgbClr val="0070C0"/>
            </a:solidFill>
            <a:effectLst/>
          </a:endParaRPr>
        </a:p>
      </xdr:txBody>
    </xdr:sp>
    <xdr:clientData/>
  </xdr:twoCellAnchor>
  <xdr:twoCellAnchor>
    <xdr:from>
      <xdr:col>13</xdr:col>
      <xdr:colOff>47625</xdr:colOff>
      <xdr:row>186</xdr:row>
      <xdr:rowOff>110381</xdr:rowOff>
    </xdr:from>
    <xdr:to>
      <xdr:col>13</xdr:col>
      <xdr:colOff>561975</xdr:colOff>
      <xdr:row>189</xdr:row>
      <xdr:rowOff>100856</xdr:rowOff>
    </xdr:to>
    <xdr:sp macro="" textlink="">
      <xdr:nvSpPr>
        <xdr:cNvPr id="14" name="下矢印 13"/>
        <xdr:cNvSpPr/>
      </xdr:nvSpPr>
      <xdr:spPr>
        <a:xfrm>
          <a:off x="8963025" y="32209631"/>
          <a:ext cx="514350" cy="504825"/>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13</xdr:col>
      <xdr:colOff>22204</xdr:colOff>
      <xdr:row>240</xdr:row>
      <xdr:rowOff>48774</xdr:rowOff>
    </xdr:from>
    <xdr:to>
      <xdr:col>13</xdr:col>
      <xdr:colOff>536554</xdr:colOff>
      <xdr:row>243</xdr:row>
      <xdr:rowOff>39249</xdr:rowOff>
    </xdr:to>
    <xdr:sp macro="" textlink="">
      <xdr:nvSpPr>
        <xdr:cNvPr id="15" name="下矢印 14"/>
        <xdr:cNvSpPr/>
      </xdr:nvSpPr>
      <xdr:spPr>
        <a:xfrm>
          <a:off x="8937604" y="41406324"/>
          <a:ext cx="514350" cy="504825"/>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9</xdr:col>
      <xdr:colOff>419100</xdr:colOff>
      <xdr:row>18</xdr:row>
      <xdr:rowOff>66675</xdr:rowOff>
    </xdr:from>
    <xdr:to>
      <xdr:col>13</xdr:col>
      <xdr:colOff>600075</xdr:colOff>
      <xdr:row>24</xdr:row>
      <xdr:rowOff>66675</xdr:rowOff>
    </xdr:to>
    <xdr:sp macro="" textlink="">
      <xdr:nvSpPr>
        <xdr:cNvPr id="16" name="線吹き出し 1 (枠付き) 15"/>
        <xdr:cNvSpPr/>
      </xdr:nvSpPr>
      <xdr:spPr>
        <a:xfrm>
          <a:off x="6591300" y="3362325"/>
          <a:ext cx="2924175" cy="1028700"/>
        </a:xfrm>
        <a:prstGeom prst="borderCallout1">
          <a:avLst>
            <a:gd name="adj1" fmla="val 95673"/>
            <a:gd name="adj2" fmla="val 9058"/>
            <a:gd name="adj3" fmla="val 167344"/>
            <a:gd name="adj4" fmla="val -96641"/>
          </a:avLst>
        </a:prstGeom>
        <a:solidFill>
          <a:schemeClr val="bg1">
            <a:lumMod val="95000"/>
          </a:schemeClr>
        </a:solidFill>
        <a:ln w="6350">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lang="ja-JP" altLang="en-US">
              <a:solidFill>
                <a:srgbClr val="0070C0"/>
              </a:solidFill>
              <a:effectLst/>
            </a:rPr>
            <a:t>該当するリース契約書</a:t>
          </a:r>
          <a:r>
            <a:rPr lang="en-US" altLang="ja-JP">
              <a:solidFill>
                <a:srgbClr val="0070C0"/>
              </a:solidFill>
              <a:effectLst/>
            </a:rPr>
            <a:t>(</a:t>
          </a:r>
          <a:r>
            <a:rPr lang="ja-JP" altLang="en-US">
              <a:solidFill>
                <a:srgbClr val="0070C0"/>
              </a:solidFill>
              <a:effectLst/>
            </a:rPr>
            <a:t>案</a:t>
          </a:r>
          <a:r>
            <a:rPr lang="en-US" altLang="ja-JP">
              <a:solidFill>
                <a:srgbClr val="0070C0"/>
              </a:solidFill>
              <a:effectLst/>
            </a:rPr>
            <a:t>)</a:t>
          </a:r>
          <a:r>
            <a:rPr lang="ja-JP" altLang="en-US">
              <a:solidFill>
                <a:srgbClr val="0070C0"/>
              </a:solidFill>
              <a:effectLst/>
            </a:rPr>
            <a:t>に紐づく</a:t>
          </a:r>
          <a:r>
            <a:rPr lang="en-US" altLang="ja-JP">
              <a:solidFill>
                <a:srgbClr val="0070C0"/>
              </a:solidFill>
              <a:effectLst/>
            </a:rPr>
            <a:t>No.</a:t>
          </a:r>
          <a:r>
            <a:rPr lang="ja-JP" altLang="en-US">
              <a:solidFill>
                <a:srgbClr val="0070C0"/>
              </a:solidFill>
              <a:effectLst/>
            </a:rPr>
            <a:t>を入力</a:t>
          </a:r>
          <a:endParaRPr lang="en-US" altLang="ja-JP">
            <a:solidFill>
              <a:srgbClr val="0070C0"/>
            </a:solidFill>
            <a:effectLst/>
          </a:endParaRPr>
        </a:p>
        <a:p>
          <a:r>
            <a:rPr lang="ja-JP" altLang="en-US">
              <a:solidFill>
                <a:srgbClr val="0070C0"/>
              </a:solidFill>
              <a:effectLst/>
            </a:rPr>
            <a:t>してください。</a:t>
          </a:r>
          <a:endParaRPr lang="en-US" altLang="ja-JP">
            <a:solidFill>
              <a:srgbClr val="0070C0"/>
            </a:solidFill>
            <a:effectLst/>
          </a:endParaRPr>
        </a:p>
        <a:p>
          <a:r>
            <a:rPr lang="ja-JP" altLang="en-US">
              <a:solidFill>
                <a:srgbClr val="0070C0"/>
              </a:solidFill>
              <a:effectLst/>
            </a:rPr>
            <a:t>契約書</a:t>
          </a:r>
          <a:r>
            <a:rPr lang="en-US" altLang="ja-JP">
              <a:solidFill>
                <a:srgbClr val="0070C0"/>
              </a:solidFill>
              <a:effectLst/>
            </a:rPr>
            <a:t>(</a:t>
          </a:r>
          <a:r>
            <a:rPr lang="ja-JP" altLang="en-US">
              <a:solidFill>
                <a:srgbClr val="0070C0"/>
              </a:solidFill>
              <a:effectLst/>
            </a:rPr>
            <a:t>案</a:t>
          </a:r>
          <a:r>
            <a:rPr lang="en-US" altLang="ja-JP">
              <a:solidFill>
                <a:srgbClr val="0070C0"/>
              </a:solidFill>
              <a:effectLst/>
            </a:rPr>
            <a:t>)</a:t>
          </a:r>
          <a:r>
            <a:rPr lang="ja-JP" altLang="en-US">
              <a:solidFill>
                <a:srgbClr val="0070C0"/>
              </a:solidFill>
              <a:effectLst/>
            </a:rPr>
            <a:t>に</a:t>
          </a:r>
          <a:r>
            <a:rPr lang="en-US" altLang="ja-JP">
              <a:solidFill>
                <a:srgbClr val="0070C0"/>
              </a:solidFill>
              <a:effectLst/>
            </a:rPr>
            <a:t>No.</a:t>
          </a:r>
          <a:r>
            <a:rPr lang="ja-JP" altLang="en-US">
              <a:solidFill>
                <a:srgbClr val="0070C0"/>
              </a:solidFill>
              <a:effectLst/>
            </a:rPr>
            <a:t>がなければ契約書（案）の右上に（同じ）契約</a:t>
          </a:r>
          <a:r>
            <a:rPr lang="en-US" altLang="ja-JP" sz="1100">
              <a:solidFill>
                <a:srgbClr val="0070C0"/>
              </a:solidFill>
              <a:effectLst/>
              <a:latin typeface="+mn-lt"/>
              <a:ea typeface="+mn-ea"/>
              <a:cs typeface="+mn-cs"/>
            </a:rPr>
            <a:t>No.</a:t>
          </a:r>
          <a:r>
            <a:rPr lang="ja-JP" altLang="en-US">
              <a:solidFill>
                <a:srgbClr val="0070C0"/>
              </a:solidFill>
              <a:effectLst/>
            </a:rPr>
            <a:t>を記入してください。</a:t>
          </a:r>
          <a:endParaRPr lang="ja-JP" altLang="ja-JP">
            <a:solidFill>
              <a:srgbClr val="0070C0"/>
            </a:solidFill>
            <a:effectLst/>
          </a:endParaRPr>
        </a:p>
      </xdr:txBody>
    </xdr:sp>
    <xdr:clientData/>
  </xdr:twoCellAnchor>
  <xdr:twoCellAnchor>
    <xdr:from>
      <xdr:col>11</xdr:col>
      <xdr:colOff>238126</xdr:colOff>
      <xdr:row>24</xdr:row>
      <xdr:rowOff>133350</xdr:rowOff>
    </xdr:from>
    <xdr:to>
      <xdr:col>13</xdr:col>
      <xdr:colOff>581026</xdr:colOff>
      <xdr:row>33</xdr:row>
      <xdr:rowOff>161926</xdr:rowOff>
    </xdr:to>
    <xdr:sp macro="" textlink="">
      <xdr:nvSpPr>
        <xdr:cNvPr id="17" name="線吹き出し 2 (枠付き) 16"/>
        <xdr:cNvSpPr/>
      </xdr:nvSpPr>
      <xdr:spPr>
        <a:xfrm>
          <a:off x="7781926" y="4457700"/>
          <a:ext cx="1714500" cy="1571626"/>
        </a:xfrm>
        <a:prstGeom prst="borderCallout2">
          <a:avLst>
            <a:gd name="adj1" fmla="val 18750"/>
            <a:gd name="adj2" fmla="val -8333"/>
            <a:gd name="adj3" fmla="val 18750"/>
            <a:gd name="adj4" fmla="val -16667"/>
            <a:gd name="adj5" fmla="val 24159"/>
            <a:gd name="adj6" fmla="val -34646"/>
          </a:avLst>
        </a:prstGeom>
        <a:solidFill>
          <a:schemeClr val="bg1">
            <a:lumMod val="95000"/>
          </a:schemeClr>
        </a:solidFill>
        <a:ln w="3175">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rgbClr val="0070C0"/>
              </a:solidFill>
            </a:rPr>
            <a:t>当該申請のリース料総額が自動計算されて表示されます。</a:t>
          </a:r>
          <a:endParaRPr kumimoji="1" lang="en-US" altLang="ja-JP" sz="1100">
            <a:solidFill>
              <a:srgbClr val="0070C0"/>
            </a:solidFill>
          </a:endParaRPr>
        </a:p>
        <a:p>
          <a:pPr algn="l"/>
          <a:r>
            <a:rPr kumimoji="1" lang="ja-JP" altLang="en-US" sz="1100">
              <a:solidFill>
                <a:srgbClr val="0070C0"/>
              </a:solidFill>
            </a:rPr>
            <a:t>（１頁目のみ）</a:t>
          </a:r>
          <a:endParaRPr kumimoji="1" lang="en-US" altLang="ja-JP" sz="1100">
            <a:solidFill>
              <a:srgbClr val="0070C0"/>
            </a:solidFill>
          </a:endParaRPr>
        </a:p>
        <a:p>
          <a:pPr algn="l"/>
          <a:r>
            <a:rPr kumimoji="1" lang="en-US" altLang="ja-JP" sz="1100">
              <a:solidFill>
                <a:srgbClr val="0070C0"/>
              </a:solidFill>
            </a:rPr>
            <a:t>※</a:t>
          </a:r>
          <a:r>
            <a:rPr kumimoji="1" lang="ja-JP" altLang="en-US" sz="1100">
              <a:solidFill>
                <a:srgbClr val="0070C0"/>
              </a:solidFill>
            </a:rPr>
            <a:t>金額が正しい事を必ず確認してください。</a:t>
          </a:r>
        </a:p>
      </xdr:txBody>
    </xdr:sp>
    <xdr:clientData/>
  </xdr:twoCellAnchor>
  <xdr:twoCellAnchor>
    <xdr:from>
      <xdr:col>13</xdr:col>
      <xdr:colOff>47625</xdr:colOff>
      <xdr:row>170</xdr:row>
      <xdr:rowOff>123824</xdr:rowOff>
    </xdr:from>
    <xdr:to>
      <xdr:col>13</xdr:col>
      <xdr:colOff>561975</xdr:colOff>
      <xdr:row>173</xdr:row>
      <xdr:rowOff>114299</xdr:rowOff>
    </xdr:to>
    <xdr:sp macro="" textlink="">
      <xdr:nvSpPr>
        <xdr:cNvPr id="18" name="下矢印 17"/>
        <xdr:cNvSpPr/>
      </xdr:nvSpPr>
      <xdr:spPr>
        <a:xfrm>
          <a:off x="8963025" y="29479874"/>
          <a:ext cx="514350" cy="504825"/>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12</xdr:col>
      <xdr:colOff>609601</xdr:colOff>
      <xdr:row>191</xdr:row>
      <xdr:rowOff>152400</xdr:rowOff>
    </xdr:from>
    <xdr:to>
      <xdr:col>16</xdr:col>
      <xdr:colOff>466725</xdr:colOff>
      <xdr:row>197</xdr:row>
      <xdr:rowOff>161925</xdr:rowOff>
    </xdr:to>
    <xdr:sp macro="" textlink="">
      <xdr:nvSpPr>
        <xdr:cNvPr id="19" name="線吹き出し 1 (枠付き) 18"/>
        <xdr:cNvSpPr/>
      </xdr:nvSpPr>
      <xdr:spPr>
        <a:xfrm>
          <a:off x="8839201" y="33108900"/>
          <a:ext cx="2600324" cy="1038225"/>
        </a:xfrm>
        <a:prstGeom prst="borderCallout1">
          <a:avLst>
            <a:gd name="adj1" fmla="val 401"/>
            <a:gd name="adj2" fmla="val 825"/>
            <a:gd name="adj3" fmla="val -21849"/>
            <a:gd name="adj4" fmla="val -19501"/>
          </a:avLst>
        </a:prstGeom>
        <a:solidFill>
          <a:schemeClr val="bg1">
            <a:lumMod val="95000"/>
          </a:schemeClr>
        </a:solidFill>
        <a:ln w="6350">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rgbClr val="0070C0"/>
              </a:solidFill>
            </a:rPr>
            <a:t>補助金が有る場合、無い場合と比べて、補助金分相当分が適切にリース料金（金利・手数料）に反映している事を確認します。</a:t>
          </a:r>
          <a:endParaRPr kumimoji="1" lang="en-US" altLang="ja-JP" sz="1100">
            <a:solidFill>
              <a:srgbClr val="0070C0"/>
            </a:solidFill>
          </a:endParaRPr>
        </a:p>
      </xdr:txBody>
    </xdr:sp>
    <xdr:clientData/>
  </xdr:twoCellAnchor>
  <xdr:twoCellAnchor>
    <xdr:from>
      <xdr:col>11</xdr:col>
      <xdr:colOff>485775</xdr:colOff>
      <xdr:row>170</xdr:row>
      <xdr:rowOff>123825</xdr:rowOff>
    </xdr:from>
    <xdr:to>
      <xdr:col>12</xdr:col>
      <xdr:colOff>438150</xdr:colOff>
      <xdr:row>176</xdr:row>
      <xdr:rowOff>0</xdr:rowOff>
    </xdr:to>
    <xdr:cxnSp macro="">
      <xdr:nvCxnSpPr>
        <xdr:cNvPr id="21" name="直線コネクタ 20"/>
        <xdr:cNvCxnSpPr/>
      </xdr:nvCxnSpPr>
      <xdr:spPr>
        <a:xfrm>
          <a:off x="8029575" y="29479875"/>
          <a:ext cx="638175" cy="904875"/>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57150</xdr:colOff>
      <xdr:row>190</xdr:row>
      <xdr:rowOff>133350</xdr:rowOff>
    </xdr:from>
    <xdr:to>
      <xdr:col>12</xdr:col>
      <xdr:colOff>647700</xdr:colOff>
      <xdr:row>192</xdr:row>
      <xdr:rowOff>0</xdr:rowOff>
    </xdr:to>
    <xdr:cxnSp macro="">
      <xdr:nvCxnSpPr>
        <xdr:cNvPr id="22" name="直線コネクタ 21"/>
        <xdr:cNvCxnSpPr/>
      </xdr:nvCxnSpPr>
      <xdr:spPr>
        <a:xfrm>
          <a:off x="4857750" y="32918400"/>
          <a:ext cx="4019550" cy="209550"/>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13</xdr:col>
      <xdr:colOff>19050</xdr:colOff>
      <xdr:row>212</xdr:row>
      <xdr:rowOff>5606</xdr:rowOff>
    </xdr:from>
    <xdr:to>
      <xdr:col>13</xdr:col>
      <xdr:colOff>533400</xdr:colOff>
      <xdr:row>214</xdr:row>
      <xdr:rowOff>167531</xdr:rowOff>
    </xdr:to>
    <xdr:sp macro="" textlink="">
      <xdr:nvSpPr>
        <xdr:cNvPr id="23" name="下矢印 22"/>
        <xdr:cNvSpPr/>
      </xdr:nvSpPr>
      <xdr:spPr>
        <a:xfrm>
          <a:off x="8934450" y="36562556"/>
          <a:ext cx="514350" cy="504825"/>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12</xdr:col>
      <xdr:colOff>547481</xdr:colOff>
      <xdr:row>217</xdr:row>
      <xdr:rowOff>71229</xdr:rowOff>
    </xdr:from>
    <xdr:to>
      <xdr:col>16</xdr:col>
      <xdr:colOff>576056</xdr:colOff>
      <xdr:row>223</xdr:row>
      <xdr:rowOff>30645</xdr:rowOff>
    </xdr:to>
    <xdr:sp macro="" textlink="">
      <xdr:nvSpPr>
        <xdr:cNvPr id="24" name="線吹き出し 1 (枠付き) 23"/>
        <xdr:cNvSpPr/>
      </xdr:nvSpPr>
      <xdr:spPr>
        <a:xfrm>
          <a:off x="8777081" y="37485429"/>
          <a:ext cx="2771775" cy="988116"/>
        </a:xfrm>
        <a:prstGeom prst="borderCallout1">
          <a:avLst>
            <a:gd name="adj1" fmla="val 17788"/>
            <a:gd name="adj2" fmla="val -1804"/>
            <a:gd name="adj3" fmla="val -19423"/>
            <a:gd name="adj4" fmla="val -33004"/>
          </a:avLst>
        </a:prstGeom>
        <a:solidFill>
          <a:schemeClr val="bg1">
            <a:lumMod val="95000"/>
          </a:schemeClr>
        </a:solidFill>
        <a:ln w="6350">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rgbClr val="0070C0"/>
              </a:solidFill>
            </a:rPr>
            <a:t>「初回リース契約期間のリース料金支払額合計」が「補助金差引後のリース対象費用（元本）」以上である事（フルペイアウトである事）を確認します。</a:t>
          </a:r>
          <a:endParaRPr kumimoji="1" lang="en-US" altLang="ja-JP" sz="1100">
            <a:solidFill>
              <a:srgbClr val="0070C0"/>
            </a:solidFill>
          </a:endParaRPr>
        </a:p>
        <a:p>
          <a:pPr algn="l"/>
          <a:endParaRPr kumimoji="1" lang="ja-JP" altLang="en-US" sz="1100">
            <a:solidFill>
              <a:srgbClr val="0070C0"/>
            </a:solidFill>
          </a:endParaRPr>
        </a:p>
      </xdr:txBody>
    </xdr:sp>
    <xdr:clientData/>
  </xdr:twoCellAnchor>
  <xdr:twoCellAnchor>
    <xdr:from>
      <xdr:col>11</xdr:col>
      <xdr:colOff>523875</xdr:colOff>
      <xdr:row>209</xdr:row>
      <xdr:rowOff>104775</xdr:rowOff>
    </xdr:from>
    <xdr:to>
      <xdr:col>12</xdr:col>
      <xdr:colOff>499856</xdr:colOff>
      <xdr:row>218</xdr:row>
      <xdr:rowOff>90280</xdr:rowOff>
    </xdr:to>
    <xdr:cxnSp macro="">
      <xdr:nvCxnSpPr>
        <xdr:cNvPr id="25" name="直線コネクタ 24"/>
        <xdr:cNvCxnSpPr/>
      </xdr:nvCxnSpPr>
      <xdr:spPr>
        <a:xfrm>
          <a:off x="8067675" y="36147375"/>
          <a:ext cx="661781" cy="1528555"/>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657225</xdr:colOff>
      <xdr:row>237</xdr:row>
      <xdr:rowOff>19050</xdr:rowOff>
    </xdr:from>
    <xdr:to>
      <xdr:col>12</xdr:col>
      <xdr:colOff>571500</xdr:colOff>
      <xdr:row>244</xdr:row>
      <xdr:rowOff>38100</xdr:rowOff>
    </xdr:to>
    <xdr:cxnSp macro="">
      <xdr:nvCxnSpPr>
        <xdr:cNvPr id="26" name="直線コネクタ 25"/>
        <xdr:cNvCxnSpPr/>
      </xdr:nvCxnSpPr>
      <xdr:spPr>
        <a:xfrm flipV="1">
          <a:off x="7515225" y="40862250"/>
          <a:ext cx="1285875" cy="1219200"/>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12</xdr:col>
      <xdr:colOff>600075</xdr:colOff>
      <xdr:row>231</xdr:row>
      <xdr:rowOff>152400</xdr:rowOff>
    </xdr:from>
    <xdr:to>
      <xdr:col>16</xdr:col>
      <xdr:colOff>638174</xdr:colOff>
      <xdr:row>239</xdr:row>
      <xdr:rowOff>95249</xdr:rowOff>
    </xdr:to>
    <xdr:sp macro="" textlink="">
      <xdr:nvSpPr>
        <xdr:cNvPr id="27" name="線吹き出し 1 (枠付き) 26"/>
        <xdr:cNvSpPr/>
      </xdr:nvSpPr>
      <xdr:spPr>
        <a:xfrm>
          <a:off x="8829675" y="39966900"/>
          <a:ext cx="2781299" cy="1314449"/>
        </a:xfrm>
        <a:prstGeom prst="borderCallout1">
          <a:avLst>
            <a:gd name="adj1" fmla="val 68750"/>
            <a:gd name="adj2" fmla="val -1740"/>
            <a:gd name="adj3" fmla="val 163266"/>
            <a:gd name="adj4" fmla="val -153566"/>
          </a:avLst>
        </a:prstGeom>
        <a:solidFill>
          <a:schemeClr val="bg1">
            <a:lumMod val="95000"/>
          </a:schemeClr>
        </a:solidFill>
        <a:ln w="6350">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rgbClr val="0070C0"/>
              </a:solidFill>
            </a:rPr>
            <a:t>補助金が有る場合、無い場合と比べて、補助金分相当分が適切にリース料金（金利・手数料）に反映している事を確認します。</a:t>
          </a:r>
          <a:endParaRPr kumimoji="1" lang="en-US" altLang="ja-JP" sz="1100">
            <a:solidFill>
              <a:srgbClr val="0070C0"/>
            </a:solidFill>
          </a:endParaRPr>
        </a:p>
      </xdr:txBody>
    </xdr:sp>
    <xdr:clientData/>
  </xdr:twoCellAnchor>
  <xdr:twoCellAnchor>
    <xdr:from>
      <xdr:col>1</xdr:col>
      <xdr:colOff>485775</xdr:colOff>
      <xdr:row>3</xdr:row>
      <xdr:rowOff>28576</xdr:rowOff>
    </xdr:from>
    <xdr:to>
      <xdr:col>2</xdr:col>
      <xdr:colOff>200025</xdr:colOff>
      <xdr:row>3</xdr:row>
      <xdr:rowOff>180976</xdr:rowOff>
    </xdr:to>
    <xdr:sp macro="" textlink="">
      <xdr:nvSpPr>
        <xdr:cNvPr id="28" name="正方形/長方形 27"/>
        <xdr:cNvSpPr/>
      </xdr:nvSpPr>
      <xdr:spPr>
        <a:xfrm>
          <a:off x="1171575" y="542926"/>
          <a:ext cx="400050" cy="152400"/>
        </a:xfrm>
        <a:prstGeom prst="rect">
          <a:avLst/>
        </a:prstGeom>
        <a:solidFill>
          <a:schemeClr val="bg1"/>
        </a:solidFill>
        <a:ln w="635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11</xdr:col>
      <xdr:colOff>209551</xdr:colOff>
      <xdr:row>150</xdr:row>
      <xdr:rowOff>22411</xdr:rowOff>
    </xdr:from>
    <xdr:to>
      <xdr:col>14</xdr:col>
      <xdr:colOff>133350</xdr:colOff>
      <xdr:row>155</xdr:row>
      <xdr:rowOff>133350</xdr:rowOff>
    </xdr:to>
    <xdr:sp macro="" textlink="">
      <xdr:nvSpPr>
        <xdr:cNvPr id="29" name="線吹き出し 1 (枠付き) 28"/>
        <xdr:cNvSpPr/>
      </xdr:nvSpPr>
      <xdr:spPr>
        <a:xfrm>
          <a:off x="7753351" y="25949461"/>
          <a:ext cx="2276474" cy="968189"/>
        </a:xfrm>
        <a:prstGeom prst="borderCallout1">
          <a:avLst>
            <a:gd name="adj1" fmla="val 18750"/>
            <a:gd name="adj2" fmla="val -8333"/>
            <a:gd name="adj3" fmla="val 35833"/>
            <a:gd name="adj4" fmla="val -17949"/>
          </a:avLst>
        </a:prstGeom>
        <a:solidFill>
          <a:schemeClr val="bg1">
            <a:lumMod val="95000"/>
          </a:schemeClr>
        </a:solidFill>
        <a:ln w="6350">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rgbClr val="0070C0"/>
              </a:solidFill>
            </a:rPr>
            <a:t>全ての記載内容に誤りがない事を確認した方の担当者印を捺印してください。</a:t>
          </a:r>
        </a:p>
      </xdr:txBody>
    </xdr:sp>
    <xdr:clientData/>
  </xdr:twoCellAnchor>
  <xdr:twoCellAnchor>
    <xdr:from>
      <xdr:col>0</xdr:col>
      <xdr:colOff>0</xdr:colOff>
      <xdr:row>86</xdr:row>
      <xdr:rowOff>123825</xdr:rowOff>
    </xdr:from>
    <xdr:to>
      <xdr:col>3</xdr:col>
      <xdr:colOff>323850</xdr:colOff>
      <xdr:row>91</xdr:row>
      <xdr:rowOff>38101</xdr:rowOff>
    </xdr:to>
    <xdr:sp macro="" textlink="">
      <xdr:nvSpPr>
        <xdr:cNvPr id="30" name="線吹き出し 1 (枠付き) 29"/>
        <xdr:cNvSpPr/>
      </xdr:nvSpPr>
      <xdr:spPr>
        <a:xfrm>
          <a:off x="0" y="15078075"/>
          <a:ext cx="2381250" cy="771526"/>
        </a:xfrm>
        <a:prstGeom prst="borderCallout1">
          <a:avLst>
            <a:gd name="adj1" fmla="val 95673"/>
            <a:gd name="adj2" fmla="val 9058"/>
            <a:gd name="adj3" fmla="val 204331"/>
            <a:gd name="adj4" fmla="val 17505"/>
          </a:avLst>
        </a:prstGeom>
        <a:solidFill>
          <a:schemeClr val="bg1">
            <a:lumMod val="95000"/>
          </a:schemeClr>
        </a:solidFill>
        <a:ln w="6350">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marR="0" indent="0" defTabSz="914400" eaLnBrk="1" fontAlgn="auto" latinLnBrk="0" hangingPunct="1">
            <a:lnSpc>
              <a:spcPct val="100000"/>
            </a:lnSpc>
            <a:spcBef>
              <a:spcPts val="0"/>
            </a:spcBef>
            <a:spcAft>
              <a:spcPts val="0"/>
            </a:spcAft>
            <a:buClrTx/>
            <a:buSzTx/>
            <a:buFontTx/>
            <a:buNone/>
            <a:tabLst/>
            <a:defRPr/>
          </a:pPr>
          <a:r>
            <a:rPr kumimoji="1" lang="ja-JP" altLang="ja-JP" sz="1100">
              <a:solidFill>
                <a:srgbClr val="0070C0"/>
              </a:solidFill>
              <a:effectLst/>
              <a:latin typeface="+mn-lt"/>
              <a:ea typeface="+mn-ea"/>
              <a:cs typeface="+mn-cs"/>
            </a:rPr>
            <a:t>補助事業ポータルに入力した内容</a:t>
          </a:r>
          <a:endParaRPr kumimoji="1" lang="en-US" altLang="ja-JP" sz="1100">
            <a:solidFill>
              <a:srgbClr val="0070C0"/>
            </a:solidFill>
            <a:effectLst/>
            <a:latin typeface="+mn-lt"/>
            <a:ea typeface="+mn-ea"/>
            <a:cs typeface="+mn-cs"/>
          </a:endParaRPr>
        </a:p>
        <a:p>
          <a:pPr marL="0" marR="0" indent="0" defTabSz="914400" eaLnBrk="1" fontAlgn="auto" latinLnBrk="0" hangingPunct="1">
            <a:lnSpc>
              <a:spcPct val="100000"/>
            </a:lnSpc>
            <a:spcBef>
              <a:spcPts val="0"/>
            </a:spcBef>
            <a:spcAft>
              <a:spcPts val="0"/>
            </a:spcAft>
            <a:buClrTx/>
            <a:buSzTx/>
            <a:buFontTx/>
            <a:buNone/>
            <a:tabLst/>
            <a:defRPr/>
          </a:pPr>
          <a:r>
            <a:rPr kumimoji="1" lang="ja-JP" altLang="ja-JP" sz="1100">
              <a:solidFill>
                <a:srgbClr val="0070C0"/>
              </a:solidFill>
              <a:effectLst/>
              <a:latin typeface="+mn-lt"/>
              <a:ea typeface="+mn-ea"/>
              <a:cs typeface="+mn-cs"/>
            </a:rPr>
            <a:t>と一致する内容を記入してください。</a:t>
          </a:r>
          <a:endParaRPr kumimoji="1" lang="en-US" altLang="ja-JP" sz="1100">
            <a:solidFill>
              <a:srgbClr val="0070C0"/>
            </a:solidFill>
            <a:effectLst/>
            <a:latin typeface="+mn-lt"/>
            <a:ea typeface="+mn-ea"/>
            <a:cs typeface="+mn-cs"/>
          </a:endParaRPr>
        </a:p>
        <a:p>
          <a:pPr marL="0" marR="0" indent="0" defTabSz="914400" eaLnBrk="1" fontAlgn="auto" latinLnBrk="0" hangingPunct="1">
            <a:lnSpc>
              <a:spcPct val="100000"/>
            </a:lnSpc>
            <a:spcBef>
              <a:spcPts val="0"/>
            </a:spcBef>
            <a:spcAft>
              <a:spcPts val="0"/>
            </a:spcAft>
            <a:buClrTx/>
            <a:buSzTx/>
            <a:buFontTx/>
            <a:buNone/>
            <a:tabLst/>
            <a:defRPr/>
          </a:pPr>
          <a:r>
            <a:rPr kumimoji="1" lang="ja-JP" altLang="ja-JP" sz="1100">
              <a:solidFill>
                <a:srgbClr val="0070C0"/>
              </a:solidFill>
              <a:effectLst/>
              <a:latin typeface="+mn-lt"/>
              <a:ea typeface="+mn-ea"/>
              <a:cs typeface="+mn-cs"/>
            </a:rPr>
            <a:t>（</a:t>
          </a:r>
          <a:r>
            <a:rPr kumimoji="1" lang="ja-JP" altLang="en-US" sz="1100">
              <a:solidFill>
                <a:srgbClr val="0070C0"/>
              </a:solidFill>
              <a:effectLst/>
              <a:latin typeface="+mn-lt"/>
              <a:ea typeface="+mn-ea"/>
              <a:cs typeface="+mn-cs"/>
            </a:rPr>
            <a:t>契約</a:t>
          </a:r>
          <a:r>
            <a:rPr kumimoji="1" lang="en-US" altLang="ja-JP" sz="1100">
              <a:solidFill>
                <a:srgbClr val="0070C0"/>
              </a:solidFill>
              <a:effectLst/>
              <a:latin typeface="+mn-lt"/>
              <a:ea typeface="+mn-ea"/>
              <a:cs typeface="+mn-cs"/>
            </a:rPr>
            <a:t>No.</a:t>
          </a:r>
          <a:r>
            <a:rPr kumimoji="1" lang="ja-JP" altLang="en-US" sz="1100">
              <a:solidFill>
                <a:srgbClr val="0070C0"/>
              </a:solidFill>
              <a:effectLst/>
              <a:latin typeface="+mn-lt"/>
              <a:ea typeface="+mn-ea"/>
              <a:cs typeface="+mn-cs"/>
            </a:rPr>
            <a:t>以外は</a:t>
          </a:r>
          <a:r>
            <a:rPr kumimoji="1" lang="ja-JP" altLang="ja-JP" sz="1100">
              <a:solidFill>
                <a:srgbClr val="0070C0"/>
              </a:solidFill>
              <a:effectLst/>
              <a:latin typeface="+mn-lt"/>
              <a:ea typeface="+mn-ea"/>
              <a:cs typeface="+mn-cs"/>
            </a:rPr>
            <a:t>１頁目のみ）</a:t>
          </a:r>
          <a:endParaRPr lang="ja-JP" altLang="ja-JP">
            <a:solidFill>
              <a:srgbClr val="0070C0"/>
            </a:solidFill>
            <a:effectLst/>
          </a:endParaRPr>
        </a:p>
        <a:p>
          <a:endParaRPr lang="ja-JP" altLang="ja-JP">
            <a:solidFill>
              <a:srgbClr val="0070C0"/>
            </a:solidFill>
            <a:effectLst/>
          </a:endParaRPr>
        </a:p>
      </xdr:txBody>
    </xdr:sp>
    <xdr:clientData/>
  </xdr:twoCellAnchor>
  <xdr:twoCellAnchor editAs="oneCell">
    <xdr:from>
      <xdr:col>0</xdr:col>
      <xdr:colOff>28575</xdr:colOff>
      <xdr:row>163</xdr:row>
      <xdr:rowOff>114300</xdr:rowOff>
    </xdr:from>
    <xdr:to>
      <xdr:col>16</xdr:col>
      <xdr:colOff>184942</xdr:colOff>
      <xdr:row>180</xdr:row>
      <xdr:rowOff>58050</xdr:rowOff>
    </xdr:to>
    <xdr:pic>
      <xdr:nvPicPr>
        <xdr:cNvPr id="33" name="図 32"/>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28575" y="28270200"/>
          <a:ext cx="11421640" cy="28584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12</xdr:col>
      <xdr:colOff>400050</xdr:colOff>
      <xdr:row>175</xdr:row>
      <xdr:rowOff>47624</xdr:rowOff>
    </xdr:from>
    <xdr:to>
      <xdr:col>16</xdr:col>
      <xdr:colOff>428625</xdr:colOff>
      <xdr:row>181</xdr:row>
      <xdr:rowOff>9525</xdr:rowOff>
    </xdr:to>
    <xdr:sp macro="" textlink="">
      <xdr:nvSpPr>
        <xdr:cNvPr id="20" name="線吹き出し 1 (枠付き) 19"/>
        <xdr:cNvSpPr/>
      </xdr:nvSpPr>
      <xdr:spPr>
        <a:xfrm>
          <a:off x="8629650" y="30260924"/>
          <a:ext cx="2771775" cy="990601"/>
        </a:xfrm>
        <a:prstGeom prst="borderCallout1">
          <a:avLst>
            <a:gd name="adj1" fmla="val 2403"/>
            <a:gd name="adj2" fmla="val 945"/>
            <a:gd name="adj3" fmla="val -4005"/>
            <a:gd name="adj4" fmla="val -23726"/>
          </a:avLst>
        </a:prstGeom>
        <a:solidFill>
          <a:schemeClr val="bg1">
            <a:lumMod val="95000"/>
          </a:schemeClr>
        </a:solidFill>
        <a:ln w="6350">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rgbClr val="0070C0"/>
              </a:solidFill>
            </a:rPr>
            <a:t>「初回リース契約期間のリース料金支払額合計」が「補助金差引後のリース対象費用（元本）」以上である事（フルペイアウトである事）を確認します。</a:t>
          </a:r>
          <a:endParaRPr kumimoji="1" lang="en-US" altLang="ja-JP" sz="1100">
            <a:solidFill>
              <a:srgbClr val="0070C0"/>
            </a:solidFill>
          </a:endParaRPr>
        </a:p>
        <a:p>
          <a:pPr algn="l"/>
          <a:endParaRPr kumimoji="1" lang="ja-JP" altLang="en-US" sz="1100">
            <a:solidFill>
              <a:srgbClr val="0070C0"/>
            </a:solidFill>
          </a:endParaRPr>
        </a:p>
      </xdr:txBody>
    </xdr:sp>
    <xdr:clientData/>
  </xdr:twoCellAnchor>
  <xdr:twoCellAnchor>
    <xdr:from>
      <xdr:col>10</xdr:col>
      <xdr:colOff>514350</xdr:colOff>
      <xdr:row>10</xdr:row>
      <xdr:rowOff>123824</xdr:rowOff>
    </xdr:from>
    <xdr:to>
      <xdr:col>13</xdr:col>
      <xdr:colOff>561975</xdr:colOff>
      <xdr:row>14</xdr:row>
      <xdr:rowOff>152400</xdr:rowOff>
    </xdr:to>
    <xdr:sp macro="" textlink="">
      <xdr:nvSpPr>
        <xdr:cNvPr id="13" name="線吹き出し 2 (枠付き) 12"/>
        <xdr:cNvSpPr/>
      </xdr:nvSpPr>
      <xdr:spPr>
        <a:xfrm>
          <a:off x="7372350" y="1971674"/>
          <a:ext cx="2105025" cy="790576"/>
        </a:xfrm>
        <a:prstGeom prst="borderCallout2">
          <a:avLst>
            <a:gd name="adj1" fmla="val 18750"/>
            <a:gd name="adj2" fmla="val -8333"/>
            <a:gd name="adj3" fmla="val 18750"/>
            <a:gd name="adj4" fmla="val -16667"/>
            <a:gd name="adj5" fmla="val 142658"/>
            <a:gd name="adj6" fmla="val -32350"/>
          </a:avLst>
        </a:prstGeom>
        <a:solidFill>
          <a:schemeClr val="bg1">
            <a:lumMod val="95000"/>
          </a:schemeClr>
        </a:solidFill>
        <a:ln w="3175">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kumimoji="1" lang="ja-JP" altLang="en-US" sz="1100">
              <a:solidFill>
                <a:srgbClr val="0070C0"/>
              </a:solidFill>
            </a:rPr>
            <a:t>記入日、申請書番号を正しく入力してください。</a:t>
          </a:r>
          <a:r>
            <a:rPr kumimoji="1" lang="ja-JP" altLang="ja-JP" sz="1100">
              <a:solidFill>
                <a:srgbClr val="0070C0"/>
              </a:solidFill>
              <a:effectLst/>
              <a:latin typeface="+mn-lt"/>
              <a:ea typeface="+mn-ea"/>
              <a:cs typeface="+mn-cs"/>
            </a:rPr>
            <a:t>（１頁目のみ）</a:t>
          </a:r>
          <a:endParaRPr lang="ja-JP" altLang="ja-JP">
            <a:solidFill>
              <a:srgbClr val="0070C0"/>
            </a:solidFill>
            <a:effectLst/>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121227</xdr:colOff>
      <xdr:row>105</xdr:row>
      <xdr:rowOff>17318</xdr:rowOff>
    </xdr:from>
    <xdr:to>
      <xdr:col>69</xdr:col>
      <xdr:colOff>86590</xdr:colOff>
      <xdr:row>105</xdr:row>
      <xdr:rowOff>17318</xdr:rowOff>
    </xdr:to>
    <xdr:cxnSp macro="">
      <xdr:nvCxnSpPr>
        <xdr:cNvPr id="2" name="直線コネクタ 1"/>
        <xdr:cNvCxnSpPr/>
      </xdr:nvCxnSpPr>
      <xdr:spPr>
        <a:xfrm>
          <a:off x="121227" y="19562618"/>
          <a:ext cx="13767088" cy="0"/>
        </a:xfrm>
        <a:prstGeom prst="line">
          <a:avLst/>
        </a:prstGeom>
        <a:ln w="19050">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190500</xdr:colOff>
      <xdr:row>102</xdr:row>
      <xdr:rowOff>13607</xdr:rowOff>
    </xdr:from>
    <xdr:to>
      <xdr:col>17</xdr:col>
      <xdr:colOff>27215</xdr:colOff>
      <xdr:row>103</xdr:row>
      <xdr:rowOff>0</xdr:rowOff>
    </xdr:to>
    <xdr:sp macro="" textlink="">
      <xdr:nvSpPr>
        <xdr:cNvPr id="8" name="正方形/長方形 7"/>
        <xdr:cNvSpPr/>
      </xdr:nvSpPr>
      <xdr:spPr>
        <a:xfrm>
          <a:off x="190500" y="19567071"/>
          <a:ext cx="3306536" cy="421822"/>
        </a:xfrm>
        <a:prstGeom prst="rect">
          <a:avLst/>
        </a:prstGeom>
        <a:solidFill>
          <a:schemeClr val="bg1">
            <a:lumMod val="85000"/>
          </a:schemeClr>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a:solidFill>
                <a:sysClr val="windowText" lastClr="000000"/>
              </a:solidFill>
              <a:latin typeface="+mn-ea"/>
              <a:ea typeface="+mn-ea"/>
            </a:rPr>
            <a:t>リース契約による諸費用</a:t>
          </a:r>
          <a:r>
            <a:rPr kumimoji="1" lang="en-US" altLang="ja-JP" sz="1100">
              <a:solidFill>
                <a:sysClr val="windowText" lastClr="000000"/>
              </a:solidFill>
              <a:effectLst/>
              <a:latin typeface="+mn-lt"/>
              <a:ea typeface="+mn-ea"/>
              <a:cs typeface="+mn-cs"/>
            </a:rPr>
            <a:t>(</a:t>
          </a:r>
          <a:r>
            <a:rPr kumimoji="1" lang="ja-JP" altLang="ja-JP" sz="1100">
              <a:solidFill>
                <a:sysClr val="windowText" lastClr="000000"/>
              </a:solidFill>
              <a:effectLst/>
              <a:latin typeface="+mn-lt"/>
              <a:ea typeface="+mn-ea"/>
              <a:cs typeface="+mn-cs"/>
            </a:rPr>
            <a:t>税抜</a:t>
          </a:r>
          <a:r>
            <a:rPr kumimoji="1" lang="en-US" altLang="ja-JP" sz="1100">
              <a:solidFill>
                <a:sysClr val="windowText" lastClr="000000"/>
              </a:solidFill>
              <a:effectLst/>
              <a:latin typeface="+mn-lt"/>
              <a:ea typeface="+mn-ea"/>
              <a:cs typeface="+mn-cs"/>
            </a:rPr>
            <a:t>)</a:t>
          </a:r>
          <a:r>
            <a:rPr kumimoji="1" lang="ja-JP" altLang="en-US" sz="1200">
              <a:solidFill>
                <a:sysClr val="windowText" lastClr="000000"/>
              </a:solidFill>
              <a:latin typeface="+mn-ea"/>
              <a:ea typeface="+mn-ea"/>
            </a:rPr>
            <a:t>（</a:t>
          </a:r>
          <a:r>
            <a:rPr kumimoji="1" lang="en-US" altLang="ja-JP" sz="1200">
              <a:solidFill>
                <a:sysClr val="windowText" lastClr="000000"/>
              </a:solidFill>
              <a:latin typeface="+mn-ea"/>
              <a:ea typeface="+mn-ea"/>
            </a:rPr>
            <a:t>F-D</a:t>
          </a:r>
          <a:r>
            <a:rPr kumimoji="1" lang="ja-JP" altLang="en-US" sz="1200">
              <a:solidFill>
                <a:sysClr val="windowText" lastClr="000000"/>
              </a:solidFill>
              <a:latin typeface="+mn-ea"/>
              <a:ea typeface="+mn-ea"/>
            </a:rPr>
            <a:t>）</a:t>
          </a:r>
        </a:p>
      </xdr:txBody>
    </xdr:sp>
    <xdr:clientData/>
  </xdr:twoCellAnchor>
  <xdr:twoCellAnchor>
    <xdr:from>
      <xdr:col>61</xdr:col>
      <xdr:colOff>13607</xdr:colOff>
      <xdr:row>0</xdr:row>
      <xdr:rowOff>63954</xdr:rowOff>
    </xdr:from>
    <xdr:to>
      <xdr:col>63</xdr:col>
      <xdr:colOff>13607</xdr:colOff>
      <xdr:row>1</xdr:row>
      <xdr:rowOff>240846</xdr:rowOff>
    </xdr:to>
    <xdr:sp macro="" textlink="">
      <xdr:nvSpPr>
        <xdr:cNvPr id="4" name="正方形/長方形 3"/>
        <xdr:cNvSpPr/>
      </xdr:nvSpPr>
      <xdr:spPr>
        <a:xfrm>
          <a:off x="12215132" y="63954"/>
          <a:ext cx="400050" cy="348342"/>
        </a:xfrm>
        <a:prstGeom prst="rect">
          <a:avLst/>
        </a:prstGeom>
        <a:noFill/>
        <a:ln w="635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65</xdr:col>
      <xdr:colOff>0</xdr:colOff>
      <xdr:row>0</xdr:row>
      <xdr:rowOff>66913</xdr:rowOff>
    </xdr:from>
    <xdr:to>
      <xdr:col>67</xdr:col>
      <xdr:colOff>1241</xdr:colOff>
      <xdr:row>1</xdr:row>
      <xdr:rowOff>243805</xdr:rowOff>
    </xdr:to>
    <xdr:sp macro="" textlink="">
      <xdr:nvSpPr>
        <xdr:cNvPr id="7" name="正方形/長方形 6"/>
        <xdr:cNvSpPr/>
      </xdr:nvSpPr>
      <xdr:spPr>
        <a:xfrm>
          <a:off x="12920870" y="66913"/>
          <a:ext cx="398806" cy="350827"/>
        </a:xfrm>
        <a:prstGeom prst="rect">
          <a:avLst/>
        </a:prstGeom>
        <a:noFill/>
        <a:ln w="635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121227</xdr:colOff>
      <xdr:row>105</xdr:row>
      <xdr:rowOff>17318</xdr:rowOff>
    </xdr:from>
    <xdr:to>
      <xdr:col>69</xdr:col>
      <xdr:colOff>86590</xdr:colOff>
      <xdr:row>105</xdr:row>
      <xdr:rowOff>17318</xdr:rowOff>
    </xdr:to>
    <xdr:cxnSp macro="">
      <xdr:nvCxnSpPr>
        <xdr:cNvPr id="2" name="直線コネクタ 1"/>
        <xdr:cNvCxnSpPr/>
      </xdr:nvCxnSpPr>
      <xdr:spPr>
        <a:xfrm>
          <a:off x="121227" y="19810268"/>
          <a:ext cx="13767088" cy="0"/>
        </a:xfrm>
        <a:prstGeom prst="line">
          <a:avLst/>
        </a:prstGeom>
        <a:ln w="19050">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176893</xdr:colOff>
      <xdr:row>102</xdr:row>
      <xdr:rowOff>54428</xdr:rowOff>
    </xdr:from>
    <xdr:to>
      <xdr:col>17</xdr:col>
      <xdr:colOff>13608</xdr:colOff>
      <xdr:row>103</xdr:row>
      <xdr:rowOff>40821</xdr:rowOff>
    </xdr:to>
    <xdr:sp macro="" textlink="">
      <xdr:nvSpPr>
        <xdr:cNvPr id="4" name="正方形/長方形 3"/>
        <xdr:cNvSpPr/>
      </xdr:nvSpPr>
      <xdr:spPr>
        <a:xfrm>
          <a:off x="176893" y="19635107"/>
          <a:ext cx="3306536" cy="421821"/>
        </a:xfrm>
        <a:prstGeom prst="rect">
          <a:avLst/>
        </a:prstGeom>
        <a:solidFill>
          <a:schemeClr val="bg1">
            <a:lumMod val="85000"/>
          </a:schemeClr>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a:solidFill>
                <a:sysClr val="windowText" lastClr="000000"/>
              </a:solidFill>
              <a:latin typeface="+mn-ea"/>
              <a:ea typeface="+mn-ea"/>
            </a:rPr>
            <a:t>リース契約による諸費用</a:t>
          </a:r>
          <a:r>
            <a:rPr kumimoji="1" lang="en-US" altLang="ja-JP" sz="1100">
              <a:solidFill>
                <a:sysClr val="windowText" lastClr="000000"/>
              </a:solidFill>
              <a:effectLst/>
              <a:latin typeface="+mn-lt"/>
              <a:ea typeface="+mn-ea"/>
              <a:cs typeface="+mn-cs"/>
            </a:rPr>
            <a:t>(</a:t>
          </a:r>
          <a:r>
            <a:rPr kumimoji="1" lang="ja-JP" altLang="ja-JP" sz="1100">
              <a:solidFill>
                <a:sysClr val="windowText" lastClr="000000"/>
              </a:solidFill>
              <a:effectLst/>
              <a:latin typeface="+mn-lt"/>
              <a:ea typeface="+mn-ea"/>
              <a:cs typeface="+mn-cs"/>
            </a:rPr>
            <a:t>税抜</a:t>
          </a:r>
          <a:r>
            <a:rPr kumimoji="1" lang="en-US" altLang="ja-JP" sz="1100">
              <a:solidFill>
                <a:sysClr val="windowText" lastClr="000000"/>
              </a:solidFill>
              <a:effectLst/>
              <a:latin typeface="+mn-lt"/>
              <a:ea typeface="+mn-ea"/>
              <a:cs typeface="+mn-cs"/>
            </a:rPr>
            <a:t>)</a:t>
          </a:r>
          <a:r>
            <a:rPr kumimoji="1" lang="ja-JP" altLang="en-US" sz="1200">
              <a:solidFill>
                <a:sysClr val="windowText" lastClr="000000"/>
              </a:solidFill>
              <a:latin typeface="+mn-ea"/>
              <a:ea typeface="+mn-ea"/>
            </a:rPr>
            <a:t>（</a:t>
          </a:r>
          <a:r>
            <a:rPr kumimoji="1" lang="en-US" altLang="ja-JP" sz="1200">
              <a:solidFill>
                <a:sysClr val="windowText" lastClr="000000"/>
              </a:solidFill>
              <a:latin typeface="+mn-ea"/>
              <a:ea typeface="+mn-ea"/>
            </a:rPr>
            <a:t>F-D</a:t>
          </a:r>
          <a:r>
            <a:rPr kumimoji="1" lang="ja-JP" altLang="en-US" sz="1200">
              <a:solidFill>
                <a:sysClr val="windowText" lastClr="000000"/>
              </a:solidFill>
              <a:latin typeface="+mn-ea"/>
              <a:ea typeface="+mn-ea"/>
            </a:rPr>
            <a:t>）</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121227</xdr:colOff>
      <xdr:row>105</xdr:row>
      <xdr:rowOff>17318</xdr:rowOff>
    </xdr:from>
    <xdr:to>
      <xdr:col>69</xdr:col>
      <xdr:colOff>86590</xdr:colOff>
      <xdr:row>105</xdr:row>
      <xdr:rowOff>17318</xdr:rowOff>
    </xdr:to>
    <xdr:cxnSp macro="">
      <xdr:nvCxnSpPr>
        <xdr:cNvPr id="2" name="直線コネクタ 1"/>
        <xdr:cNvCxnSpPr/>
      </xdr:nvCxnSpPr>
      <xdr:spPr>
        <a:xfrm>
          <a:off x="121227" y="19810268"/>
          <a:ext cx="13767088" cy="0"/>
        </a:xfrm>
        <a:prstGeom prst="line">
          <a:avLst/>
        </a:prstGeom>
        <a:ln w="19050">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13608</xdr:colOff>
      <xdr:row>102</xdr:row>
      <xdr:rowOff>27214</xdr:rowOff>
    </xdr:from>
    <xdr:to>
      <xdr:col>17</xdr:col>
      <xdr:colOff>54430</xdr:colOff>
      <xdr:row>103</xdr:row>
      <xdr:rowOff>13607</xdr:rowOff>
    </xdr:to>
    <xdr:sp macro="" textlink="">
      <xdr:nvSpPr>
        <xdr:cNvPr id="4" name="正方形/長方形 3"/>
        <xdr:cNvSpPr/>
      </xdr:nvSpPr>
      <xdr:spPr>
        <a:xfrm>
          <a:off x="217715" y="19607893"/>
          <a:ext cx="3306536" cy="421821"/>
        </a:xfrm>
        <a:prstGeom prst="rect">
          <a:avLst/>
        </a:prstGeom>
        <a:solidFill>
          <a:schemeClr val="bg1">
            <a:lumMod val="85000"/>
          </a:schemeClr>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a:solidFill>
                <a:sysClr val="windowText" lastClr="000000"/>
              </a:solidFill>
              <a:latin typeface="+mn-ea"/>
              <a:ea typeface="+mn-ea"/>
            </a:rPr>
            <a:t>リース契約による諸費用</a:t>
          </a:r>
          <a:r>
            <a:rPr kumimoji="1" lang="en-US" altLang="ja-JP" sz="1100">
              <a:solidFill>
                <a:sysClr val="windowText" lastClr="000000"/>
              </a:solidFill>
              <a:effectLst/>
              <a:latin typeface="+mn-lt"/>
              <a:ea typeface="+mn-ea"/>
              <a:cs typeface="+mn-cs"/>
            </a:rPr>
            <a:t>(</a:t>
          </a:r>
          <a:r>
            <a:rPr kumimoji="1" lang="ja-JP" altLang="ja-JP" sz="1100">
              <a:solidFill>
                <a:sysClr val="windowText" lastClr="000000"/>
              </a:solidFill>
              <a:effectLst/>
              <a:latin typeface="+mn-lt"/>
              <a:ea typeface="+mn-ea"/>
              <a:cs typeface="+mn-cs"/>
            </a:rPr>
            <a:t>税抜</a:t>
          </a:r>
          <a:r>
            <a:rPr kumimoji="1" lang="en-US" altLang="ja-JP" sz="1100">
              <a:solidFill>
                <a:sysClr val="windowText" lastClr="000000"/>
              </a:solidFill>
              <a:effectLst/>
              <a:latin typeface="+mn-lt"/>
              <a:ea typeface="+mn-ea"/>
              <a:cs typeface="+mn-cs"/>
            </a:rPr>
            <a:t>)</a:t>
          </a:r>
          <a:r>
            <a:rPr kumimoji="1" lang="ja-JP" altLang="en-US" sz="1200">
              <a:solidFill>
                <a:sysClr val="windowText" lastClr="000000"/>
              </a:solidFill>
              <a:latin typeface="+mn-ea"/>
              <a:ea typeface="+mn-ea"/>
            </a:rPr>
            <a:t>（</a:t>
          </a:r>
          <a:r>
            <a:rPr kumimoji="1" lang="en-US" altLang="ja-JP" sz="1200">
              <a:solidFill>
                <a:sysClr val="windowText" lastClr="000000"/>
              </a:solidFill>
              <a:latin typeface="+mn-ea"/>
              <a:ea typeface="+mn-ea"/>
            </a:rPr>
            <a:t>F-D</a:t>
          </a:r>
          <a:r>
            <a:rPr kumimoji="1" lang="ja-JP" altLang="en-US" sz="1200">
              <a:solidFill>
                <a:sysClr val="windowText" lastClr="000000"/>
              </a:solidFill>
              <a:latin typeface="+mn-ea"/>
              <a:ea typeface="+mn-ea"/>
            </a:rPr>
            <a:t>）</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121227</xdr:colOff>
      <xdr:row>105</xdr:row>
      <xdr:rowOff>17318</xdr:rowOff>
    </xdr:from>
    <xdr:to>
      <xdr:col>69</xdr:col>
      <xdr:colOff>86590</xdr:colOff>
      <xdr:row>105</xdr:row>
      <xdr:rowOff>17318</xdr:rowOff>
    </xdr:to>
    <xdr:cxnSp macro="">
      <xdr:nvCxnSpPr>
        <xdr:cNvPr id="2" name="直線コネクタ 1"/>
        <xdr:cNvCxnSpPr/>
      </xdr:nvCxnSpPr>
      <xdr:spPr>
        <a:xfrm>
          <a:off x="121227" y="19810268"/>
          <a:ext cx="13767088" cy="0"/>
        </a:xfrm>
        <a:prstGeom prst="line">
          <a:avLst/>
        </a:prstGeom>
        <a:ln w="19050">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1</xdr:colOff>
      <xdr:row>101</xdr:row>
      <xdr:rowOff>163286</xdr:rowOff>
    </xdr:from>
    <xdr:to>
      <xdr:col>17</xdr:col>
      <xdr:colOff>40823</xdr:colOff>
      <xdr:row>102</xdr:row>
      <xdr:rowOff>408214</xdr:rowOff>
    </xdr:to>
    <xdr:sp macro="" textlink="">
      <xdr:nvSpPr>
        <xdr:cNvPr id="4" name="正方形/長方形 3"/>
        <xdr:cNvSpPr/>
      </xdr:nvSpPr>
      <xdr:spPr>
        <a:xfrm>
          <a:off x="204108" y="19567072"/>
          <a:ext cx="3306536" cy="421821"/>
        </a:xfrm>
        <a:prstGeom prst="rect">
          <a:avLst/>
        </a:prstGeom>
        <a:solidFill>
          <a:schemeClr val="bg1">
            <a:lumMod val="85000"/>
          </a:schemeClr>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a:solidFill>
                <a:sysClr val="windowText" lastClr="000000"/>
              </a:solidFill>
              <a:latin typeface="+mn-ea"/>
              <a:ea typeface="+mn-ea"/>
            </a:rPr>
            <a:t>リース契約による諸費用</a:t>
          </a:r>
          <a:r>
            <a:rPr kumimoji="1" lang="en-US" altLang="ja-JP" sz="1100">
              <a:solidFill>
                <a:sysClr val="windowText" lastClr="000000"/>
              </a:solidFill>
              <a:effectLst/>
              <a:latin typeface="+mn-lt"/>
              <a:ea typeface="+mn-ea"/>
              <a:cs typeface="+mn-cs"/>
            </a:rPr>
            <a:t>(</a:t>
          </a:r>
          <a:r>
            <a:rPr kumimoji="1" lang="ja-JP" altLang="ja-JP" sz="1100">
              <a:solidFill>
                <a:sysClr val="windowText" lastClr="000000"/>
              </a:solidFill>
              <a:effectLst/>
              <a:latin typeface="+mn-lt"/>
              <a:ea typeface="+mn-ea"/>
              <a:cs typeface="+mn-cs"/>
            </a:rPr>
            <a:t>税抜</a:t>
          </a:r>
          <a:r>
            <a:rPr kumimoji="1" lang="en-US" altLang="ja-JP" sz="1100">
              <a:solidFill>
                <a:sysClr val="windowText" lastClr="000000"/>
              </a:solidFill>
              <a:effectLst/>
              <a:latin typeface="+mn-lt"/>
              <a:ea typeface="+mn-ea"/>
              <a:cs typeface="+mn-cs"/>
            </a:rPr>
            <a:t>)</a:t>
          </a:r>
          <a:r>
            <a:rPr kumimoji="1" lang="ja-JP" altLang="en-US" sz="1200">
              <a:solidFill>
                <a:sysClr val="windowText" lastClr="000000"/>
              </a:solidFill>
              <a:latin typeface="+mn-ea"/>
              <a:ea typeface="+mn-ea"/>
            </a:rPr>
            <a:t>（</a:t>
          </a:r>
          <a:r>
            <a:rPr kumimoji="1" lang="en-US" altLang="ja-JP" sz="1200">
              <a:solidFill>
                <a:sysClr val="windowText" lastClr="000000"/>
              </a:solidFill>
              <a:latin typeface="+mn-ea"/>
              <a:ea typeface="+mn-ea"/>
            </a:rPr>
            <a:t>F-D</a:t>
          </a:r>
          <a:r>
            <a:rPr kumimoji="1" lang="ja-JP" altLang="en-US" sz="1200">
              <a:solidFill>
                <a:sysClr val="windowText" lastClr="000000"/>
              </a:solidFill>
              <a:latin typeface="+mn-ea"/>
              <a:ea typeface="+mn-ea"/>
            </a:rPr>
            <a:t>）</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121227</xdr:colOff>
      <xdr:row>105</xdr:row>
      <xdr:rowOff>17318</xdr:rowOff>
    </xdr:from>
    <xdr:to>
      <xdr:col>69</xdr:col>
      <xdr:colOff>86590</xdr:colOff>
      <xdr:row>105</xdr:row>
      <xdr:rowOff>17318</xdr:rowOff>
    </xdr:to>
    <xdr:cxnSp macro="">
      <xdr:nvCxnSpPr>
        <xdr:cNvPr id="2" name="直線コネクタ 1"/>
        <xdr:cNvCxnSpPr/>
      </xdr:nvCxnSpPr>
      <xdr:spPr>
        <a:xfrm>
          <a:off x="121227" y="19810268"/>
          <a:ext cx="13767088" cy="0"/>
        </a:xfrm>
        <a:prstGeom prst="line">
          <a:avLst/>
        </a:prstGeom>
        <a:ln w="19050">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13608</xdr:colOff>
      <xdr:row>102</xdr:row>
      <xdr:rowOff>13607</xdr:rowOff>
    </xdr:from>
    <xdr:to>
      <xdr:col>17</xdr:col>
      <xdr:colOff>54430</xdr:colOff>
      <xdr:row>103</xdr:row>
      <xdr:rowOff>0</xdr:rowOff>
    </xdr:to>
    <xdr:sp macro="" textlink="">
      <xdr:nvSpPr>
        <xdr:cNvPr id="4" name="正方形/長方形 3"/>
        <xdr:cNvSpPr/>
      </xdr:nvSpPr>
      <xdr:spPr>
        <a:xfrm>
          <a:off x="217715" y="19594286"/>
          <a:ext cx="3306536" cy="421821"/>
        </a:xfrm>
        <a:prstGeom prst="rect">
          <a:avLst/>
        </a:prstGeom>
        <a:solidFill>
          <a:schemeClr val="bg1">
            <a:lumMod val="85000"/>
          </a:schemeClr>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a:solidFill>
                <a:sysClr val="windowText" lastClr="000000"/>
              </a:solidFill>
              <a:latin typeface="+mn-ea"/>
              <a:ea typeface="+mn-ea"/>
            </a:rPr>
            <a:t>リース契約による諸費用</a:t>
          </a:r>
          <a:r>
            <a:rPr kumimoji="1" lang="en-US" altLang="ja-JP" sz="1200">
              <a:solidFill>
                <a:sysClr val="windowText" lastClr="000000"/>
              </a:solidFill>
              <a:latin typeface="+mn-ea"/>
              <a:ea typeface="+mn-ea"/>
            </a:rPr>
            <a:t>(</a:t>
          </a:r>
          <a:r>
            <a:rPr kumimoji="1" lang="ja-JP" altLang="en-US" sz="1200">
              <a:solidFill>
                <a:sysClr val="windowText" lastClr="000000"/>
              </a:solidFill>
              <a:latin typeface="+mn-ea"/>
              <a:ea typeface="+mn-ea"/>
            </a:rPr>
            <a:t>税抜</a:t>
          </a:r>
          <a:r>
            <a:rPr kumimoji="1" lang="en-US" altLang="ja-JP" sz="1200">
              <a:solidFill>
                <a:sysClr val="windowText" lastClr="000000"/>
              </a:solidFill>
              <a:latin typeface="+mn-ea"/>
              <a:ea typeface="+mn-ea"/>
            </a:rPr>
            <a:t>)</a:t>
          </a:r>
          <a:r>
            <a:rPr kumimoji="1" lang="ja-JP" altLang="en-US" sz="1200">
              <a:solidFill>
                <a:sysClr val="windowText" lastClr="000000"/>
              </a:solidFill>
              <a:latin typeface="+mn-ea"/>
              <a:ea typeface="+mn-ea"/>
            </a:rPr>
            <a:t>（</a:t>
          </a:r>
          <a:r>
            <a:rPr kumimoji="1" lang="en-US" altLang="ja-JP" sz="1200">
              <a:solidFill>
                <a:sysClr val="windowText" lastClr="000000"/>
              </a:solidFill>
              <a:latin typeface="+mn-ea"/>
              <a:ea typeface="+mn-ea"/>
            </a:rPr>
            <a:t>F-D</a:t>
          </a:r>
          <a:r>
            <a:rPr kumimoji="1" lang="ja-JP" altLang="en-US" sz="1200">
              <a:solidFill>
                <a:sysClr val="windowText" lastClr="000000"/>
              </a:solidFill>
              <a:latin typeface="+mn-ea"/>
              <a:ea typeface="+mn-ea"/>
            </a:rPr>
            <a:t>）</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N201"/>
  <sheetViews>
    <sheetView showGridLines="0" tabSelected="1" zoomScale="85" zoomScaleNormal="85" workbookViewId="0"/>
  </sheetViews>
  <sheetFormatPr defaultRowHeight="13.5"/>
  <cols>
    <col min="13" max="13" width="9.75" customWidth="1"/>
    <col min="14" max="14" width="12.125" style="6" customWidth="1"/>
    <col min="17" max="17" width="10.25" customWidth="1"/>
  </cols>
  <sheetData>
    <row r="1" spans="1:8">
      <c r="A1" s="49" t="s">
        <v>61</v>
      </c>
    </row>
    <row r="3" spans="1:8">
      <c r="A3" s="50" t="s">
        <v>75</v>
      </c>
      <c r="B3" t="s">
        <v>62</v>
      </c>
    </row>
    <row r="4" spans="1:8" ht="15" customHeight="1">
      <c r="A4" s="50" t="s">
        <v>76</v>
      </c>
      <c r="B4" t="s">
        <v>82</v>
      </c>
      <c r="H4" t="s">
        <v>84</v>
      </c>
    </row>
    <row r="5" spans="1:8" ht="15" customHeight="1">
      <c r="A5" s="50" t="s">
        <v>77</v>
      </c>
      <c r="B5" t="s">
        <v>63</v>
      </c>
    </row>
    <row r="6" spans="1:8" ht="15" customHeight="1">
      <c r="A6" s="50" t="s">
        <v>78</v>
      </c>
      <c r="B6" t="s">
        <v>64</v>
      </c>
    </row>
    <row r="7" spans="1:8" ht="15" customHeight="1">
      <c r="A7" s="50" t="s">
        <v>79</v>
      </c>
      <c r="B7" t="s">
        <v>65</v>
      </c>
    </row>
    <row r="8" spans="1:8" ht="15" customHeight="1">
      <c r="A8" s="50" t="s">
        <v>80</v>
      </c>
      <c r="B8" t="s">
        <v>66</v>
      </c>
    </row>
    <row r="9" spans="1:8" ht="15" customHeight="1">
      <c r="A9" s="50" t="s">
        <v>81</v>
      </c>
      <c r="B9" t="s">
        <v>67</v>
      </c>
    </row>
    <row r="10" spans="1:8" ht="15" customHeight="1">
      <c r="A10" s="50"/>
    </row>
    <row r="11" spans="1:8" ht="15" customHeight="1">
      <c r="A11" s="50"/>
    </row>
    <row r="12" spans="1:8" ht="15" customHeight="1">
      <c r="A12" s="50"/>
    </row>
    <row r="13" spans="1:8" ht="15" customHeight="1">
      <c r="A13" s="51" t="s">
        <v>68</v>
      </c>
    </row>
    <row r="14" spans="1:8" ht="15" customHeight="1"/>
    <row r="16" spans="1:8">
      <c r="A16" s="49"/>
    </row>
    <row r="86" spans="1:1">
      <c r="A86" s="51" t="s">
        <v>69</v>
      </c>
    </row>
    <row r="87" spans="1:1">
      <c r="A87" s="51"/>
    </row>
    <row r="158" spans="1:2">
      <c r="A158" s="51" t="s">
        <v>70</v>
      </c>
    </row>
    <row r="160" spans="1:2">
      <c r="B160" t="s">
        <v>83</v>
      </c>
    </row>
    <row r="161" spans="1:2">
      <c r="B161" t="s">
        <v>71</v>
      </c>
    </row>
    <row r="162" spans="1:2">
      <c r="B162" t="s">
        <v>72</v>
      </c>
    </row>
    <row r="163" spans="1:2">
      <c r="A163" t="s">
        <v>73</v>
      </c>
    </row>
    <row r="201" spans="1:1">
      <c r="A201" t="s">
        <v>74</v>
      </c>
    </row>
  </sheetData>
  <sheetProtection password="A6C9" sheet="1" objects="1" scenarios="1" selectLockedCells="1"/>
  <phoneticPr fontId="1"/>
  <pageMargins left="3.937007874015748E-2" right="3.937007874015748E-2" top="0.74803149606299213" bottom="0.74803149606299213" header="0.31496062992125984" footer="0.31496062992125984"/>
  <pageSetup paperSize="9" scale="65" fitToHeight="0" orientation="portrait" r:id="rId1"/>
  <rowBreaks count="2" manualBreakCount="2">
    <brk id="84" max="16383" man="1"/>
    <brk id="157" max="16383"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R119"/>
  <sheetViews>
    <sheetView showGridLines="0" zoomScale="70" zoomScaleNormal="70" zoomScaleSheetLayoutView="85" workbookViewId="0">
      <selection activeCell="BJ1" sqref="BJ1:BK2"/>
    </sheetView>
  </sheetViews>
  <sheetFormatPr defaultRowHeight="13.5"/>
  <cols>
    <col min="1" max="69" width="2.625" customWidth="1"/>
    <col min="70" max="70" width="2.75" customWidth="1"/>
    <col min="71" max="71" width="0.875" customWidth="1"/>
    <col min="77" max="77" width="14.75" customWidth="1"/>
  </cols>
  <sheetData>
    <row r="1" spans="2:75" ht="13.5" customHeight="1">
      <c r="BJ1" s="69"/>
      <c r="BK1" s="69"/>
      <c r="BN1" s="70"/>
      <c r="BO1" s="70"/>
    </row>
    <row r="2" spans="2:75" ht="21.75" customHeight="1">
      <c r="AV2" s="1"/>
      <c r="AW2" s="1"/>
      <c r="AX2" s="1"/>
      <c r="AY2" s="1"/>
      <c r="AZ2" s="1"/>
      <c r="BA2" s="1"/>
      <c r="BB2" s="2" t="s">
        <v>0</v>
      </c>
      <c r="BC2" s="3" t="s">
        <v>1</v>
      </c>
      <c r="BD2" s="4"/>
      <c r="BE2" s="4"/>
      <c r="BF2" s="67">
        <v>29</v>
      </c>
      <c r="BG2" s="67"/>
      <c r="BH2" s="68" t="s">
        <v>2</v>
      </c>
      <c r="BI2" s="68"/>
      <c r="BJ2" s="69"/>
      <c r="BK2" s="69"/>
      <c r="BL2" s="68" t="s">
        <v>3</v>
      </c>
      <c r="BM2" s="68"/>
      <c r="BN2" s="70"/>
      <c r="BO2" s="70"/>
      <c r="BP2" s="5" t="s">
        <v>4</v>
      </c>
      <c r="BQ2" s="4"/>
      <c r="BR2" s="6"/>
      <c r="BT2" s="7"/>
      <c r="BU2" s="7"/>
      <c r="BV2" s="62"/>
      <c r="BW2" s="62"/>
    </row>
    <row r="3" spans="2:75" s="8" customFormat="1" ht="21.75" customHeight="1">
      <c r="C3" s="9"/>
      <c r="D3" s="9"/>
      <c r="E3" s="9"/>
      <c r="F3" s="9"/>
      <c r="G3" s="9"/>
      <c r="H3" s="9"/>
      <c r="I3" s="9"/>
      <c r="J3" s="9"/>
      <c r="K3" s="9"/>
      <c r="L3" s="9"/>
      <c r="M3" s="9"/>
      <c r="N3" s="9"/>
      <c r="O3" s="9"/>
      <c r="P3" s="9"/>
      <c r="Q3" s="9"/>
      <c r="R3" s="9"/>
      <c r="S3" s="9"/>
      <c r="T3" s="9"/>
      <c r="U3" s="9"/>
      <c r="V3" s="9"/>
      <c r="W3" s="9"/>
      <c r="X3" s="9"/>
      <c r="Y3" s="9"/>
      <c r="Z3" s="9"/>
      <c r="AA3" s="9"/>
      <c r="AB3" s="9"/>
      <c r="AC3" s="9"/>
      <c r="AD3" s="9"/>
      <c r="AE3" s="9"/>
      <c r="AF3" s="9"/>
      <c r="AG3" s="9"/>
      <c r="AH3" s="9"/>
      <c r="AI3" s="9"/>
      <c r="AJ3" s="9"/>
      <c r="AK3" s="9"/>
      <c r="AL3" s="9"/>
      <c r="AM3" s="9"/>
      <c r="AN3" s="9"/>
      <c r="AO3" s="9"/>
      <c r="AP3" s="9"/>
      <c r="AQ3" s="9"/>
      <c r="AR3" s="9"/>
      <c r="AS3" s="9"/>
      <c r="AT3" s="9"/>
      <c r="AU3" s="9"/>
      <c r="AV3" s="1"/>
      <c r="AW3" s="1"/>
      <c r="AX3" s="1"/>
      <c r="AY3" s="1"/>
      <c r="AZ3" s="1"/>
      <c r="BA3" s="1"/>
      <c r="BB3" s="2" t="s">
        <v>5</v>
      </c>
      <c r="BC3" s="57" t="s">
        <v>85</v>
      </c>
      <c r="BD3" s="57"/>
      <c r="BE3" s="57"/>
      <c r="BF3" s="317"/>
      <c r="BG3" s="318"/>
      <c r="BH3" s="318"/>
      <c r="BI3" s="318"/>
      <c r="BJ3" s="318"/>
      <c r="BK3" s="318"/>
      <c r="BL3" s="318"/>
      <c r="BM3" s="318"/>
      <c r="BN3" s="318"/>
      <c r="BO3" s="318"/>
      <c r="BP3" s="319"/>
      <c r="BQ3" s="4"/>
      <c r="BR3" s="10"/>
    </row>
    <row r="4" spans="2:75" ht="43.5" customHeight="1">
      <c r="AA4" s="63" t="s">
        <v>6</v>
      </c>
      <c r="AB4" s="63"/>
      <c r="AC4" s="63"/>
      <c r="AD4" s="63"/>
      <c r="AE4" s="63"/>
      <c r="AF4" s="63"/>
      <c r="AG4" s="63"/>
      <c r="AH4" s="63"/>
      <c r="AI4" s="63"/>
      <c r="AJ4" s="63"/>
      <c r="AK4" s="63"/>
      <c r="AL4" s="63"/>
      <c r="AM4" s="63"/>
      <c r="AN4" s="63"/>
      <c r="AO4" s="63"/>
      <c r="AP4" s="63"/>
      <c r="AQ4" s="63"/>
      <c r="AR4" s="63"/>
      <c r="AV4" s="1"/>
      <c r="AW4" s="1"/>
      <c r="AX4" s="1"/>
      <c r="AY4" s="1"/>
      <c r="AZ4" s="1"/>
      <c r="BA4" s="1"/>
      <c r="BB4" s="1"/>
      <c r="BC4" s="5"/>
      <c r="BD4" s="4"/>
      <c r="BE4" s="4"/>
      <c r="BF4" s="4"/>
      <c r="BG4" s="4"/>
      <c r="BH4" s="11"/>
      <c r="BI4" s="12"/>
      <c r="BJ4" s="52"/>
      <c r="BK4" s="53" t="s">
        <v>7</v>
      </c>
      <c r="BL4" s="64">
        <v>1</v>
      </c>
      <c r="BM4" s="64"/>
      <c r="BN4" s="56" t="s">
        <v>8</v>
      </c>
      <c r="BO4" s="64" t="str">
        <f>IF(J15="","",J15)</f>
        <v/>
      </c>
      <c r="BP4" s="64"/>
      <c r="BQ4" s="53" t="s">
        <v>9</v>
      </c>
      <c r="BR4" s="58"/>
    </row>
    <row r="5" spans="2:75" s="13" customFormat="1" ht="24">
      <c r="B5" s="65" t="s">
        <v>10</v>
      </c>
      <c r="C5" s="66"/>
      <c r="D5" s="66"/>
      <c r="E5" s="66"/>
      <c r="F5" s="66"/>
      <c r="G5" s="66"/>
      <c r="H5" s="66"/>
      <c r="I5" s="66"/>
      <c r="J5" s="66"/>
      <c r="K5" s="66"/>
      <c r="L5" s="66"/>
      <c r="M5" s="66"/>
      <c r="N5" s="66"/>
      <c r="O5" s="66"/>
      <c r="P5" s="66"/>
      <c r="Q5" s="66"/>
      <c r="R5" s="66"/>
      <c r="S5" s="66"/>
      <c r="T5" s="66"/>
      <c r="U5" s="66"/>
      <c r="V5" s="66"/>
      <c r="W5" s="66"/>
      <c r="X5" s="66"/>
      <c r="Y5" s="66"/>
      <c r="Z5" s="66"/>
      <c r="AA5" s="66"/>
      <c r="AB5" s="66"/>
      <c r="AC5" s="66"/>
      <c r="AD5" s="66"/>
      <c r="AE5" s="66"/>
      <c r="AF5" s="66"/>
      <c r="AG5" s="66"/>
      <c r="AH5" s="66"/>
      <c r="AI5" s="66"/>
      <c r="AJ5" s="66"/>
      <c r="AK5" s="66"/>
      <c r="AL5" s="66"/>
      <c r="AM5" s="66"/>
      <c r="AN5" s="66"/>
      <c r="AO5" s="66"/>
      <c r="AP5" s="66"/>
      <c r="AQ5" s="66"/>
      <c r="AR5" s="66"/>
      <c r="AS5" s="66"/>
      <c r="AT5" s="66"/>
      <c r="AU5" s="66"/>
      <c r="AV5" s="66"/>
      <c r="AW5" s="66"/>
      <c r="AX5" s="66"/>
      <c r="AY5" s="66"/>
      <c r="AZ5" s="66"/>
      <c r="BA5" s="66"/>
      <c r="BB5" s="66"/>
      <c r="BC5" s="66"/>
      <c r="BD5" s="66"/>
      <c r="BE5" s="66"/>
      <c r="BF5" s="66"/>
      <c r="BG5" s="66"/>
      <c r="BH5" s="66"/>
      <c r="BI5" s="66"/>
      <c r="BJ5" s="66"/>
      <c r="BK5" s="66"/>
      <c r="BL5" s="66"/>
      <c r="BM5" s="66"/>
      <c r="BN5" s="66"/>
      <c r="BO5" s="66"/>
      <c r="BP5" s="66"/>
      <c r="BQ5" s="66"/>
      <c r="BR5" s="66"/>
    </row>
    <row r="6" spans="2:75" s="13" customFormat="1" ht="24">
      <c r="B6" s="65" t="s">
        <v>11</v>
      </c>
      <c r="C6" s="66"/>
      <c r="D6" s="66"/>
      <c r="E6" s="66"/>
      <c r="F6" s="66"/>
      <c r="G6" s="66"/>
      <c r="H6" s="66"/>
      <c r="I6" s="66"/>
      <c r="J6" s="66"/>
      <c r="K6" s="66"/>
      <c r="L6" s="66"/>
      <c r="M6" s="66"/>
      <c r="N6" s="66"/>
      <c r="O6" s="66"/>
      <c r="P6" s="66"/>
      <c r="Q6" s="66"/>
      <c r="R6" s="66"/>
      <c r="S6" s="66"/>
      <c r="T6" s="66"/>
      <c r="U6" s="66"/>
      <c r="V6" s="66"/>
      <c r="W6" s="66"/>
      <c r="X6" s="66"/>
      <c r="Y6" s="66"/>
      <c r="Z6" s="66"/>
      <c r="AA6" s="66"/>
      <c r="AB6" s="66"/>
      <c r="AC6" s="66"/>
      <c r="AD6" s="66"/>
      <c r="AE6" s="66"/>
      <c r="AF6" s="66"/>
      <c r="AG6" s="66"/>
      <c r="AH6" s="66"/>
      <c r="AI6" s="66"/>
      <c r="AJ6" s="66"/>
      <c r="AK6" s="66"/>
      <c r="AL6" s="66"/>
      <c r="AM6" s="66"/>
      <c r="AN6" s="66"/>
      <c r="AO6" s="66"/>
      <c r="AP6" s="66"/>
      <c r="AQ6" s="66"/>
      <c r="AR6" s="66"/>
      <c r="AS6" s="66"/>
      <c r="AT6" s="66"/>
      <c r="AU6" s="66"/>
      <c r="AV6" s="66"/>
      <c r="AW6" s="66"/>
      <c r="AX6" s="66"/>
      <c r="AY6" s="66"/>
      <c r="AZ6" s="66"/>
      <c r="BA6" s="66"/>
      <c r="BB6" s="66"/>
      <c r="BC6" s="66"/>
      <c r="BD6" s="66"/>
      <c r="BE6" s="66"/>
      <c r="BF6" s="66"/>
      <c r="BG6" s="66"/>
      <c r="BH6" s="66"/>
      <c r="BI6" s="66"/>
      <c r="BJ6" s="66"/>
      <c r="BK6" s="66"/>
      <c r="BL6" s="66"/>
      <c r="BM6" s="66"/>
      <c r="BN6" s="66"/>
      <c r="BO6" s="66"/>
      <c r="BP6" s="66"/>
      <c r="BQ6" s="66"/>
      <c r="BR6" s="66"/>
    </row>
    <row r="7" spans="2:75" s="14" customFormat="1" ht="24">
      <c r="B7" s="65"/>
      <c r="C7" s="66"/>
      <c r="D7" s="66"/>
      <c r="E7" s="66"/>
      <c r="F7" s="66"/>
      <c r="G7" s="66"/>
      <c r="H7" s="66"/>
      <c r="I7" s="66"/>
      <c r="J7" s="66"/>
      <c r="K7" s="66"/>
      <c r="L7" s="66"/>
      <c r="M7" s="66"/>
      <c r="N7" s="66"/>
      <c r="O7" s="66"/>
      <c r="P7" s="66"/>
      <c r="Q7" s="66"/>
      <c r="R7" s="66"/>
      <c r="S7" s="66"/>
      <c r="T7" s="66"/>
      <c r="U7" s="66"/>
      <c r="V7" s="66"/>
      <c r="W7" s="66"/>
      <c r="X7" s="66"/>
      <c r="Y7" s="66"/>
      <c r="Z7" s="66"/>
      <c r="AA7" s="66"/>
      <c r="AB7" s="66"/>
      <c r="AC7" s="66"/>
      <c r="AD7" s="66"/>
      <c r="AE7" s="66"/>
      <c r="AF7" s="66"/>
      <c r="AG7" s="66"/>
      <c r="AH7" s="66"/>
      <c r="AI7" s="66"/>
      <c r="AJ7" s="66"/>
      <c r="AK7" s="66"/>
      <c r="AL7" s="66"/>
      <c r="AM7" s="66"/>
      <c r="AN7" s="66"/>
      <c r="AO7" s="66"/>
      <c r="AP7" s="66"/>
      <c r="AQ7" s="66"/>
      <c r="AR7" s="66"/>
      <c r="AS7" s="66"/>
      <c r="AT7" s="66"/>
      <c r="AU7" s="66"/>
      <c r="AV7" s="66"/>
      <c r="AW7" s="66"/>
      <c r="AX7" s="66"/>
      <c r="AY7" s="66"/>
      <c r="AZ7" s="66"/>
      <c r="BA7" s="66"/>
      <c r="BB7" s="66"/>
      <c r="BC7" s="66"/>
      <c r="BD7" s="66"/>
      <c r="BE7" s="66"/>
      <c r="BF7" s="66"/>
      <c r="BG7" s="66"/>
      <c r="BH7" s="66"/>
      <c r="BI7" s="66"/>
      <c r="BJ7" s="66"/>
      <c r="BK7" s="66"/>
      <c r="BL7" s="66"/>
      <c r="BM7" s="66"/>
      <c r="BN7" s="66"/>
      <c r="BO7" s="66"/>
      <c r="BP7" s="66"/>
      <c r="BQ7" s="66"/>
      <c r="BR7" s="66"/>
    </row>
    <row r="8" spans="2:75" s="16" customFormat="1" ht="12" customHeight="1">
      <c r="B8" s="15"/>
      <c r="C8" s="15"/>
      <c r="D8" s="15"/>
      <c r="E8" s="15"/>
      <c r="F8" s="15"/>
      <c r="G8" s="15"/>
      <c r="H8" s="15"/>
      <c r="I8" s="15"/>
      <c r="J8" s="15"/>
      <c r="K8" s="15"/>
      <c r="L8" s="15"/>
      <c r="M8" s="15"/>
      <c r="N8" s="15"/>
      <c r="O8" s="15"/>
      <c r="P8" s="15"/>
      <c r="Q8" s="15"/>
      <c r="R8" s="15"/>
      <c r="S8" s="15"/>
      <c r="T8" s="15"/>
      <c r="U8" s="15"/>
      <c r="V8" s="15"/>
      <c r="W8" s="15"/>
      <c r="X8" s="15"/>
      <c r="Y8" s="15"/>
      <c r="Z8" s="15"/>
      <c r="AA8" s="15"/>
      <c r="AB8" s="15"/>
      <c r="AC8" s="15"/>
      <c r="AD8" s="15"/>
      <c r="AE8" s="15"/>
      <c r="AF8" s="15"/>
      <c r="AG8" s="15"/>
      <c r="AH8" s="15"/>
      <c r="AI8" s="15"/>
      <c r="AJ8" s="15"/>
      <c r="AK8" s="15"/>
      <c r="AL8" s="15"/>
      <c r="AM8" s="15"/>
      <c r="AN8" s="15"/>
      <c r="AO8" s="15"/>
      <c r="AP8" s="15"/>
      <c r="AQ8" s="15"/>
      <c r="AR8" s="15"/>
      <c r="AS8" s="15"/>
      <c r="AT8" s="15"/>
      <c r="AU8" s="15"/>
      <c r="AV8" s="15"/>
      <c r="AW8" s="15"/>
      <c r="AX8" s="15"/>
      <c r="AY8" s="15"/>
      <c r="AZ8" s="15"/>
      <c r="BA8" s="15"/>
      <c r="BB8" s="15"/>
      <c r="BC8" s="15"/>
    </row>
    <row r="9" spans="2:75" s="16" customFormat="1" ht="17.25" customHeight="1">
      <c r="B9" s="100" t="s">
        <v>86</v>
      </c>
      <c r="C9" s="101"/>
      <c r="D9" s="101"/>
      <c r="E9" s="101"/>
      <c r="F9" s="101"/>
      <c r="G9" s="101"/>
      <c r="H9" s="101"/>
      <c r="I9" s="102"/>
      <c r="J9" s="72"/>
      <c r="K9" s="72"/>
      <c r="L9" s="72"/>
      <c r="M9" s="72"/>
      <c r="N9" s="72"/>
      <c r="O9" s="72"/>
      <c r="P9" s="72"/>
      <c r="Q9" s="72"/>
      <c r="R9" s="72"/>
      <c r="S9" s="72"/>
      <c r="T9" s="72"/>
      <c r="U9" s="72"/>
      <c r="V9" s="72"/>
      <c r="W9" s="72"/>
      <c r="X9" s="72"/>
      <c r="Y9" s="72"/>
      <c r="Z9" s="72"/>
      <c r="AA9" s="72"/>
      <c r="AB9" s="72"/>
      <c r="AC9" s="72"/>
      <c r="AD9" s="72"/>
      <c r="AE9" s="72"/>
      <c r="AF9" s="72"/>
      <c r="AG9" s="72"/>
      <c r="AH9" s="72"/>
      <c r="AI9" s="72"/>
      <c r="AJ9" s="72"/>
      <c r="AK9" s="72"/>
      <c r="AL9" s="72"/>
      <c r="BI9" s="17"/>
      <c r="BJ9" s="18"/>
      <c r="BK9" s="18"/>
      <c r="BQ9" s="18"/>
      <c r="BT9" s="19"/>
    </row>
    <row r="10" spans="2:75" s="16" customFormat="1" ht="17.25" customHeight="1">
      <c r="B10" s="103"/>
      <c r="C10" s="104"/>
      <c r="D10" s="104"/>
      <c r="E10" s="104"/>
      <c r="F10" s="104"/>
      <c r="G10" s="104"/>
      <c r="H10" s="104"/>
      <c r="I10" s="105"/>
      <c r="J10" s="72"/>
      <c r="K10" s="72"/>
      <c r="L10" s="72"/>
      <c r="M10" s="72"/>
      <c r="N10" s="72"/>
      <c r="O10" s="72"/>
      <c r="P10" s="72"/>
      <c r="Q10" s="72"/>
      <c r="R10" s="72"/>
      <c r="S10" s="72"/>
      <c r="T10" s="72"/>
      <c r="U10" s="72"/>
      <c r="V10" s="72"/>
      <c r="W10" s="72"/>
      <c r="X10" s="72"/>
      <c r="Y10" s="72"/>
      <c r="Z10" s="72"/>
      <c r="AA10" s="72"/>
      <c r="AB10" s="72"/>
      <c r="AC10" s="72"/>
      <c r="AD10" s="72"/>
      <c r="AE10" s="72"/>
      <c r="AF10" s="72"/>
      <c r="AG10" s="72"/>
      <c r="AH10" s="72"/>
      <c r="AI10" s="72"/>
      <c r="AJ10" s="72"/>
      <c r="AK10" s="72"/>
      <c r="AL10" s="72"/>
      <c r="BI10" s="17"/>
      <c r="BJ10" s="17"/>
      <c r="BK10" s="17"/>
      <c r="BQ10" s="17"/>
      <c r="BT10" s="19"/>
    </row>
    <row r="11" spans="2:75" ht="17.25" customHeight="1">
      <c r="B11" s="100" t="s">
        <v>87</v>
      </c>
      <c r="C11" s="101"/>
      <c r="D11" s="101"/>
      <c r="E11" s="101"/>
      <c r="F11" s="101"/>
      <c r="G11" s="101"/>
      <c r="H11" s="101"/>
      <c r="I11" s="102"/>
      <c r="J11" s="72"/>
      <c r="K11" s="72"/>
      <c r="L11" s="72"/>
      <c r="M11" s="72"/>
      <c r="N11" s="72"/>
      <c r="O11" s="72"/>
      <c r="P11" s="72"/>
      <c r="Q11" s="72"/>
      <c r="R11" s="72"/>
      <c r="S11" s="72"/>
      <c r="T11" s="72"/>
      <c r="U11" s="72"/>
      <c r="V11" s="72"/>
      <c r="W11" s="72"/>
      <c r="X11" s="72"/>
      <c r="Y11" s="72"/>
      <c r="Z11" s="72"/>
      <c r="AA11" s="72"/>
      <c r="AB11" s="72"/>
      <c r="AC11" s="72"/>
      <c r="AD11" s="72"/>
      <c r="AE11" s="72"/>
      <c r="AF11" s="72"/>
      <c r="AG11" s="72"/>
      <c r="AH11" s="72"/>
      <c r="AI11" s="72"/>
      <c r="AJ11" s="72"/>
      <c r="AK11" s="72"/>
      <c r="AL11" s="72"/>
      <c r="AM11" s="16"/>
      <c r="AN11" s="16"/>
      <c r="AO11" s="16"/>
      <c r="AP11" s="16"/>
      <c r="AQ11" s="16"/>
      <c r="AR11" s="16"/>
      <c r="AS11" s="16"/>
      <c r="AT11" s="16"/>
      <c r="AU11" s="16"/>
      <c r="AV11" s="16"/>
      <c r="AW11" s="16"/>
      <c r="AX11" s="16"/>
      <c r="AY11" s="16"/>
      <c r="AZ11" s="16"/>
      <c r="BA11" s="16"/>
      <c r="BB11" s="16"/>
      <c r="BH11" s="16"/>
      <c r="BI11" s="17"/>
      <c r="BJ11" s="17"/>
      <c r="BK11" s="17"/>
      <c r="BQ11" s="17"/>
    </row>
    <row r="12" spans="2:75" ht="17.25" customHeight="1">
      <c r="B12" s="103"/>
      <c r="C12" s="104"/>
      <c r="D12" s="104"/>
      <c r="E12" s="104"/>
      <c r="F12" s="104"/>
      <c r="G12" s="104"/>
      <c r="H12" s="104"/>
      <c r="I12" s="105"/>
      <c r="J12" s="72"/>
      <c r="K12" s="72"/>
      <c r="L12" s="72"/>
      <c r="M12" s="72"/>
      <c r="N12" s="72"/>
      <c r="O12" s="72"/>
      <c r="P12" s="72"/>
      <c r="Q12" s="72"/>
      <c r="R12" s="72"/>
      <c r="S12" s="72"/>
      <c r="T12" s="72"/>
      <c r="U12" s="72"/>
      <c r="V12" s="72"/>
      <c r="W12" s="72"/>
      <c r="X12" s="72"/>
      <c r="Y12" s="72"/>
      <c r="Z12" s="72"/>
      <c r="AA12" s="72"/>
      <c r="AB12" s="72"/>
      <c r="AC12" s="72"/>
      <c r="AD12" s="72"/>
      <c r="AE12" s="72"/>
      <c r="AF12" s="72"/>
      <c r="AG12" s="72"/>
      <c r="AH12" s="72"/>
      <c r="AI12" s="72"/>
      <c r="AJ12" s="72"/>
      <c r="AK12" s="72"/>
      <c r="AL12" s="72"/>
      <c r="AM12" s="16"/>
      <c r="AN12" s="16"/>
      <c r="AO12" s="16"/>
      <c r="AP12" s="16"/>
      <c r="AQ12" s="16"/>
      <c r="AR12" s="16"/>
      <c r="AS12" s="16"/>
      <c r="AT12" s="16"/>
      <c r="AU12" s="16"/>
      <c r="AV12" s="16"/>
      <c r="AW12" s="16"/>
      <c r="AX12" s="16"/>
      <c r="AY12" s="16"/>
      <c r="AZ12" s="16"/>
      <c r="BA12" s="16"/>
      <c r="BB12" s="16"/>
      <c r="BH12" s="16"/>
      <c r="BI12" s="17"/>
      <c r="BJ12" s="17"/>
      <c r="BK12" s="17"/>
      <c r="BQ12" s="17"/>
    </row>
    <row r="13" spans="2:75" ht="17.25" customHeight="1">
      <c r="B13" s="100" t="s">
        <v>88</v>
      </c>
      <c r="C13" s="101"/>
      <c r="D13" s="101"/>
      <c r="E13" s="101"/>
      <c r="F13" s="101"/>
      <c r="G13" s="101"/>
      <c r="H13" s="101"/>
      <c r="I13" s="102"/>
      <c r="J13" s="72"/>
      <c r="K13" s="72"/>
      <c r="L13" s="72"/>
      <c r="M13" s="72"/>
      <c r="N13" s="72"/>
      <c r="O13" s="72"/>
      <c r="P13" s="72"/>
      <c r="Q13" s="72"/>
      <c r="R13" s="72"/>
      <c r="S13" s="72"/>
      <c r="T13" s="72"/>
      <c r="U13" s="72"/>
      <c r="V13" s="72"/>
      <c r="W13" s="72"/>
      <c r="X13" s="72"/>
      <c r="Y13" s="72"/>
      <c r="Z13" s="72"/>
      <c r="AA13" s="72"/>
      <c r="AB13" s="72"/>
      <c r="AC13" s="72"/>
      <c r="AD13" s="72"/>
      <c r="AE13" s="72"/>
      <c r="AF13" s="72"/>
      <c r="AG13" s="72"/>
      <c r="AH13" s="72"/>
      <c r="AI13" s="72"/>
      <c r="AJ13" s="72"/>
      <c r="AK13" s="72"/>
      <c r="AL13" s="72"/>
      <c r="AM13" s="16"/>
      <c r="AN13" s="16"/>
      <c r="AO13" s="16"/>
      <c r="AP13" s="16"/>
      <c r="AQ13" s="16"/>
      <c r="AR13" s="16"/>
      <c r="AS13" s="16"/>
      <c r="AT13" s="16"/>
      <c r="AU13" s="16"/>
      <c r="AV13" s="16"/>
      <c r="AW13" s="16"/>
      <c r="AX13" s="16"/>
      <c r="AY13" s="16"/>
      <c r="AZ13" s="16"/>
      <c r="BA13" s="16"/>
      <c r="BB13" s="16"/>
      <c r="BC13" s="16"/>
      <c r="BD13" s="16"/>
      <c r="BE13" s="16"/>
      <c r="BF13" s="16"/>
      <c r="BG13" s="16"/>
      <c r="BH13" s="16"/>
      <c r="BI13" s="17"/>
      <c r="BJ13" s="17"/>
      <c r="BK13" s="17"/>
      <c r="BL13" s="17"/>
      <c r="BM13" s="17"/>
      <c r="BN13" s="17"/>
      <c r="BO13" s="17"/>
      <c r="BP13" s="17"/>
      <c r="BQ13" s="17"/>
    </row>
    <row r="14" spans="2:75" ht="17.25" customHeight="1">
      <c r="B14" s="103"/>
      <c r="C14" s="104"/>
      <c r="D14" s="104"/>
      <c r="E14" s="104"/>
      <c r="F14" s="104"/>
      <c r="G14" s="104"/>
      <c r="H14" s="104"/>
      <c r="I14" s="105"/>
      <c r="J14" s="72"/>
      <c r="K14" s="72"/>
      <c r="L14" s="72"/>
      <c r="M14" s="72"/>
      <c r="N14" s="72"/>
      <c r="O14" s="72"/>
      <c r="P14" s="72"/>
      <c r="Q14" s="72"/>
      <c r="R14" s="72"/>
      <c r="S14" s="72"/>
      <c r="T14" s="72"/>
      <c r="U14" s="72"/>
      <c r="V14" s="72"/>
      <c r="W14" s="72"/>
      <c r="X14" s="72"/>
      <c r="Y14" s="72"/>
      <c r="Z14" s="72"/>
      <c r="AA14" s="72"/>
      <c r="AB14" s="72"/>
      <c r="AC14" s="72"/>
      <c r="AD14" s="72"/>
      <c r="AE14" s="72"/>
      <c r="AF14" s="72"/>
      <c r="AG14" s="72"/>
      <c r="AH14" s="72"/>
      <c r="AI14" s="72"/>
      <c r="AJ14" s="72"/>
      <c r="AK14" s="72"/>
      <c r="AL14" s="72"/>
      <c r="AM14" s="16"/>
      <c r="AO14" s="16"/>
      <c r="AP14" s="16"/>
      <c r="AQ14" s="16"/>
      <c r="AR14" s="16"/>
      <c r="AS14" s="16"/>
      <c r="AT14" s="16"/>
      <c r="AU14" s="16"/>
      <c r="AV14" s="16"/>
      <c r="AW14" s="16"/>
      <c r="AX14" s="16"/>
      <c r="AY14" s="16"/>
      <c r="AZ14" s="16"/>
      <c r="BA14" s="16"/>
      <c r="BB14" s="16"/>
      <c r="BC14" s="16"/>
      <c r="BD14" s="16"/>
      <c r="BE14" s="16"/>
      <c r="BF14" s="16"/>
      <c r="BG14" s="16"/>
      <c r="BH14" s="16"/>
      <c r="BI14" s="17"/>
      <c r="BJ14" s="17"/>
      <c r="BK14" s="17"/>
      <c r="BL14" s="17"/>
      <c r="BM14" s="17"/>
      <c r="BN14" s="17"/>
      <c r="BO14" s="17"/>
      <c r="BP14" s="17"/>
      <c r="BQ14" s="17"/>
    </row>
    <row r="15" spans="2:75" s="20" customFormat="1" ht="17.25" customHeight="1">
      <c r="B15" s="71" t="s">
        <v>12</v>
      </c>
      <c r="C15" s="71"/>
      <c r="D15" s="71"/>
      <c r="E15" s="71"/>
      <c r="F15" s="71"/>
      <c r="G15" s="71"/>
      <c r="H15" s="71"/>
      <c r="I15" s="71"/>
      <c r="J15" s="72"/>
      <c r="K15" s="72"/>
      <c r="L15" s="72"/>
      <c r="M15" s="72"/>
      <c r="N15" s="72"/>
      <c r="O15" s="72"/>
      <c r="P15" s="72"/>
      <c r="Q15" s="72"/>
      <c r="R15" s="72"/>
      <c r="S15" s="72"/>
      <c r="T15" s="72"/>
      <c r="U15" s="72"/>
      <c r="V15" s="72"/>
      <c r="W15" s="72"/>
      <c r="X15" s="72"/>
      <c r="Y15" s="72"/>
      <c r="Z15" s="72"/>
      <c r="AA15" s="72"/>
      <c r="AB15" s="72"/>
      <c r="AC15" s="72"/>
      <c r="AD15" s="72"/>
      <c r="AE15" s="72"/>
      <c r="AF15" s="72"/>
      <c r="AG15" s="72"/>
      <c r="AH15" s="72"/>
      <c r="AI15" s="72"/>
      <c r="AJ15" s="72"/>
      <c r="AK15" s="72"/>
      <c r="AL15" s="72"/>
      <c r="AM15"/>
      <c r="AN15" s="16"/>
      <c r="AO15" s="16"/>
      <c r="AP15" s="16"/>
      <c r="AQ15" s="16"/>
      <c r="AR15" s="16"/>
      <c r="AS15" s="16"/>
      <c r="AT15" s="73" t="s">
        <v>13</v>
      </c>
      <c r="AU15" s="74"/>
      <c r="AV15" s="74"/>
      <c r="AW15" s="74"/>
      <c r="AX15" s="74"/>
      <c r="AY15" s="75"/>
      <c r="AZ15" s="82">
        <f>IF(T44="",0,IF(T44="積算",AT67,IF(T44="料率",AT99)))+IF('リース料金計算書 ②'!T44="",0,IF('リース料金計算書 ②'!T44="積算",'リース料金計算書 ②'!AT67,IF('リース料金計算書 ②'!T44="料率",'リース料金計算書 ②'!AT99)))+IF('リース料金計算書 ③'!T44="",0,IF('リース料金計算書 ③'!T44="積算",'リース料金計算書 ③'!AT67,IF('リース料金計算書 ③'!T44="料率",'リース料金計算書 ③'!AT99)))+IF('リース料金計算書 ④'!T44="",0,IF('リース料金計算書 ④'!T44="積算",'リース料金計算書 ④'!AT67,IF('リース料金計算書 ④'!T44="料率",'リース料金計算書 ④'!AT99)))+IF('リース料金計算書 ⑤'!T44="",0,IF('リース料金計算書 ⑤'!T44="積算",'リース料金計算書 ⑤'!AT67,IF('リース料金計算書 ⑤'!T44="料率",'リース料金計算書 ⑤'!AT99)))</f>
        <v>0</v>
      </c>
      <c r="BA15" s="83"/>
      <c r="BB15" s="83"/>
      <c r="BC15" s="83"/>
      <c r="BD15" s="83"/>
      <c r="BE15" s="83"/>
      <c r="BF15" s="83"/>
      <c r="BG15" s="83"/>
      <c r="BH15" s="83"/>
      <c r="BI15" s="83"/>
      <c r="BJ15" s="83"/>
      <c r="BK15" s="83"/>
      <c r="BL15" s="84"/>
      <c r="BM15" s="91" t="s">
        <v>14</v>
      </c>
      <c r="BN15" s="92"/>
      <c r="BO15" s="92"/>
      <c r="BP15" s="93"/>
      <c r="BQ15" s="17"/>
    </row>
    <row r="16" spans="2:75" s="20" customFormat="1" ht="17.25" customHeight="1">
      <c r="B16" s="71"/>
      <c r="C16" s="71"/>
      <c r="D16" s="71"/>
      <c r="E16" s="71"/>
      <c r="F16" s="71"/>
      <c r="G16" s="71"/>
      <c r="H16" s="71"/>
      <c r="I16" s="71"/>
      <c r="J16" s="72"/>
      <c r="K16" s="72"/>
      <c r="L16" s="72"/>
      <c r="M16" s="72"/>
      <c r="N16" s="72"/>
      <c r="O16" s="72"/>
      <c r="P16" s="72"/>
      <c r="Q16" s="72"/>
      <c r="R16" s="72"/>
      <c r="S16" s="72"/>
      <c r="T16" s="72"/>
      <c r="U16" s="72"/>
      <c r="V16" s="72"/>
      <c r="W16" s="72"/>
      <c r="X16" s="72"/>
      <c r="Y16" s="72"/>
      <c r="Z16" s="72"/>
      <c r="AA16" s="72"/>
      <c r="AB16" s="72"/>
      <c r="AC16" s="72"/>
      <c r="AD16" s="72"/>
      <c r="AE16" s="72"/>
      <c r="AF16" s="72"/>
      <c r="AG16" s="72"/>
      <c r="AH16" s="72"/>
      <c r="AI16" s="72"/>
      <c r="AJ16" s="72"/>
      <c r="AK16" s="72"/>
      <c r="AL16" s="72"/>
      <c r="AM16"/>
      <c r="AN16" s="16"/>
      <c r="AO16" s="16"/>
      <c r="AP16" s="16"/>
      <c r="AQ16" s="16"/>
      <c r="AR16" s="16"/>
      <c r="AS16" s="16"/>
      <c r="AT16" s="76"/>
      <c r="AU16" s="77"/>
      <c r="AV16" s="77"/>
      <c r="AW16" s="77"/>
      <c r="AX16" s="77"/>
      <c r="AY16" s="78"/>
      <c r="AZ16" s="85"/>
      <c r="BA16" s="86"/>
      <c r="BB16" s="86"/>
      <c r="BC16" s="86"/>
      <c r="BD16" s="86"/>
      <c r="BE16" s="86"/>
      <c r="BF16" s="86"/>
      <c r="BG16" s="86"/>
      <c r="BH16" s="86"/>
      <c r="BI16" s="86"/>
      <c r="BJ16" s="86"/>
      <c r="BK16" s="86"/>
      <c r="BL16" s="87"/>
      <c r="BM16" s="94"/>
      <c r="BN16" s="95"/>
      <c r="BO16" s="95"/>
      <c r="BP16" s="96"/>
      <c r="BQ16" s="17"/>
    </row>
    <row r="17" spans="1:69" ht="17.25" customHeight="1">
      <c r="B17" s="100" t="s">
        <v>15</v>
      </c>
      <c r="C17" s="101"/>
      <c r="D17" s="101"/>
      <c r="E17" s="101"/>
      <c r="F17" s="101"/>
      <c r="G17" s="101"/>
      <c r="H17" s="101"/>
      <c r="I17" s="102"/>
      <c r="J17" s="72"/>
      <c r="K17" s="72"/>
      <c r="L17" s="72"/>
      <c r="M17" s="72"/>
      <c r="N17" s="72"/>
      <c r="O17" s="72"/>
      <c r="P17" s="72"/>
      <c r="Q17" s="72"/>
      <c r="R17" s="72"/>
      <c r="S17" s="72"/>
      <c r="T17" s="72"/>
      <c r="U17" s="72"/>
      <c r="V17" s="72"/>
      <c r="W17" s="72"/>
      <c r="X17" s="72"/>
      <c r="Y17" s="72"/>
      <c r="Z17" s="72"/>
      <c r="AA17" s="72"/>
      <c r="AB17" s="72"/>
      <c r="AC17" s="72"/>
      <c r="AD17" s="72"/>
      <c r="AE17" s="72"/>
      <c r="AF17" s="72"/>
      <c r="AG17" s="72"/>
      <c r="AH17" s="72"/>
      <c r="AI17" s="72"/>
      <c r="AJ17" s="72"/>
      <c r="AK17" s="72"/>
      <c r="AL17" s="72"/>
      <c r="AM17" s="20"/>
      <c r="AN17" s="16"/>
      <c r="AO17" s="16"/>
      <c r="AP17" s="16"/>
      <c r="AQ17" s="16"/>
      <c r="AR17" s="16"/>
      <c r="AS17" s="16"/>
      <c r="AT17" s="76"/>
      <c r="AU17" s="77"/>
      <c r="AV17" s="77"/>
      <c r="AW17" s="77"/>
      <c r="AX17" s="77"/>
      <c r="AY17" s="78"/>
      <c r="AZ17" s="85"/>
      <c r="BA17" s="86"/>
      <c r="BB17" s="86"/>
      <c r="BC17" s="86"/>
      <c r="BD17" s="86"/>
      <c r="BE17" s="86"/>
      <c r="BF17" s="86"/>
      <c r="BG17" s="86"/>
      <c r="BH17" s="86"/>
      <c r="BI17" s="86"/>
      <c r="BJ17" s="86"/>
      <c r="BK17" s="86"/>
      <c r="BL17" s="87"/>
      <c r="BM17" s="94"/>
      <c r="BN17" s="95"/>
      <c r="BO17" s="95"/>
      <c r="BP17" s="96"/>
      <c r="BQ17" s="17"/>
    </row>
    <row r="18" spans="1:69" ht="17.25" customHeight="1">
      <c r="B18" s="103"/>
      <c r="C18" s="104"/>
      <c r="D18" s="104"/>
      <c r="E18" s="104"/>
      <c r="F18" s="104"/>
      <c r="G18" s="104"/>
      <c r="H18" s="104"/>
      <c r="I18" s="105"/>
      <c r="J18" s="72"/>
      <c r="K18" s="72"/>
      <c r="L18" s="72"/>
      <c r="M18" s="72"/>
      <c r="N18" s="72"/>
      <c r="O18" s="72"/>
      <c r="P18" s="72"/>
      <c r="Q18" s="72"/>
      <c r="R18" s="72"/>
      <c r="S18" s="72"/>
      <c r="T18" s="72"/>
      <c r="U18" s="72"/>
      <c r="V18" s="72"/>
      <c r="W18" s="72"/>
      <c r="X18" s="72"/>
      <c r="Y18" s="72"/>
      <c r="Z18" s="72"/>
      <c r="AA18" s="72"/>
      <c r="AB18" s="72"/>
      <c r="AC18" s="72"/>
      <c r="AD18" s="72"/>
      <c r="AE18" s="72"/>
      <c r="AF18" s="72"/>
      <c r="AG18" s="72"/>
      <c r="AH18" s="72"/>
      <c r="AI18" s="72"/>
      <c r="AJ18" s="72"/>
      <c r="AK18" s="72"/>
      <c r="AL18" s="72"/>
      <c r="AM18" s="20"/>
      <c r="AN18" s="16"/>
      <c r="AO18" s="16"/>
      <c r="AP18" s="16"/>
      <c r="AQ18" s="16"/>
      <c r="AR18" s="16"/>
      <c r="AS18" s="16"/>
      <c r="AT18" s="79"/>
      <c r="AU18" s="80"/>
      <c r="AV18" s="80"/>
      <c r="AW18" s="80"/>
      <c r="AX18" s="80"/>
      <c r="AY18" s="81"/>
      <c r="AZ18" s="88"/>
      <c r="BA18" s="89"/>
      <c r="BB18" s="89"/>
      <c r="BC18" s="89"/>
      <c r="BD18" s="89"/>
      <c r="BE18" s="89"/>
      <c r="BF18" s="89"/>
      <c r="BG18" s="89"/>
      <c r="BH18" s="89"/>
      <c r="BI18" s="89"/>
      <c r="BJ18" s="89"/>
      <c r="BK18" s="89"/>
      <c r="BL18" s="90"/>
      <c r="BM18" s="97"/>
      <c r="BN18" s="98"/>
      <c r="BO18" s="98"/>
      <c r="BP18" s="99"/>
      <c r="BQ18" s="18"/>
    </row>
    <row r="19" spans="1:69" ht="7.5" customHeight="1">
      <c r="B19" s="21"/>
      <c r="C19" s="21"/>
      <c r="D19" s="21"/>
      <c r="E19" s="21"/>
      <c r="F19" s="21"/>
      <c r="G19" s="21"/>
      <c r="H19" s="21"/>
      <c r="I19" s="21"/>
      <c r="J19" s="22"/>
      <c r="K19" s="23"/>
      <c r="L19" s="23"/>
      <c r="M19" s="23"/>
      <c r="N19" s="23"/>
      <c r="O19" s="23"/>
      <c r="P19" s="23"/>
      <c r="Q19" s="23"/>
      <c r="R19" s="23"/>
      <c r="S19" s="23"/>
      <c r="T19" s="23"/>
      <c r="U19" s="23"/>
      <c r="V19" s="23"/>
      <c r="W19" s="23"/>
      <c r="X19" s="23"/>
      <c r="Y19" s="23"/>
      <c r="Z19" s="23"/>
      <c r="AA19" s="23"/>
      <c r="AB19" s="23"/>
      <c r="AC19" s="23"/>
      <c r="AD19" s="23"/>
      <c r="AE19" s="23"/>
      <c r="AF19" s="23"/>
      <c r="AG19" s="23"/>
      <c r="AH19" s="23"/>
      <c r="AI19" s="23"/>
      <c r="AJ19" s="23"/>
      <c r="AK19" s="23"/>
      <c r="AL19" s="23"/>
      <c r="AM19" s="20"/>
      <c r="AN19" s="20"/>
      <c r="AO19" s="20"/>
      <c r="AP19" s="20"/>
      <c r="AQ19" s="20"/>
      <c r="AR19" s="20"/>
      <c r="AS19" s="20"/>
      <c r="AT19" s="20"/>
      <c r="AU19" s="20"/>
      <c r="AV19" s="20"/>
      <c r="AW19" s="20"/>
      <c r="AX19" s="20"/>
      <c r="AY19" s="20"/>
      <c r="AZ19" s="20"/>
      <c r="BA19" s="20"/>
      <c r="BB19" s="20"/>
      <c r="BC19" s="20"/>
      <c r="BD19" s="20"/>
      <c r="BE19" s="20"/>
      <c r="BF19" s="20"/>
      <c r="BG19" s="20"/>
      <c r="BH19" s="20"/>
      <c r="BI19" s="20"/>
      <c r="BJ19" s="20"/>
      <c r="BK19" s="20"/>
      <c r="BL19" s="20"/>
      <c r="BM19" s="24"/>
      <c r="BN19" s="20"/>
      <c r="BO19" s="24"/>
      <c r="BP19" s="20"/>
      <c r="BQ19" s="20"/>
    </row>
    <row r="20" spans="1:69" ht="7.5" customHeight="1">
      <c r="A20" s="25"/>
      <c r="B20" s="21"/>
      <c r="C20" s="21"/>
      <c r="D20" s="21"/>
      <c r="E20" s="21"/>
      <c r="F20" s="21"/>
      <c r="G20" s="21"/>
      <c r="H20" s="21"/>
      <c r="I20" s="21"/>
      <c r="J20" s="21"/>
      <c r="K20" s="21"/>
      <c r="L20" s="21"/>
      <c r="M20" s="21"/>
      <c r="N20" s="21"/>
      <c r="O20" s="21"/>
      <c r="P20" s="21"/>
      <c r="Q20" s="21"/>
      <c r="R20" s="21"/>
      <c r="S20" s="21"/>
      <c r="T20" s="21"/>
      <c r="U20" s="21"/>
      <c r="V20" s="21"/>
      <c r="W20" s="21"/>
      <c r="X20" s="21"/>
      <c r="Y20" s="21"/>
      <c r="Z20" s="21"/>
      <c r="AA20" s="21"/>
      <c r="AB20" s="21"/>
      <c r="AC20" s="21"/>
      <c r="AD20" s="21"/>
      <c r="AE20" s="21"/>
      <c r="AF20" s="21"/>
      <c r="AG20" s="21"/>
      <c r="AH20" s="21"/>
      <c r="AI20" s="21"/>
      <c r="AJ20" s="21"/>
      <c r="AK20" s="21"/>
      <c r="AL20" s="21"/>
      <c r="AM20" s="21"/>
      <c r="AN20" s="21"/>
      <c r="AO20" s="21"/>
      <c r="AP20" s="21"/>
      <c r="AQ20" s="21"/>
      <c r="AR20" s="21"/>
      <c r="AS20" s="21"/>
      <c r="AT20" s="21"/>
      <c r="AU20" s="21"/>
      <c r="AV20" s="21"/>
      <c r="AW20" s="21"/>
      <c r="AX20" s="21"/>
      <c r="AY20" s="21"/>
      <c r="AZ20" s="21"/>
      <c r="BA20" s="21"/>
      <c r="BB20" s="21"/>
      <c r="BC20" s="21"/>
      <c r="BD20" s="21"/>
      <c r="BE20" s="21"/>
      <c r="BF20" s="21"/>
      <c r="BG20" s="21"/>
      <c r="BH20" s="21"/>
      <c r="BI20" s="21"/>
      <c r="BJ20" s="21"/>
      <c r="BK20" s="21"/>
      <c r="BL20" s="21"/>
      <c r="BM20" s="21"/>
      <c r="BN20" s="25"/>
      <c r="BO20" s="25"/>
      <c r="BP20" s="25"/>
      <c r="BQ20" s="25"/>
    </row>
    <row r="21" spans="1:69" ht="13.5" customHeight="1">
      <c r="B21" s="100" t="s">
        <v>53</v>
      </c>
      <c r="C21" s="101"/>
      <c r="D21" s="101"/>
      <c r="E21" s="101"/>
      <c r="F21" s="101"/>
      <c r="G21" s="101"/>
      <c r="H21" s="101"/>
      <c r="I21" s="101"/>
      <c r="J21" s="101"/>
      <c r="K21" s="101"/>
      <c r="L21" s="101"/>
      <c r="M21" s="101"/>
      <c r="N21" s="101"/>
      <c r="O21" s="101"/>
      <c r="P21" s="101"/>
      <c r="Q21" s="101"/>
      <c r="R21" s="101"/>
      <c r="S21" s="101"/>
      <c r="T21" s="101"/>
      <c r="U21" s="101"/>
      <c r="V21" s="101"/>
      <c r="W21" s="101"/>
      <c r="X21" s="101"/>
      <c r="Y21" s="101"/>
      <c r="Z21" s="101"/>
      <c r="AA21" s="101"/>
      <c r="AB21" s="101"/>
      <c r="AC21" s="101"/>
      <c r="AD21" s="101"/>
      <c r="AE21" s="101"/>
      <c r="AF21" s="101"/>
      <c r="AG21" s="101"/>
      <c r="AH21" s="101"/>
      <c r="AI21" s="101"/>
      <c r="AJ21" s="101"/>
      <c r="AK21" s="101"/>
      <c r="AL21" s="101"/>
      <c r="AM21" s="101"/>
      <c r="AN21" s="101"/>
      <c r="AO21" s="101"/>
      <c r="AP21" s="101"/>
      <c r="AQ21" s="101"/>
      <c r="AR21" s="101"/>
      <c r="AS21" s="101"/>
      <c r="AT21" s="101"/>
      <c r="AU21" s="101"/>
      <c r="AV21" s="101"/>
      <c r="AW21" s="101"/>
      <c r="AX21" s="101"/>
      <c r="AY21" s="101"/>
      <c r="AZ21" s="101"/>
      <c r="BA21" s="101"/>
      <c r="BB21" s="101"/>
      <c r="BC21" s="101"/>
      <c r="BD21" s="101"/>
      <c r="BE21" s="101"/>
      <c r="BF21" s="101"/>
      <c r="BG21" s="101"/>
      <c r="BH21" s="101"/>
      <c r="BI21" s="101"/>
      <c r="BJ21" s="101"/>
      <c r="BK21" s="101"/>
      <c r="BL21" s="101"/>
      <c r="BM21" s="101"/>
      <c r="BN21" s="101"/>
      <c r="BO21" s="101"/>
      <c r="BP21" s="101"/>
      <c r="BQ21" s="102"/>
    </row>
    <row r="22" spans="1:69" ht="13.5" customHeight="1">
      <c r="B22" s="148"/>
      <c r="C22" s="149"/>
      <c r="D22" s="149"/>
      <c r="E22" s="149"/>
      <c r="F22" s="149"/>
      <c r="G22" s="149"/>
      <c r="H22" s="149"/>
      <c r="I22" s="149"/>
      <c r="J22" s="149"/>
      <c r="K22" s="149"/>
      <c r="L22" s="149"/>
      <c r="M22" s="149"/>
      <c r="N22" s="149"/>
      <c r="O22" s="149"/>
      <c r="P22" s="149"/>
      <c r="Q22" s="149"/>
      <c r="R22" s="149"/>
      <c r="S22" s="149"/>
      <c r="T22" s="149"/>
      <c r="U22" s="149"/>
      <c r="V22" s="149"/>
      <c r="W22" s="149"/>
      <c r="X22" s="149"/>
      <c r="Y22" s="149"/>
      <c r="Z22" s="149"/>
      <c r="AA22" s="149"/>
      <c r="AB22" s="149"/>
      <c r="AC22" s="149"/>
      <c r="AD22" s="149"/>
      <c r="AE22" s="149"/>
      <c r="AF22" s="149"/>
      <c r="AG22" s="149"/>
      <c r="AH22" s="149"/>
      <c r="AI22" s="149"/>
      <c r="AJ22" s="149"/>
      <c r="AK22" s="149"/>
      <c r="AL22" s="149"/>
      <c r="AM22" s="149"/>
      <c r="AN22" s="149"/>
      <c r="AO22" s="149"/>
      <c r="AP22" s="149"/>
      <c r="AQ22" s="149"/>
      <c r="AR22" s="149"/>
      <c r="AS22" s="149"/>
      <c r="AT22" s="149"/>
      <c r="AU22" s="149"/>
      <c r="AV22" s="149"/>
      <c r="AW22" s="149"/>
      <c r="AX22" s="149"/>
      <c r="AY22" s="149"/>
      <c r="AZ22" s="149"/>
      <c r="BA22" s="149"/>
      <c r="BB22" s="149"/>
      <c r="BC22" s="149"/>
      <c r="BD22" s="149"/>
      <c r="BE22" s="149"/>
      <c r="BF22" s="149"/>
      <c r="BG22" s="149"/>
      <c r="BH22" s="149"/>
      <c r="BI22" s="149"/>
      <c r="BJ22" s="149"/>
      <c r="BK22" s="149"/>
      <c r="BL22" s="149"/>
      <c r="BM22" s="149"/>
      <c r="BN22" s="149"/>
      <c r="BO22" s="149"/>
      <c r="BP22" s="149"/>
      <c r="BQ22" s="150"/>
    </row>
    <row r="23" spans="1:69" ht="13.5" customHeight="1">
      <c r="B23" s="103"/>
      <c r="C23" s="104"/>
      <c r="D23" s="104"/>
      <c r="E23" s="104"/>
      <c r="F23" s="104"/>
      <c r="G23" s="104"/>
      <c r="H23" s="104"/>
      <c r="I23" s="104"/>
      <c r="J23" s="104"/>
      <c r="K23" s="104"/>
      <c r="L23" s="104"/>
      <c r="M23" s="104"/>
      <c r="N23" s="104"/>
      <c r="O23" s="104"/>
      <c r="P23" s="104"/>
      <c r="Q23" s="104"/>
      <c r="R23" s="104"/>
      <c r="S23" s="104"/>
      <c r="T23" s="104"/>
      <c r="U23" s="104"/>
      <c r="V23" s="104"/>
      <c r="W23" s="104"/>
      <c r="X23" s="104"/>
      <c r="Y23" s="104"/>
      <c r="Z23" s="104"/>
      <c r="AA23" s="104"/>
      <c r="AB23" s="104"/>
      <c r="AC23" s="104"/>
      <c r="AD23" s="104"/>
      <c r="AE23" s="104"/>
      <c r="AF23" s="104"/>
      <c r="AG23" s="104"/>
      <c r="AH23" s="104"/>
      <c r="AI23" s="104"/>
      <c r="AJ23" s="104"/>
      <c r="AK23" s="104"/>
      <c r="AL23" s="104"/>
      <c r="AM23" s="104"/>
      <c r="AN23" s="104"/>
      <c r="AO23" s="104"/>
      <c r="AP23" s="104"/>
      <c r="AQ23" s="104"/>
      <c r="AR23" s="104"/>
      <c r="AS23" s="104"/>
      <c r="AT23" s="104"/>
      <c r="AU23" s="104"/>
      <c r="AV23" s="104"/>
      <c r="AW23" s="104"/>
      <c r="AX23" s="104"/>
      <c r="AY23" s="104"/>
      <c r="AZ23" s="104"/>
      <c r="BA23" s="104"/>
      <c r="BB23" s="104"/>
      <c r="BC23" s="104"/>
      <c r="BD23" s="104"/>
      <c r="BE23" s="104"/>
      <c r="BF23" s="104"/>
      <c r="BG23" s="104"/>
      <c r="BH23" s="104"/>
      <c r="BI23" s="104"/>
      <c r="BJ23" s="104"/>
      <c r="BK23" s="104"/>
      <c r="BL23" s="104"/>
      <c r="BM23" s="104"/>
      <c r="BN23" s="104"/>
      <c r="BO23" s="104"/>
      <c r="BP23" s="104"/>
      <c r="BQ23" s="105"/>
    </row>
    <row r="24" spans="1:69" s="25" customFormat="1">
      <c r="A24"/>
      <c r="B24"/>
      <c r="C24"/>
      <c r="D24"/>
      <c r="E24"/>
      <c r="F24"/>
      <c r="G24"/>
      <c r="H24"/>
      <c r="I24"/>
      <c r="J24"/>
      <c r="K24"/>
      <c r="L24"/>
      <c r="M24"/>
      <c r="N24"/>
      <c r="O24"/>
      <c r="P24"/>
      <c r="Q24"/>
      <c r="R24"/>
      <c r="S24"/>
      <c r="T24"/>
      <c r="U24"/>
      <c r="V24"/>
      <c r="W24"/>
      <c r="X24"/>
      <c r="Y24"/>
      <c r="Z24"/>
      <c r="AA24"/>
      <c r="AB24"/>
      <c r="AC24"/>
      <c r="AD24"/>
      <c r="AE24"/>
      <c r="AF24"/>
      <c r="AG24"/>
      <c r="AH24"/>
      <c r="AI24"/>
      <c r="AJ24"/>
      <c r="AK24"/>
      <c r="AL24"/>
      <c r="AM24"/>
      <c r="AN24"/>
      <c r="AO24"/>
      <c r="AP24"/>
      <c r="AQ24"/>
      <c r="AR24"/>
      <c r="AS24"/>
      <c r="AT24"/>
      <c r="AU24"/>
      <c r="AV24"/>
      <c r="AW24"/>
      <c r="AX24"/>
      <c r="AY24"/>
      <c r="AZ24"/>
      <c r="BA24"/>
      <c r="BB24"/>
      <c r="BC24"/>
      <c r="BD24"/>
      <c r="BE24"/>
      <c r="BF24"/>
      <c r="BG24"/>
      <c r="BH24"/>
      <c r="BI24"/>
      <c r="BJ24"/>
      <c r="BK24"/>
      <c r="BL24"/>
      <c r="BM24"/>
      <c r="BN24"/>
      <c r="BO24"/>
      <c r="BP24"/>
      <c r="BQ24"/>
    </row>
    <row r="25" spans="1:69" ht="13.5" customHeight="1">
      <c r="B25" s="106" t="s">
        <v>16</v>
      </c>
      <c r="C25" s="107"/>
      <c r="D25" s="108"/>
      <c r="E25" s="115" t="s">
        <v>17</v>
      </c>
      <c r="F25" s="116"/>
      <c r="G25" s="116"/>
      <c r="H25" s="116"/>
      <c r="I25" s="116"/>
      <c r="J25" s="116"/>
      <c r="K25" s="116"/>
      <c r="L25" s="116"/>
      <c r="M25" s="116"/>
      <c r="N25" s="116"/>
      <c r="O25" s="116"/>
      <c r="P25" s="116"/>
      <c r="Q25" s="117"/>
      <c r="T25" s="151">
        <f>T28+T31</f>
        <v>0</v>
      </c>
      <c r="U25" s="152"/>
      <c r="V25" s="152"/>
      <c r="W25" s="152"/>
      <c r="X25" s="152"/>
      <c r="Y25" s="152"/>
      <c r="Z25" s="152"/>
      <c r="AA25" s="152"/>
      <c r="AB25" s="152"/>
      <c r="AC25" s="152"/>
      <c r="AD25" s="152"/>
      <c r="AE25" s="152"/>
      <c r="AF25" s="152"/>
      <c r="AG25" s="152"/>
      <c r="AH25" s="152"/>
      <c r="AI25" s="152"/>
      <c r="AJ25" s="152"/>
      <c r="AK25" s="152"/>
      <c r="AL25" s="152"/>
      <c r="AM25" s="153"/>
      <c r="AN25" s="160" t="s">
        <v>18</v>
      </c>
      <c r="AO25" s="161"/>
      <c r="AP25" s="162"/>
      <c r="AS25" s="47"/>
      <c r="AT25" s="47"/>
      <c r="AU25" s="47"/>
      <c r="AV25" s="47"/>
      <c r="AW25" s="47"/>
      <c r="AX25" s="47"/>
      <c r="AY25" s="47"/>
      <c r="AZ25" s="47"/>
      <c r="BA25" s="47"/>
      <c r="BB25" s="47"/>
      <c r="BC25" s="47"/>
      <c r="BD25" s="47"/>
      <c r="BE25" s="47"/>
      <c r="BF25" s="47"/>
      <c r="BG25" s="47"/>
      <c r="BH25" s="47"/>
      <c r="BI25" s="47"/>
      <c r="BJ25" s="47"/>
      <c r="BK25" s="47"/>
      <c r="BL25" s="47"/>
      <c r="BM25" s="47"/>
      <c r="BN25" s="47"/>
      <c r="BO25" s="47"/>
      <c r="BP25" s="47"/>
      <c r="BQ25" s="47"/>
    </row>
    <row r="26" spans="1:69" ht="13.5" customHeight="1">
      <c r="B26" s="109"/>
      <c r="C26" s="110"/>
      <c r="D26" s="111"/>
      <c r="E26" s="118"/>
      <c r="F26" s="119"/>
      <c r="G26" s="119"/>
      <c r="H26" s="119"/>
      <c r="I26" s="119"/>
      <c r="J26" s="119"/>
      <c r="K26" s="119"/>
      <c r="L26" s="119"/>
      <c r="M26" s="119"/>
      <c r="N26" s="119"/>
      <c r="O26" s="119"/>
      <c r="P26" s="119"/>
      <c r="Q26" s="120"/>
      <c r="T26" s="154"/>
      <c r="U26" s="155"/>
      <c r="V26" s="155"/>
      <c r="W26" s="155"/>
      <c r="X26" s="155"/>
      <c r="Y26" s="155"/>
      <c r="Z26" s="155"/>
      <c r="AA26" s="155"/>
      <c r="AB26" s="155"/>
      <c r="AC26" s="155"/>
      <c r="AD26" s="155"/>
      <c r="AE26" s="155"/>
      <c r="AF26" s="155"/>
      <c r="AG26" s="155"/>
      <c r="AH26" s="155"/>
      <c r="AI26" s="155"/>
      <c r="AJ26" s="155"/>
      <c r="AK26" s="155"/>
      <c r="AL26" s="155"/>
      <c r="AM26" s="156"/>
      <c r="AN26" s="136"/>
      <c r="AO26" s="137"/>
      <c r="AP26" s="138"/>
      <c r="AQ26" s="45"/>
      <c r="AS26" s="47"/>
      <c r="AT26" s="47"/>
      <c r="AU26" s="47"/>
      <c r="AV26" s="47"/>
      <c r="AW26" s="47"/>
      <c r="AX26" s="47"/>
      <c r="AY26" s="47"/>
      <c r="AZ26" s="47"/>
      <c r="BA26" s="47"/>
      <c r="BB26" s="47"/>
      <c r="BC26" s="47"/>
      <c r="BD26" s="47"/>
      <c r="BE26" s="47"/>
      <c r="BF26" s="47"/>
      <c r="BG26" s="47"/>
      <c r="BH26" s="47"/>
      <c r="BI26" s="47"/>
      <c r="BJ26" s="47"/>
      <c r="BK26" s="47"/>
      <c r="BL26" s="47"/>
      <c r="BM26" s="47"/>
      <c r="BN26" s="47"/>
      <c r="BO26" s="47"/>
      <c r="BP26" s="47"/>
      <c r="BQ26" s="47"/>
    </row>
    <row r="27" spans="1:69" ht="13.5" customHeight="1">
      <c r="B27" s="112"/>
      <c r="C27" s="113"/>
      <c r="D27" s="114"/>
      <c r="E27" s="121"/>
      <c r="F27" s="122"/>
      <c r="G27" s="122"/>
      <c r="H27" s="122"/>
      <c r="I27" s="122"/>
      <c r="J27" s="122"/>
      <c r="K27" s="122"/>
      <c r="L27" s="122"/>
      <c r="M27" s="122"/>
      <c r="N27" s="122"/>
      <c r="O27" s="122"/>
      <c r="P27" s="122"/>
      <c r="Q27" s="123"/>
      <c r="T27" s="157"/>
      <c r="U27" s="158"/>
      <c r="V27" s="158"/>
      <c r="W27" s="158"/>
      <c r="X27" s="158"/>
      <c r="Y27" s="158"/>
      <c r="Z27" s="158"/>
      <c r="AA27" s="158"/>
      <c r="AB27" s="158"/>
      <c r="AC27" s="158"/>
      <c r="AD27" s="158"/>
      <c r="AE27" s="158"/>
      <c r="AF27" s="158"/>
      <c r="AG27" s="158"/>
      <c r="AH27" s="158"/>
      <c r="AI27" s="158"/>
      <c r="AJ27" s="158"/>
      <c r="AK27" s="158"/>
      <c r="AL27" s="158"/>
      <c r="AM27" s="159"/>
      <c r="AN27" s="139"/>
      <c r="AO27" s="140"/>
      <c r="AP27" s="141"/>
      <c r="AS27" s="47"/>
      <c r="AT27" s="47"/>
      <c r="AU27" s="47"/>
      <c r="AV27" s="47"/>
      <c r="AW27" s="47"/>
      <c r="AX27" s="47"/>
      <c r="AY27" s="47"/>
      <c r="AZ27" s="47"/>
      <c r="BA27" s="47"/>
      <c r="BB27" s="47"/>
      <c r="BC27" s="47"/>
      <c r="BD27" s="47"/>
      <c r="BE27" s="47"/>
      <c r="BF27" s="47"/>
      <c r="BG27" s="47"/>
      <c r="BH27" s="47"/>
      <c r="BI27" s="47"/>
      <c r="BJ27" s="47"/>
      <c r="BK27" s="47"/>
      <c r="BL27" s="47"/>
      <c r="BM27" s="47"/>
      <c r="BN27" s="47"/>
      <c r="BO27" s="47"/>
      <c r="BP27" s="47"/>
      <c r="BQ27" s="47"/>
    </row>
    <row r="28" spans="1:69" ht="13.5" customHeight="1">
      <c r="E28" s="106" t="s">
        <v>19</v>
      </c>
      <c r="F28" s="107"/>
      <c r="G28" s="108"/>
      <c r="H28" s="115" t="s">
        <v>20</v>
      </c>
      <c r="I28" s="116"/>
      <c r="J28" s="116"/>
      <c r="K28" s="116"/>
      <c r="L28" s="116"/>
      <c r="M28" s="116"/>
      <c r="N28" s="116"/>
      <c r="O28" s="116"/>
      <c r="P28" s="116"/>
      <c r="Q28" s="117"/>
      <c r="T28" s="124"/>
      <c r="U28" s="125"/>
      <c r="V28" s="125"/>
      <c r="W28" s="125"/>
      <c r="X28" s="125"/>
      <c r="Y28" s="125"/>
      <c r="Z28" s="125"/>
      <c r="AA28" s="125"/>
      <c r="AB28" s="125"/>
      <c r="AC28" s="125"/>
      <c r="AD28" s="125"/>
      <c r="AE28" s="125"/>
      <c r="AF28" s="125"/>
      <c r="AG28" s="125"/>
      <c r="AH28" s="125"/>
      <c r="AI28" s="125"/>
      <c r="AJ28" s="125"/>
      <c r="AK28" s="125"/>
      <c r="AL28" s="125"/>
      <c r="AM28" s="126"/>
      <c r="AN28" s="133" t="s">
        <v>18</v>
      </c>
      <c r="AO28" s="134"/>
      <c r="AP28" s="135"/>
      <c r="AS28" s="6"/>
      <c r="AT28" s="6"/>
      <c r="AU28" s="6"/>
      <c r="AV28" s="6"/>
      <c r="AW28" s="6"/>
      <c r="AX28" s="6"/>
      <c r="AY28" s="6"/>
      <c r="AZ28" s="6"/>
      <c r="BA28" s="6"/>
      <c r="BB28" s="6"/>
      <c r="BC28" s="6"/>
      <c r="BD28" s="6"/>
      <c r="BE28" s="6"/>
      <c r="BF28" s="6"/>
      <c r="BG28" s="6"/>
      <c r="BH28" s="6"/>
      <c r="BI28" s="6"/>
      <c r="BJ28" s="6"/>
      <c r="BK28" s="6"/>
      <c r="BL28" s="6"/>
      <c r="BM28" s="6"/>
      <c r="BN28" s="6"/>
      <c r="BO28" s="6"/>
      <c r="BP28" s="6"/>
      <c r="BQ28" s="6"/>
    </row>
    <row r="29" spans="1:69" ht="13.5" customHeight="1">
      <c r="E29" s="109"/>
      <c r="F29" s="110"/>
      <c r="G29" s="111"/>
      <c r="H29" s="118"/>
      <c r="I29" s="119"/>
      <c r="J29" s="119"/>
      <c r="K29" s="119"/>
      <c r="L29" s="119"/>
      <c r="M29" s="119"/>
      <c r="N29" s="119"/>
      <c r="O29" s="119"/>
      <c r="P29" s="119"/>
      <c r="Q29" s="120"/>
      <c r="T29" s="127"/>
      <c r="U29" s="128"/>
      <c r="V29" s="128"/>
      <c r="W29" s="128"/>
      <c r="X29" s="128"/>
      <c r="Y29" s="128"/>
      <c r="Z29" s="128"/>
      <c r="AA29" s="128"/>
      <c r="AB29" s="128"/>
      <c r="AC29" s="128"/>
      <c r="AD29" s="128"/>
      <c r="AE29" s="128"/>
      <c r="AF29" s="128"/>
      <c r="AG29" s="128"/>
      <c r="AH29" s="128"/>
      <c r="AI29" s="128"/>
      <c r="AJ29" s="128"/>
      <c r="AK29" s="128"/>
      <c r="AL29" s="128"/>
      <c r="AM29" s="129"/>
      <c r="AN29" s="136"/>
      <c r="AO29" s="137"/>
      <c r="AP29" s="138"/>
      <c r="AS29" s="6"/>
      <c r="AT29" s="6"/>
      <c r="AU29" s="6"/>
      <c r="AV29" s="6"/>
      <c r="AW29" s="6"/>
      <c r="AX29" s="6"/>
      <c r="AY29" s="6"/>
      <c r="AZ29" s="6"/>
      <c r="BA29" s="6"/>
      <c r="BB29" s="6"/>
      <c r="BC29" s="6"/>
      <c r="BD29" s="6"/>
      <c r="BE29" s="6"/>
      <c r="BF29" s="6"/>
      <c r="BG29" s="6"/>
      <c r="BH29" s="6"/>
      <c r="BI29" s="6"/>
      <c r="BJ29" s="6"/>
      <c r="BK29" s="6"/>
      <c r="BL29" s="6"/>
      <c r="BM29" s="6"/>
      <c r="BN29" s="6"/>
      <c r="BO29" s="6"/>
      <c r="BP29" s="6"/>
      <c r="BQ29" s="6"/>
    </row>
    <row r="30" spans="1:69" ht="13.5" customHeight="1">
      <c r="E30" s="112"/>
      <c r="F30" s="113"/>
      <c r="G30" s="114"/>
      <c r="H30" s="121"/>
      <c r="I30" s="122"/>
      <c r="J30" s="122"/>
      <c r="K30" s="122"/>
      <c r="L30" s="122"/>
      <c r="M30" s="122"/>
      <c r="N30" s="122"/>
      <c r="O30" s="122"/>
      <c r="P30" s="122"/>
      <c r="Q30" s="123"/>
      <c r="T30" s="130"/>
      <c r="U30" s="131"/>
      <c r="V30" s="131"/>
      <c r="W30" s="131"/>
      <c r="X30" s="131"/>
      <c r="Y30" s="131"/>
      <c r="Z30" s="131"/>
      <c r="AA30" s="131"/>
      <c r="AB30" s="131"/>
      <c r="AC30" s="131"/>
      <c r="AD30" s="131"/>
      <c r="AE30" s="131"/>
      <c r="AF30" s="131"/>
      <c r="AG30" s="131"/>
      <c r="AH30" s="131"/>
      <c r="AI30" s="131"/>
      <c r="AJ30" s="131"/>
      <c r="AK30" s="131"/>
      <c r="AL30" s="131"/>
      <c r="AM30" s="132"/>
      <c r="AN30" s="139"/>
      <c r="AO30" s="140"/>
      <c r="AP30" s="141"/>
      <c r="AS30" s="6"/>
      <c r="AT30" s="6"/>
      <c r="AU30" s="6"/>
      <c r="AV30" s="6"/>
      <c r="AW30" s="6"/>
      <c r="AX30" s="6"/>
      <c r="AY30" s="6"/>
      <c r="AZ30" s="6"/>
      <c r="BA30" s="6"/>
      <c r="BB30" s="6"/>
      <c r="BC30" s="6"/>
      <c r="BD30" s="6"/>
      <c r="BE30" s="6"/>
      <c r="BF30" s="6"/>
      <c r="BG30" s="6"/>
      <c r="BH30" s="6"/>
      <c r="BI30" s="6"/>
      <c r="BJ30" s="6"/>
      <c r="BK30" s="6"/>
      <c r="BL30" s="6"/>
      <c r="BM30" s="6"/>
      <c r="BN30" s="6"/>
      <c r="BO30" s="6"/>
      <c r="BP30" s="6"/>
      <c r="BQ30" s="6"/>
    </row>
    <row r="31" spans="1:69" ht="13.5" customHeight="1">
      <c r="E31" s="106" t="s">
        <v>21</v>
      </c>
      <c r="F31" s="107"/>
      <c r="G31" s="108"/>
      <c r="H31" s="115" t="s">
        <v>22</v>
      </c>
      <c r="I31" s="116"/>
      <c r="J31" s="116"/>
      <c r="K31" s="116"/>
      <c r="L31" s="116"/>
      <c r="M31" s="116"/>
      <c r="N31" s="116"/>
      <c r="O31" s="116"/>
      <c r="P31" s="116"/>
      <c r="Q31" s="117"/>
      <c r="T31" s="124"/>
      <c r="U31" s="125"/>
      <c r="V31" s="125"/>
      <c r="W31" s="125"/>
      <c r="X31" s="125"/>
      <c r="Y31" s="125"/>
      <c r="Z31" s="125"/>
      <c r="AA31" s="125"/>
      <c r="AB31" s="125"/>
      <c r="AC31" s="125"/>
      <c r="AD31" s="125"/>
      <c r="AE31" s="125"/>
      <c r="AF31" s="125"/>
      <c r="AG31" s="125"/>
      <c r="AH31" s="125"/>
      <c r="AI31" s="125"/>
      <c r="AJ31" s="125"/>
      <c r="AK31" s="125"/>
      <c r="AL31" s="125"/>
      <c r="AM31" s="126"/>
      <c r="AN31" s="133" t="s">
        <v>18</v>
      </c>
      <c r="AO31" s="134"/>
      <c r="AP31" s="135"/>
      <c r="AS31" s="6"/>
      <c r="AT31" s="6"/>
      <c r="AU31" s="6"/>
      <c r="AV31" s="6"/>
      <c r="AW31" s="6"/>
      <c r="AX31" s="6"/>
      <c r="AY31" s="6"/>
      <c r="AZ31" s="6"/>
      <c r="BA31" s="6"/>
      <c r="BB31" s="6"/>
      <c r="BC31" s="6"/>
      <c r="BD31" s="6"/>
      <c r="BE31" s="6"/>
      <c r="BF31" s="6"/>
      <c r="BG31" s="6"/>
      <c r="BH31" s="6"/>
      <c r="BI31" s="6"/>
      <c r="BJ31" s="6"/>
      <c r="BK31" s="6"/>
      <c r="BL31" s="6"/>
      <c r="BM31" s="6"/>
      <c r="BN31" s="6"/>
      <c r="BO31" s="6"/>
      <c r="BP31" s="6"/>
      <c r="BQ31" s="6"/>
    </row>
    <row r="32" spans="1:69" ht="13.5" customHeight="1">
      <c r="E32" s="109"/>
      <c r="F32" s="110"/>
      <c r="G32" s="111"/>
      <c r="H32" s="118"/>
      <c r="I32" s="119"/>
      <c r="J32" s="119"/>
      <c r="K32" s="119"/>
      <c r="L32" s="119"/>
      <c r="M32" s="119"/>
      <c r="N32" s="119"/>
      <c r="O32" s="119"/>
      <c r="P32" s="119"/>
      <c r="Q32" s="120"/>
      <c r="T32" s="127"/>
      <c r="U32" s="128"/>
      <c r="V32" s="128"/>
      <c r="W32" s="128"/>
      <c r="X32" s="128"/>
      <c r="Y32" s="128"/>
      <c r="Z32" s="128"/>
      <c r="AA32" s="128"/>
      <c r="AB32" s="128"/>
      <c r="AC32" s="128"/>
      <c r="AD32" s="128"/>
      <c r="AE32" s="128"/>
      <c r="AF32" s="128"/>
      <c r="AG32" s="128"/>
      <c r="AH32" s="128"/>
      <c r="AI32" s="128"/>
      <c r="AJ32" s="128"/>
      <c r="AK32" s="128"/>
      <c r="AL32" s="128"/>
      <c r="AM32" s="129"/>
      <c r="AN32" s="136"/>
      <c r="AO32" s="137"/>
      <c r="AP32" s="138"/>
      <c r="AS32" s="6"/>
      <c r="AT32" s="6"/>
      <c r="AU32" s="6"/>
      <c r="AV32" s="6"/>
      <c r="AW32" s="6"/>
      <c r="AX32" s="6"/>
      <c r="AY32" s="6"/>
      <c r="AZ32" s="6"/>
      <c r="BA32" s="6"/>
      <c r="BB32" s="6"/>
      <c r="BC32" s="6"/>
      <c r="BD32" s="6"/>
      <c r="BE32" s="6"/>
      <c r="BF32" s="6"/>
      <c r="BG32" s="6"/>
      <c r="BH32" s="6"/>
      <c r="BI32" s="6"/>
      <c r="BJ32" s="6"/>
      <c r="BK32" s="6"/>
      <c r="BL32" s="6"/>
      <c r="BM32" s="6"/>
      <c r="BN32" s="6"/>
      <c r="BO32" s="6"/>
      <c r="BP32" s="6"/>
      <c r="BQ32" s="6"/>
    </row>
    <row r="33" spans="1:69" ht="13.5" customHeight="1">
      <c r="E33" s="112"/>
      <c r="F33" s="113"/>
      <c r="G33" s="114"/>
      <c r="H33" s="121"/>
      <c r="I33" s="122"/>
      <c r="J33" s="122"/>
      <c r="K33" s="122"/>
      <c r="L33" s="122"/>
      <c r="M33" s="122"/>
      <c r="N33" s="122"/>
      <c r="O33" s="122"/>
      <c r="P33" s="122"/>
      <c r="Q33" s="123"/>
      <c r="T33" s="142"/>
      <c r="U33" s="143"/>
      <c r="V33" s="143"/>
      <c r="W33" s="143"/>
      <c r="X33" s="143"/>
      <c r="Y33" s="143"/>
      <c r="Z33" s="143"/>
      <c r="AA33" s="143"/>
      <c r="AB33" s="143"/>
      <c r="AC33" s="143"/>
      <c r="AD33" s="143"/>
      <c r="AE33" s="143"/>
      <c r="AF33" s="143"/>
      <c r="AG33" s="143"/>
      <c r="AH33" s="143"/>
      <c r="AI33" s="143"/>
      <c r="AJ33" s="143"/>
      <c r="AK33" s="143"/>
      <c r="AL33" s="143"/>
      <c r="AM33" s="144"/>
      <c r="AN33" s="145"/>
      <c r="AO33" s="146"/>
      <c r="AP33" s="147"/>
      <c r="AS33" s="6"/>
      <c r="AT33" s="6"/>
      <c r="AU33" s="6"/>
      <c r="AV33" s="6"/>
      <c r="AW33" s="6"/>
      <c r="AX33" s="6"/>
      <c r="AY33" s="6"/>
      <c r="AZ33" s="6"/>
      <c r="BA33" s="6"/>
      <c r="BB33" s="6"/>
      <c r="BC33" s="6"/>
      <c r="BD33" s="6"/>
      <c r="BE33" s="6"/>
      <c r="BF33" s="6"/>
      <c r="BG33" s="6"/>
      <c r="BH33" s="6"/>
      <c r="BI33" s="6"/>
      <c r="BJ33" s="6"/>
      <c r="BK33" s="6"/>
      <c r="BL33" s="6"/>
      <c r="BM33" s="6"/>
      <c r="BN33" s="6"/>
      <c r="BO33" s="6"/>
      <c r="BP33" s="6"/>
      <c r="BQ33" s="6"/>
    </row>
    <row r="34" spans="1:69" ht="13.5" customHeight="1">
      <c r="B34" s="106" t="s">
        <v>23</v>
      </c>
      <c r="C34" s="107"/>
      <c r="D34" s="108"/>
      <c r="E34" s="172" t="s">
        <v>24</v>
      </c>
      <c r="F34" s="173"/>
      <c r="G34" s="173"/>
      <c r="H34" s="173"/>
      <c r="I34" s="173"/>
      <c r="J34" s="173"/>
      <c r="K34" s="173"/>
      <c r="L34" s="173"/>
      <c r="M34" s="173"/>
      <c r="N34" s="173"/>
      <c r="O34" s="173"/>
      <c r="P34" s="173"/>
      <c r="Q34" s="173"/>
      <c r="T34" s="151">
        <f>T37+T40</f>
        <v>0</v>
      </c>
      <c r="U34" s="152"/>
      <c r="V34" s="152"/>
      <c r="W34" s="152"/>
      <c r="X34" s="152"/>
      <c r="Y34" s="152"/>
      <c r="Z34" s="152"/>
      <c r="AA34" s="152"/>
      <c r="AB34" s="152"/>
      <c r="AC34" s="152"/>
      <c r="AD34" s="152"/>
      <c r="AE34" s="152"/>
      <c r="AF34" s="152"/>
      <c r="AG34" s="152"/>
      <c r="AH34" s="152"/>
      <c r="AI34" s="152"/>
      <c r="AJ34" s="152"/>
      <c r="AK34" s="152"/>
      <c r="AL34" s="152"/>
      <c r="AM34" s="153"/>
      <c r="AN34" s="175" t="s">
        <v>14</v>
      </c>
      <c r="AO34" s="176"/>
      <c r="AP34" s="177"/>
      <c r="AS34" s="47"/>
      <c r="AT34" s="47"/>
      <c r="AU34" s="47"/>
      <c r="AV34" s="47"/>
      <c r="AW34" s="47"/>
      <c r="AX34" s="47"/>
      <c r="AY34" s="47"/>
      <c r="AZ34" s="47"/>
      <c r="BA34" s="47"/>
      <c r="BB34" s="47"/>
      <c r="BC34" s="47"/>
      <c r="BD34" s="47"/>
      <c r="BE34" s="47"/>
      <c r="BF34" s="47"/>
      <c r="BG34" s="47"/>
      <c r="BH34" s="47"/>
      <c r="BI34" s="47"/>
      <c r="BJ34" s="47"/>
      <c r="BK34" s="47"/>
      <c r="BL34" s="47"/>
      <c r="BM34" s="47"/>
      <c r="BN34" s="47"/>
      <c r="BO34" s="47"/>
      <c r="BP34" s="47"/>
      <c r="BQ34" s="47"/>
    </row>
    <row r="35" spans="1:69" ht="13.5" customHeight="1">
      <c r="B35" s="109"/>
      <c r="C35" s="110"/>
      <c r="D35" s="111"/>
      <c r="E35" s="174"/>
      <c r="F35" s="174"/>
      <c r="G35" s="174"/>
      <c r="H35" s="174"/>
      <c r="I35" s="174"/>
      <c r="J35" s="174"/>
      <c r="K35" s="174"/>
      <c r="L35" s="174"/>
      <c r="M35" s="174"/>
      <c r="N35" s="174"/>
      <c r="O35" s="174"/>
      <c r="P35" s="174"/>
      <c r="Q35" s="174"/>
      <c r="T35" s="154"/>
      <c r="U35" s="155"/>
      <c r="V35" s="155"/>
      <c r="W35" s="155"/>
      <c r="X35" s="155"/>
      <c r="Y35" s="155"/>
      <c r="Z35" s="155"/>
      <c r="AA35" s="155"/>
      <c r="AB35" s="155"/>
      <c r="AC35" s="155"/>
      <c r="AD35" s="155"/>
      <c r="AE35" s="155"/>
      <c r="AF35" s="155"/>
      <c r="AG35" s="155"/>
      <c r="AH35" s="155"/>
      <c r="AI35" s="155"/>
      <c r="AJ35" s="155"/>
      <c r="AK35" s="155"/>
      <c r="AL35" s="155"/>
      <c r="AM35" s="156"/>
      <c r="AN35" s="163"/>
      <c r="AO35" s="164"/>
      <c r="AP35" s="165"/>
      <c r="AS35" s="47"/>
      <c r="AT35" s="47"/>
      <c r="AU35" s="47"/>
      <c r="AV35" s="47"/>
      <c r="AW35" s="47"/>
      <c r="AX35" s="47"/>
      <c r="AY35" s="47"/>
      <c r="AZ35" s="47"/>
      <c r="BA35" s="47"/>
      <c r="BB35" s="47"/>
      <c r="BC35" s="47"/>
      <c r="BD35" s="47"/>
      <c r="BE35" s="47"/>
      <c r="BF35" s="47"/>
      <c r="BG35" s="47"/>
      <c r="BH35" s="47"/>
      <c r="BI35" s="47"/>
      <c r="BJ35" s="47"/>
      <c r="BK35" s="47"/>
      <c r="BL35" s="47"/>
      <c r="BM35" s="47"/>
      <c r="BN35" s="47"/>
      <c r="BO35" s="47"/>
      <c r="BP35" s="47"/>
      <c r="BQ35" s="47"/>
    </row>
    <row r="36" spans="1:69">
      <c r="B36" s="112"/>
      <c r="C36" s="113"/>
      <c r="D36" s="114"/>
      <c r="E36" s="174"/>
      <c r="F36" s="174"/>
      <c r="G36" s="174"/>
      <c r="H36" s="174"/>
      <c r="I36" s="174"/>
      <c r="J36" s="174"/>
      <c r="K36" s="174"/>
      <c r="L36" s="174"/>
      <c r="M36" s="174"/>
      <c r="N36" s="174"/>
      <c r="O36" s="174"/>
      <c r="P36" s="174"/>
      <c r="Q36" s="174"/>
      <c r="T36" s="157"/>
      <c r="U36" s="158"/>
      <c r="V36" s="158"/>
      <c r="W36" s="158"/>
      <c r="X36" s="158"/>
      <c r="Y36" s="158"/>
      <c r="Z36" s="158"/>
      <c r="AA36" s="158"/>
      <c r="AB36" s="158"/>
      <c r="AC36" s="158"/>
      <c r="AD36" s="158"/>
      <c r="AE36" s="158"/>
      <c r="AF36" s="158"/>
      <c r="AG36" s="158"/>
      <c r="AH36" s="158"/>
      <c r="AI36" s="158"/>
      <c r="AJ36" s="158"/>
      <c r="AK36" s="158"/>
      <c r="AL36" s="158"/>
      <c r="AM36" s="159"/>
      <c r="AN36" s="163"/>
      <c r="AO36" s="164"/>
      <c r="AP36" s="165"/>
      <c r="AS36" s="47"/>
      <c r="AT36" s="47"/>
      <c r="AU36" s="47"/>
      <c r="AV36" s="47"/>
      <c r="AW36" s="47"/>
      <c r="AX36" s="47"/>
      <c r="AY36" s="47"/>
      <c r="AZ36" s="47"/>
      <c r="BA36" s="47"/>
      <c r="BB36" s="47"/>
      <c r="BC36" s="47"/>
      <c r="BD36" s="47"/>
      <c r="BE36" s="47"/>
      <c r="BF36" s="47"/>
      <c r="BG36" s="47"/>
      <c r="BH36" s="47"/>
      <c r="BI36" s="47"/>
      <c r="BJ36" s="47"/>
      <c r="BK36" s="47"/>
      <c r="BL36" s="47"/>
      <c r="BM36" s="47"/>
      <c r="BN36" s="47"/>
      <c r="BO36" s="47"/>
      <c r="BP36" s="47"/>
      <c r="BQ36" s="47"/>
    </row>
    <row r="37" spans="1:69" s="25" customFormat="1" ht="13.5" customHeight="1">
      <c r="A37"/>
      <c r="B37"/>
      <c r="C37"/>
      <c r="D37"/>
      <c r="E37" s="106" t="s">
        <v>25</v>
      </c>
      <c r="F37" s="107"/>
      <c r="G37" s="108"/>
      <c r="H37" s="115" t="s">
        <v>26</v>
      </c>
      <c r="I37" s="116"/>
      <c r="J37" s="116"/>
      <c r="K37" s="116"/>
      <c r="L37" s="116"/>
      <c r="M37" s="116"/>
      <c r="N37" s="116"/>
      <c r="O37" s="116"/>
      <c r="P37" s="116"/>
      <c r="Q37" s="117"/>
      <c r="R37"/>
      <c r="S37"/>
      <c r="T37" s="124"/>
      <c r="U37" s="125"/>
      <c r="V37" s="125"/>
      <c r="W37" s="125"/>
      <c r="X37" s="125"/>
      <c r="Y37" s="125"/>
      <c r="Z37" s="125"/>
      <c r="AA37" s="125"/>
      <c r="AB37" s="125"/>
      <c r="AC37" s="125"/>
      <c r="AD37" s="125"/>
      <c r="AE37" s="125"/>
      <c r="AF37" s="125"/>
      <c r="AG37" s="125"/>
      <c r="AH37" s="125"/>
      <c r="AI37" s="125"/>
      <c r="AJ37" s="125"/>
      <c r="AK37" s="125"/>
      <c r="AL37" s="125"/>
      <c r="AM37" s="126"/>
      <c r="AN37" s="163" t="s">
        <v>14</v>
      </c>
      <c r="AO37" s="164"/>
      <c r="AP37" s="165"/>
      <c r="AQ37"/>
      <c r="AR37"/>
      <c r="AS37"/>
      <c r="AT37"/>
      <c r="AU37"/>
      <c r="AV37"/>
      <c r="AW37"/>
      <c r="AX37"/>
      <c r="AY37"/>
      <c r="AZ37"/>
      <c r="BA37"/>
      <c r="BB37"/>
      <c r="BC37"/>
      <c r="BD37"/>
      <c r="BE37"/>
      <c r="BF37"/>
      <c r="BG37"/>
      <c r="BH37"/>
      <c r="BI37"/>
      <c r="BJ37"/>
      <c r="BK37"/>
      <c r="BL37"/>
      <c r="BM37"/>
      <c r="BN37"/>
      <c r="BO37"/>
      <c r="BP37"/>
      <c r="BQ37"/>
    </row>
    <row r="38" spans="1:69" ht="13.5" customHeight="1">
      <c r="E38" s="109"/>
      <c r="F38" s="110"/>
      <c r="G38" s="111"/>
      <c r="H38" s="118"/>
      <c r="I38" s="119"/>
      <c r="J38" s="119"/>
      <c r="K38" s="119"/>
      <c r="L38" s="119"/>
      <c r="M38" s="119"/>
      <c r="N38" s="119"/>
      <c r="O38" s="119"/>
      <c r="P38" s="119"/>
      <c r="Q38" s="120"/>
      <c r="T38" s="127"/>
      <c r="U38" s="128"/>
      <c r="V38" s="128"/>
      <c r="W38" s="128"/>
      <c r="X38" s="128"/>
      <c r="Y38" s="128"/>
      <c r="Z38" s="128"/>
      <c r="AA38" s="128"/>
      <c r="AB38" s="128"/>
      <c r="AC38" s="128"/>
      <c r="AD38" s="128"/>
      <c r="AE38" s="128"/>
      <c r="AF38" s="128"/>
      <c r="AG38" s="128"/>
      <c r="AH38" s="128"/>
      <c r="AI38" s="128"/>
      <c r="AJ38" s="128"/>
      <c r="AK38" s="128"/>
      <c r="AL38" s="128"/>
      <c r="AM38" s="129"/>
      <c r="AN38" s="163"/>
      <c r="AO38" s="164"/>
      <c r="AP38" s="165"/>
    </row>
    <row r="39" spans="1:69" ht="13.5" customHeight="1">
      <c r="E39" s="112"/>
      <c r="F39" s="113"/>
      <c r="G39" s="114"/>
      <c r="H39" s="121"/>
      <c r="I39" s="122"/>
      <c r="J39" s="122"/>
      <c r="K39" s="122"/>
      <c r="L39" s="122"/>
      <c r="M39" s="122"/>
      <c r="N39" s="122"/>
      <c r="O39" s="122"/>
      <c r="P39" s="122"/>
      <c r="Q39" s="123"/>
      <c r="T39" s="130"/>
      <c r="U39" s="131"/>
      <c r="V39" s="131"/>
      <c r="W39" s="131"/>
      <c r="X39" s="131"/>
      <c r="Y39" s="131"/>
      <c r="Z39" s="131"/>
      <c r="AA39" s="131"/>
      <c r="AB39" s="131"/>
      <c r="AC39" s="131"/>
      <c r="AD39" s="131"/>
      <c r="AE39" s="131"/>
      <c r="AF39" s="131"/>
      <c r="AG39" s="131"/>
      <c r="AH39" s="131"/>
      <c r="AI39" s="131"/>
      <c r="AJ39" s="131"/>
      <c r="AK39" s="131"/>
      <c r="AL39" s="131"/>
      <c r="AM39" s="132"/>
      <c r="AN39" s="163"/>
      <c r="AO39" s="164"/>
      <c r="AP39" s="165"/>
    </row>
    <row r="40" spans="1:69" ht="13.5" customHeight="1">
      <c r="E40" s="106" t="s">
        <v>27</v>
      </c>
      <c r="F40" s="107"/>
      <c r="G40" s="108"/>
      <c r="H40" s="115" t="s">
        <v>28</v>
      </c>
      <c r="I40" s="116"/>
      <c r="J40" s="116"/>
      <c r="K40" s="116"/>
      <c r="L40" s="116"/>
      <c r="M40" s="116"/>
      <c r="N40" s="116"/>
      <c r="O40" s="116"/>
      <c r="P40" s="116"/>
      <c r="Q40" s="117"/>
      <c r="T40" s="124"/>
      <c r="U40" s="125"/>
      <c r="V40" s="125"/>
      <c r="W40" s="125"/>
      <c r="X40" s="125"/>
      <c r="Y40" s="125"/>
      <c r="Z40" s="125"/>
      <c r="AA40" s="125"/>
      <c r="AB40" s="125"/>
      <c r="AC40" s="125"/>
      <c r="AD40" s="125"/>
      <c r="AE40" s="125"/>
      <c r="AF40" s="125"/>
      <c r="AG40" s="125"/>
      <c r="AH40" s="125"/>
      <c r="AI40" s="125"/>
      <c r="AJ40" s="125"/>
      <c r="AK40" s="125"/>
      <c r="AL40" s="125"/>
      <c r="AM40" s="126"/>
      <c r="AN40" s="163" t="s">
        <v>14</v>
      </c>
      <c r="AO40" s="164"/>
      <c r="AP40" s="165"/>
    </row>
    <row r="41" spans="1:69" ht="13.5" customHeight="1">
      <c r="E41" s="109"/>
      <c r="F41" s="110"/>
      <c r="G41" s="111"/>
      <c r="H41" s="118"/>
      <c r="I41" s="119"/>
      <c r="J41" s="119"/>
      <c r="K41" s="119"/>
      <c r="L41" s="119"/>
      <c r="M41" s="119"/>
      <c r="N41" s="119"/>
      <c r="O41" s="119"/>
      <c r="P41" s="119"/>
      <c r="Q41" s="120"/>
      <c r="T41" s="127"/>
      <c r="U41" s="128"/>
      <c r="V41" s="128"/>
      <c r="W41" s="128"/>
      <c r="X41" s="128"/>
      <c r="Y41" s="128"/>
      <c r="Z41" s="128"/>
      <c r="AA41" s="128"/>
      <c r="AB41" s="128"/>
      <c r="AC41" s="128"/>
      <c r="AD41" s="128"/>
      <c r="AE41" s="128"/>
      <c r="AF41" s="128"/>
      <c r="AG41" s="128"/>
      <c r="AH41" s="128"/>
      <c r="AI41" s="128"/>
      <c r="AJ41" s="128"/>
      <c r="AK41" s="128"/>
      <c r="AL41" s="128"/>
      <c r="AM41" s="129"/>
      <c r="AN41" s="163"/>
      <c r="AO41" s="164"/>
      <c r="AP41" s="165"/>
    </row>
    <row r="42" spans="1:69" ht="13.5" customHeight="1">
      <c r="E42" s="112"/>
      <c r="F42" s="113"/>
      <c r="G42" s="114"/>
      <c r="H42" s="121"/>
      <c r="I42" s="122"/>
      <c r="J42" s="122"/>
      <c r="K42" s="122"/>
      <c r="L42" s="122"/>
      <c r="M42" s="122"/>
      <c r="N42" s="122"/>
      <c r="O42" s="122"/>
      <c r="P42" s="122"/>
      <c r="Q42" s="123"/>
      <c r="T42" s="142"/>
      <c r="U42" s="143"/>
      <c r="V42" s="143"/>
      <c r="W42" s="143"/>
      <c r="X42" s="143"/>
      <c r="Y42" s="143"/>
      <c r="Z42" s="143"/>
      <c r="AA42" s="143"/>
      <c r="AB42" s="143"/>
      <c r="AC42" s="143"/>
      <c r="AD42" s="143"/>
      <c r="AE42" s="143"/>
      <c r="AF42" s="143"/>
      <c r="AG42" s="143"/>
      <c r="AH42" s="143"/>
      <c r="AI42" s="143"/>
      <c r="AJ42" s="143"/>
      <c r="AK42" s="143"/>
      <c r="AL42" s="143"/>
      <c r="AM42" s="144"/>
      <c r="AN42" s="166"/>
      <c r="AO42" s="167"/>
      <c r="AP42" s="168"/>
    </row>
    <row r="43" spans="1:69" s="6" customFormat="1" ht="13.5" customHeight="1" thickBot="1">
      <c r="E43" s="26"/>
      <c r="F43" s="26"/>
      <c r="G43" s="26"/>
      <c r="H43" s="27"/>
      <c r="I43" s="27"/>
      <c r="J43" s="27"/>
      <c r="K43" s="27"/>
      <c r="L43" s="27"/>
      <c r="M43" s="27"/>
      <c r="N43" s="27"/>
      <c r="O43" s="27"/>
      <c r="P43" s="27"/>
      <c r="Q43" s="27"/>
      <c r="T43" s="54"/>
      <c r="U43" s="54"/>
      <c r="V43" s="54"/>
      <c r="W43" s="54"/>
      <c r="X43" s="54"/>
      <c r="Y43" s="54"/>
      <c r="Z43" s="54"/>
      <c r="AA43" s="54"/>
      <c r="AB43" s="54"/>
      <c r="AC43" s="54"/>
      <c r="AD43" s="54"/>
      <c r="AE43" s="54"/>
      <c r="AF43" s="54"/>
      <c r="AG43" s="54"/>
      <c r="AH43" s="54"/>
      <c r="AI43" s="54"/>
      <c r="AJ43" s="54"/>
      <c r="AK43" s="54"/>
      <c r="AL43" s="54"/>
      <c r="AM43" s="54"/>
      <c r="AN43" s="28"/>
      <c r="AO43" s="28"/>
      <c r="AP43" s="28"/>
    </row>
    <row r="44" spans="1:69" ht="46.5" customHeight="1">
      <c r="B44" s="44" t="s">
        <v>29</v>
      </c>
      <c r="D44" s="25"/>
      <c r="E44" s="29"/>
      <c r="F44" s="25"/>
      <c r="G44" s="25"/>
      <c r="H44" s="22"/>
      <c r="I44" s="22"/>
      <c r="J44" s="22"/>
      <c r="K44" s="22"/>
      <c r="L44" s="22"/>
      <c r="M44" s="22"/>
      <c r="N44" s="22"/>
      <c r="O44" s="22"/>
      <c r="P44" s="22"/>
      <c r="Q44" s="22"/>
      <c r="T44" s="169"/>
      <c r="U44" s="170"/>
      <c r="V44" s="170"/>
      <c r="W44" s="170"/>
      <c r="X44" s="170"/>
      <c r="Y44" s="170"/>
      <c r="Z44" s="170"/>
      <c r="AA44" s="170"/>
      <c r="AB44" s="170"/>
      <c r="AC44" s="170"/>
      <c r="AD44" s="170"/>
      <c r="AE44" s="170"/>
      <c r="AF44" s="170"/>
      <c r="AG44" s="170"/>
      <c r="AH44" s="170"/>
      <c r="AI44" s="170"/>
      <c r="AJ44" s="170"/>
      <c r="AK44" s="170"/>
      <c r="AL44" s="170"/>
      <c r="AM44" s="171"/>
      <c r="AN44" s="30"/>
      <c r="AO44" s="30"/>
      <c r="AP44" s="30"/>
      <c r="AQ44" s="30"/>
      <c r="AR44" s="30"/>
      <c r="AS44" s="30"/>
      <c r="AT44" s="42" t="str">
        <f>IF(T44="積算","※①のフォームで入力してください。",IF(T44="料率","②のフォームに入力してください。",""))</f>
        <v/>
      </c>
      <c r="AU44" s="22"/>
      <c r="AV44" s="22"/>
      <c r="AW44" s="22"/>
      <c r="AX44" s="22"/>
      <c r="AY44" s="22"/>
      <c r="AZ44" s="22"/>
      <c r="BA44" s="43"/>
      <c r="BB44" s="43"/>
      <c r="BC44" s="43"/>
      <c r="BD44" s="43"/>
      <c r="BE44" s="43"/>
      <c r="BF44" s="43"/>
      <c r="BG44" s="28"/>
      <c r="BH44" s="28"/>
      <c r="BI44" s="28"/>
      <c r="BJ44" s="28"/>
      <c r="BK44" s="25"/>
      <c r="BL44" s="25"/>
      <c r="BM44" s="25"/>
      <c r="BN44" s="7"/>
      <c r="BO44" s="7"/>
      <c r="BP44" s="7"/>
      <c r="BQ44" s="7"/>
    </row>
    <row r="45" spans="1:69" ht="13.5" customHeight="1">
      <c r="B45" s="100" t="s">
        <v>54</v>
      </c>
      <c r="C45" s="101"/>
      <c r="D45" s="101"/>
      <c r="E45" s="101"/>
      <c r="F45" s="101"/>
      <c r="G45" s="101"/>
      <c r="H45" s="101"/>
      <c r="I45" s="101"/>
      <c r="J45" s="101"/>
      <c r="K45" s="101"/>
      <c r="L45" s="101"/>
      <c r="M45" s="101"/>
      <c r="N45" s="101"/>
      <c r="O45" s="101"/>
      <c r="P45" s="101"/>
      <c r="Q45" s="101"/>
      <c r="R45" s="101"/>
      <c r="S45" s="101"/>
      <c r="T45" s="101"/>
      <c r="U45" s="101"/>
      <c r="V45" s="101"/>
      <c r="W45" s="101"/>
      <c r="X45" s="101"/>
      <c r="Y45" s="101"/>
      <c r="Z45" s="101"/>
      <c r="AA45" s="101"/>
      <c r="AB45" s="101"/>
      <c r="AC45" s="101"/>
      <c r="AD45" s="101"/>
      <c r="AE45" s="101"/>
      <c r="AF45" s="101"/>
      <c r="AG45" s="101"/>
      <c r="AH45" s="101"/>
      <c r="AI45" s="101"/>
      <c r="AJ45" s="101"/>
      <c r="AK45" s="101"/>
      <c r="AL45" s="101"/>
      <c r="AM45" s="101"/>
      <c r="AN45" s="101"/>
      <c r="AO45" s="101"/>
      <c r="AP45" s="101"/>
      <c r="AQ45" s="101"/>
      <c r="AR45" s="101"/>
      <c r="AS45" s="101"/>
      <c r="AT45" s="101"/>
      <c r="AU45" s="101"/>
      <c r="AV45" s="101"/>
      <c r="AW45" s="101"/>
      <c r="AX45" s="101"/>
      <c r="AY45" s="101"/>
      <c r="AZ45" s="101"/>
      <c r="BA45" s="101"/>
      <c r="BB45" s="101"/>
      <c r="BC45" s="101"/>
      <c r="BD45" s="101"/>
      <c r="BE45" s="101"/>
      <c r="BF45" s="101"/>
      <c r="BG45" s="101"/>
      <c r="BH45" s="101"/>
      <c r="BI45" s="101"/>
      <c r="BJ45" s="101"/>
      <c r="BK45" s="101"/>
      <c r="BL45" s="101"/>
      <c r="BM45" s="101"/>
      <c r="BN45" s="101"/>
      <c r="BO45" s="101"/>
      <c r="BP45" s="101"/>
      <c r="BQ45" s="102"/>
    </row>
    <row r="46" spans="1:69" ht="13.5" customHeight="1">
      <c r="B46" s="148"/>
      <c r="C46" s="149"/>
      <c r="D46" s="149"/>
      <c r="E46" s="149"/>
      <c r="F46" s="149"/>
      <c r="G46" s="149"/>
      <c r="H46" s="149"/>
      <c r="I46" s="149"/>
      <c r="J46" s="149"/>
      <c r="K46" s="149"/>
      <c r="L46" s="149"/>
      <c r="M46" s="149"/>
      <c r="N46" s="149"/>
      <c r="O46" s="149"/>
      <c r="P46" s="149"/>
      <c r="Q46" s="149"/>
      <c r="R46" s="149"/>
      <c r="S46" s="149"/>
      <c r="T46" s="149"/>
      <c r="U46" s="149"/>
      <c r="V46" s="149"/>
      <c r="W46" s="149"/>
      <c r="X46" s="149"/>
      <c r="Y46" s="149"/>
      <c r="Z46" s="149"/>
      <c r="AA46" s="149"/>
      <c r="AB46" s="149"/>
      <c r="AC46" s="149"/>
      <c r="AD46" s="149"/>
      <c r="AE46" s="149"/>
      <c r="AF46" s="149"/>
      <c r="AG46" s="149"/>
      <c r="AH46" s="149"/>
      <c r="AI46" s="149"/>
      <c r="AJ46" s="149"/>
      <c r="AK46" s="149"/>
      <c r="AL46" s="149"/>
      <c r="AM46" s="149"/>
      <c r="AN46" s="149"/>
      <c r="AO46" s="149"/>
      <c r="AP46" s="149"/>
      <c r="AQ46" s="149"/>
      <c r="AR46" s="149"/>
      <c r="AS46" s="149"/>
      <c r="AT46" s="149"/>
      <c r="AU46" s="149"/>
      <c r="AV46" s="149"/>
      <c r="AW46" s="149"/>
      <c r="AX46" s="149"/>
      <c r="AY46" s="149"/>
      <c r="AZ46" s="149"/>
      <c r="BA46" s="149"/>
      <c r="BB46" s="149"/>
      <c r="BC46" s="149"/>
      <c r="BD46" s="149"/>
      <c r="BE46" s="149"/>
      <c r="BF46" s="149"/>
      <c r="BG46" s="149"/>
      <c r="BH46" s="149"/>
      <c r="BI46" s="149"/>
      <c r="BJ46" s="149"/>
      <c r="BK46" s="149"/>
      <c r="BL46" s="149"/>
      <c r="BM46" s="149"/>
      <c r="BN46" s="149"/>
      <c r="BO46" s="149"/>
      <c r="BP46" s="149"/>
      <c r="BQ46" s="150"/>
    </row>
    <row r="47" spans="1:69" ht="13.5" customHeight="1">
      <c r="B47" s="103"/>
      <c r="C47" s="104"/>
      <c r="D47" s="104"/>
      <c r="E47" s="104"/>
      <c r="F47" s="104"/>
      <c r="G47" s="104"/>
      <c r="H47" s="104"/>
      <c r="I47" s="104"/>
      <c r="J47" s="104"/>
      <c r="K47" s="104"/>
      <c r="L47" s="104"/>
      <c r="M47" s="104"/>
      <c r="N47" s="104"/>
      <c r="O47" s="104"/>
      <c r="P47" s="104"/>
      <c r="Q47" s="104"/>
      <c r="R47" s="104"/>
      <c r="S47" s="104"/>
      <c r="T47" s="104"/>
      <c r="U47" s="104"/>
      <c r="V47" s="104"/>
      <c r="W47" s="104"/>
      <c r="X47" s="104"/>
      <c r="Y47" s="104"/>
      <c r="Z47" s="104"/>
      <c r="AA47" s="104"/>
      <c r="AB47" s="104"/>
      <c r="AC47" s="104"/>
      <c r="AD47" s="104"/>
      <c r="AE47" s="104"/>
      <c r="AF47" s="104"/>
      <c r="AG47" s="104"/>
      <c r="AH47" s="104"/>
      <c r="AI47" s="104"/>
      <c r="AJ47" s="104"/>
      <c r="AK47" s="104"/>
      <c r="AL47" s="104"/>
      <c r="AM47" s="104"/>
      <c r="AN47" s="104"/>
      <c r="AO47" s="104"/>
      <c r="AP47" s="104"/>
      <c r="AQ47" s="104"/>
      <c r="AR47" s="104"/>
      <c r="AS47" s="104"/>
      <c r="AT47" s="104"/>
      <c r="AU47" s="104"/>
      <c r="AV47" s="104"/>
      <c r="AW47" s="104"/>
      <c r="AX47" s="104"/>
      <c r="AY47" s="104"/>
      <c r="AZ47" s="104"/>
      <c r="BA47" s="104"/>
      <c r="BB47" s="104"/>
      <c r="BC47" s="104"/>
      <c r="BD47" s="104"/>
      <c r="BE47" s="104"/>
      <c r="BF47" s="104"/>
      <c r="BG47" s="104"/>
      <c r="BH47" s="104"/>
      <c r="BI47" s="104"/>
      <c r="BJ47" s="104"/>
      <c r="BK47" s="104"/>
      <c r="BL47" s="104"/>
      <c r="BM47" s="104"/>
      <c r="BN47" s="104"/>
      <c r="BO47" s="104"/>
      <c r="BP47" s="104"/>
      <c r="BQ47" s="105"/>
    </row>
    <row r="48" spans="1:69" ht="13.5" customHeight="1">
      <c r="A48" s="25"/>
      <c r="B48" s="21"/>
      <c r="C48" s="21"/>
      <c r="D48" s="21"/>
      <c r="E48" s="21"/>
      <c r="F48" s="21"/>
      <c r="G48" s="21"/>
      <c r="H48" s="21"/>
      <c r="I48" s="21"/>
      <c r="J48" s="21"/>
      <c r="K48" s="21"/>
      <c r="L48" s="21"/>
      <c r="M48" s="21"/>
      <c r="N48" s="21"/>
      <c r="O48" s="21"/>
      <c r="P48" s="21"/>
      <c r="Q48" s="21"/>
      <c r="R48" s="21"/>
      <c r="S48" s="21"/>
      <c r="T48" s="21"/>
      <c r="U48" s="21"/>
      <c r="V48" s="21"/>
      <c r="W48" s="21"/>
      <c r="X48" s="21"/>
      <c r="Y48" s="21"/>
      <c r="Z48" s="21"/>
      <c r="AA48" s="21"/>
      <c r="AB48" s="21"/>
      <c r="AC48" s="21"/>
      <c r="AD48" s="21"/>
      <c r="AE48" s="21"/>
      <c r="AF48" s="21"/>
      <c r="AG48" s="21"/>
      <c r="AH48" s="21"/>
      <c r="AI48" s="21"/>
      <c r="AJ48" s="21"/>
      <c r="AK48" s="21"/>
      <c r="AL48" s="21"/>
      <c r="AM48" s="21"/>
      <c r="AN48" s="21"/>
      <c r="AO48" s="21"/>
      <c r="AP48" s="21"/>
      <c r="AQ48" s="21"/>
      <c r="AR48" s="21"/>
      <c r="AS48" s="21"/>
      <c r="AT48" s="21"/>
      <c r="AU48" s="21"/>
      <c r="AV48" s="21"/>
      <c r="AW48" s="21"/>
      <c r="AX48" s="21"/>
      <c r="AY48" s="21"/>
      <c r="AZ48" s="21"/>
      <c r="BA48" s="21"/>
      <c r="BB48" s="21"/>
      <c r="BC48" s="21"/>
      <c r="BD48" s="21"/>
      <c r="BE48" s="21"/>
      <c r="BF48" s="21"/>
      <c r="BG48" s="21"/>
      <c r="BH48" s="21"/>
      <c r="BI48" s="21"/>
      <c r="BJ48" s="21"/>
      <c r="BK48" s="21"/>
      <c r="BL48" s="21"/>
      <c r="BM48" s="21"/>
      <c r="BN48" s="25"/>
      <c r="BO48" s="25"/>
      <c r="BP48" s="25"/>
      <c r="BQ48" s="25"/>
    </row>
    <row r="49" spans="1:78" ht="11.25" customHeight="1">
      <c r="E49" s="31"/>
      <c r="F49" s="31"/>
      <c r="G49" s="31"/>
      <c r="H49" s="31"/>
      <c r="I49" s="31"/>
      <c r="J49" s="31"/>
      <c r="K49" s="31"/>
      <c r="L49" s="31"/>
      <c r="M49" s="31"/>
      <c r="N49" s="31"/>
      <c r="O49" s="31"/>
      <c r="P49" s="31"/>
      <c r="Q49" s="31"/>
      <c r="S49" s="149" t="s">
        <v>30</v>
      </c>
      <c r="T49" s="149"/>
      <c r="U49" s="149"/>
      <c r="V49" s="149"/>
      <c r="W49" s="149"/>
      <c r="X49" s="149"/>
      <c r="Y49" s="149"/>
      <c r="Z49" s="149"/>
      <c r="AA49" s="149"/>
      <c r="AB49" s="149"/>
      <c r="AC49" s="149"/>
      <c r="AD49" s="149"/>
      <c r="AE49" s="149"/>
      <c r="AF49" s="149"/>
      <c r="AG49" s="149"/>
      <c r="AH49" s="149"/>
      <c r="AI49" s="149"/>
      <c r="AJ49" s="149"/>
      <c r="AK49" s="149"/>
      <c r="AL49" s="149"/>
      <c r="AM49" s="149"/>
      <c r="AN49" s="149"/>
      <c r="AO49" s="149"/>
      <c r="AP49" s="149"/>
      <c r="AQ49" s="149"/>
      <c r="AS49" s="149" t="s">
        <v>31</v>
      </c>
      <c r="AT49" s="149"/>
      <c r="AU49" s="149"/>
      <c r="AV49" s="149"/>
      <c r="AW49" s="149"/>
      <c r="AX49" s="149"/>
      <c r="AY49" s="149"/>
      <c r="AZ49" s="149"/>
      <c r="BA49" s="149"/>
      <c r="BB49" s="149"/>
      <c r="BC49" s="149"/>
      <c r="BD49" s="149"/>
      <c r="BE49" s="149"/>
      <c r="BF49" s="149"/>
      <c r="BG49" s="149"/>
      <c r="BH49" s="149"/>
      <c r="BI49" s="149"/>
      <c r="BJ49" s="149"/>
      <c r="BK49" s="149"/>
      <c r="BL49" s="149"/>
      <c r="BM49" s="149"/>
      <c r="BN49" s="149"/>
      <c r="BO49" s="149"/>
      <c r="BP49" s="149"/>
      <c r="BQ49" s="149"/>
    </row>
    <row r="50" spans="1:78" ht="11.25" customHeight="1">
      <c r="E50" s="31"/>
      <c r="F50" s="31"/>
      <c r="G50" s="31"/>
      <c r="H50" s="31"/>
      <c r="I50" s="31"/>
      <c r="J50" s="31"/>
      <c r="K50" s="31"/>
      <c r="L50" s="31"/>
      <c r="M50" s="31"/>
      <c r="N50" s="31"/>
      <c r="O50" s="31"/>
      <c r="P50" s="31"/>
      <c r="Q50" s="31"/>
      <c r="S50" s="149"/>
      <c r="T50" s="149"/>
      <c r="U50" s="149"/>
      <c r="V50" s="149"/>
      <c r="W50" s="149"/>
      <c r="X50" s="149"/>
      <c r="Y50" s="149"/>
      <c r="Z50" s="149"/>
      <c r="AA50" s="149"/>
      <c r="AB50" s="149"/>
      <c r="AC50" s="149"/>
      <c r="AD50" s="149"/>
      <c r="AE50" s="149"/>
      <c r="AF50" s="149"/>
      <c r="AG50" s="149"/>
      <c r="AH50" s="149"/>
      <c r="AI50" s="149"/>
      <c r="AJ50" s="149"/>
      <c r="AK50" s="149"/>
      <c r="AL50" s="149"/>
      <c r="AM50" s="149"/>
      <c r="AN50" s="149"/>
      <c r="AO50" s="149"/>
      <c r="AP50" s="149"/>
      <c r="AQ50" s="149"/>
      <c r="AS50" s="149"/>
      <c r="AT50" s="149"/>
      <c r="AU50" s="149"/>
      <c r="AV50" s="149"/>
      <c r="AW50" s="149"/>
      <c r="AX50" s="149"/>
      <c r="AY50" s="149"/>
      <c r="AZ50" s="149"/>
      <c r="BA50" s="149"/>
      <c r="BB50" s="149"/>
      <c r="BC50" s="149"/>
      <c r="BD50" s="149"/>
      <c r="BE50" s="149"/>
      <c r="BF50" s="149"/>
      <c r="BG50" s="149"/>
      <c r="BH50" s="149"/>
      <c r="BI50" s="149"/>
      <c r="BJ50" s="149"/>
      <c r="BK50" s="149"/>
      <c r="BL50" s="149"/>
      <c r="BM50" s="149"/>
      <c r="BN50" s="149"/>
      <c r="BO50" s="149"/>
      <c r="BP50" s="149"/>
      <c r="BQ50" s="149"/>
    </row>
    <row r="51" spans="1:78" ht="11.25" customHeight="1">
      <c r="E51" s="31"/>
      <c r="F51" s="31"/>
      <c r="G51" s="31"/>
      <c r="H51" s="31"/>
      <c r="I51" s="31"/>
      <c r="J51" s="31"/>
      <c r="K51" s="31"/>
      <c r="L51" s="31"/>
      <c r="M51" s="31"/>
      <c r="N51" s="31"/>
      <c r="O51" s="31"/>
      <c r="P51" s="31"/>
      <c r="Q51" s="31"/>
      <c r="S51" s="32"/>
      <c r="T51" s="32"/>
      <c r="U51" s="32"/>
      <c r="V51" s="32"/>
      <c r="W51" s="32"/>
      <c r="X51" s="32"/>
      <c r="Y51" s="32"/>
      <c r="Z51" s="32"/>
      <c r="AA51" s="32"/>
      <c r="AB51" s="32"/>
      <c r="AC51" s="32"/>
      <c r="AD51" s="32"/>
      <c r="AE51" s="32"/>
      <c r="AF51" s="32"/>
      <c r="AG51" s="32"/>
      <c r="AH51" s="32"/>
      <c r="AI51" s="32"/>
      <c r="AJ51" s="32"/>
      <c r="AK51" s="32"/>
      <c r="AL51" s="32"/>
      <c r="AM51" s="32"/>
      <c r="AN51" s="32"/>
      <c r="AO51" s="32"/>
      <c r="AP51" s="32"/>
      <c r="AQ51" s="32"/>
      <c r="AS51" s="32"/>
      <c r="AT51" s="32"/>
      <c r="AU51" s="32"/>
      <c r="AV51" s="32"/>
      <c r="AW51" s="32"/>
      <c r="AX51" s="32"/>
      <c r="AY51" s="32"/>
      <c r="AZ51" s="32"/>
      <c r="BA51" s="32"/>
      <c r="BB51" s="32"/>
      <c r="BC51" s="32"/>
      <c r="BD51" s="32"/>
      <c r="BE51" s="32"/>
      <c r="BF51" s="32"/>
      <c r="BG51" s="32"/>
      <c r="BH51" s="32"/>
      <c r="BI51" s="32"/>
      <c r="BJ51" s="32"/>
      <c r="BK51" s="32"/>
      <c r="BL51" s="32"/>
      <c r="BM51" s="32"/>
      <c r="BN51" s="32"/>
      <c r="BO51" s="32"/>
      <c r="BP51" s="32"/>
      <c r="BQ51" s="32"/>
    </row>
    <row r="52" spans="1:78" s="25" customFormat="1">
      <c r="A52"/>
      <c r="B52" s="106" t="s">
        <v>32</v>
      </c>
      <c r="C52" s="107"/>
      <c r="D52" s="108"/>
      <c r="E52" s="179" t="s">
        <v>33</v>
      </c>
      <c r="F52" s="179"/>
      <c r="G52" s="179"/>
      <c r="H52" s="179"/>
      <c r="I52" s="179"/>
      <c r="J52" s="179"/>
      <c r="K52" s="179"/>
      <c r="L52" s="179"/>
      <c r="M52" s="179"/>
      <c r="N52" s="179"/>
      <c r="O52" s="179"/>
      <c r="P52" s="179"/>
      <c r="Q52" s="179"/>
      <c r="R52"/>
      <c r="S52" s="32"/>
      <c r="T52" s="192">
        <v>0</v>
      </c>
      <c r="U52" s="193"/>
      <c r="V52" s="193"/>
      <c r="W52" s="193"/>
      <c r="X52" s="193"/>
      <c r="Y52" s="193"/>
      <c r="Z52" s="193"/>
      <c r="AA52" s="193"/>
      <c r="AB52" s="193"/>
      <c r="AC52" s="193"/>
      <c r="AD52" s="193"/>
      <c r="AE52" s="193"/>
      <c r="AF52" s="193"/>
      <c r="AG52" s="193"/>
      <c r="AH52" s="193"/>
      <c r="AI52" s="193"/>
      <c r="AJ52" s="193"/>
      <c r="AK52" s="193"/>
      <c r="AL52" s="193"/>
      <c r="AM52" s="194"/>
      <c r="AN52" s="201" t="s">
        <v>14</v>
      </c>
      <c r="AO52" s="202"/>
      <c r="AP52" s="203"/>
      <c r="AQ52" s="32"/>
      <c r="AR52"/>
      <c r="AS52" s="32"/>
      <c r="AT52" s="151" t="str">
        <f>IF(T44="積算",ROUNDDOWN((T37/3),0),"")</f>
        <v/>
      </c>
      <c r="AU52" s="152"/>
      <c r="AV52" s="152"/>
      <c r="AW52" s="152"/>
      <c r="AX52" s="152"/>
      <c r="AY52" s="152"/>
      <c r="AZ52" s="152"/>
      <c r="BA52" s="152"/>
      <c r="BB52" s="152"/>
      <c r="BC52" s="152"/>
      <c r="BD52" s="152"/>
      <c r="BE52" s="152"/>
      <c r="BF52" s="152"/>
      <c r="BG52" s="152"/>
      <c r="BH52" s="152"/>
      <c r="BI52" s="152"/>
      <c r="BJ52" s="152"/>
      <c r="BK52" s="152"/>
      <c r="BL52" s="152"/>
      <c r="BM52" s="153"/>
      <c r="BN52" s="183" t="s">
        <v>14</v>
      </c>
      <c r="BO52" s="184"/>
      <c r="BP52" s="185"/>
      <c r="BQ52" s="32"/>
      <c r="BR52"/>
    </row>
    <row r="53" spans="1:78">
      <c r="B53" s="109"/>
      <c r="C53" s="110"/>
      <c r="D53" s="111"/>
      <c r="E53" s="179"/>
      <c r="F53" s="179"/>
      <c r="G53" s="179"/>
      <c r="H53" s="179"/>
      <c r="I53" s="179"/>
      <c r="J53" s="179"/>
      <c r="K53" s="179"/>
      <c r="L53" s="179"/>
      <c r="M53" s="179"/>
      <c r="N53" s="179"/>
      <c r="O53" s="179"/>
      <c r="P53" s="179"/>
      <c r="Q53" s="179"/>
      <c r="S53" s="32"/>
      <c r="T53" s="195"/>
      <c r="U53" s="196"/>
      <c r="V53" s="196"/>
      <c r="W53" s="196"/>
      <c r="X53" s="196"/>
      <c r="Y53" s="196"/>
      <c r="Z53" s="196"/>
      <c r="AA53" s="196"/>
      <c r="AB53" s="196"/>
      <c r="AC53" s="196"/>
      <c r="AD53" s="196"/>
      <c r="AE53" s="196"/>
      <c r="AF53" s="196"/>
      <c r="AG53" s="196"/>
      <c r="AH53" s="196"/>
      <c r="AI53" s="196"/>
      <c r="AJ53" s="196"/>
      <c r="AK53" s="196"/>
      <c r="AL53" s="196"/>
      <c r="AM53" s="197"/>
      <c r="AN53" s="204"/>
      <c r="AO53" s="205"/>
      <c r="AP53" s="206"/>
      <c r="AQ53" s="32"/>
      <c r="AS53" s="32"/>
      <c r="AT53" s="154"/>
      <c r="AU53" s="155"/>
      <c r="AV53" s="155"/>
      <c r="AW53" s="155"/>
      <c r="AX53" s="155"/>
      <c r="AY53" s="155"/>
      <c r="AZ53" s="155"/>
      <c r="BA53" s="155"/>
      <c r="BB53" s="155"/>
      <c r="BC53" s="155"/>
      <c r="BD53" s="155"/>
      <c r="BE53" s="155"/>
      <c r="BF53" s="155"/>
      <c r="BG53" s="155"/>
      <c r="BH53" s="155"/>
      <c r="BI53" s="155"/>
      <c r="BJ53" s="155"/>
      <c r="BK53" s="155"/>
      <c r="BL53" s="155"/>
      <c r="BM53" s="156"/>
      <c r="BN53" s="186"/>
      <c r="BO53" s="187"/>
      <c r="BP53" s="188"/>
      <c r="BQ53" s="32"/>
    </row>
    <row r="54" spans="1:78">
      <c r="B54" s="112"/>
      <c r="C54" s="113"/>
      <c r="D54" s="114"/>
      <c r="E54" s="179"/>
      <c r="F54" s="179"/>
      <c r="G54" s="179"/>
      <c r="H54" s="179"/>
      <c r="I54" s="179"/>
      <c r="J54" s="179"/>
      <c r="K54" s="179"/>
      <c r="L54" s="179"/>
      <c r="M54" s="179"/>
      <c r="N54" s="179"/>
      <c r="O54" s="179"/>
      <c r="P54" s="179"/>
      <c r="Q54" s="179"/>
      <c r="S54" s="32"/>
      <c r="T54" s="198"/>
      <c r="U54" s="199"/>
      <c r="V54" s="199"/>
      <c r="W54" s="199"/>
      <c r="X54" s="199"/>
      <c r="Y54" s="199"/>
      <c r="Z54" s="199"/>
      <c r="AA54" s="199"/>
      <c r="AB54" s="199"/>
      <c r="AC54" s="199"/>
      <c r="AD54" s="199"/>
      <c r="AE54" s="199"/>
      <c r="AF54" s="199"/>
      <c r="AG54" s="199"/>
      <c r="AH54" s="199"/>
      <c r="AI54" s="199"/>
      <c r="AJ54" s="199"/>
      <c r="AK54" s="199"/>
      <c r="AL54" s="199"/>
      <c r="AM54" s="200"/>
      <c r="AN54" s="207"/>
      <c r="AO54" s="208"/>
      <c r="AP54" s="209"/>
      <c r="AQ54" s="32"/>
      <c r="AS54" s="32"/>
      <c r="AT54" s="180"/>
      <c r="AU54" s="181"/>
      <c r="AV54" s="181"/>
      <c r="AW54" s="181"/>
      <c r="AX54" s="181"/>
      <c r="AY54" s="181"/>
      <c r="AZ54" s="181"/>
      <c r="BA54" s="181"/>
      <c r="BB54" s="181"/>
      <c r="BC54" s="181"/>
      <c r="BD54" s="181"/>
      <c r="BE54" s="181"/>
      <c r="BF54" s="181"/>
      <c r="BG54" s="181"/>
      <c r="BH54" s="181"/>
      <c r="BI54" s="181"/>
      <c r="BJ54" s="181"/>
      <c r="BK54" s="181"/>
      <c r="BL54" s="181"/>
      <c r="BM54" s="182"/>
      <c r="BN54" s="189"/>
      <c r="BO54" s="190"/>
      <c r="BP54" s="191"/>
      <c r="BQ54" s="32"/>
    </row>
    <row r="55" spans="1:78">
      <c r="B55" s="106" t="s">
        <v>34</v>
      </c>
      <c r="C55" s="107"/>
      <c r="D55" s="108"/>
      <c r="E55" s="178" t="s">
        <v>56</v>
      </c>
      <c r="F55" s="179"/>
      <c r="G55" s="179"/>
      <c r="H55" s="179"/>
      <c r="I55" s="179"/>
      <c r="J55" s="179"/>
      <c r="K55" s="179"/>
      <c r="L55" s="179"/>
      <c r="M55" s="179"/>
      <c r="N55" s="179"/>
      <c r="O55" s="179"/>
      <c r="P55" s="179"/>
      <c r="Q55" s="179"/>
      <c r="S55" s="32"/>
      <c r="T55" s="151" t="str">
        <f>IF(T44="積算",T34-T52,"")</f>
        <v/>
      </c>
      <c r="U55" s="152"/>
      <c r="V55" s="152"/>
      <c r="W55" s="152"/>
      <c r="X55" s="152"/>
      <c r="Y55" s="152"/>
      <c r="Z55" s="152"/>
      <c r="AA55" s="152"/>
      <c r="AB55" s="152"/>
      <c r="AC55" s="152"/>
      <c r="AD55" s="152"/>
      <c r="AE55" s="152"/>
      <c r="AF55" s="152"/>
      <c r="AG55" s="152"/>
      <c r="AH55" s="152"/>
      <c r="AI55" s="152"/>
      <c r="AJ55" s="152"/>
      <c r="AK55" s="152"/>
      <c r="AL55" s="152"/>
      <c r="AM55" s="153"/>
      <c r="AN55" s="183" t="s">
        <v>14</v>
      </c>
      <c r="AO55" s="184"/>
      <c r="AP55" s="185"/>
      <c r="AQ55" s="32"/>
      <c r="AS55" s="32"/>
      <c r="AT55" s="151" t="str">
        <f>IF(T44="積算",T34-AT52,"")</f>
        <v/>
      </c>
      <c r="AU55" s="152"/>
      <c r="AV55" s="152"/>
      <c r="AW55" s="152"/>
      <c r="AX55" s="152"/>
      <c r="AY55" s="152"/>
      <c r="AZ55" s="152"/>
      <c r="BA55" s="152"/>
      <c r="BB55" s="152"/>
      <c r="BC55" s="152"/>
      <c r="BD55" s="152"/>
      <c r="BE55" s="152"/>
      <c r="BF55" s="152"/>
      <c r="BG55" s="152"/>
      <c r="BH55" s="152"/>
      <c r="BI55" s="152"/>
      <c r="BJ55" s="152"/>
      <c r="BK55" s="152"/>
      <c r="BL55" s="152"/>
      <c r="BM55" s="153"/>
      <c r="BN55" s="183" t="s">
        <v>14</v>
      </c>
      <c r="BO55" s="184"/>
      <c r="BP55" s="185"/>
      <c r="BQ55" s="32"/>
    </row>
    <row r="56" spans="1:78">
      <c r="B56" s="109"/>
      <c r="C56" s="110"/>
      <c r="D56" s="111"/>
      <c r="E56" s="179"/>
      <c r="F56" s="179"/>
      <c r="G56" s="179"/>
      <c r="H56" s="179"/>
      <c r="I56" s="179"/>
      <c r="J56" s="179"/>
      <c r="K56" s="179"/>
      <c r="L56" s="179"/>
      <c r="M56" s="179"/>
      <c r="N56" s="179"/>
      <c r="O56" s="179"/>
      <c r="P56" s="179"/>
      <c r="Q56" s="179"/>
      <c r="S56" s="32"/>
      <c r="T56" s="154"/>
      <c r="U56" s="155"/>
      <c r="V56" s="155"/>
      <c r="W56" s="155"/>
      <c r="X56" s="155"/>
      <c r="Y56" s="155"/>
      <c r="Z56" s="155"/>
      <c r="AA56" s="155"/>
      <c r="AB56" s="155"/>
      <c r="AC56" s="155"/>
      <c r="AD56" s="155"/>
      <c r="AE56" s="155"/>
      <c r="AF56" s="155"/>
      <c r="AG56" s="155"/>
      <c r="AH56" s="155"/>
      <c r="AI56" s="155"/>
      <c r="AJ56" s="155"/>
      <c r="AK56" s="155"/>
      <c r="AL56" s="155"/>
      <c r="AM56" s="156"/>
      <c r="AN56" s="186"/>
      <c r="AO56" s="187"/>
      <c r="AP56" s="188"/>
      <c r="AQ56" s="32"/>
      <c r="AS56" s="32"/>
      <c r="AT56" s="154"/>
      <c r="AU56" s="155"/>
      <c r="AV56" s="155"/>
      <c r="AW56" s="155"/>
      <c r="AX56" s="155"/>
      <c r="AY56" s="155"/>
      <c r="AZ56" s="155"/>
      <c r="BA56" s="155"/>
      <c r="BB56" s="155"/>
      <c r="BC56" s="155"/>
      <c r="BD56" s="155"/>
      <c r="BE56" s="155"/>
      <c r="BF56" s="155"/>
      <c r="BG56" s="155"/>
      <c r="BH56" s="155"/>
      <c r="BI56" s="155"/>
      <c r="BJ56" s="155"/>
      <c r="BK56" s="155"/>
      <c r="BL56" s="155"/>
      <c r="BM56" s="156"/>
      <c r="BN56" s="186"/>
      <c r="BO56" s="187"/>
      <c r="BP56" s="188"/>
      <c r="BQ56" s="32"/>
    </row>
    <row r="57" spans="1:78">
      <c r="B57" s="112"/>
      <c r="C57" s="113"/>
      <c r="D57" s="114"/>
      <c r="E57" s="179"/>
      <c r="F57" s="179"/>
      <c r="G57" s="179"/>
      <c r="H57" s="179"/>
      <c r="I57" s="179"/>
      <c r="J57" s="179"/>
      <c r="K57" s="179"/>
      <c r="L57" s="179"/>
      <c r="M57" s="179"/>
      <c r="N57" s="179"/>
      <c r="O57" s="179"/>
      <c r="P57" s="179"/>
      <c r="Q57" s="179"/>
      <c r="S57" s="32"/>
      <c r="T57" s="180"/>
      <c r="U57" s="181"/>
      <c r="V57" s="181"/>
      <c r="W57" s="181"/>
      <c r="X57" s="181"/>
      <c r="Y57" s="181"/>
      <c r="Z57" s="181"/>
      <c r="AA57" s="181"/>
      <c r="AB57" s="181"/>
      <c r="AC57" s="181"/>
      <c r="AD57" s="181"/>
      <c r="AE57" s="181"/>
      <c r="AF57" s="181"/>
      <c r="AG57" s="181"/>
      <c r="AH57" s="181"/>
      <c r="AI57" s="181"/>
      <c r="AJ57" s="181"/>
      <c r="AK57" s="181"/>
      <c r="AL57" s="181"/>
      <c r="AM57" s="182"/>
      <c r="AN57" s="189"/>
      <c r="AO57" s="190"/>
      <c r="AP57" s="191"/>
      <c r="AQ57" s="32"/>
      <c r="AS57" s="32"/>
      <c r="AT57" s="180"/>
      <c r="AU57" s="181"/>
      <c r="AV57" s="181"/>
      <c r="AW57" s="181"/>
      <c r="AX57" s="181"/>
      <c r="AY57" s="181"/>
      <c r="AZ57" s="181"/>
      <c r="BA57" s="181"/>
      <c r="BB57" s="181"/>
      <c r="BC57" s="181"/>
      <c r="BD57" s="181"/>
      <c r="BE57" s="181"/>
      <c r="BF57" s="181"/>
      <c r="BG57" s="181"/>
      <c r="BH57" s="181"/>
      <c r="BI57" s="181"/>
      <c r="BJ57" s="181"/>
      <c r="BK57" s="181"/>
      <c r="BL57" s="181"/>
      <c r="BM57" s="182"/>
      <c r="BN57" s="189"/>
      <c r="BO57" s="190"/>
      <c r="BP57" s="191"/>
      <c r="BQ57" s="32"/>
      <c r="BR57" s="7"/>
    </row>
    <row r="58" spans="1:78" ht="13.5" customHeight="1">
      <c r="B58" s="106" t="s">
        <v>35</v>
      </c>
      <c r="C58" s="107"/>
      <c r="D58" s="108"/>
      <c r="E58" s="172" t="s">
        <v>49</v>
      </c>
      <c r="F58" s="173"/>
      <c r="G58" s="173"/>
      <c r="H58" s="173"/>
      <c r="I58" s="173"/>
      <c r="J58" s="173"/>
      <c r="K58" s="173"/>
      <c r="L58" s="173"/>
      <c r="M58" s="173"/>
      <c r="N58" s="173"/>
      <c r="O58" s="173"/>
      <c r="P58" s="173"/>
      <c r="Q58" s="173"/>
      <c r="S58" s="32"/>
      <c r="T58" s="227"/>
      <c r="U58" s="228"/>
      <c r="V58" s="228"/>
      <c r="W58" s="228"/>
      <c r="X58" s="228"/>
      <c r="Y58" s="228"/>
      <c r="Z58" s="228"/>
      <c r="AA58" s="228"/>
      <c r="AB58" s="228"/>
      <c r="AC58" s="228"/>
      <c r="AD58" s="228"/>
      <c r="AE58" s="228"/>
      <c r="AF58" s="228"/>
      <c r="AG58" s="228"/>
      <c r="AH58" s="228"/>
      <c r="AI58" s="228"/>
      <c r="AJ58" s="228"/>
      <c r="AK58" s="228"/>
      <c r="AL58" s="228"/>
      <c r="AM58" s="229"/>
      <c r="AN58" s="175" t="s">
        <v>14</v>
      </c>
      <c r="AO58" s="176"/>
      <c r="AP58" s="177"/>
      <c r="AQ58" s="32"/>
      <c r="AS58" s="32"/>
      <c r="AT58" s="227"/>
      <c r="AU58" s="228"/>
      <c r="AV58" s="228"/>
      <c r="AW58" s="228"/>
      <c r="AX58" s="228"/>
      <c r="AY58" s="228"/>
      <c r="AZ58" s="228"/>
      <c r="BA58" s="228"/>
      <c r="BB58" s="228"/>
      <c r="BC58" s="228"/>
      <c r="BD58" s="228"/>
      <c r="BE58" s="228"/>
      <c r="BF58" s="228"/>
      <c r="BG58" s="228"/>
      <c r="BH58" s="228"/>
      <c r="BI58" s="228"/>
      <c r="BJ58" s="228"/>
      <c r="BK58" s="228"/>
      <c r="BL58" s="228"/>
      <c r="BM58" s="229"/>
      <c r="BN58" s="175" t="s">
        <v>14</v>
      </c>
      <c r="BO58" s="176"/>
      <c r="BP58" s="177"/>
      <c r="BQ58" s="32"/>
      <c r="BR58" s="285" t="str">
        <f>IF($T$44="積算",IF($AT$58="","",IF($T$58-$AT$58&gt;=100000,"",IF($T$58-$AT$58&gt;=$AT$55*0.01,"","※"))),"")</f>
        <v/>
      </c>
      <c r="BS58" s="210" t="str">
        <f>IF($T$44="積算",IF($AT$58="","",IF($T$58-$AT$58&gt;=100000,"",IF($T$58-$AT$58&gt;=$AT$55*0.01,"","補助金が有る場合と無い場合でリース料金の違い（例：金利・手数料分の金額）が適切に計算されていることが確認できません。"))),"")</f>
        <v/>
      </c>
      <c r="BT58" s="210"/>
      <c r="BU58" s="210"/>
      <c r="BV58" s="210"/>
      <c r="BW58" s="210"/>
      <c r="BX58" s="210"/>
      <c r="BY58" s="210"/>
    </row>
    <row r="59" spans="1:78" ht="13.5" customHeight="1">
      <c r="B59" s="109"/>
      <c r="C59" s="110"/>
      <c r="D59" s="111"/>
      <c r="E59" s="174"/>
      <c r="F59" s="174"/>
      <c r="G59" s="174"/>
      <c r="H59" s="174"/>
      <c r="I59" s="174"/>
      <c r="J59" s="174"/>
      <c r="K59" s="174"/>
      <c r="L59" s="174"/>
      <c r="M59" s="174"/>
      <c r="N59" s="174"/>
      <c r="O59" s="174"/>
      <c r="P59" s="174"/>
      <c r="Q59" s="174"/>
      <c r="S59" s="32"/>
      <c r="T59" s="127"/>
      <c r="U59" s="128"/>
      <c r="V59" s="128"/>
      <c r="W59" s="128"/>
      <c r="X59" s="128"/>
      <c r="Y59" s="128"/>
      <c r="Z59" s="128"/>
      <c r="AA59" s="128"/>
      <c r="AB59" s="128"/>
      <c r="AC59" s="128"/>
      <c r="AD59" s="128"/>
      <c r="AE59" s="128"/>
      <c r="AF59" s="128"/>
      <c r="AG59" s="128"/>
      <c r="AH59" s="128"/>
      <c r="AI59" s="128"/>
      <c r="AJ59" s="128"/>
      <c r="AK59" s="128"/>
      <c r="AL59" s="128"/>
      <c r="AM59" s="129"/>
      <c r="AN59" s="163"/>
      <c r="AO59" s="164"/>
      <c r="AP59" s="165"/>
      <c r="AQ59" s="32"/>
      <c r="AS59" s="32"/>
      <c r="AT59" s="127"/>
      <c r="AU59" s="128"/>
      <c r="AV59" s="128"/>
      <c r="AW59" s="128"/>
      <c r="AX59" s="128"/>
      <c r="AY59" s="128"/>
      <c r="AZ59" s="128"/>
      <c r="BA59" s="128"/>
      <c r="BB59" s="128"/>
      <c r="BC59" s="128"/>
      <c r="BD59" s="128"/>
      <c r="BE59" s="128"/>
      <c r="BF59" s="128"/>
      <c r="BG59" s="128"/>
      <c r="BH59" s="128"/>
      <c r="BI59" s="128"/>
      <c r="BJ59" s="128"/>
      <c r="BK59" s="128"/>
      <c r="BL59" s="128"/>
      <c r="BM59" s="129"/>
      <c r="BN59" s="163"/>
      <c r="BO59" s="164"/>
      <c r="BP59" s="165"/>
      <c r="BQ59" s="32"/>
      <c r="BR59" s="285"/>
      <c r="BS59" s="210"/>
      <c r="BT59" s="210"/>
      <c r="BU59" s="210"/>
      <c r="BV59" s="210"/>
      <c r="BW59" s="210"/>
      <c r="BX59" s="210"/>
      <c r="BY59" s="210"/>
      <c r="BZ59" s="45"/>
    </row>
    <row r="60" spans="1:78" ht="13.5" customHeight="1">
      <c r="B60" s="112"/>
      <c r="C60" s="113"/>
      <c r="D60" s="114"/>
      <c r="E60" s="220"/>
      <c r="F60" s="220"/>
      <c r="G60" s="220"/>
      <c r="H60" s="220"/>
      <c r="I60" s="220"/>
      <c r="J60" s="220"/>
      <c r="K60" s="220"/>
      <c r="L60" s="220"/>
      <c r="M60" s="220"/>
      <c r="N60" s="220"/>
      <c r="O60" s="220"/>
      <c r="P60" s="220"/>
      <c r="Q60" s="220"/>
      <c r="S60" s="32"/>
      <c r="T60" s="130"/>
      <c r="U60" s="131"/>
      <c r="V60" s="131"/>
      <c r="W60" s="131"/>
      <c r="X60" s="131"/>
      <c r="Y60" s="131"/>
      <c r="Z60" s="131"/>
      <c r="AA60" s="131"/>
      <c r="AB60" s="131"/>
      <c r="AC60" s="131"/>
      <c r="AD60" s="131"/>
      <c r="AE60" s="131"/>
      <c r="AF60" s="131"/>
      <c r="AG60" s="131"/>
      <c r="AH60" s="131"/>
      <c r="AI60" s="131"/>
      <c r="AJ60" s="131"/>
      <c r="AK60" s="131"/>
      <c r="AL60" s="131"/>
      <c r="AM60" s="132"/>
      <c r="AN60" s="163"/>
      <c r="AO60" s="164"/>
      <c r="AP60" s="165"/>
      <c r="AQ60" s="32"/>
      <c r="AS60" s="32"/>
      <c r="AT60" s="130"/>
      <c r="AU60" s="131"/>
      <c r="AV60" s="131"/>
      <c r="AW60" s="131"/>
      <c r="AX60" s="131"/>
      <c r="AY60" s="131"/>
      <c r="AZ60" s="131"/>
      <c r="BA60" s="131"/>
      <c r="BB60" s="131"/>
      <c r="BC60" s="131"/>
      <c r="BD60" s="131"/>
      <c r="BE60" s="131"/>
      <c r="BF60" s="131"/>
      <c r="BG60" s="131"/>
      <c r="BH60" s="131"/>
      <c r="BI60" s="131"/>
      <c r="BJ60" s="131"/>
      <c r="BK60" s="131"/>
      <c r="BL60" s="131"/>
      <c r="BM60" s="132"/>
      <c r="BN60" s="163"/>
      <c r="BO60" s="164"/>
      <c r="BP60" s="165"/>
      <c r="BQ60" s="32"/>
      <c r="BR60" s="285"/>
      <c r="BS60" s="210"/>
      <c r="BT60" s="210"/>
      <c r="BU60" s="210"/>
      <c r="BV60" s="210"/>
      <c r="BW60" s="210"/>
      <c r="BX60" s="210"/>
      <c r="BY60" s="210"/>
    </row>
    <row r="61" spans="1:78" ht="13.5" customHeight="1">
      <c r="B61" s="211" t="s">
        <v>36</v>
      </c>
      <c r="C61" s="212"/>
      <c r="D61" s="213"/>
      <c r="E61" s="172" t="s">
        <v>57</v>
      </c>
      <c r="F61" s="173"/>
      <c r="G61" s="173"/>
      <c r="H61" s="173"/>
      <c r="I61" s="173"/>
      <c r="J61" s="173"/>
      <c r="K61" s="173"/>
      <c r="L61" s="173"/>
      <c r="M61" s="173"/>
      <c r="N61" s="173"/>
      <c r="O61" s="173"/>
      <c r="P61" s="173"/>
      <c r="Q61" s="173"/>
      <c r="S61" s="32"/>
      <c r="T61" s="151" t="str">
        <f>IF(T44="積算",T55+T58,"")</f>
        <v/>
      </c>
      <c r="U61" s="152"/>
      <c r="V61" s="152"/>
      <c r="W61" s="152"/>
      <c r="X61" s="152"/>
      <c r="Y61" s="152"/>
      <c r="Z61" s="152"/>
      <c r="AA61" s="152"/>
      <c r="AB61" s="152"/>
      <c r="AC61" s="152"/>
      <c r="AD61" s="152"/>
      <c r="AE61" s="152"/>
      <c r="AF61" s="152"/>
      <c r="AG61" s="152"/>
      <c r="AH61" s="152"/>
      <c r="AI61" s="152"/>
      <c r="AJ61" s="152"/>
      <c r="AK61" s="152"/>
      <c r="AL61" s="152"/>
      <c r="AM61" s="153"/>
      <c r="AN61" s="221" t="s">
        <v>14</v>
      </c>
      <c r="AO61" s="222"/>
      <c r="AP61" s="223"/>
      <c r="AQ61" s="33"/>
      <c r="AR61" s="34"/>
      <c r="AS61" s="33"/>
      <c r="AT61" s="151" t="str">
        <f>IF(T44="積算",AT55+AT58,"")</f>
        <v/>
      </c>
      <c r="AU61" s="152"/>
      <c r="AV61" s="152"/>
      <c r="AW61" s="152"/>
      <c r="AX61" s="152"/>
      <c r="AY61" s="152"/>
      <c r="AZ61" s="152"/>
      <c r="BA61" s="152"/>
      <c r="BB61" s="152"/>
      <c r="BC61" s="152"/>
      <c r="BD61" s="152"/>
      <c r="BE61" s="152"/>
      <c r="BF61" s="152"/>
      <c r="BG61" s="152"/>
      <c r="BH61" s="152"/>
      <c r="BI61" s="152"/>
      <c r="BJ61" s="152"/>
      <c r="BK61" s="152"/>
      <c r="BL61" s="152"/>
      <c r="BM61" s="153"/>
      <c r="BN61" s="175" t="s">
        <v>14</v>
      </c>
      <c r="BO61" s="176"/>
      <c r="BP61" s="177"/>
      <c r="BQ61" s="32"/>
      <c r="BR61" s="285" t="str">
        <f>IF($AT$61&gt;=$AT$55,"","※")</f>
        <v/>
      </c>
      <c r="BS61" s="210" t="str">
        <f>IF($AT$61&gt;=$AT$55,"","残価設定がないリース契約であることが確認できません。")</f>
        <v/>
      </c>
      <c r="BT61" s="210"/>
      <c r="BU61" s="210"/>
      <c r="BV61" s="210"/>
      <c r="BW61" s="210"/>
      <c r="BX61" s="210"/>
      <c r="BY61" s="210"/>
    </row>
    <row r="62" spans="1:78" ht="13.5" customHeight="1">
      <c r="B62" s="214"/>
      <c r="C62" s="215"/>
      <c r="D62" s="216"/>
      <c r="E62" s="174"/>
      <c r="F62" s="174"/>
      <c r="G62" s="174"/>
      <c r="H62" s="174"/>
      <c r="I62" s="174"/>
      <c r="J62" s="174"/>
      <c r="K62" s="174"/>
      <c r="L62" s="174"/>
      <c r="M62" s="174"/>
      <c r="N62" s="174"/>
      <c r="O62" s="174"/>
      <c r="P62" s="174"/>
      <c r="Q62" s="174"/>
      <c r="S62" s="32"/>
      <c r="T62" s="154"/>
      <c r="U62" s="155"/>
      <c r="V62" s="155"/>
      <c r="W62" s="155"/>
      <c r="X62" s="155"/>
      <c r="Y62" s="155"/>
      <c r="Z62" s="155"/>
      <c r="AA62" s="155"/>
      <c r="AB62" s="155"/>
      <c r="AC62" s="155"/>
      <c r="AD62" s="155"/>
      <c r="AE62" s="155"/>
      <c r="AF62" s="155"/>
      <c r="AG62" s="155"/>
      <c r="AH62" s="155"/>
      <c r="AI62" s="155"/>
      <c r="AJ62" s="155"/>
      <c r="AK62" s="155"/>
      <c r="AL62" s="155"/>
      <c r="AM62" s="156"/>
      <c r="AN62" s="224"/>
      <c r="AO62" s="225"/>
      <c r="AP62" s="226"/>
      <c r="AQ62" s="33"/>
      <c r="AR62" s="34"/>
      <c r="AS62" s="33"/>
      <c r="AT62" s="154"/>
      <c r="AU62" s="155"/>
      <c r="AV62" s="155"/>
      <c r="AW62" s="155"/>
      <c r="AX62" s="155"/>
      <c r="AY62" s="155"/>
      <c r="AZ62" s="155"/>
      <c r="BA62" s="155"/>
      <c r="BB62" s="155"/>
      <c r="BC62" s="155"/>
      <c r="BD62" s="155"/>
      <c r="BE62" s="155"/>
      <c r="BF62" s="155"/>
      <c r="BG62" s="155"/>
      <c r="BH62" s="155"/>
      <c r="BI62" s="155"/>
      <c r="BJ62" s="155"/>
      <c r="BK62" s="155"/>
      <c r="BL62" s="155"/>
      <c r="BM62" s="156"/>
      <c r="BN62" s="163"/>
      <c r="BO62" s="164"/>
      <c r="BP62" s="165"/>
      <c r="BQ62" s="32"/>
      <c r="BR62" s="285"/>
      <c r="BS62" s="210"/>
      <c r="BT62" s="210"/>
      <c r="BU62" s="210"/>
      <c r="BV62" s="210"/>
      <c r="BW62" s="210"/>
      <c r="BX62" s="210"/>
      <c r="BY62" s="210"/>
    </row>
    <row r="63" spans="1:78" ht="13.5" customHeight="1">
      <c r="B63" s="217"/>
      <c r="C63" s="218"/>
      <c r="D63" s="219"/>
      <c r="E63" s="220"/>
      <c r="F63" s="220"/>
      <c r="G63" s="220"/>
      <c r="H63" s="220"/>
      <c r="I63" s="220"/>
      <c r="J63" s="220"/>
      <c r="K63" s="220"/>
      <c r="L63" s="220"/>
      <c r="M63" s="220"/>
      <c r="N63" s="220"/>
      <c r="O63" s="220"/>
      <c r="P63" s="220"/>
      <c r="Q63" s="220"/>
      <c r="S63" s="32"/>
      <c r="T63" s="157"/>
      <c r="U63" s="158"/>
      <c r="V63" s="158"/>
      <c r="W63" s="158"/>
      <c r="X63" s="158"/>
      <c r="Y63" s="158"/>
      <c r="Z63" s="158"/>
      <c r="AA63" s="158"/>
      <c r="AB63" s="158"/>
      <c r="AC63" s="158"/>
      <c r="AD63" s="158"/>
      <c r="AE63" s="158"/>
      <c r="AF63" s="158"/>
      <c r="AG63" s="158"/>
      <c r="AH63" s="158"/>
      <c r="AI63" s="158"/>
      <c r="AJ63" s="158"/>
      <c r="AK63" s="158"/>
      <c r="AL63" s="158"/>
      <c r="AM63" s="159"/>
      <c r="AN63" s="224"/>
      <c r="AO63" s="225"/>
      <c r="AP63" s="226"/>
      <c r="AQ63" s="33"/>
      <c r="AR63" s="34"/>
      <c r="AS63" s="33"/>
      <c r="AT63" s="157"/>
      <c r="AU63" s="158"/>
      <c r="AV63" s="158"/>
      <c r="AW63" s="158"/>
      <c r="AX63" s="158"/>
      <c r="AY63" s="158"/>
      <c r="AZ63" s="158"/>
      <c r="BA63" s="158"/>
      <c r="BB63" s="158"/>
      <c r="BC63" s="158"/>
      <c r="BD63" s="158"/>
      <c r="BE63" s="158"/>
      <c r="BF63" s="158"/>
      <c r="BG63" s="158"/>
      <c r="BH63" s="158"/>
      <c r="BI63" s="158"/>
      <c r="BJ63" s="158"/>
      <c r="BK63" s="158"/>
      <c r="BL63" s="158"/>
      <c r="BM63" s="159"/>
      <c r="BN63" s="163"/>
      <c r="BO63" s="164"/>
      <c r="BP63" s="165"/>
      <c r="BQ63" s="32"/>
      <c r="BR63" s="285"/>
      <c r="BS63" s="210"/>
      <c r="BT63" s="210"/>
      <c r="BU63" s="210"/>
      <c r="BV63" s="210"/>
      <c r="BW63" s="210"/>
      <c r="BX63" s="210"/>
      <c r="BY63" s="210"/>
    </row>
    <row r="64" spans="1:78">
      <c r="B64" s="211" t="s">
        <v>37</v>
      </c>
      <c r="C64" s="212"/>
      <c r="D64" s="213"/>
      <c r="E64" s="172" t="s">
        <v>50</v>
      </c>
      <c r="F64" s="173"/>
      <c r="G64" s="173"/>
      <c r="H64" s="173"/>
      <c r="I64" s="173"/>
      <c r="J64" s="173"/>
      <c r="K64" s="173"/>
      <c r="L64" s="173"/>
      <c r="M64" s="173"/>
      <c r="N64" s="173"/>
      <c r="O64" s="173"/>
      <c r="P64" s="173"/>
      <c r="Q64" s="173"/>
      <c r="S64" s="32"/>
      <c r="T64" s="124"/>
      <c r="U64" s="125"/>
      <c r="V64" s="125"/>
      <c r="W64" s="125"/>
      <c r="X64" s="125"/>
      <c r="Y64" s="125"/>
      <c r="Z64" s="125"/>
      <c r="AA64" s="125"/>
      <c r="AB64" s="125"/>
      <c r="AC64" s="125"/>
      <c r="AD64" s="125"/>
      <c r="AE64" s="125"/>
      <c r="AF64" s="125"/>
      <c r="AG64" s="125"/>
      <c r="AH64" s="125"/>
      <c r="AI64" s="125"/>
      <c r="AJ64" s="125"/>
      <c r="AK64" s="125"/>
      <c r="AL64" s="125"/>
      <c r="AM64" s="126"/>
      <c r="AN64" s="163" t="s">
        <v>14</v>
      </c>
      <c r="AO64" s="164"/>
      <c r="AP64" s="165"/>
      <c r="AQ64" s="32"/>
      <c r="AS64" s="32"/>
      <c r="AT64" s="124"/>
      <c r="AU64" s="125"/>
      <c r="AV64" s="125"/>
      <c r="AW64" s="125"/>
      <c r="AX64" s="125"/>
      <c r="AY64" s="125"/>
      <c r="AZ64" s="125"/>
      <c r="BA64" s="125"/>
      <c r="BB64" s="125"/>
      <c r="BC64" s="125"/>
      <c r="BD64" s="125"/>
      <c r="BE64" s="125"/>
      <c r="BF64" s="125"/>
      <c r="BG64" s="125"/>
      <c r="BH64" s="125"/>
      <c r="BI64" s="125"/>
      <c r="BJ64" s="125"/>
      <c r="BK64" s="125"/>
      <c r="BL64" s="125"/>
      <c r="BM64" s="126"/>
      <c r="BN64" s="163" t="s">
        <v>14</v>
      </c>
      <c r="BO64" s="164"/>
      <c r="BP64" s="165"/>
      <c r="BQ64" s="32"/>
      <c r="BR64" s="7"/>
    </row>
    <row r="65" spans="2:70" ht="13.5" customHeight="1">
      <c r="B65" s="214"/>
      <c r="C65" s="215"/>
      <c r="D65" s="216"/>
      <c r="E65" s="174"/>
      <c r="F65" s="174"/>
      <c r="G65" s="174"/>
      <c r="H65" s="174"/>
      <c r="I65" s="174"/>
      <c r="J65" s="174"/>
      <c r="K65" s="174"/>
      <c r="L65" s="174"/>
      <c r="M65" s="174"/>
      <c r="N65" s="174"/>
      <c r="O65" s="174"/>
      <c r="P65" s="174"/>
      <c r="Q65" s="174"/>
      <c r="S65" s="32"/>
      <c r="T65" s="127"/>
      <c r="U65" s="128"/>
      <c r="V65" s="128"/>
      <c r="W65" s="128"/>
      <c r="X65" s="128"/>
      <c r="Y65" s="128"/>
      <c r="Z65" s="128"/>
      <c r="AA65" s="128"/>
      <c r="AB65" s="128"/>
      <c r="AC65" s="128"/>
      <c r="AD65" s="128"/>
      <c r="AE65" s="128"/>
      <c r="AF65" s="128"/>
      <c r="AG65" s="128"/>
      <c r="AH65" s="128"/>
      <c r="AI65" s="128"/>
      <c r="AJ65" s="128"/>
      <c r="AK65" s="128"/>
      <c r="AL65" s="128"/>
      <c r="AM65" s="129"/>
      <c r="AN65" s="163"/>
      <c r="AO65" s="164"/>
      <c r="AP65" s="165"/>
      <c r="AQ65" s="32"/>
      <c r="AS65" s="32"/>
      <c r="AT65" s="127"/>
      <c r="AU65" s="128"/>
      <c r="AV65" s="128"/>
      <c r="AW65" s="128"/>
      <c r="AX65" s="128"/>
      <c r="AY65" s="128"/>
      <c r="AZ65" s="128"/>
      <c r="BA65" s="128"/>
      <c r="BB65" s="128"/>
      <c r="BC65" s="128"/>
      <c r="BD65" s="128"/>
      <c r="BE65" s="128"/>
      <c r="BF65" s="128"/>
      <c r="BG65" s="128"/>
      <c r="BH65" s="128"/>
      <c r="BI65" s="128"/>
      <c r="BJ65" s="128"/>
      <c r="BK65" s="128"/>
      <c r="BL65" s="128"/>
      <c r="BM65" s="129"/>
      <c r="BN65" s="163"/>
      <c r="BO65" s="164"/>
      <c r="BP65" s="165"/>
      <c r="BQ65" s="32"/>
      <c r="BR65" s="7"/>
    </row>
    <row r="66" spans="2:70" ht="13.5" customHeight="1">
      <c r="B66" s="217"/>
      <c r="C66" s="218"/>
      <c r="D66" s="219"/>
      <c r="E66" s="220"/>
      <c r="F66" s="220"/>
      <c r="G66" s="220"/>
      <c r="H66" s="220"/>
      <c r="I66" s="220"/>
      <c r="J66" s="220"/>
      <c r="K66" s="220"/>
      <c r="L66" s="220"/>
      <c r="M66" s="220"/>
      <c r="N66" s="220"/>
      <c r="O66" s="220"/>
      <c r="P66" s="220"/>
      <c r="Q66" s="220"/>
      <c r="S66" s="32"/>
      <c r="T66" s="142"/>
      <c r="U66" s="143"/>
      <c r="V66" s="143"/>
      <c r="W66" s="143"/>
      <c r="X66" s="143"/>
      <c r="Y66" s="143"/>
      <c r="Z66" s="143"/>
      <c r="AA66" s="143"/>
      <c r="AB66" s="143"/>
      <c r="AC66" s="143"/>
      <c r="AD66" s="143"/>
      <c r="AE66" s="143"/>
      <c r="AF66" s="143"/>
      <c r="AG66" s="143"/>
      <c r="AH66" s="143"/>
      <c r="AI66" s="143"/>
      <c r="AJ66" s="143"/>
      <c r="AK66" s="143"/>
      <c r="AL66" s="143"/>
      <c r="AM66" s="144"/>
      <c r="AN66" s="166"/>
      <c r="AO66" s="167"/>
      <c r="AP66" s="168"/>
      <c r="AQ66" s="32"/>
      <c r="AS66" s="32"/>
      <c r="AT66" s="142"/>
      <c r="AU66" s="143"/>
      <c r="AV66" s="143"/>
      <c r="AW66" s="143"/>
      <c r="AX66" s="143"/>
      <c r="AY66" s="143"/>
      <c r="AZ66" s="143"/>
      <c r="BA66" s="143"/>
      <c r="BB66" s="143"/>
      <c r="BC66" s="143"/>
      <c r="BD66" s="143"/>
      <c r="BE66" s="143"/>
      <c r="BF66" s="143"/>
      <c r="BG66" s="143"/>
      <c r="BH66" s="143"/>
      <c r="BI66" s="143"/>
      <c r="BJ66" s="143"/>
      <c r="BK66" s="143"/>
      <c r="BL66" s="143"/>
      <c r="BM66" s="144"/>
      <c r="BN66" s="166"/>
      <c r="BO66" s="167"/>
      <c r="BP66" s="168"/>
      <c r="BQ66" s="32"/>
      <c r="BR66" s="7"/>
    </row>
    <row r="67" spans="2:70" ht="13.5" customHeight="1">
      <c r="B67" s="106" t="s">
        <v>38</v>
      </c>
      <c r="C67" s="107"/>
      <c r="D67" s="108"/>
      <c r="E67" s="178" t="s">
        <v>58</v>
      </c>
      <c r="F67" s="179"/>
      <c r="G67" s="179"/>
      <c r="H67" s="179"/>
      <c r="I67" s="179"/>
      <c r="J67" s="179"/>
      <c r="K67" s="179"/>
      <c r="L67" s="179"/>
      <c r="M67" s="179"/>
      <c r="N67" s="179"/>
      <c r="O67" s="179"/>
      <c r="P67" s="179"/>
      <c r="Q67" s="179"/>
      <c r="S67" s="32"/>
      <c r="T67" s="151" t="str">
        <f>IF(T44="積算",T61+T64,"")</f>
        <v/>
      </c>
      <c r="U67" s="152"/>
      <c r="V67" s="152"/>
      <c r="W67" s="152"/>
      <c r="X67" s="152"/>
      <c r="Y67" s="152"/>
      <c r="Z67" s="152"/>
      <c r="AA67" s="152"/>
      <c r="AB67" s="152"/>
      <c r="AC67" s="152"/>
      <c r="AD67" s="152"/>
      <c r="AE67" s="152"/>
      <c r="AF67" s="152"/>
      <c r="AG67" s="152"/>
      <c r="AH67" s="152"/>
      <c r="AI67" s="152"/>
      <c r="AJ67" s="152"/>
      <c r="AK67" s="152"/>
      <c r="AL67" s="152"/>
      <c r="AM67" s="153"/>
      <c r="AN67" s="230" t="s">
        <v>14</v>
      </c>
      <c r="AO67" s="231"/>
      <c r="AP67" s="232"/>
      <c r="AQ67" s="33"/>
      <c r="AR67" s="34"/>
      <c r="AS67" s="33"/>
      <c r="AT67" s="151" t="str">
        <f>IF(T44="積算",AT61+AT64,"")</f>
        <v/>
      </c>
      <c r="AU67" s="152"/>
      <c r="AV67" s="152"/>
      <c r="AW67" s="152"/>
      <c r="AX67" s="152"/>
      <c r="AY67" s="152"/>
      <c r="AZ67" s="152"/>
      <c r="BA67" s="152"/>
      <c r="BB67" s="152"/>
      <c r="BC67" s="152"/>
      <c r="BD67" s="152"/>
      <c r="BE67" s="152"/>
      <c r="BF67" s="152"/>
      <c r="BG67" s="152"/>
      <c r="BH67" s="152"/>
      <c r="BI67" s="152"/>
      <c r="BJ67" s="152"/>
      <c r="BK67" s="152"/>
      <c r="BL67" s="152"/>
      <c r="BM67" s="153"/>
      <c r="BN67" s="183" t="s">
        <v>14</v>
      </c>
      <c r="BO67" s="184"/>
      <c r="BP67" s="185"/>
      <c r="BQ67" s="32"/>
      <c r="BR67" s="7"/>
    </row>
    <row r="68" spans="2:70" ht="13.5" customHeight="1">
      <c r="B68" s="109"/>
      <c r="C68" s="110"/>
      <c r="D68" s="111"/>
      <c r="E68" s="179"/>
      <c r="F68" s="179"/>
      <c r="G68" s="179"/>
      <c r="H68" s="179"/>
      <c r="I68" s="179"/>
      <c r="J68" s="179"/>
      <c r="K68" s="179"/>
      <c r="L68" s="179"/>
      <c r="M68" s="179"/>
      <c r="N68" s="179"/>
      <c r="O68" s="179"/>
      <c r="P68" s="179"/>
      <c r="Q68" s="179"/>
      <c r="S68" s="32"/>
      <c r="T68" s="154"/>
      <c r="U68" s="155"/>
      <c r="V68" s="155"/>
      <c r="W68" s="155"/>
      <c r="X68" s="155"/>
      <c r="Y68" s="155"/>
      <c r="Z68" s="155"/>
      <c r="AA68" s="155"/>
      <c r="AB68" s="155"/>
      <c r="AC68" s="155"/>
      <c r="AD68" s="155"/>
      <c r="AE68" s="155"/>
      <c r="AF68" s="155"/>
      <c r="AG68" s="155"/>
      <c r="AH68" s="155"/>
      <c r="AI68" s="155"/>
      <c r="AJ68" s="155"/>
      <c r="AK68" s="155"/>
      <c r="AL68" s="155"/>
      <c r="AM68" s="156"/>
      <c r="AN68" s="233"/>
      <c r="AO68" s="234"/>
      <c r="AP68" s="235"/>
      <c r="AQ68" s="33"/>
      <c r="AR68" s="34"/>
      <c r="AS68" s="33"/>
      <c r="AT68" s="154"/>
      <c r="AU68" s="155"/>
      <c r="AV68" s="155"/>
      <c r="AW68" s="155"/>
      <c r="AX68" s="155"/>
      <c r="AY68" s="155"/>
      <c r="AZ68" s="155"/>
      <c r="BA68" s="155"/>
      <c r="BB68" s="155"/>
      <c r="BC68" s="155"/>
      <c r="BD68" s="155"/>
      <c r="BE68" s="155"/>
      <c r="BF68" s="155"/>
      <c r="BG68" s="155"/>
      <c r="BH68" s="155"/>
      <c r="BI68" s="155"/>
      <c r="BJ68" s="155"/>
      <c r="BK68" s="155"/>
      <c r="BL68" s="155"/>
      <c r="BM68" s="156"/>
      <c r="BN68" s="186"/>
      <c r="BO68" s="187"/>
      <c r="BP68" s="188"/>
      <c r="BQ68" s="32"/>
    </row>
    <row r="69" spans="2:70" ht="13.5" customHeight="1">
      <c r="B69" s="112"/>
      <c r="C69" s="113"/>
      <c r="D69" s="114"/>
      <c r="E69" s="179"/>
      <c r="F69" s="179"/>
      <c r="G69" s="179"/>
      <c r="H69" s="179"/>
      <c r="I69" s="179"/>
      <c r="J69" s="179"/>
      <c r="K69" s="179"/>
      <c r="L69" s="179"/>
      <c r="M69" s="179"/>
      <c r="N69" s="179"/>
      <c r="O69" s="179"/>
      <c r="P69" s="179"/>
      <c r="Q69" s="179"/>
      <c r="S69" s="32"/>
      <c r="T69" s="180"/>
      <c r="U69" s="181"/>
      <c r="V69" s="181"/>
      <c r="W69" s="181"/>
      <c r="X69" s="181"/>
      <c r="Y69" s="181"/>
      <c r="Z69" s="181"/>
      <c r="AA69" s="181"/>
      <c r="AB69" s="181"/>
      <c r="AC69" s="181"/>
      <c r="AD69" s="181"/>
      <c r="AE69" s="181"/>
      <c r="AF69" s="181"/>
      <c r="AG69" s="181"/>
      <c r="AH69" s="181"/>
      <c r="AI69" s="181"/>
      <c r="AJ69" s="181"/>
      <c r="AK69" s="181"/>
      <c r="AL69" s="181"/>
      <c r="AM69" s="182"/>
      <c r="AN69" s="236"/>
      <c r="AO69" s="237"/>
      <c r="AP69" s="238"/>
      <c r="AQ69" s="33"/>
      <c r="AR69" s="34"/>
      <c r="AS69" s="33"/>
      <c r="AT69" s="180"/>
      <c r="AU69" s="181"/>
      <c r="AV69" s="181"/>
      <c r="AW69" s="181"/>
      <c r="AX69" s="181"/>
      <c r="AY69" s="181"/>
      <c r="AZ69" s="181"/>
      <c r="BA69" s="181"/>
      <c r="BB69" s="181"/>
      <c r="BC69" s="181"/>
      <c r="BD69" s="181"/>
      <c r="BE69" s="181"/>
      <c r="BF69" s="181"/>
      <c r="BG69" s="181"/>
      <c r="BH69" s="181"/>
      <c r="BI69" s="181"/>
      <c r="BJ69" s="181"/>
      <c r="BK69" s="181"/>
      <c r="BL69" s="181"/>
      <c r="BM69" s="182"/>
      <c r="BN69" s="189"/>
      <c r="BO69" s="190"/>
      <c r="BP69" s="191"/>
      <c r="BQ69" s="32"/>
    </row>
    <row r="70" spans="2:70">
      <c r="S70" s="32"/>
      <c r="T70" s="32"/>
      <c r="U70" s="32"/>
      <c r="V70" s="32"/>
      <c r="W70" s="32"/>
      <c r="X70" s="32"/>
      <c r="Y70" s="32"/>
      <c r="Z70" s="32"/>
      <c r="AA70" s="32"/>
      <c r="AB70" s="32"/>
      <c r="AC70" s="32"/>
      <c r="AD70" s="32"/>
      <c r="AE70" s="32"/>
      <c r="AF70" s="32"/>
      <c r="AG70" s="32"/>
      <c r="AH70" s="32"/>
      <c r="AI70" s="32"/>
      <c r="AJ70" s="32"/>
      <c r="AK70" s="32"/>
      <c r="AL70" s="32"/>
      <c r="AM70" s="32"/>
      <c r="AN70" s="32"/>
      <c r="AO70" s="32"/>
      <c r="AP70" s="32"/>
      <c r="AQ70" s="32"/>
      <c r="AS70" s="32"/>
      <c r="AT70" s="32"/>
      <c r="AU70" s="32"/>
      <c r="AV70" s="32"/>
      <c r="AW70" s="32"/>
      <c r="AX70" s="32"/>
      <c r="AY70" s="32"/>
      <c r="AZ70" s="32"/>
      <c r="BA70" s="32"/>
      <c r="BB70" s="32"/>
      <c r="BC70" s="32"/>
      <c r="BD70" s="32"/>
      <c r="BE70" s="32"/>
      <c r="BF70" s="32"/>
      <c r="BG70" s="32"/>
      <c r="BH70" s="32"/>
      <c r="BI70" s="32"/>
      <c r="BJ70" s="32"/>
      <c r="BK70" s="32"/>
      <c r="BL70" s="32"/>
      <c r="BM70" s="32"/>
      <c r="BN70" s="32"/>
      <c r="BO70" s="32"/>
      <c r="BP70" s="32"/>
      <c r="BQ70" s="32"/>
    </row>
    <row r="71" spans="2:70" ht="13.5" customHeight="1"/>
    <row r="72" spans="2:70" ht="13.5" customHeight="1"/>
    <row r="73" spans="2:70" ht="13.5" customHeight="1">
      <c r="B73" s="100" t="s">
        <v>55</v>
      </c>
      <c r="C73" s="101"/>
      <c r="D73" s="101"/>
      <c r="E73" s="101"/>
      <c r="F73" s="101"/>
      <c r="G73" s="101"/>
      <c r="H73" s="101"/>
      <c r="I73" s="101"/>
      <c r="J73" s="101"/>
      <c r="K73" s="101"/>
      <c r="L73" s="101"/>
      <c r="M73" s="101"/>
      <c r="N73" s="101"/>
      <c r="O73" s="101"/>
      <c r="P73" s="101"/>
      <c r="Q73" s="101"/>
      <c r="R73" s="101"/>
      <c r="S73" s="101"/>
      <c r="T73" s="101"/>
      <c r="U73" s="101"/>
      <c r="V73" s="101"/>
      <c r="W73" s="101"/>
      <c r="X73" s="101"/>
      <c r="Y73" s="101"/>
      <c r="Z73" s="101"/>
      <c r="AA73" s="101"/>
      <c r="AB73" s="101"/>
      <c r="AC73" s="101"/>
      <c r="AD73" s="101"/>
      <c r="AE73" s="101"/>
      <c r="AF73" s="101"/>
      <c r="AG73" s="101"/>
      <c r="AH73" s="101"/>
      <c r="AI73" s="101"/>
      <c r="AJ73" s="101"/>
      <c r="AK73" s="101"/>
      <c r="AL73" s="101"/>
      <c r="AM73" s="101"/>
      <c r="AN73" s="101"/>
      <c r="AO73" s="101"/>
      <c r="AP73" s="101"/>
      <c r="AQ73" s="101"/>
      <c r="AR73" s="101"/>
      <c r="AS73" s="101"/>
      <c r="AT73" s="101"/>
      <c r="AU73" s="101"/>
      <c r="AV73" s="101"/>
      <c r="AW73" s="101"/>
      <c r="AX73" s="101"/>
      <c r="AY73" s="101"/>
      <c r="AZ73" s="101"/>
      <c r="BA73" s="101"/>
      <c r="BB73" s="101"/>
      <c r="BC73" s="101"/>
      <c r="BD73" s="101"/>
      <c r="BE73" s="101"/>
      <c r="BF73" s="101"/>
      <c r="BG73" s="101"/>
      <c r="BH73" s="101"/>
      <c r="BI73" s="101"/>
      <c r="BJ73" s="101"/>
      <c r="BK73" s="101"/>
      <c r="BL73" s="101"/>
      <c r="BM73" s="101"/>
      <c r="BN73" s="101"/>
      <c r="BO73" s="101"/>
      <c r="BP73" s="101"/>
      <c r="BQ73" s="102"/>
    </row>
    <row r="74" spans="2:70" ht="13.5" customHeight="1">
      <c r="B74" s="148"/>
      <c r="C74" s="149"/>
      <c r="D74" s="149"/>
      <c r="E74" s="149"/>
      <c r="F74" s="149"/>
      <c r="G74" s="149"/>
      <c r="H74" s="149"/>
      <c r="I74" s="149"/>
      <c r="J74" s="149"/>
      <c r="K74" s="149"/>
      <c r="L74" s="149"/>
      <c r="M74" s="149"/>
      <c r="N74" s="149"/>
      <c r="O74" s="149"/>
      <c r="P74" s="149"/>
      <c r="Q74" s="149"/>
      <c r="R74" s="149"/>
      <c r="S74" s="149"/>
      <c r="T74" s="149"/>
      <c r="U74" s="149"/>
      <c r="V74" s="149"/>
      <c r="W74" s="149"/>
      <c r="X74" s="149"/>
      <c r="Y74" s="149"/>
      <c r="Z74" s="149"/>
      <c r="AA74" s="149"/>
      <c r="AB74" s="149"/>
      <c r="AC74" s="149"/>
      <c r="AD74" s="149"/>
      <c r="AE74" s="149"/>
      <c r="AF74" s="149"/>
      <c r="AG74" s="149"/>
      <c r="AH74" s="149"/>
      <c r="AI74" s="149"/>
      <c r="AJ74" s="149"/>
      <c r="AK74" s="149"/>
      <c r="AL74" s="149"/>
      <c r="AM74" s="149"/>
      <c r="AN74" s="149"/>
      <c r="AO74" s="149"/>
      <c r="AP74" s="149"/>
      <c r="AQ74" s="149"/>
      <c r="AR74" s="149"/>
      <c r="AS74" s="149"/>
      <c r="AT74" s="149"/>
      <c r="AU74" s="149"/>
      <c r="AV74" s="149"/>
      <c r="AW74" s="149"/>
      <c r="AX74" s="149"/>
      <c r="AY74" s="149"/>
      <c r="AZ74" s="149"/>
      <c r="BA74" s="149"/>
      <c r="BB74" s="149"/>
      <c r="BC74" s="149"/>
      <c r="BD74" s="149"/>
      <c r="BE74" s="149"/>
      <c r="BF74" s="149"/>
      <c r="BG74" s="149"/>
      <c r="BH74" s="149"/>
      <c r="BI74" s="149"/>
      <c r="BJ74" s="149"/>
      <c r="BK74" s="149"/>
      <c r="BL74" s="149"/>
      <c r="BM74" s="149"/>
      <c r="BN74" s="149"/>
      <c r="BO74" s="149"/>
      <c r="BP74" s="149"/>
      <c r="BQ74" s="150"/>
    </row>
    <row r="75" spans="2:70" ht="13.5" customHeight="1">
      <c r="B75" s="103"/>
      <c r="C75" s="104"/>
      <c r="D75" s="104"/>
      <c r="E75" s="104"/>
      <c r="F75" s="104"/>
      <c r="G75" s="104"/>
      <c r="H75" s="104"/>
      <c r="I75" s="104"/>
      <c r="J75" s="104"/>
      <c r="K75" s="104"/>
      <c r="L75" s="104"/>
      <c r="M75" s="104"/>
      <c r="N75" s="104"/>
      <c r="O75" s="104"/>
      <c r="P75" s="104"/>
      <c r="Q75" s="104"/>
      <c r="R75" s="104"/>
      <c r="S75" s="104"/>
      <c r="T75" s="104"/>
      <c r="U75" s="104"/>
      <c r="V75" s="104"/>
      <c r="W75" s="104"/>
      <c r="X75" s="104"/>
      <c r="Y75" s="104"/>
      <c r="Z75" s="104"/>
      <c r="AA75" s="104"/>
      <c r="AB75" s="104"/>
      <c r="AC75" s="104"/>
      <c r="AD75" s="104"/>
      <c r="AE75" s="104"/>
      <c r="AF75" s="104"/>
      <c r="AG75" s="104"/>
      <c r="AH75" s="104"/>
      <c r="AI75" s="104"/>
      <c r="AJ75" s="104"/>
      <c r="AK75" s="104"/>
      <c r="AL75" s="104"/>
      <c r="AM75" s="104"/>
      <c r="AN75" s="104"/>
      <c r="AO75" s="104"/>
      <c r="AP75" s="104"/>
      <c r="AQ75" s="104"/>
      <c r="AR75" s="104"/>
      <c r="AS75" s="104"/>
      <c r="AT75" s="104"/>
      <c r="AU75" s="104"/>
      <c r="AV75" s="104"/>
      <c r="AW75" s="104"/>
      <c r="AX75" s="104"/>
      <c r="AY75" s="104"/>
      <c r="AZ75" s="104"/>
      <c r="BA75" s="104"/>
      <c r="BB75" s="104"/>
      <c r="BC75" s="104"/>
      <c r="BD75" s="104"/>
      <c r="BE75" s="104"/>
      <c r="BF75" s="104"/>
      <c r="BG75" s="104"/>
      <c r="BH75" s="104"/>
      <c r="BI75" s="104"/>
      <c r="BJ75" s="104"/>
      <c r="BK75" s="104"/>
      <c r="BL75" s="104"/>
      <c r="BM75" s="104"/>
      <c r="BN75" s="104"/>
      <c r="BO75" s="104"/>
      <c r="BP75" s="104"/>
      <c r="BQ75" s="105"/>
    </row>
    <row r="76" spans="2:70" ht="13.5" customHeight="1">
      <c r="E76" s="31"/>
      <c r="F76" s="31"/>
      <c r="G76" s="31"/>
      <c r="H76" s="31"/>
      <c r="I76" s="31"/>
      <c r="J76" s="31"/>
      <c r="K76" s="31"/>
      <c r="L76" s="31"/>
      <c r="M76" s="31"/>
      <c r="N76" s="31"/>
      <c r="O76" s="31"/>
      <c r="P76" s="31"/>
      <c r="Q76" s="31"/>
    </row>
    <row r="77" spans="2:70">
      <c r="E77" s="31"/>
      <c r="F77" s="31"/>
      <c r="G77" s="31"/>
      <c r="H77" s="31"/>
      <c r="I77" s="31"/>
      <c r="J77" s="31"/>
      <c r="K77" s="31"/>
      <c r="L77" s="31"/>
      <c r="M77" s="31"/>
      <c r="N77" s="31"/>
      <c r="O77" s="31"/>
      <c r="P77" s="31"/>
      <c r="Q77" s="31"/>
      <c r="S77" s="149" t="s">
        <v>30</v>
      </c>
      <c r="T77" s="149"/>
      <c r="U77" s="149"/>
      <c r="V77" s="149"/>
      <c r="W77" s="149"/>
      <c r="X77" s="149"/>
      <c r="Y77" s="149"/>
      <c r="Z77" s="149"/>
      <c r="AA77" s="149"/>
      <c r="AB77" s="149"/>
      <c r="AC77" s="149"/>
      <c r="AD77" s="149"/>
      <c r="AE77" s="149"/>
      <c r="AF77" s="149"/>
      <c r="AG77" s="149"/>
      <c r="AH77" s="149"/>
      <c r="AI77" s="149"/>
      <c r="AJ77" s="149"/>
      <c r="AK77" s="149"/>
      <c r="AL77" s="149"/>
      <c r="AM77" s="149"/>
      <c r="AN77" s="149"/>
      <c r="AO77" s="149"/>
      <c r="AP77" s="149"/>
      <c r="AQ77" s="149"/>
      <c r="AS77" s="149" t="s">
        <v>31</v>
      </c>
      <c r="AT77" s="149"/>
      <c r="AU77" s="149"/>
      <c r="AV77" s="149"/>
      <c r="AW77" s="149"/>
      <c r="AX77" s="149"/>
      <c r="AY77" s="149"/>
      <c r="AZ77" s="149"/>
      <c r="BA77" s="149"/>
      <c r="BB77" s="149"/>
      <c r="BC77" s="149"/>
      <c r="BD77" s="149"/>
      <c r="BE77" s="149"/>
      <c r="BF77" s="149"/>
      <c r="BG77" s="149"/>
      <c r="BH77" s="149"/>
      <c r="BI77" s="149"/>
      <c r="BJ77" s="149"/>
      <c r="BK77" s="149"/>
      <c r="BL77" s="149"/>
      <c r="BM77" s="149"/>
      <c r="BN77" s="149"/>
      <c r="BO77" s="149"/>
      <c r="BP77" s="149"/>
      <c r="BQ77" s="149"/>
    </row>
    <row r="78" spans="2:70">
      <c r="E78" s="31"/>
      <c r="F78" s="31"/>
      <c r="G78" s="31"/>
      <c r="H78" s="31"/>
      <c r="I78" s="31"/>
      <c r="J78" s="31"/>
      <c r="K78" s="31"/>
      <c r="L78" s="31"/>
      <c r="M78" s="31"/>
      <c r="N78" s="31"/>
      <c r="O78" s="31"/>
      <c r="P78" s="31"/>
      <c r="Q78" s="31"/>
      <c r="S78" s="149"/>
      <c r="T78" s="149"/>
      <c r="U78" s="149"/>
      <c r="V78" s="149"/>
      <c r="W78" s="149"/>
      <c r="X78" s="149"/>
      <c r="Y78" s="149"/>
      <c r="Z78" s="149"/>
      <c r="AA78" s="149"/>
      <c r="AB78" s="149"/>
      <c r="AC78" s="149"/>
      <c r="AD78" s="149"/>
      <c r="AE78" s="149"/>
      <c r="AF78" s="149"/>
      <c r="AG78" s="149"/>
      <c r="AH78" s="149"/>
      <c r="AI78" s="149"/>
      <c r="AJ78" s="149"/>
      <c r="AK78" s="149"/>
      <c r="AL78" s="149"/>
      <c r="AM78" s="149"/>
      <c r="AN78" s="149"/>
      <c r="AO78" s="149"/>
      <c r="AP78" s="149"/>
      <c r="AQ78" s="149"/>
      <c r="AS78" s="149"/>
      <c r="AT78" s="149"/>
      <c r="AU78" s="149"/>
      <c r="AV78" s="149"/>
      <c r="AW78" s="149"/>
      <c r="AX78" s="149"/>
      <c r="AY78" s="149"/>
      <c r="AZ78" s="149"/>
      <c r="BA78" s="149"/>
      <c r="BB78" s="149"/>
      <c r="BC78" s="149"/>
      <c r="BD78" s="149"/>
      <c r="BE78" s="149"/>
      <c r="BF78" s="149"/>
      <c r="BG78" s="149"/>
      <c r="BH78" s="149"/>
      <c r="BI78" s="149"/>
      <c r="BJ78" s="149"/>
      <c r="BK78" s="149"/>
      <c r="BL78" s="149"/>
      <c r="BM78" s="149"/>
      <c r="BN78" s="149"/>
      <c r="BO78" s="149"/>
      <c r="BP78" s="149"/>
      <c r="BQ78" s="149"/>
    </row>
    <row r="79" spans="2:70" ht="11.25" customHeight="1">
      <c r="E79" s="31"/>
      <c r="F79" s="31"/>
      <c r="G79" s="31"/>
      <c r="H79" s="31"/>
      <c r="I79" s="31"/>
      <c r="J79" s="31"/>
      <c r="K79" s="31"/>
      <c r="L79" s="31"/>
      <c r="M79" s="31"/>
      <c r="N79" s="31"/>
      <c r="O79" s="31"/>
      <c r="P79" s="31"/>
      <c r="Q79" s="31"/>
      <c r="S79" s="32"/>
      <c r="T79" s="32"/>
      <c r="U79" s="32"/>
      <c r="V79" s="32"/>
      <c r="W79" s="32"/>
      <c r="X79" s="32"/>
      <c r="Y79" s="32"/>
      <c r="Z79" s="32"/>
      <c r="AA79" s="32"/>
      <c r="AB79" s="32"/>
      <c r="AC79" s="32"/>
      <c r="AD79" s="32"/>
      <c r="AE79" s="32"/>
      <c r="AF79" s="32"/>
      <c r="AG79" s="32"/>
      <c r="AH79" s="32"/>
      <c r="AI79" s="32"/>
      <c r="AJ79" s="32"/>
      <c r="AK79" s="32"/>
      <c r="AL79" s="32"/>
      <c r="AM79" s="32"/>
      <c r="AN79" s="32"/>
      <c r="AO79" s="32"/>
      <c r="AP79" s="32"/>
      <c r="AQ79" s="32"/>
      <c r="AS79" s="32"/>
      <c r="AT79" s="32"/>
      <c r="AU79" s="32"/>
      <c r="AV79" s="32"/>
      <c r="AW79" s="32"/>
      <c r="AX79" s="32"/>
      <c r="AY79" s="32"/>
      <c r="AZ79" s="32"/>
      <c r="BA79" s="32"/>
      <c r="BB79" s="32"/>
      <c r="BC79" s="32"/>
      <c r="BD79" s="32"/>
      <c r="BE79" s="32"/>
      <c r="BF79" s="32"/>
      <c r="BG79" s="32"/>
      <c r="BH79" s="32"/>
      <c r="BI79" s="32"/>
      <c r="BJ79" s="32"/>
      <c r="BK79" s="32"/>
      <c r="BL79" s="32"/>
      <c r="BM79" s="32"/>
      <c r="BN79" s="32"/>
      <c r="BO79" s="32"/>
      <c r="BP79" s="32"/>
      <c r="BQ79" s="32"/>
    </row>
    <row r="80" spans="2:70" ht="13.5" customHeight="1">
      <c r="B80" s="106" t="s">
        <v>39</v>
      </c>
      <c r="C80" s="107"/>
      <c r="D80" s="108"/>
      <c r="E80" s="179" t="s">
        <v>33</v>
      </c>
      <c r="F80" s="179"/>
      <c r="G80" s="179"/>
      <c r="H80" s="179"/>
      <c r="I80" s="179"/>
      <c r="J80" s="179"/>
      <c r="K80" s="179"/>
      <c r="L80" s="179"/>
      <c r="M80" s="179"/>
      <c r="N80" s="179"/>
      <c r="O80" s="179"/>
      <c r="P80" s="179"/>
      <c r="Q80" s="179"/>
      <c r="S80" s="32"/>
      <c r="T80" s="239">
        <v>0</v>
      </c>
      <c r="U80" s="240"/>
      <c r="V80" s="240"/>
      <c r="W80" s="240"/>
      <c r="X80" s="240"/>
      <c r="Y80" s="240"/>
      <c r="Z80" s="240"/>
      <c r="AA80" s="240"/>
      <c r="AB80" s="240"/>
      <c r="AC80" s="240"/>
      <c r="AD80" s="240"/>
      <c r="AE80" s="240"/>
      <c r="AF80" s="240"/>
      <c r="AG80" s="240"/>
      <c r="AH80" s="240"/>
      <c r="AI80" s="240"/>
      <c r="AJ80" s="240"/>
      <c r="AK80" s="240"/>
      <c r="AL80" s="240"/>
      <c r="AM80" s="241"/>
      <c r="AN80" s="201" t="s">
        <v>14</v>
      </c>
      <c r="AO80" s="202"/>
      <c r="AP80" s="203"/>
      <c r="AQ80" s="32"/>
      <c r="AS80" s="32"/>
      <c r="AT80" s="151" t="str">
        <f>IF($T$44="料率",ROUNDDOWN(($T$37/3),0),"")</f>
        <v/>
      </c>
      <c r="AU80" s="152"/>
      <c r="AV80" s="152"/>
      <c r="AW80" s="152"/>
      <c r="AX80" s="152"/>
      <c r="AY80" s="152"/>
      <c r="AZ80" s="152"/>
      <c r="BA80" s="152"/>
      <c r="BB80" s="152"/>
      <c r="BC80" s="152"/>
      <c r="BD80" s="152"/>
      <c r="BE80" s="152"/>
      <c r="BF80" s="152"/>
      <c r="BG80" s="152"/>
      <c r="BH80" s="152"/>
      <c r="BI80" s="152"/>
      <c r="BJ80" s="152"/>
      <c r="BK80" s="152"/>
      <c r="BL80" s="152"/>
      <c r="BM80" s="153"/>
      <c r="BN80" s="183" t="s">
        <v>14</v>
      </c>
      <c r="BO80" s="184"/>
      <c r="BP80" s="185"/>
      <c r="BQ80" s="32"/>
    </row>
    <row r="81" spans="2:78" ht="13.5" customHeight="1">
      <c r="B81" s="109"/>
      <c r="C81" s="110"/>
      <c r="D81" s="111"/>
      <c r="E81" s="179"/>
      <c r="F81" s="179"/>
      <c r="G81" s="179"/>
      <c r="H81" s="179"/>
      <c r="I81" s="179"/>
      <c r="J81" s="179"/>
      <c r="K81" s="179"/>
      <c r="L81" s="179"/>
      <c r="M81" s="179"/>
      <c r="N81" s="179"/>
      <c r="O81" s="179"/>
      <c r="P81" s="179"/>
      <c r="Q81" s="179"/>
      <c r="S81" s="32"/>
      <c r="T81" s="242"/>
      <c r="U81" s="243"/>
      <c r="V81" s="243"/>
      <c r="W81" s="243"/>
      <c r="X81" s="243"/>
      <c r="Y81" s="243"/>
      <c r="Z81" s="243"/>
      <c r="AA81" s="243"/>
      <c r="AB81" s="243"/>
      <c r="AC81" s="243"/>
      <c r="AD81" s="243"/>
      <c r="AE81" s="243"/>
      <c r="AF81" s="243"/>
      <c r="AG81" s="243"/>
      <c r="AH81" s="243"/>
      <c r="AI81" s="243"/>
      <c r="AJ81" s="243"/>
      <c r="AK81" s="243"/>
      <c r="AL81" s="243"/>
      <c r="AM81" s="244"/>
      <c r="AN81" s="204"/>
      <c r="AO81" s="205"/>
      <c r="AP81" s="206"/>
      <c r="AQ81" s="32"/>
      <c r="AS81" s="32"/>
      <c r="AT81" s="154"/>
      <c r="AU81" s="155"/>
      <c r="AV81" s="155"/>
      <c r="AW81" s="155"/>
      <c r="AX81" s="155"/>
      <c r="AY81" s="155"/>
      <c r="AZ81" s="155"/>
      <c r="BA81" s="155"/>
      <c r="BB81" s="155"/>
      <c r="BC81" s="155"/>
      <c r="BD81" s="155"/>
      <c r="BE81" s="155"/>
      <c r="BF81" s="155"/>
      <c r="BG81" s="155"/>
      <c r="BH81" s="155"/>
      <c r="BI81" s="155"/>
      <c r="BJ81" s="155"/>
      <c r="BK81" s="155"/>
      <c r="BL81" s="155"/>
      <c r="BM81" s="156"/>
      <c r="BN81" s="186"/>
      <c r="BO81" s="187"/>
      <c r="BP81" s="188"/>
      <c r="BQ81" s="32"/>
    </row>
    <row r="82" spans="2:78" ht="13.5" customHeight="1">
      <c r="B82" s="112"/>
      <c r="C82" s="113"/>
      <c r="D82" s="114"/>
      <c r="E82" s="179"/>
      <c r="F82" s="179"/>
      <c r="G82" s="179"/>
      <c r="H82" s="179"/>
      <c r="I82" s="179"/>
      <c r="J82" s="179"/>
      <c r="K82" s="179"/>
      <c r="L82" s="179"/>
      <c r="M82" s="179"/>
      <c r="N82" s="179"/>
      <c r="O82" s="179"/>
      <c r="P82" s="179"/>
      <c r="Q82" s="179"/>
      <c r="S82" s="32"/>
      <c r="T82" s="245"/>
      <c r="U82" s="246"/>
      <c r="V82" s="246"/>
      <c r="W82" s="246"/>
      <c r="X82" s="246"/>
      <c r="Y82" s="246"/>
      <c r="Z82" s="246"/>
      <c r="AA82" s="246"/>
      <c r="AB82" s="246"/>
      <c r="AC82" s="246"/>
      <c r="AD82" s="246"/>
      <c r="AE82" s="246"/>
      <c r="AF82" s="246"/>
      <c r="AG82" s="246"/>
      <c r="AH82" s="246"/>
      <c r="AI82" s="246"/>
      <c r="AJ82" s="246"/>
      <c r="AK82" s="246"/>
      <c r="AL82" s="246"/>
      <c r="AM82" s="247"/>
      <c r="AN82" s="207"/>
      <c r="AO82" s="208"/>
      <c r="AP82" s="209"/>
      <c r="AQ82" s="32"/>
      <c r="AS82" s="32"/>
      <c r="AT82" s="180"/>
      <c r="AU82" s="181"/>
      <c r="AV82" s="181"/>
      <c r="AW82" s="181"/>
      <c r="AX82" s="181"/>
      <c r="AY82" s="181"/>
      <c r="AZ82" s="181"/>
      <c r="BA82" s="181"/>
      <c r="BB82" s="181"/>
      <c r="BC82" s="181"/>
      <c r="BD82" s="181"/>
      <c r="BE82" s="181"/>
      <c r="BF82" s="181"/>
      <c r="BG82" s="181"/>
      <c r="BH82" s="181"/>
      <c r="BI82" s="181"/>
      <c r="BJ82" s="181"/>
      <c r="BK82" s="181"/>
      <c r="BL82" s="181"/>
      <c r="BM82" s="182"/>
      <c r="BN82" s="189"/>
      <c r="BO82" s="190"/>
      <c r="BP82" s="191"/>
      <c r="BQ82" s="32"/>
    </row>
    <row r="83" spans="2:78" ht="13.5" customHeight="1">
      <c r="B83" s="106" t="s">
        <v>34</v>
      </c>
      <c r="C83" s="107"/>
      <c r="D83" s="108"/>
      <c r="E83" s="178" t="s">
        <v>56</v>
      </c>
      <c r="F83" s="179"/>
      <c r="G83" s="179"/>
      <c r="H83" s="179"/>
      <c r="I83" s="179"/>
      <c r="J83" s="179"/>
      <c r="K83" s="179"/>
      <c r="L83" s="179"/>
      <c r="M83" s="179"/>
      <c r="N83" s="179"/>
      <c r="O83" s="179"/>
      <c r="P83" s="179"/>
      <c r="Q83" s="179"/>
      <c r="S83" s="32"/>
      <c r="T83" s="151" t="str">
        <f>IF($T$44="料率",T34-T52,"")</f>
        <v/>
      </c>
      <c r="U83" s="152"/>
      <c r="V83" s="152"/>
      <c r="W83" s="152"/>
      <c r="X83" s="152"/>
      <c r="Y83" s="152"/>
      <c r="Z83" s="152"/>
      <c r="AA83" s="152"/>
      <c r="AB83" s="152"/>
      <c r="AC83" s="152"/>
      <c r="AD83" s="152"/>
      <c r="AE83" s="152"/>
      <c r="AF83" s="152"/>
      <c r="AG83" s="152"/>
      <c r="AH83" s="152"/>
      <c r="AI83" s="152"/>
      <c r="AJ83" s="152"/>
      <c r="AK83" s="152"/>
      <c r="AL83" s="152"/>
      <c r="AM83" s="153"/>
      <c r="AN83" s="183" t="s">
        <v>14</v>
      </c>
      <c r="AO83" s="184"/>
      <c r="AP83" s="185"/>
      <c r="AQ83" s="32"/>
      <c r="AS83" s="32"/>
      <c r="AT83" s="151" t="str">
        <f>IF($T$44="料率",T34-AT80,"")</f>
        <v/>
      </c>
      <c r="AU83" s="152"/>
      <c r="AV83" s="152"/>
      <c r="AW83" s="152"/>
      <c r="AX83" s="152"/>
      <c r="AY83" s="152"/>
      <c r="AZ83" s="152"/>
      <c r="BA83" s="152"/>
      <c r="BB83" s="152"/>
      <c r="BC83" s="152"/>
      <c r="BD83" s="152"/>
      <c r="BE83" s="152"/>
      <c r="BF83" s="152"/>
      <c r="BG83" s="152"/>
      <c r="BH83" s="152"/>
      <c r="BI83" s="152"/>
      <c r="BJ83" s="152"/>
      <c r="BK83" s="152"/>
      <c r="BL83" s="152"/>
      <c r="BM83" s="153"/>
      <c r="BN83" s="183" t="s">
        <v>14</v>
      </c>
      <c r="BO83" s="184"/>
      <c r="BP83" s="185"/>
      <c r="BQ83" s="32"/>
    </row>
    <row r="84" spans="2:78" ht="13.5" customHeight="1">
      <c r="B84" s="109"/>
      <c r="C84" s="110"/>
      <c r="D84" s="111"/>
      <c r="E84" s="179"/>
      <c r="F84" s="179"/>
      <c r="G84" s="179"/>
      <c r="H84" s="179"/>
      <c r="I84" s="179"/>
      <c r="J84" s="179"/>
      <c r="K84" s="179"/>
      <c r="L84" s="179"/>
      <c r="M84" s="179"/>
      <c r="N84" s="179"/>
      <c r="O84" s="179"/>
      <c r="P84" s="179"/>
      <c r="Q84" s="179"/>
      <c r="S84" s="32"/>
      <c r="T84" s="154"/>
      <c r="U84" s="155"/>
      <c r="V84" s="155"/>
      <c r="W84" s="155"/>
      <c r="X84" s="155"/>
      <c r="Y84" s="155"/>
      <c r="Z84" s="155"/>
      <c r="AA84" s="155"/>
      <c r="AB84" s="155"/>
      <c r="AC84" s="155"/>
      <c r="AD84" s="155"/>
      <c r="AE84" s="155"/>
      <c r="AF84" s="155"/>
      <c r="AG84" s="155"/>
      <c r="AH84" s="155"/>
      <c r="AI84" s="155"/>
      <c r="AJ84" s="155"/>
      <c r="AK84" s="155"/>
      <c r="AL84" s="155"/>
      <c r="AM84" s="156"/>
      <c r="AN84" s="186"/>
      <c r="AO84" s="187"/>
      <c r="AP84" s="188"/>
      <c r="AQ84" s="32"/>
      <c r="AS84" s="32"/>
      <c r="AT84" s="154"/>
      <c r="AU84" s="155"/>
      <c r="AV84" s="155"/>
      <c r="AW84" s="155"/>
      <c r="AX84" s="155"/>
      <c r="AY84" s="155"/>
      <c r="AZ84" s="155"/>
      <c r="BA84" s="155"/>
      <c r="BB84" s="155"/>
      <c r="BC84" s="155"/>
      <c r="BD84" s="155"/>
      <c r="BE84" s="155"/>
      <c r="BF84" s="155"/>
      <c r="BG84" s="155"/>
      <c r="BH84" s="155"/>
      <c r="BI84" s="155"/>
      <c r="BJ84" s="155"/>
      <c r="BK84" s="155"/>
      <c r="BL84" s="155"/>
      <c r="BM84" s="156"/>
      <c r="BN84" s="186"/>
      <c r="BO84" s="187"/>
      <c r="BP84" s="188"/>
      <c r="BQ84" s="32"/>
    </row>
    <row r="85" spans="2:78" ht="13.5" customHeight="1">
      <c r="B85" s="112"/>
      <c r="C85" s="113"/>
      <c r="D85" s="114"/>
      <c r="E85" s="179"/>
      <c r="F85" s="179"/>
      <c r="G85" s="179"/>
      <c r="H85" s="179"/>
      <c r="I85" s="179"/>
      <c r="J85" s="179"/>
      <c r="K85" s="179"/>
      <c r="L85" s="179"/>
      <c r="M85" s="179"/>
      <c r="N85" s="179"/>
      <c r="O85" s="179"/>
      <c r="P85" s="179"/>
      <c r="Q85" s="179"/>
      <c r="S85" s="32"/>
      <c r="T85" s="180"/>
      <c r="U85" s="181"/>
      <c r="V85" s="181"/>
      <c r="W85" s="181"/>
      <c r="X85" s="181"/>
      <c r="Y85" s="181"/>
      <c r="Z85" s="181"/>
      <c r="AA85" s="181"/>
      <c r="AB85" s="181"/>
      <c r="AC85" s="181"/>
      <c r="AD85" s="181"/>
      <c r="AE85" s="181"/>
      <c r="AF85" s="181"/>
      <c r="AG85" s="181"/>
      <c r="AH85" s="181"/>
      <c r="AI85" s="181"/>
      <c r="AJ85" s="181"/>
      <c r="AK85" s="181"/>
      <c r="AL85" s="181"/>
      <c r="AM85" s="182"/>
      <c r="AN85" s="189"/>
      <c r="AO85" s="190"/>
      <c r="AP85" s="191"/>
      <c r="AQ85" s="32"/>
      <c r="AS85" s="32"/>
      <c r="AT85" s="180"/>
      <c r="AU85" s="181"/>
      <c r="AV85" s="181"/>
      <c r="AW85" s="181"/>
      <c r="AX85" s="181"/>
      <c r="AY85" s="181"/>
      <c r="AZ85" s="181"/>
      <c r="BA85" s="181"/>
      <c r="BB85" s="181"/>
      <c r="BC85" s="181"/>
      <c r="BD85" s="181"/>
      <c r="BE85" s="181"/>
      <c r="BF85" s="181"/>
      <c r="BG85" s="181"/>
      <c r="BH85" s="181"/>
      <c r="BI85" s="181"/>
      <c r="BJ85" s="181"/>
      <c r="BK85" s="181"/>
      <c r="BL85" s="181"/>
      <c r="BM85" s="182"/>
      <c r="BN85" s="189"/>
      <c r="BO85" s="190"/>
      <c r="BP85" s="191"/>
      <c r="BQ85" s="32"/>
    </row>
    <row r="86" spans="2:78">
      <c r="E86" s="31"/>
      <c r="F86" s="31"/>
      <c r="G86" s="31"/>
      <c r="H86" s="31"/>
      <c r="I86" s="31"/>
      <c r="J86" s="31"/>
      <c r="K86" s="31"/>
      <c r="L86" s="31"/>
      <c r="M86" s="31"/>
      <c r="N86" s="31"/>
      <c r="O86" s="31"/>
      <c r="P86" s="31"/>
      <c r="Q86" s="31"/>
      <c r="S86" s="32"/>
      <c r="T86" s="253" t="s">
        <v>40</v>
      </c>
      <c r="U86" s="253"/>
      <c r="V86" s="253"/>
      <c r="W86" s="253"/>
      <c r="X86" s="253"/>
      <c r="Y86" s="253"/>
      <c r="Z86" s="253"/>
      <c r="AA86" s="253"/>
      <c r="AB86" s="253"/>
      <c r="AC86" s="253"/>
      <c r="AD86" s="253"/>
      <c r="AE86" s="253"/>
      <c r="AF86" s="253"/>
      <c r="AG86" s="253"/>
      <c r="AH86" s="253"/>
      <c r="AI86" s="253"/>
      <c r="AJ86" s="253"/>
      <c r="AK86" s="253"/>
      <c r="AL86" s="253"/>
      <c r="AM86" s="253"/>
      <c r="AN86" s="35"/>
      <c r="AO86" s="35"/>
      <c r="AP86" s="35"/>
      <c r="AQ86" s="32"/>
      <c r="AS86" s="32"/>
      <c r="AT86" s="254" t="s">
        <v>40</v>
      </c>
      <c r="AU86" s="254"/>
      <c r="AV86" s="254"/>
      <c r="AW86" s="254"/>
      <c r="AX86" s="254"/>
      <c r="AY86" s="254"/>
      <c r="AZ86" s="254"/>
      <c r="BA86" s="254"/>
      <c r="BB86" s="254"/>
      <c r="BC86" s="254"/>
      <c r="BD86" s="254"/>
      <c r="BE86" s="254"/>
      <c r="BF86" s="254"/>
      <c r="BG86" s="254"/>
      <c r="BH86" s="254"/>
      <c r="BI86" s="254"/>
      <c r="BJ86" s="254"/>
      <c r="BK86" s="254"/>
      <c r="BL86" s="254"/>
      <c r="BM86" s="254"/>
      <c r="BN86" s="35"/>
      <c r="BO86" s="35"/>
      <c r="BP86" s="35"/>
      <c r="BQ86" s="32"/>
    </row>
    <row r="87" spans="2:78" ht="13.5" customHeight="1">
      <c r="B87" s="211" t="s">
        <v>41</v>
      </c>
      <c r="C87" s="212"/>
      <c r="D87" s="213"/>
      <c r="E87" s="172" t="s">
        <v>42</v>
      </c>
      <c r="F87" s="173"/>
      <c r="G87" s="173"/>
      <c r="H87" s="173"/>
      <c r="I87" s="173"/>
      <c r="J87" s="173"/>
      <c r="K87" s="173"/>
      <c r="L87" s="173"/>
      <c r="M87" s="173"/>
      <c r="N87" s="173"/>
      <c r="O87" s="173"/>
      <c r="P87" s="173"/>
      <c r="Q87" s="173"/>
      <c r="S87" s="32"/>
      <c r="T87" s="255"/>
      <c r="U87" s="256"/>
      <c r="V87" s="256"/>
      <c r="W87" s="256"/>
      <c r="X87" s="256"/>
      <c r="Y87" s="256"/>
      <c r="Z87" s="256"/>
      <c r="AA87" s="256"/>
      <c r="AB87" s="256"/>
      <c r="AC87" s="256"/>
      <c r="AD87" s="256"/>
      <c r="AE87" s="256"/>
      <c r="AF87" s="256"/>
      <c r="AG87" s="256"/>
      <c r="AH87" s="256"/>
      <c r="AI87" s="256"/>
      <c r="AJ87" s="256"/>
      <c r="AK87" s="256"/>
      <c r="AL87" s="256"/>
      <c r="AM87" s="257"/>
      <c r="AN87" s="175" t="s">
        <v>43</v>
      </c>
      <c r="AO87" s="176"/>
      <c r="AP87" s="177"/>
      <c r="AQ87" s="32"/>
      <c r="AS87" s="32"/>
      <c r="AT87" s="255"/>
      <c r="AU87" s="256"/>
      <c r="AV87" s="256"/>
      <c r="AW87" s="256"/>
      <c r="AX87" s="256"/>
      <c r="AY87" s="256"/>
      <c r="AZ87" s="256"/>
      <c r="BA87" s="256"/>
      <c r="BB87" s="256"/>
      <c r="BC87" s="256"/>
      <c r="BD87" s="256"/>
      <c r="BE87" s="256"/>
      <c r="BF87" s="256"/>
      <c r="BG87" s="256"/>
      <c r="BH87" s="256"/>
      <c r="BI87" s="256"/>
      <c r="BJ87" s="256"/>
      <c r="BK87" s="256"/>
      <c r="BL87" s="256"/>
      <c r="BM87" s="257"/>
      <c r="BN87" s="175" t="s">
        <v>43</v>
      </c>
      <c r="BO87" s="176"/>
      <c r="BP87" s="177"/>
      <c r="BQ87" s="32"/>
    </row>
    <row r="88" spans="2:78" ht="13.5" customHeight="1">
      <c r="B88" s="214"/>
      <c r="C88" s="215"/>
      <c r="D88" s="216"/>
      <c r="E88" s="174"/>
      <c r="F88" s="174"/>
      <c r="G88" s="174"/>
      <c r="H88" s="174"/>
      <c r="I88" s="174"/>
      <c r="J88" s="174"/>
      <c r="K88" s="174"/>
      <c r="L88" s="174"/>
      <c r="M88" s="174"/>
      <c r="N88" s="174"/>
      <c r="O88" s="174"/>
      <c r="P88" s="174"/>
      <c r="Q88" s="174"/>
      <c r="S88" s="32"/>
      <c r="T88" s="258"/>
      <c r="U88" s="259"/>
      <c r="V88" s="259"/>
      <c r="W88" s="259"/>
      <c r="X88" s="259"/>
      <c r="Y88" s="259"/>
      <c r="Z88" s="259"/>
      <c r="AA88" s="259"/>
      <c r="AB88" s="259"/>
      <c r="AC88" s="259"/>
      <c r="AD88" s="259"/>
      <c r="AE88" s="259"/>
      <c r="AF88" s="259"/>
      <c r="AG88" s="259"/>
      <c r="AH88" s="259"/>
      <c r="AI88" s="259"/>
      <c r="AJ88" s="259"/>
      <c r="AK88" s="259"/>
      <c r="AL88" s="259"/>
      <c r="AM88" s="260"/>
      <c r="AN88" s="163"/>
      <c r="AO88" s="164"/>
      <c r="AP88" s="165"/>
      <c r="AQ88" s="32"/>
      <c r="AS88" s="32"/>
      <c r="AT88" s="258"/>
      <c r="AU88" s="259"/>
      <c r="AV88" s="259"/>
      <c r="AW88" s="259"/>
      <c r="AX88" s="259"/>
      <c r="AY88" s="259"/>
      <c r="AZ88" s="259"/>
      <c r="BA88" s="259"/>
      <c r="BB88" s="259"/>
      <c r="BC88" s="259"/>
      <c r="BD88" s="259"/>
      <c r="BE88" s="259"/>
      <c r="BF88" s="259"/>
      <c r="BG88" s="259"/>
      <c r="BH88" s="259"/>
      <c r="BI88" s="259"/>
      <c r="BJ88" s="259"/>
      <c r="BK88" s="259"/>
      <c r="BL88" s="259"/>
      <c r="BM88" s="260"/>
      <c r="BN88" s="163"/>
      <c r="BO88" s="164"/>
      <c r="BP88" s="165"/>
      <c r="BQ88" s="32"/>
    </row>
    <row r="89" spans="2:78" ht="13.5" customHeight="1">
      <c r="B89" s="214"/>
      <c r="C89" s="215"/>
      <c r="D89" s="216"/>
      <c r="E89" s="174"/>
      <c r="F89" s="174"/>
      <c r="G89" s="174"/>
      <c r="H89" s="174"/>
      <c r="I89" s="174"/>
      <c r="J89" s="174"/>
      <c r="K89" s="174"/>
      <c r="L89" s="174"/>
      <c r="M89" s="174"/>
      <c r="N89" s="174"/>
      <c r="O89" s="174"/>
      <c r="P89" s="174"/>
      <c r="Q89" s="174"/>
      <c r="S89" s="32"/>
      <c r="T89" s="258"/>
      <c r="U89" s="259"/>
      <c r="V89" s="259"/>
      <c r="W89" s="259"/>
      <c r="X89" s="259"/>
      <c r="Y89" s="259"/>
      <c r="Z89" s="259"/>
      <c r="AA89" s="259"/>
      <c r="AB89" s="259"/>
      <c r="AC89" s="259"/>
      <c r="AD89" s="259"/>
      <c r="AE89" s="259"/>
      <c r="AF89" s="259"/>
      <c r="AG89" s="259"/>
      <c r="AH89" s="259"/>
      <c r="AI89" s="259"/>
      <c r="AJ89" s="259"/>
      <c r="AK89" s="259"/>
      <c r="AL89" s="259"/>
      <c r="AM89" s="260"/>
      <c r="AN89" s="163"/>
      <c r="AO89" s="164"/>
      <c r="AP89" s="165"/>
      <c r="AQ89" s="32"/>
      <c r="AS89" s="32"/>
      <c r="AT89" s="258"/>
      <c r="AU89" s="259"/>
      <c r="AV89" s="259"/>
      <c r="AW89" s="259"/>
      <c r="AX89" s="259"/>
      <c r="AY89" s="259"/>
      <c r="AZ89" s="259"/>
      <c r="BA89" s="259"/>
      <c r="BB89" s="259"/>
      <c r="BC89" s="259"/>
      <c r="BD89" s="259"/>
      <c r="BE89" s="259"/>
      <c r="BF89" s="259"/>
      <c r="BG89" s="259"/>
      <c r="BH89" s="259"/>
      <c r="BI89" s="259"/>
      <c r="BJ89" s="259"/>
      <c r="BK89" s="259"/>
      <c r="BL89" s="259"/>
      <c r="BM89" s="260"/>
      <c r="BN89" s="163"/>
      <c r="BO89" s="164"/>
      <c r="BP89" s="165"/>
      <c r="BQ89" s="32"/>
    </row>
    <row r="90" spans="2:78" ht="20.25" customHeight="1">
      <c r="B90" s="248" t="s">
        <v>44</v>
      </c>
      <c r="C90" s="215"/>
      <c r="D90" s="216"/>
      <c r="E90" s="249" t="s">
        <v>51</v>
      </c>
      <c r="F90" s="174"/>
      <c r="G90" s="174"/>
      <c r="H90" s="174"/>
      <c r="I90" s="174"/>
      <c r="J90" s="174"/>
      <c r="K90" s="174"/>
      <c r="L90" s="174"/>
      <c r="M90" s="174"/>
      <c r="N90" s="174"/>
      <c r="O90" s="174"/>
      <c r="P90" s="174"/>
      <c r="Q90" s="174"/>
      <c r="S90" s="32"/>
      <c r="T90" s="250"/>
      <c r="U90" s="251"/>
      <c r="V90" s="251"/>
      <c r="W90" s="251"/>
      <c r="X90" s="251"/>
      <c r="Y90" s="251"/>
      <c r="Z90" s="251"/>
      <c r="AA90" s="251"/>
      <c r="AB90" s="251"/>
      <c r="AC90" s="251"/>
      <c r="AD90" s="251"/>
      <c r="AE90" s="251"/>
      <c r="AF90" s="251"/>
      <c r="AG90" s="251"/>
      <c r="AH90" s="251"/>
      <c r="AI90" s="251"/>
      <c r="AJ90" s="251"/>
      <c r="AK90" s="251"/>
      <c r="AL90" s="251"/>
      <c r="AM90" s="252"/>
      <c r="AN90" s="163" t="s">
        <v>14</v>
      </c>
      <c r="AO90" s="164"/>
      <c r="AP90" s="165"/>
      <c r="AQ90" s="32"/>
      <c r="AS90" s="32"/>
      <c r="AT90" s="250"/>
      <c r="AU90" s="251"/>
      <c r="AV90" s="251"/>
      <c r="AW90" s="251"/>
      <c r="AX90" s="251"/>
      <c r="AY90" s="251"/>
      <c r="AZ90" s="251"/>
      <c r="BA90" s="251"/>
      <c r="BB90" s="251"/>
      <c r="BC90" s="251"/>
      <c r="BD90" s="251"/>
      <c r="BE90" s="251"/>
      <c r="BF90" s="251"/>
      <c r="BG90" s="251"/>
      <c r="BH90" s="251"/>
      <c r="BI90" s="251"/>
      <c r="BJ90" s="251"/>
      <c r="BK90" s="251"/>
      <c r="BL90" s="251"/>
      <c r="BM90" s="252"/>
      <c r="BN90" s="163" t="s">
        <v>14</v>
      </c>
      <c r="BO90" s="164"/>
      <c r="BP90" s="165"/>
      <c r="BQ90" s="32"/>
      <c r="BR90" s="7"/>
      <c r="BS90" s="7"/>
      <c r="BT90" s="7"/>
      <c r="BU90" s="7"/>
      <c r="BV90" s="7"/>
      <c r="BW90" s="7"/>
      <c r="BX90" s="7"/>
      <c r="BY90" s="7"/>
    </row>
    <row r="91" spans="2:78" ht="13.5" customHeight="1">
      <c r="B91" s="214"/>
      <c r="C91" s="215"/>
      <c r="D91" s="216"/>
      <c r="E91" s="174"/>
      <c r="F91" s="174"/>
      <c r="G91" s="174"/>
      <c r="H91" s="174"/>
      <c r="I91" s="174"/>
      <c r="J91" s="174"/>
      <c r="K91" s="174"/>
      <c r="L91" s="174"/>
      <c r="M91" s="174"/>
      <c r="N91" s="174"/>
      <c r="O91" s="174"/>
      <c r="P91" s="174"/>
      <c r="Q91" s="174"/>
      <c r="S91" s="32"/>
      <c r="T91" s="250"/>
      <c r="U91" s="251"/>
      <c r="V91" s="251"/>
      <c r="W91" s="251"/>
      <c r="X91" s="251"/>
      <c r="Y91" s="251"/>
      <c r="Z91" s="251"/>
      <c r="AA91" s="251"/>
      <c r="AB91" s="251"/>
      <c r="AC91" s="251"/>
      <c r="AD91" s="251"/>
      <c r="AE91" s="251"/>
      <c r="AF91" s="251"/>
      <c r="AG91" s="251"/>
      <c r="AH91" s="251"/>
      <c r="AI91" s="251"/>
      <c r="AJ91" s="251"/>
      <c r="AK91" s="251"/>
      <c r="AL91" s="251"/>
      <c r="AM91" s="252"/>
      <c r="AN91" s="163"/>
      <c r="AO91" s="164"/>
      <c r="AP91" s="165"/>
      <c r="AQ91" s="32"/>
      <c r="AS91" s="32"/>
      <c r="AT91" s="250"/>
      <c r="AU91" s="251"/>
      <c r="AV91" s="251"/>
      <c r="AW91" s="251"/>
      <c r="AX91" s="251"/>
      <c r="AY91" s="251"/>
      <c r="AZ91" s="251"/>
      <c r="BA91" s="251"/>
      <c r="BB91" s="251"/>
      <c r="BC91" s="251"/>
      <c r="BD91" s="251"/>
      <c r="BE91" s="251"/>
      <c r="BF91" s="251"/>
      <c r="BG91" s="251"/>
      <c r="BH91" s="251"/>
      <c r="BI91" s="251"/>
      <c r="BJ91" s="251"/>
      <c r="BK91" s="251"/>
      <c r="BL91" s="251"/>
      <c r="BM91" s="252"/>
      <c r="BN91" s="163"/>
      <c r="BO91" s="164"/>
      <c r="BP91" s="165"/>
      <c r="BQ91" s="32"/>
      <c r="BR91" s="7"/>
      <c r="BS91" s="7"/>
      <c r="BT91" s="7"/>
      <c r="BU91" s="7"/>
      <c r="BV91" s="7"/>
      <c r="BW91" s="7"/>
      <c r="BX91" s="7"/>
      <c r="BY91" s="7"/>
    </row>
    <row r="92" spans="2:78" ht="13.5" customHeight="1">
      <c r="B92" s="217"/>
      <c r="C92" s="218"/>
      <c r="D92" s="219"/>
      <c r="E92" s="220"/>
      <c r="F92" s="220"/>
      <c r="G92" s="220"/>
      <c r="H92" s="220"/>
      <c r="I92" s="220"/>
      <c r="J92" s="220"/>
      <c r="K92" s="220"/>
      <c r="L92" s="220"/>
      <c r="M92" s="220"/>
      <c r="N92" s="220"/>
      <c r="O92" s="220"/>
      <c r="P92" s="220"/>
      <c r="Q92" s="220"/>
      <c r="S92" s="32"/>
      <c r="T92" s="250"/>
      <c r="U92" s="251"/>
      <c r="V92" s="251"/>
      <c r="W92" s="251"/>
      <c r="X92" s="251"/>
      <c r="Y92" s="251"/>
      <c r="Z92" s="251"/>
      <c r="AA92" s="251"/>
      <c r="AB92" s="251"/>
      <c r="AC92" s="251"/>
      <c r="AD92" s="251"/>
      <c r="AE92" s="251"/>
      <c r="AF92" s="251"/>
      <c r="AG92" s="251"/>
      <c r="AH92" s="251"/>
      <c r="AI92" s="251"/>
      <c r="AJ92" s="251"/>
      <c r="AK92" s="251"/>
      <c r="AL92" s="251"/>
      <c r="AM92" s="252"/>
      <c r="AN92" s="163"/>
      <c r="AO92" s="164"/>
      <c r="AP92" s="165"/>
      <c r="AQ92" s="32"/>
      <c r="AS92" s="32"/>
      <c r="AT92" s="250"/>
      <c r="AU92" s="251"/>
      <c r="AV92" s="251"/>
      <c r="AW92" s="251"/>
      <c r="AX92" s="251"/>
      <c r="AY92" s="251"/>
      <c r="AZ92" s="251"/>
      <c r="BA92" s="251"/>
      <c r="BB92" s="251"/>
      <c r="BC92" s="251"/>
      <c r="BD92" s="251"/>
      <c r="BE92" s="251"/>
      <c r="BF92" s="251"/>
      <c r="BG92" s="251"/>
      <c r="BH92" s="251"/>
      <c r="BI92" s="251"/>
      <c r="BJ92" s="251"/>
      <c r="BK92" s="251"/>
      <c r="BL92" s="251"/>
      <c r="BM92" s="252"/>
      <c r="BN92" s="163"/>
      <c r="BO92" s="164"/>
      <c r="BP92" s="165"/>
      <c r="BQ92" s="32"/>
      <c r="BR92" s="7"/>
      <c r="BS92" s="7"/>
      <c r="BT92" s="7"/>
      <c r="BU92" s="7"/>
      <c r="BV92" s="7"/>
      <c r="BW92" s="7"/>
      <c r="BX92" s="7"/>
      <c r="BY92" s="7"/>
    </row>
    <row r="93" spans="2:78" ht="13.5" customHeight="1">
      <c r="B93" s="211" t="s">
        <v>45</v>
      </c>
      <c r="C93" s="212"/>
      <c r="D93" s="213"/>
      <c r="E93" s="172" t="s">
        <v>52</v>
      </c>
      <c r="F93" s="173"/>
      <c r="G93" s="173"/>
      <c r="H93" s="173"/>
      <c r="I93" s="173"/>
      <c r="J93" s="173"/>
      <c r="K93" s="173"/>
      <c r="L93" s="173"/>
      <c r="M93" s="173"/>
      <c r="N93" s="173"/>
      <c r="O93" s="173"/>
      <c r="P93" s="173"/>
      <c r="Q93" s="173"/>
      <c r="S93" s="32"/>
      <c r="T93" s="273"/>
      <c r="U93" s="274"/>
      <c r="V93" s="274"/>
      <c r="W93" s="274"/>
      <c r="X93" s="274"/>
      <c r="Y93" s="274"/>
      <c r="Z93" s="274"/>
      <c r="AA93" s="274"/>
      <c r="AB93" s="274"/>
      <c r="AC93" s="274"/>
      <c r="AD93" s="274"/>
      <c r="AE93" s="274"/>
      <c r="AF93" s="274"/>
      <c r="AG93" s="274"/>
      <c r="AH93" s="274"/>
      <c r="AI93" s="274"/>
      <c r="AJ93" s="274"/>
      <c r="AK93" s="274"/>
      <c r="AL93" s="274"/>
      <c r="AM93" s="275"/>
      <c r="AN93" s="175" t="s">
        <v>14</v>
      </c>
      <c r="AO93" s="176"/>
      <c r="AP93" s="177"/>
      <c r="AQ93" s="32"/>
      <c r="AS93" s="32"/>
      <c r="AT93" s="273"/>
      <c r="AU93" s="274"/>
      <c r="AV93" s="274"/>
      <c r="AW93" s="274"/>
      <c r="AX93" s="274"/>
      <c r="AY93" s="274"/>
      <c r="AZ93" s="274"/>
      <c r="BA93" s="274"/>
      <c r="BB93" s="274"/>
      <c r="BC93" s="274"/>
      <c r="BD93" s="274"/>
      <c r="BE93" s="274"/>
      <c r="BF93" s="274"/>
      <c r="BG93" s="274"/>
      <c r="BH93" s="274"/>
      <c r="BI93" s="274"/>
      <c r="BJ93" s="274"/>
      <c r="BK93" s="274"/>
      <c r="BL93" s="274"/>
      <c r="BM93" s="275"/>
      <c r="BN93" s="175" t="s">
        <v>14</v>
      </c>
      <c r="BO93" s="176"/>
      <c r="BP93" s="177"/>
      <c r="BQ93" s="32"/>
      <c r="BR93" s="285" t="str">
        <f>IF($T$44="料率",IF($AT$93="","",IF($AT$93&gt;=$AT$83,"","※")),"")</f>
        <v/>
      </c>
      <c r="BS93" s="210" t="str">
        <f>IF($T$44="料率",IF($AT$93="","",IF($AT$93&gt;=$AT$83,"","残価設定がないリース契約であることが確認できません。")),"")</f>
        <v/>
      </c>
      <c r="BT93" s="210"/>
      <c r="BU93" s="210"/>
      <c r="BV93" s="210"/>
      <c r="BW93" s="210"/>
      <c r="BX93" s="210"/>
      <c r="BY93" s="210"/>
      <c r="BZ93" s="45"/>
    </row>
    <row r="94" spans="2:78" ht="13.5" customHeight="1">
      <c r="B94" s="214"/>
      <c r="C94" s="215"/>
      <c r="D94" s="216"/>
      <c r="E94" s="174"/>
      <c r="F94" s="174"/>
      <c r="G94" s="174"/>
      <c r="H94" s="174"/>
      <c r="I94" s="174"/>
      <c r="J94" s="174"/>
      <c r="K94" s="174"/>
      <c r="L94" s="174"/>
      <c r="M94" s="174"/>
      <c r="N94" s="174"/>
      <c r="O94" s="174"/>
      <c r="P94" s="174"/>
      <c r="Q94" s="174"/>
      <c r="S94" s="32"/>
      <c r="T94" s="267"/>
      <c r="U94" s="268"/>
      <c r="V94" s="268"/>
      <c r="W94" s="268"/>
      <c r="X94" s="268"/>
      <c r="Y94" s="268"/>
      <c r="Z94" s="268"/>
      <c r="AA94" s="268"/>
      <c r="AB94" s="268"/>
      <c r="AC94" s="268"/>
      <c r="AD94" s="268"/>
      <c r="AE94" s="268"/>
      <c r="AF94" s="268"/>
      <c r="AG94" s="268"/>
      <c r="AH94" s="268"/>
      <c r="AI94" s="268"/>
      <c r="AJ94" s="268"/>
      <c r="AK94" s="268"/>
      <c r="AL94" s="268"/>
      <c r="AM94" s="269"/>
      <c r="AN94" s="163"/>
      <c r="AO94" s="164"/>
      <c r="AP94" s="165"/>
      <c r="AQ94" s="32"/>
      <c r="AS94" s="32"/>
      <c r="AT94" s="267"/>
      <c r="AU94" s="268"/>
      <c r="AV94" s="268"/>
      <c r="AW94" s="268"/>
      <c r="AX94" s="268"/>
      <c r="AY94" s="268"/>
      <c r="AZ94" s="268"/>
      <c r="BA94" s="268"/>
      <c r="BB94" s="268"/>
      <c r="BC94" s="268"/>
      <c r="BD94" s="268"/>
      <c r="BE94" s="268"/>
      <c r="BF94" s="268"/>
      <c r="BG94" s="268"/>
      <c r="BH94" s="268"/>
      <c r="BI94" s="268"/>
      <c r="BJ94" s="268"/>
      <c r="BK94" s="268"/>
      <c r="BL94" s="268"/>
      <c r="BM94" s="269"/>
      <c r="BN94" s="163"/>
      <c r="BO94" s="164"/>
      <c r="BP94" s="165"/>
      <c r="BQ94" s="32"/>
      <c r="BR94" s="285"/>
      <c r="BS94" s="210"/>
      <c r="BT94" s="210"/>
      <c r="BU94" s="210"/>
      <c r="BV94" s="210"/>
      <c r="BW94" s="210"/>
      <c r="BX94" s="210"/>
      <c r="BY94" s="210"/>
    </row>
    <row r="95" spans="2:78" ht="13.5" customHeight="1">
      <c r="B95" s="217"/>
      <c r="C95" s="218"/>
      <c r="D95" s="219"/>
      <c r="E95" s="220"/>
      <c r="F95" s="220"/>
      <c r="G95" s="220"/>
      <c r="H95" s="220"/>
      <c r="I95" s="220"/>
      <c r="J95" s="220"/>
      <c r="K95" s="220"/>
      <c r="L95" s="220"/>
      <c r="M95" s="220"/>
      <c r="N95" s="220"/>
      <c r="O95" s="220"/>
      <c r="P95" s="220"/>
      <c r="Q95" s="220"/>
      <c r="S95" s="32"/>
      <c r="T95" s="276"/>
      <c r="U95" s="277"/>
      <c r="V95" s="277"/>
      <c r="W95" s="277"/>
      <c r="X95" s="277"/>
      <c r="Y95" s="277"/>
      <c r="Z95" s="277"/>
      <c r="AA95" s="277"/>
      <c r="AB95" s="277"/>
      <c r="AC95" s="277"/>
      <c r="AD95" s="277"/>
      <c r="AE95" s="277"/>
      <c r="AF95" s="277"/>
      <c r="AG95" s="277"/>
      <c r="AH95" s="277"/>
      <c r="AI95" s="277"/>
      <c r="AJ95" s="277"/>
      <c r="AK95" s="277"/>
      <c r="AL95" s="277"/>
      <c r="AM95" s="278"/>
      <c r="AN95" s="163"/>
      <c r="AO95" s="164"/>
      <c r="AP95" s="165"/>
      <c r="AQ95" s="32"/>
      <c r="AS95" s="32"/>
      <c r="AT95" s="276"/>
      <c r="AU95" s="277"/>
      <c r="AV95" s="277"/>
      <c r="AW95" s="277"/>
      <c r="AX95" s="277"/>
      <c r="AY95" s="277"/>
      <c r="AZ95" s="277"/>
      <c r="BA95" s="277"/>
      <c r="BB95" s="277"/>
      <c r="BC95" s="277"/>
      <c r="BD95" s="277"/>
      <c r="BE95" s="277"/>
      <c r="BF95" s="277"/>
      <c r="BG95" s="277"/>
      <c r="BH95" s="277"/>
      <c r="BI95" s="277"/>
      <c r="BJ95" s="277"/>
      <c r="BK95" s="277"/>
      <c r="BL95" s="277"/>
      <c r="BM95" s="278"/>
      <c r="BN95" s="163"/>
      <c r="BO95" s="164"/>
      <c r="BP95" s="165"/>
      <c r="BQ95" s="32"/>
      <c r="BR95" s="285"/>
      <c r="BS95" s="210"/>
      <c r="BT95" s="210"/>
      <c r="BU95" s="210"/>
      <c r="BV95" s="210"/>
      <c r="BW95" s="210"/>
      <c r="BX95" s="210"/>
      <c r="BY95" s="210"/>
    </row>
    <row r="96" spans="2:78" ht="13.5" customHeight="1">
      <c r="B96" s="211" t="s">
        <v>37</v>
      </c>
      <c r="C96" s="212"/>
      <c r="D96" s="213"/>
      <c r="E96" s="172" t="s">
        <v>50</v>
      </c>
      <c r="F96" s="173"/>
      <c r="G96" s="173"/>
      <c r="H96" s="173"/>
      <c r="I96" s="173"/>
      <c r="J96" s="173"/>
      <c r="K96" s="173"/>
      <c r="L96" s="173"/>
      <c r="M96" s="173"/>
      <c r="N96" s="173"/>
      <c r="O96" s="173"/>
      <c r="P96" s="173"/>
      <c r="Q96" s="173"/>
      <c r="S96" s="32"/>
      <c r="T96" s="305"/>
      <c r="U96" s="306"/>
      <c r="V96" s="306"/>
      <c r="W96" s="306"/>
      <c r="X96" s="306"/>
      <c r="Y96" s="306"/>
      <c r="Z96" s="306"/>
      <c r="AA96" s="306"/>
      <c r="AB96" s="306"/>
      <c r="AC96" s="306"/>
      <c r="AD96" s="306"/>
      <c r="AE96" s="306"/>
      <c r="AF96" s="306"/>
      <c r="AG96" s="306"/>
      <c r="AH96" s="306"/>
      <c r="AI96" s="306"/>
      <c r="AJ96" s="306"/>
      <c r="AK96" s="306"/>
      <c r="AL96" s="306"/>
      <c r="AM96" s="307"/>
      <c r="AN96" s="261" t="s">
        <v>14</v>
      </c>
      <c r="AO96" s="262"/>
      <c r="AP96" s="263"/>
      <c r="AQ96" s="32"/>
      <c r="AS96" s="32"/>
      <c r="AT96" s="264"/>
      <c r="AU96" s="265"/>
      <c r="AV96" s="265"/>
      <c r="AW96" s="265"/>
      <c r="AX96" s="265"/>
      <c r="AY96" s="265"/>
      <c r="AZ96" s="265"/>
      <c r="BA96" s="265"/>
      <c r="BB96" s="265"/>
      <c r="BC96" s="265"/>
      <c r="BD96" s="265"/>
      <c r="BE96" s="265"/>
      <c r="BF96" s="265"/>
      <c r="BG96" s="265"/>
      <c r="BH96" s="265"/>
      <c r="BI96" s="265"/>
      <c r="BJ96" s="265"/>
      <c r="BK96" s="265"/>
      <c r="BL96" s="265"/>
      <c r="BM96" s="266"/>
      <c r="BN96" s="261" t="s">
        <v>14</v>
      </c>
      <c r="BO96" s="262"/>
      <c r="BP96" s="263"/>
      <c r="BQ96" s="32"/>
      <c r="BR96" s="7"/>
      <c r="BS96" s="7"/>
      <c r="BT96" s="7"/>
      <c r="BU96" s="7"/>
      <c r="BV96" s="7"/>
      <c r="BW96" s="7"/>
      <c r="BX96" s="7"/>
      <c r="BY96" s="7"/>
    </row>
    <row r="97" spans="2:96" ht="13.5" customHeight="1">
      <c r="B97" s="214"/>
      <c r="C97" s="215"/>
      <c r="D97" s="216"/>
      <c r="E97" s="174"/>
      <c r="F97" s="174"/>
      <c r="G97" s="174"/>
      <c r="H97" s="174"/>
      <c r="I97" s="174"/>
      <c r="J97" s="174"/>
      <c r="K97" s="174"/>
      <c r="L97" s="174"/>
      <c r="M97" s="174"/>
      <c r="N97" s="174"/>
      <c r="O97" s="174"/>
      <c r="P97" s="174"/>
      <c r="Q97" s="174"/>
      <c r="S97" s="32"/>
      <c r="T97" s="267"/>
      <c r="U97" s="268"/>
      <c r="V97" s="268"/>
      <c r="W97" s="268"/>
      <c r="X97" s="268"/>
      <c r="Y97" s="268"/>
      <c r="Z97" s="268"/>
      <c r="AA97" s="268"/>
      <c r="AB97" s="268"/>
      <c r="AC97" s="268"/>
      <c r="AD97" s="268"/>
      <c r="AE97" s="268"/>
      <c r="AF97" s="268"/>
      <c r="AG97" s="268"/>
      <c r="AH97" s="268"/>
      <c r="AI97" s="268"/>
      <c r="AJ97" s="268"/>
      <c r="AK97" s="268"/>
      <c r="AL97" s="268"/>
      <c r="AM97" s="269"/>
      <c r="AN97" s="163"/>
      <c r="AO97" s="164"/>
      <c r="AP97" s="165"/>
      <c r="AQ97" s="32"/>
      <c r="AS97" s="32"/>
      <c r="AT97" s="267"/>
      <c r="AU97" s="268"/>
      <c r="AV97" s="268"/>
      <c r="AW97" s="268"/>
      <c r="AX97" s="268"/>
      <c r="AY97" s="268"/>
      <c r="AZ97" s="268"/>
      <c r="BA97" s="268"/>
      <c r="BB97" s="268"/>
      <c r="BC97" s="268"/>
      <c r="BD97" s="268"/>
      <c r="BE97" s="268"/>
      <c r="BF97" s="268"/>
      <c r="BG97" s="268"/>
      <c r="BH97" s="268"/>
      <c r="BI97" s="268"/>
      <c r="BJ97" s="268"/>
      <c r="BK97" s="268"/>
      <c r="BL97" s="268"/>
      <c r="BM97" s="269"/>
      <c r="BN97" s="163"/>
      <c r="BO97" s="164"/>
      <c r="BP97" s="165"/>
      <c r="BQ97" s="32"/>
      <c r="BR97" s="7"/>
      <c r="BS97" s="7"/>
      <c r="BT97" s="7"/>
      <c r="BU97" s="7"/>
      <c r="BV97" s="7"/>
      <c r="BW97" s="7"/>
      <c r="BX97" s="7"/>
      <c r="BY97" s="7"/>
    </row>
    <row r="98" spans="2:96" ht="13.5" customHeight="1">
      <c r="B98" s="217"/>
      <c r="C98" s="218"/>
      <c r="D98" s="219"/>
      <c r="E98" s="220"/>
      <c r="F98" s="220"/>
      <c r="G98" s="220"/>
      <c r="H98" s="220"/>
      <c r="I98" s="220"/>
      <c r="J98" s="220"/>
      <c r="K98" s="220"/>
      <c r="L98" s="220"/>
      <c r="M98" s="220"/>
      <c r="N98" s="220"/>
      <c r="O98" s="220"/>
      <c r="P98" s="220"/>
      <c r="Q98" s="220"/>
      <c r="S98" s="32"/>
      <c r="T98" s="270"/>
      <c r="U98" s="271"/>
      <c r="V98" s="271"/>
      <c r="W98" s="271"/>
      <c r="X98" s="271"/>
      <c r="Y98" s="271"/>
      <c r="Z98" s="271"/>
      <c r="AA98" s="271"/>
      <c r="AB98" s="271"/>
      <c r="AC98" s="271"/>
      <c r="AD98" s="271"/>
      <c r="AE98" s="271"/>
      <c r="AF98" s="271"/>
      <c r="AG98" s="271"/>
      <c r="AH98" s="271"/>
      <c r="AI98" s="271"/>
      <c r="AJ98" s="271"/>
      <c r="AK98" s="271"/>
      <c r="AL98" s="271"/>
      <c r="AM98" s="272"/>
      <c r="AN98" s="166"/>
      <c r="AO98" s="167"/>
      <c r="AP98" s="168"/>
      <c r="AQ98" s="32"/>
      <c r="AS98" s="32"/>
      <c r="AT98" s="270"/>
      <c r="AU98" s="271"/>
      <c r="AV98" s="271"/>
      <c r="AW98" s="271"/>
      <c r="AX98" s="271"/>
      <c r="AY98" s="271"/>
      <c r="AZ98" s="271"/>
      <c r="BA98" s="271"/>
      <c r="BB98" s="271"/>
      <c r="BC98" s="271"/>
      <c r="BD98" s="271"/>
      <c r="BE98" s="271"/>
      <c r="BF98" s="271"/>
      <c r="BG98" s="271"/>
      <c r="BH98" s="271"/>
      <c r="BI98" s="271"/>
      <c r="BJ98" s="271"/>
      <c r="BK98" s="271"/>
      <c r="BL98" s="271"/>
      <c r="BM98" s="272"/>
      <c r="BN98" s="166"/>
      <c r="BO98" s="167"/>
      <c r="BP98" s="168"/>
      <c r="BQ98" s="32"/>
      <c r="BR98" s="7"/>
      <c r="BS98" s="7"/>
      <c r="BT98" s="7"/>
      <c r="BU98" s="7"/>
      <c r="BV98" s="7"/>
      <c r="BW98" s="7"/>
      <c r="BX98" s="7"/>
      <c r="BY98" s="7"/>
    </row>
    <row r="99" spans="2:96" ht="13.5" customHeight="1">
      <c r="B99" s="106" t="s">
        <v>38</v>
      </c>
      <c r="C99" s="107"/>
      <c r="D99" s="108"/>
      <c r="E99" s="178" t="s">
        <v>59</v>
      </c>
      <c r="F99" s="179"/>
      <c r="G99" s="179"/>
      <c r="H99" s="179"/>
      <c r="I99" s="179"/>
      <c r="J99" s="179"/>
      <c r="K99" s="179"/>
      <c r="L99" s="179"/>
      <c r="M99" s="179"/>
      <c r="N99" s="179"/>
      <c r="O99" s="179"/>
      <c r="P99" s="179"/>
      <c r="Q99" s="179"/>
      <c r="S99" s="32"/>
      <c r="T99" s="151">
        <f>T93+T96</f>
        <v>0</v>
      </c>
      <c r="U99" s="152"/>
      <c r="V99" s="152"/>
      <c r="W99" s="152"/>
      <c r="X99" s="152"/>
      <c r="Y99" s="152"/>
      <c r="Z99" s="152"/>
      <c r="AA99" s="152"/>
      <c r="AB99" s="152"/>
      <c r="AC99" s="152"/>
      <c r="AD99" s="152"/>
      <c r="AE99" s="152"/>
      <c r="AF99" s="152"/>
      <c r="AG99" s="152"/>
      <c r="AH99" s="152"/>
      <c r="AI99" s="152"/>
      <c r="AJ99" s="152"/>
      <c r="AK99" s="152"/>
      <c r="AL99" s="152"/>
      <c r="AM99" s="153"/>
      <c r="AN99" s="183" t="s">
        <v>14</v>
      </c>
      <c r="AO99" s="184"/>
      <c r="AP99" s="185"/>
      <c r="AQ99" s="32"/>
      <c r="AS99" s="32"/>
      <c r="AT99" s="151">
        <f>AT93+AT96</f>
        <v>0</v>
      </c>
      <c r="AU99" s="152"/>
      <c r="AV99" s="152"/>
      <c r="AW99" s="152"/>
      <c r="AX99" s="152"/>
      <c r="AY99" s="152"/>
      <c r="AZ99" s="152"/>
      <c r="BA99" s="152"/>
      <c r="BB99" s="152"/>
      <c r="BC99" s="152"/>
      <c r="BD99" s="152"/>
      <c r="BE99" s="152"/>
      <c r="BF99" s="152"/>
      <c r="BG99" s="152"/>
      <c r="BH99" s="152"/>
      <c r="BI99" s="152"/>
      <c r="BJ99" s="152"/>
      <c r="BK99" s="152"/>
      <c r="BL99" s="152"/>
      <c r="BM99" s="153"/>
      <c r="BN99" s="183" t="s">
        <v>14</v>
      </c>
      <c r="BO99" s="184"/>
      <c r="BP99" s="185"/>
      <c r="BQ99" s="32"/>
      <c r="BR99" s="7"/>
      <c r="BS99" s="7"/>
      <c r="BT99" s="7"/>
      <c r="BU99" s="7"/>
      <c r="BV99" s="7"/>
      <c r="BW99" s="7"/>
      <c r="BX99" s="7"/>
      <c r="BY99" s="7"/>
    </row>
    <row r="100" spans="2:96" ht="13.5" customHeight="1">
      <c r="B100" s="109"/>
      <c r="C100" s="110"/>
      <c r="D100" s="111"/>
      <c r="E100" s="179"/>
      <c r="F100" s="179"/>
      <c r="G100" s="179"/>
      <c r="H100" s="179"/>
      <c r="I100" s="179"/>
      <c r="J100" s="179"/>
      <c r="K100" s="179"/>
      <c r="L100" s="179"/>
      <c r="M100" s="179"/>
      <c r="N100" s="179"/>
      <c r="O100" s="179"/>
      <c r="P100" s="179"/>
      <c r="Q100" s="179"/>
      <c r="S100" s="32"/>
      <c r="T100" s="154"/>
      <c r="U100" s="155"/>
      <c r="V100" s="155"/>
      <c r="W100" s="155"/>
      <c r="X100" s="155"/>
      <c r="Y100" s="155"/>
      <c r="Z100" s="155"/>
      <c r="AA100" s="155"/>
      <c r="AB100" s="155"/>
      <c r="AC100" s="155"/>
      <c r="AD100" s="155"/>
      <c r="AE100" s="155"/>
      <c r="AF100" s="155"/>
      <c r="AG100" s="155"/>
      <c r="AH100" s="155"/>
      <c r="AI100" s="155"/>
      <c r="AJ100" s="155"/>
      <c r="AK100" s="155"/>
      <c r="AL100" s="155"/>
      <c r="AM100" s="156"/>
      <c r="AN100" s="186"/>
      <c r="AO100" s="187"/>
      <c r="AP100" s="188"/>
      <c r="AQ100" s="32"/>
      <c r="AS100" s="32"/>
      <c r="AT100" s="154"/>
      <c r="AU100" s="155"/>
      <c r="AV100" s="155"/>
      <c r="AW100" s="155"/>
      <c r="AX100" s="155"/>
      <c r="AY100" s="155"/>
      <c r="AZ100" s="155"/>
      <c r="BA100" s="155"/>
      <c r="BB100" s="155"/>
      <c r="BC100" s="155"/>
      <c r="BD100" s="155"/>
      <c r="BE100" s="155"/>
      <c r="BF100" s="155"/>
      <c r="BG100" s="155"/>
      <c r="BH100" s="155"/>
      <c r="BI100" s="155"/>
      <c r="BJ100" s="155"/>
      <c r="BK100" s="155"/>
      <c r="BL100" s="155"/>
      <c r="BM100" s="156"/>
      <c r="BN100" s="186"/>
      <c r="BO100" s="187"/>
      <c r="BP100" s="188"/>
      <c r="BQ100" s="32"/>
      <c r="BR100" s="7"/>
      <c r="BS100" s="7"/>
      <c r="BT100" s="7"/>
      <c r="BU100" s="7"/>
      <c r="BV100" s="7"/>
      <c r="BW100" s="7"/>
      <c r="BX100" s="7"/>
      <c r="BY100" s="7"/>
    </row>
    <row r="101" spans="2:96" ht="13.5" customHeight="1">
      <c r="B101" s="112"/>
      <c r="C101" s="113"/>
      <c r="D101" s="114"/>
      <c r="E101" s="179"/>
      <c r="F101" s="179"/>
      <c r="G101" s="179"/>
      <c r="H101" s="179"/>
      <c r="I101" s="179"/>
      <c r="J101" s="179"/>
      <c r="K101" s="179"/>
      <c r="L101" s="179"/>
      <c r="M101" s="179"/>
      <c r="N101" s="179"/>
      <c r="O101" s="179"/>
      <c r="P101" s="179"/>
      <c r="Q101" s="179"/>
      <c r="S101" s="32"/>
      <c r="T101" s="180"/>
      <c r="U101" s="181"/>
      <c r="V101" s="181"/>
      <c r="W101" s="181"/>
      <c r="X101" s="181"/>
      <c r="Y101" s="181"/>
      <c r="Z101" s="181"/>
      <c r="AA101" s="181"/>
      <c r="AB101" s="181"/>
      <c r="AC101" s="181"/>
      <c r="AD101" s="181"/>
      <c r="AE101" s="181"/>
      <c r="AF101" s="181"/>
      <c r="AG101" s="181"/>
      <c r="AH101" s="181"/>
      <c r="AI101" s="181"/>
      <c r="AJ101" s="181"/>
      <c r="AK101" s="181"/>
      <c r="AL101" s="181"/>
      <c r="AM101" s="182"/>
      <c r="AN101" s="189"/>
      <c r="AO101" s="190"/>
      <c r="AP101" s="191"/>
      <c r="AQ101" s="32"/>
      <c r="AS101" s="32"/>
      <c r="AT101" s="180"/>
      <c r="AU101" s="181"/>
      <c r="AV101" s="181"/>
      <c r="AW101" s="181"/>
      <c r="AX101" s="181"/>
      <c r="AY101" s="181"/>
      <c r="AZ101" s="181"/>
      <c r="BA101" s="181"/>
      <c r="BB101" s="181"/>
      <c r="BC101" s="181"/>
      <c r="BD101" s="181"/>
      <c r="BE101" s="181"/>
      <c r="BF101" s="181"/>
      <c r="BG101" s="181"/>
      <c r="BH101" s="181"/>
      <c r="BI101" s="181"/>
      <c r="BJ101" s="181"/>
      <c r="BK101" s="181"/>
      <c r="BL101" s="181"/>
      <c r="BM101" s="182"/>
      <c r="BN101" s="189"/>
      <c r="BO101" s="190"/>
      <c r="BP101" s="191"/>
      <c r="BQ101" s="32"/>
      <c r="BR101" s="7"/>
      <c r="BS101" s="7"/>
      <c r="BT101" s="48"/>
      <c r="BU101" s="48"/>
      <c r="BV101" s="48"/>
      <c r="BW101" s="48"/>
      <c r="BX101" s="48"/>
      <c r="BY101" s="48"/>
    </row>
    <row r="102" spans="2:96" ht="13.5" customHeight="1">
      <c r="S102" s="32"/>
      <c r="T102" s="32"/>
      <c r="U102" s="32"/>
      <c r="V102" s="32"/>
      <c r="W102" s="32"/>
      <c r="X102" s="32"/>
      <c r="Y102" s="32"/>
      <c r="Z102" s="32"/>
      <c r="AA102" s="32"/>
      <c r="AB102" s="32"/>
      <c r="AC102" s="32"/>
      <c r="AD102" s="32"/>
      <c r="AE102" s="32"/>
      <c r="AF102" s="32"/>
      <c r="AG102" s="32"/>
      <c r="AH102" s="32"/>
      <c r="AI102" s="32"/>
      <c r="AJ102" s="32"/>
      <c r="AK102" s="32"/>
      <c r="AL102" s="32"/>
      <c r="AM102" s="32"/>
      <c r="AN102" s="32"/>
      <c r="AO102" s="32"/>
      <c r="AP102" s="32"/>
      <c r="AQ102" s="32"/>
      <c r="AS102" s="32"/>
      <c r="AT102" s="32"/>
      <c r="AU102" s="32"/>
      <c r="AV102" s="32"/>
      <c r="AW102" s="32"/>
      <c r="AX102" s="32"/>
      <c r="AY102" s="32"/>
      <c r="AZ102" s="32"/>
      <c r="BA102" s="32"/>
      <c r="BB102" s="32"/>
      <c r="BC102" s="32"/>
      <c r="BD102" s="32"/>
      <c r="BE102" s="32"/>
      <c r="BF102" s="32"/>
      <c r="BG102" s="32"/>
      <c r="BH102" s="32"/>
      <c r="BI102" s="32"/>
      <c r="BJ102" s="32"/>
      <c r="BK102" s="32"/>
      <c r="BL102" s="32"/>
      <c r="BM102" s="32"/>
      <c r="BN102" s="32"/>
      <c r="BO102" s="32"/>
      <c r="BP102" s="32"/>
      <c r="BQ102" s="32"/>
      <c r="BR102" s="285" t="str">
        <f>IF($T$44="料率",IF($AT$103="","",IF($T$103-$AT$103&gt;=100000,"",IF($T$103-$AT$103&gt;=$AT$83*0.01,"","※"))),"")</f>
        <v/>
      </c>
      <c r="BS102" s="210" t="str">
        <f>IF($T$44="料率",IF($AT$103="","",IF($T$103-$AT$103&gt;=100000,"",IF($T$103-$AT$103&gt;=$AT$83*0.01,"","補助金がある場合とない場合でリース料金の違い（例：金利・手数料分の金額）が適切に計算されていることが確認できません。"))),"")</f>
        <v/>
      </c>
      <c r="BT102" s="210"/>
      <c r="BU102" s="210"/>
      <c r="BV102" s="210"/>
      <c r="BW102" s="210"/>
      <c r="BX102" s="210"/>
      <c r="BY102" s="210"/>
      <c r="BZ102" s="45"/>
    </row>
    <row r="103" spans="2:96" ht="34.5" customHeight="1">
      <c r="B103" s="34"/>
      <c r="C103" s="34"/>
      <c r="D103" s="34"/>
      <c r="E103" s="34"/>
      <c r="F103" s="34"/>
      <c r="G103" s="34"/>
      <c r="H103" s="34"/>
      <c r="I103" s="34"/>
      <c r="J103" s="34"/>
      <c r="K103" s="34"/>
      <c r="L103" s="34"/>
      <c r="M103" s="34"/>
      <c r="N103" s="34"/>
      <c r="O103" s="34"/>
      <c r="P103" s="34"/>
      <c r="Q103" s="34"/>
      <c r="S103" s="32"/>
      <c r="T103" s="289" t="str">
        <f>IF(T44="料率",IF(T93="","",T93-T83),"")</f>
        <v/>
      </c>
      <c r="U103" s="290"/>
      <c r="V103" s="290"/>
      <c r="W103" s="290"/>
      <c r="X103" s="290"/>
      <c r="Y103" s="290"/>
      <c r="Z103" s="290"/>
      <c r="AA103" s="290"/>
      <c r="AB103" s="290"/>
      <c r="AC103" s="290"/>
      <c r="AD103" s="290"/>
      <c r="AE103" s="290"/>
      <c r="AF103" s="290"/>
      <c r="AG103" s="290"/>
      <c r="AH103" s="290"/>
      <c r="AI103" s="290"/>
      <c r="AJ103" s="290"/>
      <c r="AK103" s="290"/>
      <c r="AL103" s="290"/>
      <c r="AM103" s="291"/>
      <c r="AN103" s="286" t="s">
        <v>60</v>
      </c>
      <c r="AO103" s="287"/>
      <c r="AP103" s="288"/>
      <c r="AQ103" s="32"/>
      <c r="AS103" s="37"/>
      <c r="AT103" s="292" t="str">
        <f>IF(T44="料率",IF(AT93="","",AT93-AT83),"")</f>
        <v/>
      </c>
      <c r="AU103" s="293"/>
      <c r="AV103" s="293"/>
      <c r="AW103" s="293"/>
      <c r="AX103" s="293"/>
      <c r="AY103" s="293"/>
      <c r="AZ103" s="293"/>
      <c r="BA103" s="293"/>
      <c r="BB103" s="293"/>
      <c r="BC103" s="293"/>
      <c r="BD103" s="293"/>
      <c r="BE103" s="293"/>
      <c r="BF103" s="293"/>
      <c r="BG103" s="293"/>
      <c r="BH103" s="293"/>
      <c r="BI103" s="293"/>
      <c r="BJ103" s="293"/>
      <c r="BK103" s="293"/>
      <c r="BL103" s="293"/>
      <c r="BM103" s="294"/>
      <c r="BN103" s="286" t="s">
        <v>60</v>
      </c>
      <c r="BO103" s="287"/>
      <c r="BP103" s="288"/>
      <c r="BQ103" s="32"/>
      <c r="BR103" s="285"/>
      <c r="BS103" s="210"/>
      <c r="BT103" s="210"/>
      <c r="BU103" s="210"/>
      <c r="BV103" s="210"/>
      <c r="BW103" s="210"/>
      <c r="BX103" s="210"/>
      <c r="BY103" s="210"/>
      <c r="BZ103" s="38"/>
      <c r="CA103" s="38"/>
      <c r="CB103" s="38"/>
      <c r="CC103" s="38"/>
      <c r="CD103" s="38"/>
      <c r="CE103" s="38"/>
      <c r="CF103" s="38"/>
      <c r="CG103" s="38"/>
      <c r="CH103" s="38"/>
      <c r="CI103" s="38"/>
      <c r="CJ103" s="38"/>
      <c r="CK103" s="38"/>
      <c r="CL103" s="38"/>
      <c r="CM103" s="38"/>
      <c r="CN103" s="38"/>
      <c r="CO103" s="38"/>
      <c r="CP103" s="38"/>
      <c r="CQ103" s="38"/>
      <c r="CR103" s="38"/>
    </row>
    <row r="104" spans="2:96" ht="13.5" customHeight="1">
      <c r="S104" s="32"/>
      <c r="T104" s="32"/>
      <c r="U104" s="32"/>
      <c r="V104" s="32"/>
      <c r="W104" s="32"/>
      <c r="X104" s="32"/>
      <c r="Y104" s="32"/>
      <c r="Z104" s="32"/>
      <c r="AA104" s="32"/>
      <c r="AB104" s="32"/>
      <c r="AC104" s="32"/>
      <c r="AD104" s="32"/>
      <c r="AE104" s="32"/>
      <c r="AF104" s="32"/>
      <c r="AG104" s="32"/>
      <c r="AH104" s="32"/>
      <c r="AI104" s="32"/>
      <c r="AJ104" s="32"/>
      <c r="AK104" s="32"/>
      <c r="AL104" s="32"/>
      <c r="AM104" s="32"/>
      <c r="AN104" s="32"/>
      <c r="AO104" s="32"/>
      <c r="AP104" s="32"/>
      <c r="AQ104" s="32"/>
      <c r="AS104" s="32"/>
      <c r="AT104" s="32"/>
      <c r="AU104" s="32"/>
      <c r="AV104" s="32"/>
      <c r="AW104" s="32"/>
      <c r="AX104" s="32"/>
      <c r="AY104" s="32"/>
      <c r="AZ104" s="32"/>
      <c r="BA104" s="32"/>
      <c r="BB104" s="32"/>
      <c r="BC104" s="32"/>
      <c r="BD104" s="32"/>
      <c r="BE104" s="32"/>
      <c r="BF104" s="32"/>
      <c r="BG104" s="32"/>
      <c r="BH104" s="32"/>
      <c r="BI104" s="32"/>
      <c r="BJ104" s="32"/>
      <c r="BK104" s="32"/>
      <c r="BL104" s="32"/>
      <c r="BM104" s="32"/>
      <c r="BN104" s="32"/>
      <c r="BO104" s="32"/>
      <c r="BP104" s="32"/>
      <c r="BQ104" s="32"/>
      <c r="BR104" s="285"/>
      <c r="BS104" s="210"/>
      <c r="BT104" s="210"/>
      <c r="BU104" s="210"/>
      <c r="BV104" s="210"/>
      <c r="BW104" s="210"/>
      <c r="BX104" s="210"/>
      <c r="BY104" s="210"/>
      <c r="BZ104" s="38"/>
      <c r="CA104" s="38"/>
      <c r="CB104" s="38"/>
      <c r="CC104" s="38"/>
      <c r="CD104" s="38"/>
      <c r="CE104" s="38"/>
      <c r="CF104" s="38"/>
      <c r="CG104" s="38"/>
      <c r="CH104" s="38"/>
      <c r="CI104" s="38"/>
      <c r="CJ104" s="38"/>
      <c r="CK104" s="38"/>
      <c r="CL104" s="38"/>
      <c r="CM104" s="38"/>
      <c r="CN104" s="38"/>
      <c r="CO104" s="38"/>
      <c r="CP104" s="38"/>
      <c r="CQ104" s="38"/>
      <c r="CR104" s="38"/>
    </row>
    <row r="105" spans="2:96" ht="0.75" customHeight="1">
      <c r="S105" s="32"/>
      <c r="T105" s="295"/>
      <c r="U105" s="295"/>
      <c r="V105" s="295"/>
      <c r="W105" s="295"/>
      <c r="X105" s="295"/>
      <c r="Y105" s="295"/>
      <c r="Z105" s="295"/>
      <c r="AA105" s="295"/>
      <c r="AB105" s="295"/>
      <c r="AC105" s="295"/>
      <c r="AD105" s="295"/>
      <c r="AE105" s="295"/>
      <c r="AF105" s="295"/>
      <c r="AG105" s="295"/>
      <c r="AH105" s="295"/>
      <c r="AI105" s="295"/>
      <c r="AJ105" s="295"/>
      <c r="AK105" s="295"/>
      <c r="AL105" s="295"/>
      <c r="AM105" s="295"/>
      <c r="AN105" s="32"/>
      <c r="AO105" s="32"/>
      <c r="AP105" s="32"/>
      <c r="AQ105" s="32"/>
      <c r="AS105" s="37"/>
      <c r="AT105" s="295"/>
      <c r="AU105" s="295"/>
      <c r="AV105" s="295"/>
      <c r="AW105" s="295"/>
      <c r="AX105" s="295"/>
      <c r="AY105" s="295"/>
      <c r="AZ105" s="295"/>
      <c r="BA105" s="295"/>
      <c r="BB105" s="295"/>
      <c r="BC105" s="295"/>
      <c r="BD105" s="295"/>
      <c r="BE105" s="295"/>
      <c r="BF105" s="295"/>
      <c r="BG105" s="295"/>
      <c r="BH105" s="295"/>
      <c r="BI105" s="295"/>
      <c r="BJ105" s="295"/>
      <c r="BK105" s="295"/>
      <c r="BL105" s="295"/>
      <c r="BM105" s="295"/>
      <c r="BN105" s="32"/>
      <c r="BO105" s="32"/>
      <c r="BP105" s="32"/>
      <c r="BQ105" s="32"/>
      <c r="BR105" s="7"/>
      <c r="BS105" s="7"/>
      <c r="BT105" s="47"/>
      <c r="BU105" s="47"/>
      <c r="BV105" s="47"/>
      <c r="BW105" s="47"/>
      <c r="BX105" s="47"/>
      <c r="BY105" s="47"/>
      <c r="BZ105" s="38"/>
      <c r="CA105" s="38"/>
      <c r="CB105" s="38"/>
      <c r="CC105" s="38"/>
      <c r="CD105" s="38"/>
      <c r="CE105" s="38"/>
      <c r="CF105" s="38"/>
      <c r="CG105" s="38"/>
      <c r="CH105" s="38"/>
      <c r="CI105" s="38"/>
      <c r="CJ105" s="38"/>
      <c r="CK105" s="38"/>
      <c r="CL105" s="38"/>
      <c r="CM105" s="38"/>
      <c r="CN105" s="38"/>
      <c r="CO105" s="38"/>
      <c r="CP105" s="38"/>
      <c r="CQ105" s="38"/>
      <c r="CR105" s="38"/>
    </row>
    <row r="106" spans="2:96" ht="13.5" customHeight="1">
      <c r="BR106" s="7"/>
      <c r="BS106" s="7"/>
      <c r="BT106" s="7"/>
      <c r="BU106" s="7"/>
      <c r="BV106" s="7"/>
      <c r="BW106" s="7"/>
      <c r="BX106" s="7"/>
      <c r="BY106" s="7"/>
    </row>
    <row r="107" spans="2:96">
      <c r="BR107" s="7"/>
      <c r="BS107" s="7"/>
      <c r="BT107" s="7"/>
      <c r="BU107" s="7"/>
      <c r="BV107" s="7"/>
      <c r="BW107" s="7"/>
      <c r="BX107" s="7"/>
      <c r="BY107" s="7"/>
    </row>
    <row r="108" spans="2:96" ht="21">
      <c r="AH108" s="39" t="s">
        <v>46</v>
      </c>
      <c r="BR108" s="7"/>
      <c r="BS108" s="7"/>
      <c r="BT108" s="7"/>
      <c r="BU108" s="7"/>
      <c r="BV108" s="7"/>
      <c r="BW108" s="7"/>
      <c r="BX108" s="7"/>
      <c r="BY108" s="7"/>
    </row>
    <row r="109" spans="2:96">
      <c r="BL109" s="296" t="s">
        <v>47</v>
      </c>
      <c r="BM109" s="297"/>
      <c r="BN109" s="297"/>
      <c r="BO109" s="297"/>
      <c r="BP109" s="298"/>
    </row>
    <row r="110" spans="2:96" ht="13.5" customHeight="1">
      <c r="BL110" s="299"/>
      <c r="BM110" s="300"/>
      <c r="BN110" s="300"/>
      <c r="BO110" s="300"/>
      <c r="BP110" s="301"/>
    </row>
    <row r="111" spans="2:96" ht="13.5" customHeight="1">
      <c r="BL111" s="299"/>
      <c r="BM111" s="300"/>
      <c r="BN111" s="300"/>
      <c r="BO111" s="300"/>
      <c r="BP111" s="301"/>
    </row>
    <row r="112" spans="2:96" ht="13.5" customHeight="1">
      <c r="AX112" s="279"/>
      <c r="AY112" s="280"/>
      <c r="AZ112" s="280"/>
      <c r="BA112" s="280"/>
      <c r="BB112" s="280"/>
      <c r="BC112" s="280"/>
      <c r="BD112" s="280"/>
      <c r="BE112" s="280"/>
      <c r="BF112" s="280"/>
      <c r="BG112" s="280"/>
      <c r="BH112" s="280"/>
      <c r="BI112" s="280"/>
      <c r="BJ112" s="281"/>
      <c r="BL112" s="299"/>
      <c r="BM112" s="300"/>
      <c r="BN112" s="300"/>
      <c r="BO112" s="300"/>
      <c r="BP112" s="301"/>
    </row>
    <row r="113" spans="43:72" ht="21" customHeight="1">
      <c r="AQ113" s="40" t="s">
        <v>48</v>
      </c>
      <c r="AR113" s="41"/>
      <c r="AS113" s="41"/>
      <c r="AT113" s="41"/>
      <c r="AU113" s="41"/>
      <c r="AV113" s="41"/>
      <c r="AW113" s="55"/>
      <c r="AX113" s="282"/>
      <c r="AY113" s="283"/>
      <c r="AZ113" s="283"/>
      <c r="BA113" s="283"/>
      <c r="BB113" s="283"/>
      <c r="BC113" s="283"/>
      <c r="BD113" s="283"/>
      <c r="BE113" s="283"/>
      <c r="BF113" s="283"/>
      <c r="BG113" s="283"/>
      <c r="BH113" s="283"/>
      <c r="BI113" s="283"/>
      <c r="BJ113" s="284"/>
      <c r="BK113" s="59"/>
      <c r="BL113" s="302"/>
      <c r="BM113" s="303"/>
      <c r="BN113" s="303"/>
      <c r="BO113" s="303"/>
      <c r="BP113" s="304"/>
    </row>
    <row r="114" spans="43:72">
      <c r="BK114" s="7"/>
    </row>
    <row r="115" spans="43:72" ht="21.75" customHeight="1">
      <c r="BT115" s="7"/>
    </row>
    <row r="116" spans="43:72" s="8" customFormat="1" ht="21.75" customHeight="1"/>
    <row r="117" spans="43:72" ht="44.25" customHeight="1"/>
    <row r="118" spans="43:72" ht="13.5" customHeight="1"/>
    <row r="119" spans="43:72" ht="21" customHeight="1"/>
  </sheetData>
  <sheetProtection password="A6C9" sheet="1" objects="1" scenarios="1" selectLockedCells="1"/>
  <mergeCells count="154">
    <mergeCell ref="AX112:BJ113"/>
    <mergeCell ref="BR58:BR60"/>
    <mergeCell ref="BR61:BR63"/>
    <mergeCell ref="BR93:BR95"/>
    <mergeCell ref="BR102:BR104"/>
    <mergeCell ref="BS102:BY104"/>
    <mergeCell ref="AN103:AP103"/>
    <mergeCell ref="BN103:BP103"/>
    <mergeCell ref="B7:BR7"/>
    <mergeCell ref="T103:AM103"/>
    <mergeCell ref="AT103:BM103"/>
    <mergeCell ref="T105:AM105"/>
    <mergeCell ref="AT105:BM105"/>
    <mergeCell ref="BL109:BP113"/>
    <mergeCell ref="B99:D101"/>
    <mergeCell ref="E99:Q101"/>
    <mergeCell ref="T99:AM101"/>
    <mergeCell ref="AN99:AP101"/>
    <mergeCell ref="AT99:BM101"/>
    <mergeCell ref="BN99:BP101"/>
    <mergeCell ref="BS93:BY95"/>
    <mergeCell ref="B96:D98"/>
    <mergeCell ref="E96:Q98"/>
    <mergeCell ref="T96:AM98"/>
    <mergeCell ref="AN96:AP98"/>
    <mergeCell ref="AT96:BM98"/>
    <mergeCell ref="BN96:BP98"/>
    <mergeCell ref="B93:D95"/>
    <mergeCell ref="E93:Q95"/>
    <mergeCell ref="T93:AM95"/>
    <mergeCell ref="AN93:AP95"/>
    <mergeCell ref="AT93:BM95"/>
    <mergeCell ref="BN93:BP95"/>
    <mergeCell ref="BN87:BP89"/>
    <mergeCell ref="B90:D92"/>
    <mergeCell ref="E90:Q92"/>
    <mergeCell ref="T90:AM92"/>
    <mergeCell ref="AN90:AP92"/>
    <mergeCell ref="AT90:BM92"/>
    <mergeCell ref="BN90:BP92"/>
    <mergeCell ref="T86:AM86"/>
    <mergeCell ref="AT86:BM86"/>
    <mergeCell ref="B87:D89"/>
    <mergeCell ref="E87:Q89"/>
    <mergeCell ref="T87:AM89"/>
    <mergeCell ref="AN87:AP89"/>
    <mergeCell ref="AT87:BM89"/>
    <mergeCell ref="B83:D85"/>
    <mergeCell ref="E83:Q85"/>
    <mergeCell ref="T83:AM85"/>
    <mergeCell ref="AN83:AP85"/>
    <mergeCell ref="AT83:BM85"/>
    <mergeCell ref="BN83:BP85"/>
    <mergeCell ref="B73:BQ75"/>
    <mergeCell ref="S77:AQ78"/>
    <mergeCell ref="AS77:BQ78"/>
    <mergeCell ref="B80:D82"/>
    <mergeCell ref="E80:Q82"/>
    <mergeCell ref="T80:AM82"/>
    <mergeCell ref="AN80:AP82"/>
    <mergeCell ref="AT80:BM82"/>
    <mergeCell ref="BN80:BP82"/>
    <mergeCell ref="B67:D69"/>
    <mergeCell ref="E67:Q69"/>
    <mergeCell ref="T67:AM69"/>
    <mergeCell ref="AN67:AP69"/>
    <mergeCell ref="AT67:BM69"/>
    <mergeCell ref="BN67:BP69"/>
    <mergeCell ref="B64:D66"/>
    <mergeCell ref="E64:Q66"/>
    <mergeCell ref="T64:AM66"/>
    <mergeCell ref="AN64:AP66"/>
    <mergeCell ref="AT64:BM66"/>
    <mergeCell ref="BN64:BP66"/>
    <mergeCell ref="BS58:BY60"/>
    <mergeCell ref="B61:D63"/>
    <mergeCell ref="E61:Q63"/>
    <mergeCell ref="T61:AM63"/>
    <mergeCell ref="AN61:AP63"/>
    <mergeCell ref="AT61:BM63"/>
    <mergeCell ref="BN61:BP63"/>
    <mergeCell ref="BS61:BY63"/>
    <mergeCell ref="B58:D60"/>
    <mergeCell ref="E58:Q60"/>
    <mergeCell ref="T58:AM60"/>
    <mergeCell ref="AN58:AP60"/>
    <mergeCell ref="AT58:BM60"/>
    <mergeCell ref="BN58:BP60"/>
    <mergeCell ref="B55:D57"/>
    <mergeCell ref="E55:Q57"/>
    <mergeCell ref="T55:AM57"/>
    <mergeCell ref="AN55:AP57"/>
    <mergeCell ref="AT55:BM57"/>
    <mergeCell ref="BN55:BP57"/>
    <mergeCell ref="S49:AQ50"/>
    <mergeCell ref="AS49:BQ50"/>
    <mergeCell ref="B52:D54"/>
    <mergeCell ref="E52:Q54"/>
    <mergeCell ref="T52:AM54"/>
    <mergeCell ref="AN52:AP54"/>
    <mergeCell ref="AT52:BM54"/>
    <mergeCell ref="BN52:BP54"/>
    <mergeCell ref="E40:G42"/>
    <mergeCell ref="H40:Q42"/>
    <mergeCell ref="T40:AM42"/>
    <mergeCell ref="AN40:AP42"/>
    <mergeCell ref="T44:AM44"/>
    <mergeCell ref="B45:BQ47"/>
    <mergeCell ref="B34:D36"/>
    <mergeCell ref="E34:Q36"/>
    <mergeCell ref="T34:AM36"/>
    <mergeCell ref="AN34:AP36"/>
    <mergeCell ref="E37:G39"/>
    <mergeCell ref="H37:Q39"/>
    <mergeCell ref="T37:AM39"/>
    <mergeCell ref="AN37:AP39"/>
    <mergeCell ref="E28:G30"/>
    <mergeCell ref="H28:Q30"/>
    <mergeCell ref="T28:AM30"/>
    <mergeCell ref="AN28:AP30"/>
    <mergeCell ref="E31:G33"/>
    <mergeCell ref="H31:Q33"/>
    <mergeCell ref="T31:AM33"/>
    <mergeCell ref="AN31:AP33"/>
    <mergeCell ref="B21:BQ23"/>
    <mergeCell ref="B25:D27"/>
    <mergeCell ref="E25:Q27"/>
    <mergeCell ref="T25:AM27"/>
    <mergeCell ref="AN25:AP27"/>
    <mergeCell ref="B15:I16"/>
    <mergeCell ref="J15:AL16"/>
    <mergeCell ref="AT15:AY18"/>
    <mergeCell ref="AZ15:BL18"/>
    <mergeCell ref="BM15:BP18"/>
    <mergeCell ref="B17:I18"/>
    <mergeCell ref="J17:AL18"/>
    <mergeCell ref="B9:I10"/>
    <mergeCell ref="J9:AL10"/>
    <mergeCell ref="B11:I12"/>
    <mergeCell ref="J11:AL12"/>
    <mergeCell ref="B13:I14"/>
    <mergeCell ref="J13:AL14"/>
    <mergeCell ref="BV2:BW2"/>
    <mergeCell ref="AA4:AR4"/>
    <mergeCell ref="BL4:BM4"/>
    <mergeCell ref="BO4:BP4"/>
    <mergeCell ref="B5:BR5"/>
    <mergeCell ref="B6:BR6"/>
    <mergeCell ref="BF2:BG2"/>
    <mergeCell ref="BH2:BI2"/>
    <mergeCell ref="BL2:BM2"/>
    <mergeCell ref="BF3:BP3"/>
    <mergeCell ref="BJ1:BK2"/>
    <mergeCell ref="BN1:BO2"/>
  </mergeCells>
  <phoneticPr fontId="1"/>
  <conditionalFormatting sqref="A45:BQ70">
    <cfRule type="expression" dxfId="22" priority="3">
      <formula>$T$44="料率"</formula>
    </cfRule>
  </conditionalFormatting>
  <conditionalFormatting sqref="B73:BQ85 B86:T86 BN86:BQ86 AN86:AT86 B87:BQ102 B104:BQ104 B103:AN103 AQ103:BM103 BQ103">
    <cfRule type="expression" dxfId="21" priority="2">
      <formula>$T$44="積算"</formula>
    </cfRule>
  </conditionalFormatting>
  <conditionalFormatting sqref="BN103">
    <cfRule type="expression" dxfId="20" priority="1">
      <formula>$T$44="積算"</formula>
    </cfRule>
  </conditionalFormatting>
  <dataValidations count="7">
    <dataValidation type="custom" showInputMessage="1" showErrorMessage="1" errorTitle="計算方法" error="計算方法で「料率」が選択されていません。" sqref="AO80:AP102 T80:AN103 AQ80:BM103 BN103">
      <formula1>$T$44="料率"</formula1>
    </dataValidation>
    <dataValidation type="custom" showInputMessage="1" showErrorMessage="1" errorTitle="計算方法" error="計算方法が「積算」を選択されています。①の表に入力してください。" sqref="T104:BM104">
      <formula1>T68="料率"</formula1>
    </dataValidation>
    <dataValidation type="custom" showInputMessage="1" showErrorMessage="1" errorTitle="計算方法" error="計算方法で「積算」が選択されていません。" sqref="T52:BM69">
      <formula1>$T$44="積算"</formula1>
    </dataValidation>
    <dataValidation type="custom" allowBlank="1" showInputMessage="1" showErrorMessage="1" sqref="AP44">
      <formula1>"if(R43=""料率"","""")"</formula1>
    </dataValidation>
    <dataValidation type="list" showInputMessage="1" showErrorMessage="1" sqref="T44">
      <formula1>"積算,料率,"</formula1>
    </dataValidation>
    <dataValidation type="whole" allowBlank="1" showInputMessage="1" showErrorMessage="1" errorTitle="契約件数合計" error="１～５の数字を入力してください。６件以上の契約がある場合はSIIにご相談ください。" sqref="J15:AL16">
      <formula1>1</formula1>
      <formula2>5</formula2>
    </dataValidation>
    <dataValidation type="whole" allowBlank="1" showInputMessage="1" showErrorMessage="1" sqref="T28:AM33 T37:AM42">
      <formula1>0</formula1>
      <formula2>9999999999</formula2>
    </dataValidation>
  </dataValidations>
  <pageMargins left="0.7" right="0.7" top="0.75" bottom="0.75" header="0.3" footer="0.3"/>
  <pageSetup paperSize="9" scale="47" orientation="portrait" r:id="rId1"/>
  <rowBreaks count="1" manualBreakCount="1">
    <brk id="114" max="69"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CR119"/>
  <sheetViews>
    <sheetView showGridLines="0" zoomScale="70" zoomScaleNormal="70" zoomScaleSheetLayoutView="85" workbookViewId="0">
      <selection activeCell="J17" sqref="J17:AL18"/>
    </sheetView>
  </sheetViews>
  <sheetFormatPr defaultRowHeight="13.5"/>
  <cols>
    <col min="1" max="69" width="2.625" customWidth="1"/>
    <col min="70" max="70" width="2.75" customWidth="1"/>
    <col min="71" max="71" width="0.875" customWidth="1"/>
    <col min="77" max="77" width="14.75" customWidth="1"/>
  </cols>
  <sheetData>
    <row r="2" spans="2:75" ht="21.75" customHeight="1">
      <c r="AV2" s="1"/>
      <c r="AW2" s="1"/>
      <c r="AX2" s="1"/>
      <c r="AY2" s="1"/>
      <c r="AZ2" s="1"/>
      <c r="BA2" s="1"/>
      <c r="BB2" s="2" t="s">
        <v>0</v>
      </c>
      <c r="BC2" s="3" t="s">
        <v>1</v>
      </c>
      <c r="BD2" s="4"/>
      <c r="BE2" s="4"/>
      <c r="BF2" s="67">
        <v>29</v>
      </c>
      <c r="BG2" s="67"/>
      <c r="BH2" s="311" t="s">
        <v>2</v>
      </c>
      <c r="BI2" s="311"/>
      <c r="BJ2" s="312" t="str">
        <f>IF($J$15="","",'リース料金計算書 ①'!BJ1)</f>
        <v/>
      </c>
      <c r="BK2" s="312"/>
      <c r="BL2" s="311" t="s">
        <v>3</v>
      </c>
      <c r="BM2" s="311"/>
      <c r="BN2" s="312" t="str">
        <f>IF($J$15="","",'リース料金計算書 ①'!BN1)</f>
        <v/>
      </c>
      <c r="BO2" s="312"/>
      <c r="BP2" s="60" t="s">
        <v>4</v>
      </c>
      <c r="BQ2" s="4"/>
      <c r="BR2" s="6"/>
      <c r="BT2" s="7"/>
      <c r="BU2" s="7"/>
      <c r="BV2" s="62"/>
      <c r="BW2" s="62"/>
    </row>
    <row r="3" spans="2:75" s="8" customFormat="1" ht="21.75" customHeight="1">
      <c r="C3" s="9"/>
      <c r="D3" s="9"/>
      <c r="E3" s="9"/>
      <c r="F3" s="9"/>
      <c r="G3" s="9"/>
      <c r="H3" s="9"/>
      <c r="I3" s="9"/>
      <c r="J3" s="9"/>
      <c r="K3" s="9"/>
      <c r="L3" s="9"/>
      <c r="M3" s="9"/>
      <c r="N3" s="9"/>
      <c r="O3" s="9"/>
      <c r="P3" s="9"/>
      <c r="Q3" s="9"/>
      <c r="R3" s="9"/>
      <c r="S3" s="9"/>
      <c r="T3" s="9"/>
      <c r="U3" s="9"/>
      <c r="V3" s="9"/>
      <c r="W3" s="9"/>
      <c r="X3" s="9"/>
      <c r="Y3" s="9"/>
      <c r="Z3" s="9"/>
      <c r="AA3" s="9"/>
      <c r="AB3" s="9"/>
      <c r="AC3" s="9"/>
      <c r="AD3" s="9"/>
      <c r="AE3" s="9"/>
      <c r="AF3" s="9"/>
      <c r="AG3" s="9"/>
      <c r="AH3" s="9"/>
      <c r="AI3" s="9"/>
      <c r="AJ3" s="9"/>
      <c r="AK3" s="9"/>
      <c r="AL3" s="9"/>
      <c r="AM3" s="9"/>
      <c r="AN3" s="9"/>
      <c r="AO3" s="9"/>
      <c r="AP3" s="9"/>
      <c r="AQ3" s="9"/>
      <c r="AR3" s="9"/>
      <c r="AS3" s="9"/>
      <c r="AT3" s="9"/>
      <c r="AU3" s="9"/>
      <c r="AV3" s="1"/>
      <c r="AW3" s="1"/>
      <c r="AX3" s="1"/>
      <c r="AY3" s="1"/>
      <c r="AZ3" s="1"/>
      <c r="BA3" s="1"/>
      <c r="BB3" s="2" t="s">
        <v>5</v>
      </c>
      <c r="BC3" s="57" t="s">
        <v>85</v>
      </c>
      <c r="BD3" s="57"/>
      <c r="BE3" s="57"/>
      <c r="BF3" s="320" t="str">
        <f>IF(J15="","",'リース料金計算書 ①'!BF3:BP3)</f>
        <v/>
      </c>
      <c r="BG3" s="320"/>
      <c r="BH3" s="320"/>
      <c r="BI3" s="320"/>
      <c r="BJ3" s="320"/>
      <c r="BK3" s="320"/>
      <c r="BL3" s="320"/>
      <c r="BM3" s="320"/>
      <c r="BN3" s="320"/>
      <c r="BO3" s="320"/>
      <c r="BP3" s="320"/>
      <c r="BQ3" s="4"/>
      <c r="BR3" s="10"/>
    </row>
    <row r="4" spans="2:75" ht="43.5" customHeight="1">
      <c r="AA4" s="63" t="s">
        <v>6</v>
      </c>
      <c r="AB4" s="63"/>
      <c r="AC4" s="63"/>
      <c r="AD4" s="63"/>
      <c r="AE4" s="63"/>
      <c r="AF4" s="63"/>
      <c r="AG4" s="63"/>
      <c r="AH4" s="63"/>
      <c r="AI4" s="63"/>
      <c r="AJ4" s="63"/>
      <c r="AK4" s="63"/>
      <c r="AL4" s="63"/>
      <c r="AM4" s="63"/>
      <c r="AN4" s="63"/>
      <c r="AO4" s="63"/>
      <c r="AP4" s="63"/>
      <c r="AQ4" s="63"/>
      <c r="AR4" s="63"/>
      <c r="AV4" s="1"/>
      <c r="AW4" s="1"/>
      <c r="AX4" s="1"/>
      <c r="AY4" s="1"/>
      <c r="AZ4" s="1"/>
      <c r="BA4" s="1"/>
      <c r="BB4" s="1"/>
      <c r="BC4" s="46"/>
      <c r="BD4" s="4"/>
      <c r="BE4" s="4"/>
      <c r="BF4" s="4"/>
      <c r="BG4" s="4"/>
      <c r="BH4" s="11"/>
      <c r="BI4" s="12"/>
      <c r="BJ4" s="52"/>
      <c r="BK4" s="53" t="s">
        <v>7</v>
      </c>
      <c r="BL4" s="64">
        <v>2</v>
      </c>
      <c r="BM4" s="64"/>
      <c r="BN4" s="56" t="s">
        <v>8</v>
      </c>
      <c r="BO4" s="64" t="str">
        <f>IF(J15="","",IF(J15&lt;BL4,"",J15))</f>
        <v/>
      </c>
      <c r="BP4" s="64"/>
      <c r="BQ4" s="53" t="s">
        <v>9</v>
      </c>
      <c r="BR4" s="58"/>
    </row>
    <row r="5" spans="2:75" s="13" customFormat="1" ht="24">
      <c r="B5" s="65" t="s">
        <v>10</v>
      </c>
      <c r="C5" s="66"/>
      <c r="D5" s="66"/>
      <c r="E5" s="66"/>
      <c r="F5" s="66"/>
      <c r="G5" s="66"/>
      <c r="H5" s="66"/>
      <c r="I5" s="66"/>
      <c r="J5" s="66"/>
      <c r="K5" s="66"/>
      <c r="L5" s="66"/>
      <c r="M5" s="66"/>
      <c r="N5" s="66"/>
      <c r="O5" s="66"/>
      <c r="P5" s="66"/>
      <c r="Q5" s="66"/>
      <c r="R5" s="66"/>
      <c r="S5" s="66"/>
      <c r="T5" s="66"/>
      <c r="U5" s="66"/>
      <c r="V5" s="66"/>
      <c r="W5" s="66"/>
      <c r="X5" s="66"/>
      <c r="Y5" s="66"/>
      <c r="Z5" s="66"/>
      <c r="AA5" s="66"/>
      <c r="AB5" s="66"/>
      <c r="AC5" s="66"/>
      <c r="AD5" s="66"/>
      <c r="AE5" s="66"/>
      <c r="AF5" s="66"/>
      <c r="AG5" s="66"/>
      <c r="AH5" s="66"/>
      <c r="AI5" s="66"/>
      <c r="AJ5" s="66"/>
      <c r="AK5" s="66"/>
      <c r="AL5" s="66"/>
      <c r="AM5" s="66"/>
      <c r="AN5" s="66"/>
      <c r="AO5" s="66"/>
      <c r="AP5" s="66"/>
      <c r="AQ5" s="66"/>
      <c r="AR5" s="66"/>
      <c r="AS5" s="66"/>
      <c r="AT5" s="66"/>
      <c r="AU5" s="66"/>
      <c r="AV5" s="66"/>
      <c r="AW5" s="66"/>
      <c r="AX5" s="66"/>
      <c r="AY5" s="66"/>
      <c r="AZ5" s="66"/>
      <c r="BA5" s="66"/>
      <c r="BB5" s="66"/>
      <c r="BC5" s="66"/>
      <c r="BD5" s="66"/>
      <c r="BE5" s="66"/>
      <c r="BF5" s="66"/>
      <c r="BG5" s="66"/>
      <c r="BH5" s="66"/>
      <c r="BI5" s="66"/>
      <c r="BJ5" s="66"/>
      <c r="BK5" s="66"/>
      <c r="BL5" s="66"/>
      <c r="BM5" s="66"/>
      <c r="BN5" s="66"/>
      <c r="BO5" s="66"/>
      <c r="BP5" s="66"/>
      <c r="BQ5" s="66"/>
      <c r="BR5" s="66"/>
    </row>
    <row r="6" spans="2:75" s="13" customFormat="1" ht="24">
      <c r="B6" s="65" t="s">
        <v>11</v>
      </c>
      <c r="C6" s="66"/>
      <c r="D6" s="66"/>
      <c r="E6" s="66"/>
      <c r="F6" s="66"/>
      <c r="G6" s="66"/>
      <c r="H6" s="66"/>
      <c r="I6" s="66"/>
      <c r="J6" s="66"/>
      <c r="K6" s="66"/>
      <c r="L6" s="66"/>
      <c r="M6" s="66"/>
      <c r="N6" s="66"/>
      <c r="O6" s="66"/>
      <c r="P6" s="66"/>
      <c r="Q6" s="66"/>
      <c r="R6" s="66"/>
      <c r="S6" s="66"/>
      <c r="T6" s="66"/>
      <c r="U6" s="66"/>
      <c r="V6" s="66"/>
      <c r="W6" s="66"/>
      <c r="X6" s="66"/>
      <c r="Y6" s="66"/>
      <c r="Z6" s="66"/>
      <c r="AA6" s="66"/>
      <c r="AB6" s="66"/>
      <c r="AC6" s="66"/>
      <c r="AD6" s="66"/>
      <c r="AE6" s="66"/>
      <c r="AF6" s="66"/>
      <c r="AG6" s="66"/>
      <c r="AH6" s="66"/>
      <c r="AI6" s="66"/>
      <c r="AJ6" s="66"/>
      <c r="AK6" s="66"/>
      <c r="AL6" s="66"/>
      <c r="AM6" s="66"/>
      <c r="AN6" s="66"/>
      <c r="AO6" s="66"/>
      <c r="AP6" s="66"/>
      <c r="AQ6" s="66"/>
      <c r="AR6" s="66"/>
      <c r="AS6" s="66"/>
      <c r="AT6" s="66"/>
      <c r="AU6" s="66"/>
      <c r="AV6" s="66"/>
      <c r="AW6" s="66"/>
      <c r="AX6" s="66"/>
      <c r="AY6" s="66"/>
      <c r="AZ6" s="66"/>
      <c r="BA6" s="66"/>
      <c r="BB6" s="66"/>
      <c r="BC6" s="66"/>
      <c r="BD6" s="66"/>
      <c r="BE6" s="66"/>
      <c r="BF6" s="66"/>
      <c r="BG6" s="66"/>
      <c r="BH6" s="66"/>
      <c r="BI6" s="66"/>
      <c r="BJ6" s="66"/>
      <c r="BK6" s="66"/>
      <c r="BL6" s="66"/>
      <c r="BM6" s="66"/>
      <c r="BN6" s="66"/>
      <c r="BO6" s="66"/>
      <c r="BP6" s="66"/>
      <c r="BQ6" s="66"/>
      <c r="BR6" s="66"/>
    </row>
    <row r="7" spans="2:75" s="14" customFormat="1" ht="24">
      <c r="B7" s="65"/>
      <c r="C7" s="66"/>
      <c r="D7" s="66"/>
      <c r="E7" s="66"/>
      <c r="F7" s="66"/>
      <c r="G7" s="66"/>
      <c r="H7" s="66"/>
      <c r="I7" s="66"/>
      <c r="J7" s="66"/>
      <c r="K7" s="66"/>
      <c r="L7" s="66"/>
      <c r="M7" s="66"/>
      <c r="N7" s="66"/>
      <c r="O7" s="66"/>
      <c r="P7" s="66"/>
      <c r="Q7" s="66"/>
      <c r="R7" s="66"/>
      <c r="S7" s="66"/>
      <c r="T7" s="66"/>
      <c r="U7" s="66"/>
      <c r="V7" s="66"/>
      <c r="W7" s="66"/>
      <c r="X7" s="66"/>
      <c r="Y7" s="66"/>
      <c r="Z7" s="66"/>
      <c r="AA7" s="66"/>
      <c r="AB7" s="66"/>
      <c r="AC7" s="66"/>
      <c r="AD7" s="66"/>
      <c r="AE7" s="66"/>
      <c r="AF7" s="66"/>
      <c r="AG7" s="66"/>
      <c r="AH7" s="66"/>
      <c r="AI7" s="66"/>
      <c r="AJ7" s="66"/>
      <c r="AK7" s="66"/>
      <c r="AL7" s="66"/>
      <c r="AM7" s="66"/>
      <c r="AN7" s="66"/>
      <c r="AO7" s="66"/>
      <c r="AP7" s="66"/>
      <c r="AQ7" s="66"/>
      <c r="AR7" s="66"/>
      <c r="AS7" s="66"/>
      <c r="AT7" s="66"/>
      <c r="AU7" s="66"/>
      <c r="AV7" s="66"/>
      <c r="AW7" s="66"/>
      <c r="AX7" s="66"/>
      <c r="AY7" s="66"/>
      <c r="AZ7" s="66"/>
      <c r="BA7" s="66"/>
      <c r="BB7" s="66"/>
      <c r="BC7" s="66"/>
      <c r="BD7" s="66"/>
      <c r="BE7" s="66"/>
      <c r="BF7" s="66"/>
      <c r="BG7" s="66"/>
      <c r="BH7" s="66"/>
      <c r="BI7" s="66"/>
      <c r="BJ7" s="66"/>
      <c r="BK7" s="66"/>
      <c r="BL7" s="66"/>
      <c r="BM7" s="66"/>
      <c r="BN7" s="66"/>
      <c r="BO7" s="66"/>
      <c r="BP7" s="66"/>
      <c r="BQ7" s="66"/>
      <c r="BR7" s="66"/>
    </row>
    <row r="8" spans="2:75" s="16" customFormat="1" ht="12" customHeight="1">
      <c r="B8" s="15"/>
      <c r="C8" s="15"/>
      <c r="D8" s="15"/>
      <c r="E8" s="15"/>
      <c r="F8" s="15"/>
      <c r="G8" s="15"/>
      <c r="H8" s="15"/>
      <c r="I8" s="15"/>
      <c r="J8" s="15"/>
      <c r="K8" s="15"/>
      <c r="L8" s="15"/>
      <c r="M8" s="15"/>
      <c r="N8" s="15"/>
      <c r="O8" s="15"/>
      <c r="P8" s="15"/>
      <c r="Q8" s="15"/>
      <c r="R8" s="15"/>
      <c r="S8" s="15"/>
      <c r="T8" s="15"/>
      <c r="U8" s="15"/>
      <c r="V8" s="15"/>
      <c r="W8" s="15"/>
      <c r="X8" s="15"/>
      <c r="Y8" s="15"/>
      <c r="Z8" s="15"/>
      <c r="AA8" s="15"/>
      <c r="AB8" s="15"/>
      <c r="AC8" s="15"/>
      <c r="AD8" s="15"/>
      <c r="AE8" s="15"/>
      <c r="AF8" s="15"/>
      <c r="AG8" s="15"/>
      <c r="AH8" s="15"/>
      <c r="AI8" s="15"/>
      <c r="AJ8" s="15"/>
      <c r="AK8" s="15"/>
      <c r="AL8" s="15"/>
      <c r="AM8" s="15"/>
      <c r="AN8" s="15"/>
      <c r="AO8" s="15"/>
      <c r="AP8" s="15"/>
      <c r="AQ8" s="15"/>
      <c r="AR8" s="15"/>
      <c r="AS8" s="15"/>
      <c r="AT8" s="15"/>
      <c r="AU8" s="15"/>
      <c r="AV8" s="15"/>
      <c r="AW8" s="15"/>
      <c r="AX8" s="15"/>
      <c r="AY8" s="15"/>
      <c r="AZ8" s="15"/>
      <c r="BA8" s="15"/>
      <c r="BB8" s="15"/>
      <c r="BC8" s="15"/>
    </row>
    <row r="9" spans="2:75" s="16" customFormat="1" ht="17.25" customHeight="1">
      <c r="B9" s="100" t="s">
        <v>86</v>
      </c>
      <c r="C9" s="101"/>
      <c r="D9" s="101"/>
      <c r="E9" s="101"/>
      <c r="F9" s="101"/>
      <c r="G9" s="101"/>
      <c r="H9" s="101"/>
      <c r="I9" s="102"/>
      <c r="J9" s="309" t="str">
        <f>IF('リース料金計算書 ①'!J9:AL10="","",IF($J$15="","",'リース料金計算書 ①'!J9:AL10))</f>
        <v/>
      </c>
      <c r="K9" s="309"/>
      <c r="L9" s="309"/>
      <c r="M9" s="309"/>
      <c r="N9" s="309"/>
      <c r="O9" s="309"/>
      <c r="P9" s="309"/>
      <c r="Q9" s="309"/>
      <c r="R9" s="309"/>
      <c r="S9" s="309"/>
      <c r="T9" s="309"/>
      <c r="U9" s="309"/>
      <c r="V9" s="309"/>
      <c r="W9" s="309"/>
      <c r="X9" s="309"/>
      <c r="Y9" s="309"/>
      <c r="Z9" s="309"/>
      <c r="AA9" s="309"/>
      <c r="AB9" s="309"/>
      <c r="AC9" s="309"/>
      <c r="AD9" s="309"/>
      <c r="AE9" s="309"/>
      <c r="AF9" s="309"/>
      <c r="AG9" s="309"/>
      <c r="AH9" s="309"/>
      <c r="AI9" s="309"/>
      <c r="AJ9" s="309"/>
      <c r="AK9" s="309"/>
      <c r="AL9" s="309"/>
      <c r="BI9" s="17"/>
      <c r="BJ9" s="18"/>
      <c r="BK9" s="18"/>
      <c r="BQ9" s="18"/>
      <c r="BT9" s="19"/>
    </row>
    <row r="10" spans="2:75" s="16" customFormat="1" ht="17.25" customHeight="1">
      <c r="B10" s="103"/>
      <c r="C10" s="104"/>
      <c r="D10" s="104"/>
      <c r="E10" s="104"/>
      <c r="F10" s="104"/>
      <c r="G10" s="104"/>
      <c r="H10" s="104"/>
      <c r="I10" s="105"/>
      <c r="J10" s="309"/>
      <c r="K10" s="309"/>
      <c r="L10" s="309"/>
      <c r="M10" s="309"/>
      <c r="N10" s="309"/>
      <c r="O10" s="309"/>
      <c r="P10" s="309"/>
      <c r="Q10" s="309"/>
      <c r="R10" s="309"/>
      <c r="S10" s="309"/>
      <c r="T10" s="309"/>
      <c r="U10" s="309"/>
      <c r="V10" s="309"/>
      <c r="W10" s="309"/>
      <c r="X10" s="309"/>
      <c r="Y10" s="309"/>
      <c r="Z10" s="309"/>
      <c r="AA10" s="309"/>
      <c r="AB10" s="309"/>
      <c r="AC10" s="309"/>
      <c r="AD10" s="309"/>
      <c r="AE10" s="309"/>
      <c r="AF10" s="309"/>
      <c r="AG10" s="309"/>
      <c r="AH10" s="309"/>
      <c r="AI10" s="309"/>
      <c r="AJ10" s="309"/>
      <c r="AK10" s="309"/>
      <c r="AL10" s="309"/>
      <c r="BI10" s="17"/>
      <c r="BJ10" s="17"/>
      <c r="BK10" s="17"/>
      <c r="BQ10" s="17"/>
      <c r="BT10" s="19"/>
    </row>
    <row r="11" spans="2:75" ht="17.25" customHeight="1">
      <c r="B11" s="100" t="s">
        <v>87</v>
      </c>
      <c r="C11" s="101"/>
      <c r="D11" s="101"/>
      <c r="E11" s="101"/>
      <c r="F11" s="101"/>
      <c r="G11" s="101"/>
      <c r="H11" s="101"/>
      <c r="I11" s="102"/>
      <c r="J11" s="309" t="str">
        <f>IF('リース料金計算書 ①'!J11:AL12="","",IF($J$15="","",'リース料金計算書 ①'!J11:AL12))</f>
        <v/>
      </c>
      <c r="K11" s="309"/>
      <c r="L11" s="309"/>
      <c r="M11" s="309"/>
      <c r="N11" s="309"/>
      <c r="O11" s="309"/>
      <c r="P11" s="309"/>
      <c r="Q11" s="309"/>
      <c r="R11" s="309"/>
      <c r="S11" s="309"/>
      <c r="T11" s="309"/>
      <c r="U11" s="309"/>
      <c r="V11" s="309"/>
      <c r="W11" s="309"/>
      <c r="X11" s="309"/>
      <c r="Y11" s="309"/>
      <c r="Z11" s="309"/>
      <c r="AA11" s="309"/>
      <c r="AB11" s="309"/>
      <c r="AC11" s="309"/>
      <c r="AD11" s="309"/>
      <c r="AE11" s="309"/>
      <c r="AF11" s="309"/>
      <c r="AG11" s="309"/>
      <c r="AH11" s="309"/>
      <c r="AI11" s="309"/>
      <c r="AJ11" s="309"/>
      <c r="AK11" s="309"/>
      <c r="AL11" s="309"/>
      <c r="AM11" s="16"/>
      <c r="AN11" s="16"/>
      <c r="AO11" s="16"/>
      <c r="AP11" s="16"/>
      <c r="AQ11" s="16"/>
      <c r="AR11" s="16"/>
      <c r="AS11" s="16"/>
      <c r="AT11" s="16"/>
      <c r="AU11" s="16"/>
      <c r="AV11" s="16"/>
      <c r="AW11" s="16"/>
      <c r="AX11" s="16"/>
      <c r="AY11" s="16"/>
      <c r="AZ11" s="16"/>
      <c r="BA11" s="16"/>
      <c r="BB11" s="16"/>
      <c r="BH11" s="16"/>
      <c r="BI11" s="17"/>
      <c r="BJ11" s="17"/>
      <c r="BK11" s="17"/>
      <c r="BQ11" s="17"/>
    </row>
    <row r="12" spans="2:75" ht="17.25" customHeight="1">
      <c r="B12" s="103"/>
      <c r="C12" s="104"/>
      <c r="D12" s="104"/>
      <c r="E12" s="104"/>
      <c r="F12" s="104"/>
      <c r="G12" s="104"/>
      <c r="H12" s="104"/>
      <c r="I12" s="105"/>
      <c r="J12" s="309"/>
      <c r="K12" s="309"/>
      <c r="L12" s="309"/>
      <c r="M12" s="309"/>
      <c r="N12" s="309"/>
      <c r="O12" s="309"/>
      <c r="P12" s="309"/>
      <c r="Q12" s="309"/>
      <c r="R12" s="309"/>
      <c r="S12" s="309"/>
      <c r="T12" s="309"/>
      <c r="U12" s="309"/>
      <c r="V12" s="309"/>
      <c r="W12" s="309"/>
      <c r="X12" s="309"/>
      <c r="Y12" s="309"/>
      <c r="Z12" s="309"/>
      <c r="AA12" s="309"/>
      <c r="AB12" s="309"/>
      <c r="AC12" s="309"/>
      <c r="AD12" s="309"/>
      <c r="AE12" s="309"/>
      <c r="AF12" s="309"/>
      <c r="AG12" s="309"/>
      <c r="AH12" s="309"/>
      <c r="AI12" s="309"/>
      <c r="AJ12" s="309"/>
      <c r="AK12" s="309"/>
      <c r="AL12" s="309"/>
      <c r="AM12" s="16"/>
      <c r="AN12" s="16"/>
      <c r="AO12" s="16"/>
      <c r="AP12" s="16"/>
      <c r="AQ12" s="16"/>
      <c r="AR12" s="16"/>
      <c r="AS12" s="16"/>
      <c r="AT12" s="16"/>
      <c r="AU12" s="16"/>
      <c r="AV12" s="16"/>
      <c r="AW12" s="16"/>
      <c r="AX12" s="16"/>
      <c r="AY12" s="16"/>
      <c r="AZ12" s="16"/>
      <c r="BA12" s="16"/>
      <c r="BB12" s="16"/>
      <c r="BH12" s="16"/>
      <c r="BI12" s="17"/>
      <c r="BJ12" s="17"/>
      <c r="BK12" s="17"/>
      <c r="BQ12" s="17"/>
    </row>
    <row r="13" spans="2:75" ht="17.25" customHeight="1">
      <c r="B13" s="100" t="s">
        <v>88</v>
      </c>
      <c r="C13" s="101"/>
      <c r="D13" s="101"/>
      <c r="E13" s="101"/>
      <c r="F13" s="101"/>
      <c r="G13" s="101"/>
      <c r="H13" s="101"/>
      <c r="I13" s="102"/>
      <c r="J13" s="309" t="str">
        <f>IF('リース料金計算書 ①'!J13:AL14="","",IF($J$15="","",'リース料金計算書 ①'!J13:AL14))</f>
        <v/>
      </c>
      <c r="K13" s="309"/>
      <c r="L13" s="309"/>
      <c r="M13" s="309"/>
      <c r="N13" s="309"/>
      <c r="O13" s="309"/>
      <c r="P13" s="309"/>
      <c r="Q13" s="309"/>
      <c r="R13" s="309"/>
      <c r="S13" s="309"/>
      <c r="T13" s="309"/>
      <c r="U13" s="309"/>
      <c r="V13" s="309"/>
      <c r="W13" s="309"/>
      <c r="X13" s="309"/>
      <c r="Y13" s="309"/>
      <c r="Z13" s="309"/>
      <c r="AA13" s="309"/>
      <c r="AB13" s="309"/>
      <c r="AC13" s="309"/>
      <c r="AD13" s="309"/>
      <c r="AE13" s="309"/>
      <c r="AF13" s="309"/>
      <c r="AG13" s="309"/>
      <c r="AH13" s="309"/>
      <c r="AI13" s="309"/>
      <c r="AJ13" s="309"/>
      <c r="AK13" s="309"/>
      <c r="AL13" s="309"/>
      <c r="AM13" s="16"/>
      <c r="AN13" s="16"/>
      <c r="AO13" s="16"/>
      <c r="AP13" s="16"/>
      <c r="AQ13" s="16"/>
      <c r="AR13" s="16"/>
      <c r="AS13" s="16"/>
      <c r="AT13" s="16"/>
      <c r="AU13" s="16"/>
      <c r="AV13" s="16"/>
      <c r="AW13" s="16"/>
      <c r="AX13" s="16"/>
      <c r="AY13" s="16"/>
      <c r="AZ13" s="16"/>
      <c r="BA13" s="16"/>
      <c r="BB13" s="16"/>
      <c r="BC13" s="16"/>
      <c r="BD13" s="16"/>
      <c r="BE13" s="16"/>
      <c r="BF13" s="16"/>
      <c r="BG13" s="16"/>
      <c r="BH13" s="16"/>
      <c r="BI13" s="17"/>
      <c r="BJ13" s="17"/>
      <c r="BK13" s="17"/>
      <c r="BL13" s="17"/>
      <c r="BM13" s="17"/>
      <c r="BN13" s="17"/>
      <c r="BO13" s="17"/>
      <c r="BP13" s="17"/>
      <c r="BQ13" s="17"/>
    </row>
    <row r="14" spans="2:75" ht="17.25" customHeight="1">
      <c r="B14" s="103"/>
      <c r="C14" s="104"/>
      <c r="D14" s="104"/>
      <c r="E14" s="104"/>
      <c r="F14" s="104"/>
      <c r="G14" s="104"/>
      <c r="H14" s="104"/>
      <c r="I14" s="105"/>
      <c r="J14" s="309"/>
      <c r="K14" s="309"/>
      <c r="L14" s="309"/>
      <c r="M14" s="309"/>
      <c r="N14" s="309"/>
      <c r="O14" s="309"/>
      <c r="P14" s="309"/>
      <c r="Q14" s="309"/>
      <c r="R14" s="309"/>
      <c r="S14" s="309"/>
      <c r="T14" s="309"/>
      <c r="U14" s="309"/>
      <c r="V14" s="309"/>
      <c r="W14" s="309"/>
      <c r="X14" s="309"/>
      <c r="Y14" s="309"/>
      <c r="Z14" s="309"/>
      <c r="AA14" s="309"/>
      <c r="AB14" s="309"/>
      <c r="AC14" s="309"/>
      <c r="AD14" s="309"/>
      <c r="AE14" s="309"/>
      <c r="AF14" s="309"/>
      <c r="AG14" s="309"/>
      <c r="AH14" s="309"/>
      <c r="AI14" s="309"/>
      <c r="AJ14" s="309"/>
      <c r="AK14" s="309"/>
      <c r="AL14" s="309"/>
      <c r="AM14" s="16"/>
      <c r="AO14" s="16"/>
      <c r="AP14" s="16"/>
      <c r="AQ14" s="16"/>
      <c r="AR14" s="16"/>
      <c r="AS14" s="16"/>
      <c r="AT14" s="16"/>
      <c r="AU14" s="16"/>
      <c r="AV14" s="16"/>
      <c r="AW14" s="16"/>
      <c r="AX14" s="16"/>
      <c r="AY14" s="16"/>
      <c r="AZ14" s="16"/>
      <c r="BA14" s="16"/>
      <c r="BB14" s="16"/>
      <c r="BC14" s="16"/>
      <c r="BD14" s="16"/>
      <c r="BE14" s="16"/>
      <c r="BF14" s="16"/>
      <c r="BG14" s="16"/>
      <c r="BH14" s="16"/>
      <c r="BI14" s="17"/>
      <c r="BJ14" s="17"/>
      <c r="BK14" s="17"/>
      <c r="BL14" s="17"/>
      <c r="BM14" s="17"/>
      <c r="BN14" s="17"/>
      <c r="BO14" s="17"/>
      <c r="BP14" s="17"/>
      <c r="BQ14" s="17"/>
    </row>
    <row r="15" spans="2:75" s="20" customFormat="1" ht="17.25" customHeight="1">
      <c r="B15" s="71" t="s">
        <v>12</v>
      </c>
      <c r="C15" s="71"/>
      <c r="D15" s="71"/>
      <c r="E15" s="71"/>
      <c r="F15" s="71"/>
      <c r="G15" s="71"/>
      <c r="H15" s="71"/>
      <c r="I15" s="71"/>
      <c r="J15" s="309" t="str">
        <f>IF('リース料金計算書 ①'!J15:AL16="","",IF('リース料金計算書 ①'!J15:AL16&lt;$BL$4,"",'リース料金計算書 ①'!J15:AL16))</f>
        <v/>
      </c>
      <c r="K15" s="309"/>
      <c r="L15" s="309"/>
      <c r="M15" s="309"/>
      <c r="N15" s="309"/>
      <c r="O15" s="309"/>
      <c r="P15" s="309"/>
      <c r="Q15" s="309"/>
      <c r="R15" s="309"/>
      <c r="S15" s="309"/>
      <c r="T15" s="309"/>
      <c r="U15" s="309"/>
      <c r="V15" s="309"/>
      <c r="W15" s="309"/>
      <c r="X15" s="309"/>
      <c r="Y15" s="309"/>
      <c r="Z15" s="309"/>
      <c r="AA15" s="309"/>
      <c r="AB15" s="309"/>
      <c r="AC15" s="309"/>
      <c r="AD15" s="309"/>
      <c r="AE15" s="309"/>
      <c r="AF15" s="309"/>
      <c r="AG15" s="309"/>
      <c r="AH15" s="309"/>
      <c r="AI15" s="309"/>
      <c r="AJ15" s="309"/>
      <c r="AK15" s="309"/>
      <c r="AL15" s="309"/>
      <c r="AM15"/>
      <c r="AN15" s="16"/>
      <c r="AO15" s="16"/>
      <c r="AP15" s="16"/>
      <c r="AQ15" s="16"/>
      <c r="AR15" s="16"/>
      <c r="AS15" s="16"/>
      <c r="AT15" s="313"/>
      <c r="AU15" s="313"/>
      <c r="AV15" s="313"/>
      <c r="AW15" s="313"/>
      <c r="AX15" s="313"/>
      <c r="AY15" s="313"/>
      <c r="AZ15" s="61"/>
      <c r="BA15" s="61"/>
      <c r="BB15" s="61"/>
      <c r="BC15" s="61"/>
      <c r="BD15" s="61"/>
      <c r="BE15" s="61"/>
      <c r="BF15" s="61"/>
      <c r="BG15" s="61"/>
      <c r="BH15" s="61"/>
      <c r="BI15" s="61"/>
      <c r="BJ15" s="61"/>
      <c r="BK15" s="61"/>
      <c r="BL15" s="61"/>
      <c r="BM15" s="314"/>
      <c r="BN15" s="314"/>
      <c r="BO15" s="314"/>
      <c r="BP15" s="314"/>
      <c r="BQ15" s="17"/>
    </row>
    <row r="16" spans="2:75" s="20" customFormat="1" ht="17.25" customHeight="1">
      <c r="B16" s="71"/>
      <c r="C16" s="71"/>
      <c r="D16" s="71"/>
      <c r="E16" s="71"/>
      <c r="F16" s="71"/>
      <c r="G16" s="71"/>
      <c r="H16" s="71"/>
      <c r="I16" s="71"/>
      <c r="J16" s="309"/>
      <c r="K16" s="309"/>
      <c r="L16" s="309"/>
      <c r="M16" s="309"/>
      <c r="N16" s="309"/>
      <c r="O16" s="309"/>
      <c r="P16" s="309"/>
      <c r="Q16" s="309"/>
      <c r="R16" s="309"/>
      <c r="S16" s="309"/>
      <c r="T16" s="309"/>
      <c r="U16" s="309"/>
      <c r="V16" s="309"/>
      <c r="W16" s="309"/>
      <c r="X16" s="309"/>
      <c r="Y16" s="309"/>
      <c r="Z16" s="309"/>
      <c r="AA16" s="309"/>
      <c r="AB16" s="309"/>
      <c r="AC16" s="309"/>
      <c r="AD16" s="309"/>
      <c r="AE16" s="309"/>
      <c r="AF16" s="309"/>
      <c r="AG16" s="309"/>
      <c r="AH16" s="309"/>
      <c r="AI16" s="309"/>
      <c r="AJ16" s="309"/>
      <c r="AK16" s="309"/>
      <c r="AL16" s="309"/>
      <c r="AM16"/>
      <c r="AN16" s="16"/>
      <c r="AO16" s="16"/>
      <c r="AP16" s="16"/>
      <c r="AQ16" s="16"/>
      <c r="AR16" s="16"/>
      <c r="AS16" s="16"/>
      <c r="AT16" s="313"/>
      <c r="AU16" s="313"/>
      <c r="AV16" s="313"/>
      <c r="AW16" s="313"/>
      <c r="AX16" s="313"/>
      <c r="AY16" s="313"/>
      <c r="AZ16" s="61"/>
      <c r="BA16" s="61"/>
      <c r="BB16" s="61"/>
      <c r="BC16" s="61"/>
      <c r="BD16" s="61"/>
      <c r="BE16" s="61"/>
      <c r="BF16" s="61"/>
      <c r="BG16" s="61"/>
      <c r="BH16" s="61"/>
      <c r="BI16" s="61"/>
      <c r="BJ16" s="61"/>
      <c r="BK16" s="61"/>
      <c r="BL16" s="61"/>
      <c r="BM16" s="314"/>
      <c r="BN16" s="314"/>
      <c r="BO16" s="314"/>
      <c r="BP16" s="314"/>
      <c r="BQ16" s="17"/>
    </row>
    <row r="17" spans="1:69" ht="17.25" customHeight="1">
      <c r="B17" s="100" t="s">
        <v>15</v>
      </c>
      <c r="C17" s="101"/>
      <c r="D17" s="101"/>
      <c r="E17" s="101"/>
      <c r="F17" s="101"/>
      <c r="G17" s="101"/>
      <c r="H17" s="101"/>
      <c r="I17" s="102"/>
      <c r="J17" s="72"/>
      <c r="K17" s="72"/>
      <c r="L17" s="72"/>
      <c r="M17" s="72"/>
      <c r="N17" s="72"/>
      <c r="O17" s="72"/>
      <c r="P17" s="72"/>
      <c r="Q17" s="72"/>
      <c r="R17" s="72"/>
      <c r="S17" s="72"/>
      <c r="T17" s="72"/>
      <c r="U17" s="72"/>
      <c r="V17" s="72"/>
      <c r="W17" s="72"/>
      <c r="X17" s="72"/>
      <c r="Y17" s="72"/>
      <c r="Z17" s="72"/>
      <c r="AA17" s="72"/>
      <c r="AB17" s="72"/>
      <c r="AC17" s="72"/>
      <c r="AD17" s="72"/>
      <c r="AE17" s="72"/>
      <c r="AF17" s="72"/>
      <c r="AG17" s="72"/>
      <c r="AH17" s="72"/>
      <c r="AI17" s="72"/>
      <c r="AJ17" s="72"/>
      <c r="AK17" s="72"/>
      <c r="AL17" s="72"/>
      <c r="AM17" s="20"/>
      <c r="AN17" s="16"/>
      <c r="AO17" s="16"/>
      <c r="AP17" s="16"/>
      <c r="AQ17" s="16"/>
      <c r="AR17" s="16"/>
      <c r="AS17" s="16"/>
      <c r="AT17" s="313"/>
      <c r="AU17" s="313"/>
      <c r="AV17" s="313"/>
      <c r="AW17" s="313"/>
      <c r="AX17" s="313"/>
      <c r="AY17" s="313"/>
      <c r="AZ17" s="61"/>
      <c r="BA17" s="61"/>
      <c r="BB17" s="61"/>
      <c r="BC17" s="61"/>
      <c r="BD17" s="61"/>
      <c r="BE17" s="61"/>
      <c r="BF17" s="61"/>
      <c r="BG17" s="61"/>
      <c r="BH17" s="61"/>
      <c r="BI17" s="61"/>
      <c r="BJ17" s="61"/>
      <c r="BK17" s="61"/>
      <c r="BL17" s="61"/>
      <c r="BM17" s="314"/>
      <c r="BN17" s="314"/>
      <c r="BO17" s="314"/>
      <c r="BP17" s="314"/>
      <c r="BQ17" s="17"/>
    </row>
    <row r="18" spans="1:69" ht="17.25" customHeight="1">
      <c r="B18" s="103"/>
      <c r="C18" s="104"/>
      <c r="D18" s="104"/>
      <c r="E18" s="104"/>
      <c r="F18" s="104"/>
      <c r="G18" s="104"/>
      <c r="H18" s="104"/>
      <c r="I18" s="105"/>
      <c r="J18" s="72"/>
      <c r="K18" s="72"/>
      <c r="L18" s="72"/>
      <c r="M18" s="72"/>
      <c r="N18" s="72"/>
      <c r="O18" s="72"/>
      <c r="P18" s="72"/>
      <c r="Q18" s="72"/>
      <c r="R18" s="72"/>
      <c r="S18" s="72"/>
      <c r="T18" s="72"/>
      <c r="U18" s="72"/>
      <c r="V18" s="72"/>
      <c r="W18" s="72"/>
      <c r="X18" s="72"/>
      <c r="Y18" s="72"/>
      <c r="Z18" s="72"/>
      <c r="AA18" s="72"/>
      <c r="AB18" s="72"/>
      <c r="AC18" s="72"/>
      <c r="AD18" s="72"/>
      <c r="AE18" s="72"/>
      <c r="AF18" s="72"/>
      <c r="AG18" s="72"/>
      <c r="AH18" s="72"/>
      <c r="AI18" s="72"/>
      <c r="AJ18" s="72"/>
      <c r="AK18" s="72"/>
      <c r="AL18" s="72"/>
      <c r="AM18" s="20"/>
      <c r="AN18" s="16"/>
      <c r="AO18" s="16"/>
      <c r="AP18" s="16"/>
      <c r="AQ18" s="16"/>
      <c r="AR18" s="16"/>
      <c r="AS18" s="16"/>
      <c r="AT18" s="313"/>
      <c r="AU18" s="313"/>
      <c r="AV18" s="313"/>
      <c r="AW18" s="313"/>
      <c r="AX18" s="313"/>
      <c r="AY18" s="313"/>
      <c r="AZ18" s="61"/>
      <c r="BA18" s="61"/>
      <c r="BB18" s="61"/>
      <c r="BC18" s="61"/>
      <c r="BD18" s="61"/>
      <c r="BE18" s="61"/>
      <c r="BF18" s="61"/>
      <c r="BG18" s="61"/>
      <c r="BH18" s="61"/>
      <c r="BI18" s="61"/>
      <c r="BJ18" s="61"/>
      <c r="BK18" s="61"/>
      <c r="BL18" s="61"/>
      <c r="BM18" s="314"/>
      <c r="BN18" s="314"/>
      <c r="BO18" s="314"/>
      <c r="BP18" s="314"/>
      <c r="BQ18" s="18"/>
    </row>
    <row r="19" spans="1:69" ht="7.5" customHeight="1">
      <c r="B19" s="21"/>
      <c r="C19" s="21"/>
      <c r="D19" s="21"/>
      <c r="E19" s="21"/>
      <c r="F19" s="21"/>
      <c r="G19" s="21"/>
      <c r="H19" s="21"/>
      <c r="I19" s="21"/>
      <c r="J19" s="22"/>
      <c r="K19" s="23"/>
      <c r="L19" s="23"/>
      <c r="M19" s="23"/>
      <c r="N19" s="23"/>
      <c r="O19" s="23"/>
      <c r="P19" s="23"/>
      <c r="Q19" s="23"/>
      <c r="R19" s="23"/>
      <c r="S19" s="23"/>
      <c r="T19" s="23"/>
      <c r="U19" s="23"/>
      <c r="V19" s="23"/>
      <c r="W19" s="23"/>
      <c r="X19" s="23"/>
      <c r="Y19" s="23"/>
      <c r="Z19" s="23"/>
      <c r="AA19" s="23"/>
      <c r="AB19" s="23"/>
      <c r="AC19" s="23"/>
      <c r="AD19" s="23"/>
      <c r="AE19" s="23"/>
      <c r="AF19" s="23"/>
      <c r="AG19" s="23"/>
      <c r="AH19" s="23"/>
      <c r="AI19" s="23"/>
      <c r="AJ19" s="23"/>
      <c r="AK19" s="23"/>
      <c r="AL19" s="23"/>
      <c r="AM19" s="20"/>
      <c r="AN19" s="20"/>
      <c r="AO19" s="20"/>
      <c r="AP19" s="20"/>
      <c r="AQ19" s="20"/>
      <c r="AR19" s="20"/>
      <c r="AS19" s="20"/>
      <c r="AT19" s="20"/>
      <c r="AU19" s="20"/>
      <c r="AV19" s="20"/>
      <c r="AW19" s="20"/>
      <c r="AX19" s="20"/>
      <c r="AY19" s="20"/>
      <c r="AZ19" s="20"/>
      <c r="BA19" s="20"/>
      <c r="BB19" s="20"/>
      <c r="BC19" s="20"/>
      <c r="BD19" s="20"/>
      <c r="BE19" s="20"/>
      <c r="BF19" s="20"/>
      <c r="BG19" s="20"/>
      <c r="BH19" s="20"/>
      <c r="BI19" s="20"/>
      <c r="BJ19" s="20"/>
      <c r="BK19" s="20"/>
      <c r="BL19" s="20"/>
      <c r="BM19" s="24"/>
      <c r="BN19" s="20"/>
      <c r="BO19" s="24"/>
      <c r="BP19" s="20"/>
      <c r="BQ19" s="20"/>
    </row>
    <row r="20" spans="1:69" ht="7.5" customHeight="1">
      <c r="A20" s="25"/>
      <c r="B20" s="21"/>
      <c r="C20" s="21"/>
      <c r="D20" s="21"/>
      <c r="E20" s="21"/>
      <c r="F20" s="21"/>
      <c r="G20" s="21"/>
      <c r="H20" s="21"/>
      <c r="I20" s="21"/>
      <c r="J20" s="21"/>
      <c r="K20" s="21"/>
      <c r="L20" s="21"/>
      <c r="M20" s="21"/>
      <c r="N20" s="21"/>
      <c r="O20" s="21"/>
      <c r="P20" s="21"/>
      <c r="Q20" s="21"/>
      <c r="R20" s="21"/>
      <c r="S20" s="21"/>
      <c r="T20" s="21"/>
      <c r="U20" s="21"/>
      <c r="V20" s="21"/>
      <c r="W20" s="21"/>
      <c r="X20" s="21"/>
      <c r="Y20" s="21"/>
      <c r="Z20" s="21"/>
      <c r="AA20" s="21"/>
      <c r="AB20" s="21"/>
      <c r="AC20" s="21"/>
      <c r="AD20" s="21"/>
      <c r="AE20" s="21"/>
      <c r="AF20" s="21"/>
      <c r="AG20" s="21"/>
      <c r="AH20" s="21"/>
      <c r="AI20" s="21"/>
      <c r="AJ20" s="21"/>
      <c r="AK20" s="21"/>
      <c r="AL20" s="21"/>
      <c r="AM20" s="21"/>
      <c r="AN20" s="21"/>
      <c r="AO20" s="21"/>
      <c r="AP20" s="21"/>
      <c r="AQ20" s="21"/>
      <c r="AR20" s="21"/>
      <c r="AS20" s="21"/>
      <c r="AT20" s="21"/>
      <c r="AU20" s="21"/>
      <c r="AV20" s="21"/>
      <c r="AW20" s="21"/>
      <c r="AX20" s="21"/>
      <c r="AY20" s="21"/>
      <c r="AZ20" s="21"/>
      <c r="BA20" s="21"/>
      <c r="BB20" s="21"/>
      <c r="BC20" s="21"/>
      <c r="BD20" s="21"/>
      <c r="BE20" s="21"/>
      <c r="BF20" s="21"/>
      <c r="BG20" s="21"/>
      <c r="BH20" s="21"/>
      <c r="BI20" s="21"/>
      <c r="BJ20" s="21"/>
      <c r="BK20" s="21"/>
      <c r="BL20" s="21"/>
      <c r="BM20" s="21"/>
      <c r="BN20" s="25"/>
      <c r="BO20" s="25"/>
      <c r="BP20" s="25"/>
      <c r="BQ20" s="25"/>
    </row>
    <row r="21" spans="1:69" ht="13.5" customHeight="1">
      <c r="B21" s="100" t="s">
        <v>53</v>
      </c>
      <c r="C21" s="101"/>
      <c r="D21" s="101"/>
      <c r="E21" s="101"/>
      <c r="F21" s="101"/>
      <c r="G21" s="101"/>
      <c r="H21" s="101"/>
      <c r="I21" s="101"/>
      <c r="J21" s="101"/>
      <c r="K21" s="101"/>
      <c r="L21" s="101"/>
      <c r="M21" s="101"/>
      <c r="N21" s="101"/>
      <c r="O21" s="101"/>
      <c r="P21" s="101"/>
      <c r="Q21" s="101"/>
      <c r="R21" s="101"/>
      <c r="S21" s="101"/>
      <c r="T21" s="101"/>
      <c r="U21" s="101"/>
      <c r="V21" s="101"/>
      <c r="W21" s="101"/>
      <c r="X21" s="101"/>
      <c r="Y21" s="101"/>
      <c r="Z21" s="101"/>
      <c r="AA21" s="101"/>
      <c r="AB21" s="101"/>
      <c r="AC21" s="101"/>
      <c r="AD21" s="101"/>
      <c r="AE21" s="101"/>
      <c r="AF21" s="101"/>
      <c r="AG21" s="101"/>
      <c r="AH21" s="101"/>
      <c r="AI21" s="101"/>
      <c r="AJ21" s="101"/>
      <c r="AK21" s="101"/>
      <c r="AL21" s="101"/>
      <c r="AM21" s="101"/>
      <c r="AN21" s="101"/>
      <c r="AO21" s="101"/>
      <c r="AP21" s="101"/>
      <c r="AQ21" s="101"/>
      <c r="AR21" s="101"/>
      <c r="AS21" s="101"/>
      <c r="AT21" s="101"/>
      <c r="AU21" s="101"/>
      <c r="AV21" s="101"/>
      <c r="AW21" s="101"/>
      <c r="AX21" s="101"/>
      <c r="AY21" s="101"/>
      <c r="AZ21" s="101"/>
      <c r="BA21" s="101"/>
      <c r="BB21" s="101"/>
      <c r="BC21" s="101"/>
      <c r="BD21" s="101"/>
      <c r="BE21" s="101"/>
      <c r="BF21" s="101"/>
      <c r="BG21" s="101"/>
      <c r="BH21" s="101"/>
      <c r="BI21" s="101"/>
      <c r="BJ21" s="101"/>
      <c r="BK21" s="101"/>
      <c r="BL21" s="101"/>
      <c r="BM21" s="101"/>
      <c r="BN21" s="101"/>
      <c r="BO21" s="101"/>
      <c r="BP21" s="101"/>
      <c r="BQ21" s="102"/>
    </row>
    <row r="22" spans="1:69" ht="13.5" customHeight="1">
      <c r="B22" s="148"/>
      <c r="C22" s="149"/>
      <c r="D22" s="149"/>
      <c r="E22" s="149"/>
      <c r="F22" s="149"/>
      <c r="G22" s="149"/>
      <c r="H22" s="149"/>
      <c r="I22" s="149"/>
      <c r="J22" s="149"/>
      <c r="K22" s="149"/>
      <c r="L22" s="149"/>
      <c r="M22" s="149"/>
      <c r="N22" s="149"/>
      <c r="O22" s="149"/>
      <c r="P22" s="149"/>
      <c r="Q22" s="149"/>
      <c r="R22" s="149"/>
      <c r="S22" s="149"/>
      <c r="T22" s="149"/>
      <c r="U22" s="149"/>
      <c r="V22" s="149"/>
      <c r="W22" s="149"/>
      <c r="X22" s="149"/>
      <c r="Y22" s="149"/>
      <c r="Z22" s="149"/>
      <c r="AA22" s="149"/>
      <c r="AB22" s="149"/>
      <c r="AC22" s="149"/>
      <c r="AD22" s="149"/>
      <c r="AE22" s="149"/>
      <c r="AF22" s="149"/>
      <c r="AG22" s="149"/>
      <c r="AH22" s="149"/>
      <c r="AI22" s="149"/>
      <c r="AJ22" s="149"/>
      <c r="AK22" s="149"/>
      <c r="AL22" s="149"/>
      <c r="AM22" s="149"/>
      <c r="AN22" s="149"/>
      <c r="AO22" s="149"/>
      <c r="AP22" s="149"/>
      <c r="AQ22" s="149"/>
      <c r="AR22" s="149"/>
      <c r="AS22" s="149"/>
      <c r="AT22" s="149"/>
      <c r="AU22" s="149"/>
      <c r="AV22" s="149"/>
      <c r="AW22" s="149"/>
      <c r="AX22" s="149"/>
      <c r="AY22" s="149"/>
      <c r="AZ22" s="149"/>
      <c r="BA22" s="149"/>
      <c r="BB22" s="149"/>
      <c r="BC22" s="149"/>
      <c r="BD22" s="149"/>
      <c r="BE22" s="149"/>
      <c r="BF22" s="149"/>
      <c r="BG22" s="149"/>
      <c r="BH22" s="149"/>
      <c r="BI22" s="149"/>
      <c r="BJ22" s="149"/>
      <c r="BK22" s="149"/>
      <c r="BL22" s="149"/>
      <c r="BM22" s="149"/>
      <c r="BN22" s="149"/>
      <c r="BO22" s="149"/>
      <c r="BP22" s="149"/>
      <c r="BQ22" s="150"/>
    </row>
    <row r="23" spans="1:69" ht="13.5" customHeight="1">
      <c r="B23" s="103"/>
      <c r="C23" s="104"/>
      <c r="D23" s="104"/>
      <c r="E23" s="104"/>
      <c r="F23" s="104"/>
      <c r="G23" s="104"/>
      <c r="H23" s="104"/>
      <c r="I23" s="104"/>
      <c r="J23" s="104"/>
      <c r="K23" s="104"/>
      <c r="L23" s="104"/>
      <c r="M23" s="104"/>
      <c r="N23" s="104"/>
      <c r="O23" s="104"/>
      <c r="P23" s="104"/>
      <c r="Q23" s="104"/>
      <c r="R23" s="104"/>
      <c r="S23" s="104"/>
      <c r="T23" s="104"/>
      <c r="U23" s="104"/>
      <c r="V23" s="104"/>
      <c r="W23" s="104"/>
      <c r="X23" s="104"/>
      <c r="Y23" s="104"/>
      <c r="Z23" s="104"/>
      <c r="AA23" s="104"/>
      <c r="AB23" s="104"/>
      <c r="AC23" s="104"/>
      <c r="AD23" s="104"/>
      <c r="AE23" s="104"/>
      <c r="AF23" s="104"/>
      <c r="AG23" s="104"/>
      <c r="AH23" s="104"/>
      <c r="AI23" s="104"/>
      <c r="AJ23" s="104"/>
      <c r="AK23" s="104"/>
      <c r="AL23" s="104"/>
      <c r="AM23" s="104"/>
      <c r="AN23" s="104"/>
      <c r="AO23" s="104"/>
      <c r="AP23" s="104"/>
      <c r="AQ23" s="104"/>
      <c r="AR23" s="104"/>
      <c r="AS23" s="104"/>
      <c r="AT23" s="104"/>
      <c r="AU23" s="104"/>
      <c r="AV23" s="104"/>
      <c r="AW23" s="104"/>
      <c r="AX23" s="104"/>
      <c r="AY23" s="104"/>
      <c r="AZ23" s="104"/>
      <c r="BA23" s="104"/>
      <c r="BB23" s="104"/>
      <c r="BC23" s="104"/>
      <c r="BD23" s="104"/>
      <c r="BE23" s="104"/>
      <c r="BF23" s="104"/>
      <c r="BG23" s="104"/>
      <c r="BH23" s="104"/>
      <c r="BI23" s="104"/>
      <c r="BJ23" s="104"/>
      <c r="BK23" s="104"/>
      <c r="BL23" s="104"/>
      <c r="BM23" s="104"/>
      <c r="BN23" s="104"/>
      <c r="BO23" s="104"/>
      <c r="BP23" s="104"/>
      <c r="BQ23" s="105"/>
    </row>
    <row r="24" spans="1:69" s="25" customFormat="1">
      <c r="A24"/>
      <c r="B24"/>
      <c r="C24"/>
      <c r="D24"/>
      <c r="E24"/>
      <c r="F24"/>
      <c r="G24"/>
      <c r="H24"/>
      <c r="I24"/>
      <c r="J24"/>
      <c r="K24"/>
      <c r="L24"/>
      <c r="M24"/>
      <c r="N24"/>
      <c r="O24"/>
      <c r="P24"/>
      <c r="Q24"/>
      <c r="R24"/>
      <c r="S24"/>
      <c r="T24"/>
      <c r="U24"/>
      <c r="V24"/>
      <c r="W24"/>
      <c r="X24"/>
      <c r="Y24"/>
      <c r="Z24"/>
      <c r="AA24"/>
      <c r="AB24"/>
      <c r="AC24"/>
      <c r="AD24"/>
      <c r="AE24"/>
      <c r="AF24"/>
      <c r="AG24"/>
      <c r="AH24"/>
      <c r="AI24"/>
      <c r="AJ24"/>
      <c r="AK24"/>
      <c r="AL24"/>
      <c r="AM24"/>
      <c r="AN24"/>
      <c r="AO24"/>
      <c r="AP24"/>
      <c r="AQ24"/>
      <c r="AR24"/>
      <c r="AS24"/>
      <c r="AT24"/>
      <c r="AU24"/>
      <c r="AV24"/>
      <c r="AW24"/>
      <c r="AX24"/>
      <c r="AY24"/>
      <c r="AZ24"/>
      <c r="BA24"/>
      <c r="BB24"/>
      <c r="BC24"/>
      <c r="BD24"/>
      <c r="BE24"/>
      <c r="BF24"/>
      <c r="BG24"/>
      <c r="BH24"/>
      <c r="BI24"/>
      <c r="BJ24"/>
      <c r="BK24"/>
      <c r="BL24"/>
      <c r="BM24"/>
      <c r="BN24"/>
      <c r="BO24"/>
      <c r="BP24"/>
      <c r="BQ24"/>
    </row>
    <row r="25" spans="1:69" ht="13.5" customHeight="1">
      <c r="B25" s="106" t="s">
        <v>16</v>
      </c>
      <c r="C25" s="107"/>
      <c r="D25" s="108"/>
      <c r="E25" s="115" t="s">
        <v>17</v>
      </c>
      <c r="F25" s="116"/>
      <c r="G25" s="116"/>
      <c r="H25" s="116"/>
      <c r="I25" s="116"/>
      <c r="J25" s="116"/>
      <c r="K25" s="116"/>
      <c r="L25" s="116"/>
      <c r="M25" s="116"/>
      <c r="N25" s="116"/>
      <c r="O25" s="116"/>
      <c r="P25" s="116"/>
      <c r="Q25" s="117"/>
      <c r="T25" s="151">
        <f>T28+T31</f>
        <v>0</v>
      </c>
      <c r="U25" s="152"/>
      <c r="V25" s="152"/>
      <c r="W25" s="152"/>
      <c r="X25" s="152"/>
      <c r="Y25" s="152"/>
      <c r="Z25" s="152"/>
      <c r="AA25" s="152"/>
      <c r="AB25" s="152"/>
      <c r="AC25" s="152"/>
      <c r="AD25" s="152"/>
      <c r="AE25" s="152"/>
      <c r="AF25" s="152"/>
      <c r="AG25" s="152"/>
      <c r="AH25" s="152"/>
      <c r="AI25" s="152"/>
      <c r="AJ25" s="152"/>
      <c r="AK25" s="152"/>
      <c r="AL25" s="152"/>
      <c r="AM25" s="153"/>
      <c r="AN25" s="160" t="s">
        <v>18</v>
      </c>
      <c r="AO25" s="161"/>
      <c r="AP25" s="162"/>
      <c r="AS25" s="308"/>
      <c r="AT25" s="308"/>
      <c r="AU25" s="308"/>
      <c r="AV25" s="308"/>
      <c r="AW25" s="308"/>
      <c r="AX25" s="308"/>
      <c r="AY25" s="308"/>
      <c r="AZ25" s="308"/>
      <c r="BA25" s="308"/>
      <c r="BB25" s="308"/>
      <c r="BC25" s="308"/>
      <c r="BD25" s="308"/>
      <c r="BE25" s="308"/>
      <c r="BF25" s="308"/>
      <c r="BG25" s="308"/>
      <c r="BH25" s="308"/>
      <c r="BI25" s="308"/>
      <c r="BJ25" s="308"/>
      <c r="BK25" s="308"/>
      <c r="BL25" s="308"/>
      <c r="BM25" s="308"/>
      <c r="BN25" s="308"/>
      <c r="BO25" s="308"/>
      <c r="BP25" s="308"/>
      <c r="BQ25" s="308"/>
    </row>
    <row r="26" spans="1:69" ht="13.5" customHeight="1">
      <c r="B26" s="109"/>
      <c r="C26" s="110"/>
      <c r="D26" s="111"/>
      <c r="E26" s="118"/>
      <c r="F26" s="119"/>
      <c r="G26" s="119"/>
      <c r="H26" s="119"/>
      <c r="I26" s="119"/>
      <c r="J26" s="119"/>
      <c r="K26" s="119"/>
      <c r="L26" s="119"/>
      <c r="M26" s="119"/>
      <c r="N26" s="119"/>
      <c r="O26" s="119"/>
      <c r="P26" s="119"/>
      <c r="Q26" s="120"/>
      <c r="T26" s="154"/>
      <c r="U26" s="155"/>
      <c r="V26" s="155"/>
      <c r="W26" s="155"/>
      <c r="X26" s="155"/>
      <c r="Y26" s="155"/>
      <c r="Z26" s="155"/>
      <c r="AA26" s="155"/>
      <c r="AB26" s="155"/>
      <c r="AC26" s="155"/>
      <c r="AD26" s="155"/>
      <c r="AE26" s="155"/>
      <c r="AF26" s="155"/>
      <c r="AG26" s="155"/>
      <c r="AH26" s="155"/>
      <c r="AI26" s="155"/>
      <c r="AJ26" s="155"/>
      <c r="AK26" s="155"/>
      <c r="AL26" s="155"/>
      <c r="AM26" s="156"/>
      <c r="AN26" s="136"/>
      <c r="AO26" s="137"/>
      <c r="AP26" s="138"/>
      <c r="AQ26" s="45"/>
      <c r="AS26" s="308"/>
      <c r="AT26" s="308"/>
      <c r="AU26" s="308"/>
      <c r="AV26" s="308"/>
      <c r="AW26" s="308"/>
      <c r="AX26" s="308"/>
      <c r="AY26" s="308"/>
      <c r="AZ26" s="308"/>
      <c r="BA26" s="308"/>
      <c r="BB26" s="308"/>
      <c r="BC26" s="308"/>
      <c r="BD26" s="308"/>
      <c r="BE26" s="308"/>
      <c r="BF26" s="308"/>
      <c r="BG26" s="308"/>
      <c r="BH26" s="308"/>
      <c r="BI26" s="308"/>
      <c r="BJ26" s="308"/>
      <c r="BK26" s="308"/>
      <c r="BL26" s="308"/>
      <c r="BM26" s="308"/>
      <c r="BN26" s="308"/>
      <c r="BO26" s="308"/>
      <c r="BP26" s="308"/>
      <c r="BQ26" s="308"/>
    </row>
    <row r="27" spans="1:69" ht="13.5" customHeight="1">
      <c r="B27" s="112"/>
      <c r="C27" s="113"/>
      <c r="D27" s="114"/>
      <c r="E27" s="121"/>
      <c r="F27" s="122"/>
      <c r="G27" s="122"/>
      <c r="H27" s="122"/>
      <c r="I27" s="122"/>
      <c r="J27" s="122"/>
      <c r="K27" s="122"/>
      <c r="L27" s="122"/>
      <c r="M27" s="122"/>
      <c r="N27" s="122"/>
      <c r="O27" s="122"/>
      <c r="P27" s="122"/>
      <c r="Q27" s="123"/>
      <c r="T27" s="157"/>
      <c r="U27" s="158"/>
      <c r="V27" s="158"/>
      <c r="W27" s="158"/>
      <c r="X27" s="158"/>
      <c r="Y27" s="158"/>
      <c r="Z27" s="158"/>
      <c r="AA27" s="158"/>
      <c r="AB27" s="158"/>
      <c r="AC27" s="158"/>
      <c r="AD27" s="158"/>
      <c r="AE27" s="158"/>
      <c r="AF27" s="158"/>
      <c r="AG27" s="158"/>
      <c r="AH27" s="158"/>
      <c r="AI27" s="158"/>
      <c r="AJ27" s="158"/>
      <c r="AK27" s="158"/>
      <c r="AL27" s="158"/>
      <c r="AM27" s="159"/>
      <c r="AN27" s="139"/>
      <c r="AO27" s="140"/>
      <c r="AP27" s="141"/>
      <c r="AS27" s="308"/>
      <c r="AT27" s="308"/>
      <c r="AU27" s="308"/>
      <c r="AV27" s="308"/>
      <c r="AW27" s="308"/>
      <c r="AX27" s="308"/>
      <c r="AY27" s="308"/>
      <c r="AZ27" s="308"/>
      <c r="BA27" s="308"/>
      <c r="BB27" s="308"/>
      <c r="BC27" s="308"/>
      <c r="BD27" s="308"/>
      <c r="BE27" s="308"/>
      <c r="BF27" s="308"/>
      <c r="BG27" s="308"/>
      <c r="BH27" s="308"/>
      <c r="BI27" s="308"/>
      <c r="BJ27" s="308"/>
      <c r="BK27" s="308"/>
      <c r="BL27" s="308"/>
      <c r="BM27" s="308"/>
      <c r="BN27" s="308"/>
      <c r="BO27" s="308"/>
      <c r="BP27" s="308"/>
      <c r="BQ27" s="308"/>
    </row>
    <row r="28" spans="1:69" ht="13.5" customHeight="1">
      <c r="E28" s="106" t="s">
        <v>19</v>
      </c>
      <c r="F28" s="107"/>
      <c r="G28" s="108"/>
      <c r="H28" s="115" t="s">
        <v>20</v>
      </c>
      <c r="I28" s="116"/>
      <c r="J28" s="116"/>
      <c r="K28" s="116"/>
      <c r="L28" s="116"/>
      <c r="M28" s="116"/>
      <c r="N28" s="116"/>
      <c r="O28" s="116"/>
      <c r="P28" s="116"/>
      <c r="Q28" s="117"/>
      <c r="T28" s="124"/>
      <c r="U28" s="125"/>
      <c r="V28" s="125"/>
      <c r="W28" s="125"/>
      <c r="X28" s="125"/>
      <c r="Y28" s="125"/>
      <c r="Z28" s="125"/>
      <c r="AA28" s="125"/>
      <c r="AB28" s="125"/>
      <c r="AC28" s="125"/>
      <c r="AD28" s="125"/>
      <c r="AE28" s="125"/>
      <c r="AF28" s="125"/>
      <c r="AG28" s="125"/>
      <c r="AH28" s="125"/>
      <c r="AI28" s="125"/>
      <c r="AJ28" s="125"/>
      <c r="AK28" s="125"/>
      <c r="AL28" s="125"/>
      <c r="AM28" s="126"/>
      <c r="AN28" s="133" t="s">
        <v>18</v>
      </c>
      <c r="AO28" s="134"/>
      <c r="AP28" s="135"/>
      <c r="AS28" s="6"/>
      <c r="AT28" s="6"/>
      <c r="AU28" s="6"/>
      <c r="AV28" s="6"/>
      <c r="AW28" s="6"/>
      <c r="AX28" s="6"/>
      <c r="AY28" s="6"/>
      <c r="AZ28" s="6"/>
      <c r="BA28" s="6"/>
      <c r="BB28" s="6"/>
      <c r="BC28" s="6"/>
      <c r="BD28" s="6"/>
      <c r="BE28" s="6"/>
      <c r="BF28" s="6"/>
      <c r="BG28" s="6"/>
      <c r="BH28" s="6"/>
      <c r="BI28" s="6"/>
      <c r="BJ28" s="6"/>
      <c r="BK28" s="6"/>
      <c r="BL28" s="6"/>
      <c r="BM28" s="6"/>
      <c r="BN28" s="6"/>
      <c r="BO28" s="6"/>
      <c r="BP28" s="6"/>
      <c r="BQ28" s="6"/>
    </row>
    <row r="29" spans="1:69" ht="13.5" customHeight="1">
      <c r="E29" s="109"/>
      <c r="F29" s="110"/>
      <c r="G29" s="111"/>
      <c r="H29" s="118"/>
      <c r="I29" s="119"/>
      <c r="J29" s="119"/>
      <c r="K29" s="119"/>
      <c r="L29" s="119"/>
      <c r="M29" s="119"/>
      <c r="N29" s="119"/>
      <c r="O29" s="119"/>
      <c r="P29" s="119"/>
      <c r="Q29" s="120"/>
      <c r="T29" s="127"/>
      <c r="U29" s="128"/>
      <c r="V29" s="128"/>
      <c r="W29" s="128"/>
      <c r="X29" s="128"/>
      <c r="Y29" s="128"/>
      <c r="Z29" s="128"/>
      <c r="AA29" s="128"/>
      <c r="AB29" s="128"/>
      <c r="AC29" s="128"/>
      <c r="AD29" s="128"/>
      <c r="AE29" s="128"/>
      <c r="AF29" s="128"/>
      <c r="AG29" s="128"/>
      <c r="AH29" s="128"/>
      <c r="AI29" s="128"/>
      <c r="AJ29" s="128"/>
      <c r="AK29" s="128"/>
      <c r="AL29" s="128"/>
      <c r="AM29" s="129"/>
      <c r="AN29" s="136"/>
      <c r="AO29" s="137"/>
      <c r="AP29" s="138"/>
      <c r="AS29" s="6"/>
      <c r="AT29" s="6"/>
      <c r="AU29" s="6"/>
      <c r="AV29" s="6"/>
      <c r="AW29" s="6"/>
      <c r="AX29" s="6"/>
      <c r="AY29" s="6"/>
      <c r="AZ29" s="6"/>
      <c r="BA29" s="6"/>
      <c r="BB29" s="6"/>
      <c r="BC29" s="6"/>
      <c r="BD29" s="6"/>
      <c r="BE29" s="6"/>
      <c r="BF29" s="6"/>
      <c r="BG29" s="6"/>
      <c r="BH29" s="6"/>
      <c r="BI29" s="6"/>
      <c r="BJ29" s="6"/>
      <c r="BK29" s="6"/>
      <c r="BL29" s="6"/>
      <c r="BM29" s="6"/>
      <c r="BN29" s="6"/>
      <c r="BO29" s="6"/>
      <c r="BP29" s="6"/>
      <c r="BQ29" s="6"/>
    </row>
    <row r="30" spans="1:69" ht="13.5" customHeight="1">
      <c r="E30" s="112"/>
      <c r="F30" s="113"/>
      <c r="G30" s="114"/>
      <c r="H30" s="121"/>
      <c r="I30" s="122"/>
      <c r="J30" s="122"/>
      <c r="K30" s="122"/>
      <c r="L30" s="122"/>
      <c r="M30" s="122"/>
      <c r="N30" s="122"/>
      <c r="O30" s="122"/>
      <c r="P30" s="122"/>
      <c r="Q30" s="123"/>
      <c r="T30" s="130"/>
      <c r="U30" s="131"/>
      <c r="V30" s="131"/>
      <c r="W30" s="131"/>
      <c r="X30" s="131"/>
      <c r="Y30" s="131"/>
      <c r="Z30" s="131"/>
      <c r="AA30" s="131"/>
      <c r="AB30" s="131"/>
      <c r="AC30" s="131"/>
      <c r="AD30" s="131"/>
      <c r="AE30" s="131"/>
      <c r="AF30" s="131"/>
      <c r="AG30" s="131"/>
      <c r="AH30" s="131"/>
      <c r="AI30" s="131"/>
      <c r="AJ30" s="131"/>
      <c r="AK30" s="131"/>
      <c r="AL30" s="131"/>
      <c r="AM30" s="132"/>
      <c r="AN30" s="139"/>
      <c r="AO30" s="140"/>
      <c r="AP30" s="141"/>
      <c r="AS30" s="6"/>
      <c r="AT30" s="6"/>
      <c r="AU30" s="6"/>
      <c r="AV30" s="6"/>
      <c r="AW30" s="6"/>
      <c r="AX30" s="6"/>
      <c r="AY30" s="6"/>
      <c r="AZ30" s="6"/>
      <c r="BA30" s="6"/>
      <c r="BB30" s="6"/>
      <c r="BC30" s="6"/>
      <c r="BD30" s="6"/>
      <c r="BE30" s="6"/>
      <c r="BF30" s="6"/>
      <c r="BG30" s="6"/>
      <c r="BH30" s="6"/>
      <c r="BI30" s="6"/>
      <c r="BJ30" s="6"/>
      <c r="BK30" s="6"/>
      <c r="BL30" s="6"/>
      <c r="BM30" s="6"/>
      <c r="BN30" s="6"/>
      <c r="BO30" s="6"/>
      <c r="BP30" s="6"/>
      <c r="BQ30" s="6"/>
    </row>
    <row r="31" spans="1:69" ht="13.5" customHeight="1">
      <c r="E31" s="106" t="s">
        <v>21</v>
      </c>
      <c r="F31" s="107"/>
      <c r="G31" s="108"/>
      <c r="H31" s="115" t="s">
        <v>22</v>
      </c>
      <c r="I31" s="116"/>
      <c r="J31" s="116"/>
      <c r="K31" s="116"/>
      <c r="L31" s="116"/>
      <c r="M31" s="116"/>
      <c r="N31" s="116"/>
      <c r="O31" s="116"/>
      <c r="P31" s="116"/>
      <c r="Q31" s="117"/>
      <c r="T31" s="124"/>
      <c r="U31" s="125"/>
      <c r="V31" s="125"/>
      <c r="W31" s="125"/>
      <c r="X31" s="125"/>
      <c r="Y31" s="125"/>
      <c r="Z31" s="125"/>
      <c r="AA31" s="125"/>
      <c r="AB31" s="125"/>
      <c r="AC31" s="125"/>
      <c r="AD31" s="125"/>
      <c r="AE31" s="125"/>
      <c r="AF31" s="125"/>
      <c r="AG31" s="125"/>
      <c r="AH31" s="125"/>
      <c r="AI31" s="125"/>
      <c r="AJ31" s="125"/>
      <c r="AK31" s="125"/>
      <c r="AL31" s="125"/>
      <c r="AM31" s="126"/>
      <c r="AN31" s="133" t="s">
        <v>18</v>
      </c>
      <c r="AO31" s="134"/>
      <c r="AP31" s="135"/>
      <c r="AS31" s="6"/>
      <c r="AT31" s="6"/>
      <c r="AU31" s="6"/>
      <c r="AV31" s="6"/>
      <c r="AW31" s="6"/>
      <c r="AX31" s="6"/>
      <c r="AY31" s="6"/>
      <c r="AZ31" s="6"/>
      <c r="BA31" s="6"/>
      <c r="BB31" s="6"/>
      <c r="BC31" s="6"/>
      <c r="BD31" s="6"/>
      <c r="BE31" s="6"/>
      <c r="BF31" s="6"/>
      <c r="BG31" s="6"/>
      <c r="BH31" s="6"/>
      <c r="BI31" s="6"/>
      <c r="BJ31" s="6"/>
      <c r="BK31" s="6"/>
      <c r="BL31" s="6"/>
      <c r="BM31" s="6"/>
      <c r="BN31" s="6"/>
      <c r="BO31" s="6"/>
      <c r="BP31" s="6"/>
      <c r="BQ31" s="6"/>
    </row>
    <row r="32" spans="1:69" ht="13.5" customHeight="1">
      <c r="E32" s="109"/>
      <c r="F32" s="110"/>
      <c r="G32" s="111"/>
      <c r="H32" s="118"/>
      <c r="I32" s="119"/>
      <c r="J32" s="119"/>
      <c r="K32" s="119"/>
      <c r="L32" s="119"/>
      <c r="M32" s="119"/>
      <c r="N32" s="119"/>
      <c r="O32" s="119"/>
      <c r="P32" s="119"/>
      <c r="Q32" s="120"/>
      <c r="T32" s="127"/>
      <c r="U32" s="128"/>
      <c r="V32" s="128"/>
      <c r="W32" s="128"/>
      <c r="X32" s="128"/>
      <c r="Y32" s="128"/>
      <c r="Z32" s="128"/>
      <c r="AA32" s="128"/>
      <c r="AB32" s="128"/>
      <c r="AC32" s="128"/>
      <c r="AD32" s="128"/>
      <c r="AE32" s="128"/>
      <c r="AF32" s="128"/>
      <c r="AG32" s="128"/>
      <c r="AH32" s="128"/>
      <c r="AI32" s="128"/>
      <c r="AJ32" s="128"/>
      <c r="AK32" s="128"/>
      <c r="AL32" s="128"/>
      <c r="AM32" s="129"/>
      <c r="AN32" s="136"/>
      <c r="AO32" s="137"/>
      <c r="AP32" s="138"/>
      <c r="AS32" s="6"/>
      <c r="AT32" s="6"/>
      <c r="AU32" s="6"/>
      <c r="AV32" s="6"/>
      <c r="AW32" s="6"/>
      <c r="AX32" s="6"/>
      <c r="AY32" s="6"/>
      <c r="AZ32" s="6"/>
      <c r="BA32" s="6"/>
      <c r="BB32" s="6"/>
      <c r="BC32" s="6"/>
      <c r="BD32" s="6"/>
      <c r="BE32" s="6"/>
      <c r="BF32" s="6"/>
      <c r="BG32" s="6"/>
      <c r="BH32" s="6"/>
      <c r="BI32" s="6"/>
      <c r="BJ32" s="6"/>
      <c r="BK32" s="6"/>
      <c r="BL32" s="6"/>
      <c r="BM32" s="6"/>
      <c r="BN32" s="6"/>
      <c r="BO32" s="6"/>
      <c r="BP32" s="6"/>
      <c r="BQ32" s="6"/>
    </row>
    <row r="33" spans="1:69" ht="13.5" customHeight="1">
      <c r="E33" s="112"/>
      <c r="F33" s="113"/>
      <c r="G33" s="114"/>
      <c r="H33" s="121"/>
      <c r="I33" s="122"/>
      <c r="J33" s="122"/>
      <c r="K33" s="122"/>
      <c r="L33" s="122"/>
      <c r="M33" s="122"/>
      <c r="N33" s="122"/>
      <c r="O33" s="122"/>
      <c r="P33" s="122"/>
      <c r="Q33" s="123"/>
      <c r="T33" s="142"/>
      <c r="U33" s="143"/>
      <c r="V33" s="143"/>
      <c r="W33" s="143"/>
      <c r="X33" s="143"/>
      <c r="Y33" s="143"/>
      <c r="Z33" s="143"/>
      <c r="AA33" s="143"/>
      <c r="AB33" s="143"/>
      <c r="AC33" s="143"/>
      <c r="AD33" s="143"/>
      <c r="AE33" s="143"/>
      <c r="AF33" s="143"/>
      <c r="AG33" s="143"/>
      <c r="AH33" s="143"/>
      <c r="AI33" s="143"/>
      <c r="AJ33" s="143"/>
      <c r="AK33" s="143"/>
      <c r="AL33" s="143"/>
      <c r="AM33" s="144"/>
      <c r="AN33" s="145"/>
      <c r="AO33" s="146"/>
      <c r="AP33" s="147"/>
      <c r="AS33" s="6"/>
      <c r="AT33" s="6"/>
      <c r="AU33" s="6"/>
      <c r="AV33" s="6"/>
      <c r="AW33" s="6"/>
      <c r="AX33" s="6"/>
      <c r="AY33" s="6"/>
      <c r="AZ33" s="6"/>
      <c r="BA33" s="6"/>
      <c r="BB33" s="6"/>
      <c r="BC33" s="6"/>
      <c r="BD33" s="6"/>
      <c r="BE33" s="6"/>
      <c r="BF33" s="6"/>
      <c r="BG33" s="6"/>
      <c r="BH33" s="6"/>
      <c r="BI33" s="6"/>
      <c r="BJ33" s="6"/>
      <c r="BK33" s="6"/>
      <c r="BL33" s="6"/>
      <c r="BM33" s="6"/>
      <c r="BN33" s="6"/>
      <c r="BO33" s="6"/>
      <c r="BP33" s="6"/>
      <c r="BQ33" s="6"/>
    </row>
    <row r="34" spans="1:69" ht="13.5" customHeight="1">
      <c r="B34" s="106" t="s">
        <v>23</v>
      </c>
      <c r="C34" s="107"/>
      <c r="D34" s="108"/>
      <c r="E34" s="172" t="s">
        <v>24</v>
      </c>
      <c r="F34" s="173"/>
      <c r="G34" s="173"/>
      <c r="H34" s="173"/>
      <c r="I34" s="173"/>
      <c r="J34" s="173"/>
      <c r="K34" s="173"/>
      <c r="L34" s="173"/>
      <c r="M34" s="173"/>
      <c r="N34" s="173"/>
      <c r="O34" s="173"/>
      <c r="P34" s="173"/>
      <c r="Q34" s="173"/>
      <c r="T34" s="151">
        <f>T37+T40</f>
        <v>0</v>
      </c>
      <c r="U34" s="152"/>
      <c r="V34" s="152"/>
      <c r="W34" s="152"/>
      <c r="X34" s="152"/>
      <c r="Y34" s="152"/>
      <c r="Z34" s="152"/>
      <c r="AA34" s="152"/>
      <c r="AB34" s="152"/>
      <c r="AC34" s="152"/>
      <c r="AD34" s="152"/>
      <c r="AE34" s="152"/>
      <c r="AF34" s="152"/>
      <c r="AG34" s="152"/>
      <c r="AH34" s="152"/>
      <c r="AI34" s="152"/>
      <c r="AJ34" s="152"/>
      <c r="AK34" s="152"/>
      <c r="AL34" s="152"/>
      <c r="AM34" s="153"/>
      <c r="AN34" s="175" t="s">
        <v>14</v>
      </c>
      <c r="AO34" s="176"/>
      <c r="AP34" s="177"/>
      <c r="AS34" s="308"/>
      <c r="AT34" s="308"/>
      <c r="AU34" s="308"/>
      <c r="AV34" s="308"/>
      <c r="AW34" s="308"/>
      <c r="AX34" s="308"/>
      <c r="AY34" s="308"/>
      <c r="AZ34" s="308"/>
      <c r="BA34" s="308"/>
      <c r="BB34" s="308"/>
      <c r="BC34" s="308"/>
      <c r="BD34" s="308"/>
      <c r="BE34" s="308"/>
      <c r="BF34" s="308"/>
      <c r="BG34" s="308"/>
      <c r="BH34" s="308"/>
      <c r="BI34" s="308"/>
      <c r="BJ34" s="308"/>
      <c r="BK34" s="308"/>
      <c r="BL34" s="308"/>
      <c r="BM34" s="308"/>
      <c r="BN34" s="308"/>
      <c r="BO34" s="308"/>
      <c r="BP34" s="308"/>
      <c r="BQ34" s="308"/>
    </row>
    <row r="35" spans="1:69" ht="13.5" customHeight="1">
      <c r="B35" s="109"/>
      <c r="C35" s="110"/>
      <c r="D35" s="111"/>
      <c r="E35" s="174"/>
      <c r="F35" s="174"/>
      <c r="G35" s="174"/>
      <c r="H35" s="174"/>
      <c r="I35" s="174"/>
      <c r="J35" s="174"/>
      <c r="K35" s="174"/>
      <c r="L35" s="174"/>
      <c r="M35" s="174"/>
      <c r="N35" s="174"/>
      <c r="O35" s="174"/>
      <c r="P35" s="174"/>
      <c r="Q35" s="174"/>
      <c r="T35" s="154"/>
      <c r="U35" s="155"/>
      <c r="V35" s="155"/>
      <c r="W35" s="155"/>
      <c r="X35" s="155"/>
      <c r="Y35" s="155"/>
      <c r="Z35" s="155"/>
      <c r="AA35" s="155"/>
      <c r="AB35" s="155"/>
      <c r="AC35" s="155"/>
      <c r="AD35" s="155"/>
      <c r="AE35" s="155"/>
      <c r="AF35" s="155"/>
      <c r="AG35" s="155"/>
      <c r="AH35" s="155"/>
      <c r="AI35" s="155"/>
      <c r="AJ35" s="155"/>
      <c r="AK35" s="155"/>
      <c r="AL35" s="155"/>
      <c r="AM35" s="156"/>
      <c r="AN35" s="163"/>
      <c r="AO35" s="164"/>
      <c r="AP35" s="165"/>
      <c r="AS35" s="308"/>
      <c r="AT35" s="308"/>
      <c r="AU35" s="308"/>
      <c r="AV35" s="308"/>
      <c r="AW35" s="308"/>
      <c r="AX35" s="308"/>
      <c r="AY35" s="308"/>
      <c r="AZ35" s="308"/>
      <c r="BA35" s="308"/>
      <c r="BB35" s="308"/>
      <c r="BC35" s="308"/>
      <c r="BD35" s="308"/>
      <c r="BE35" s="308"/>
      <c r="BF35" s="308"/>
      <c r="BG35" s="308"/>
      <c r="BH35" s="308"/>
      <c r="BI35" s="308"/>
      <c r="BJ35" s="308"/>
      <c r="BK35" s="308"/>
      <c r="BL35" s="308"/>
      <c r="BM35" s="308"/>
      <c r="BN35" s="308"/>
      <c r="BO35" s="308"/>
      <c r="BP35" s="308"/>
      <c r="BQ35" s="308"/>
    </row>
    <row r="36" spans="1:69">
      <c r="B36" s="112"/>
      <c r="C36" s="113"/>
      <c r="D36" s="114"/>
      <c r="E36" s="174"/>
      <c r="F36" s="174"/>
      <c r="G36" s="174"/>
      <c r="H36" s="174"/>
      <c r="I36" s="174"/>
      <c r="J36" s="174"/>
      <c r="K36" s="174"/>
      <c r="L36" s="174"/>
      <c r="M36" s="174"/>
      <c r="N36" s="174"/>
      <c r="O36" s="174"/>
      <c r="P36" s="174"/>
      <c r="Q36" s="174"/>
      <c r="T36" s="157"/>
      <c r="U36" s="158"/>
      <c r="V36" s="158"/>
      <c r="W36" s="158"/>
      <c r="X36" s="158"/>
      <c r="Y36" s="158"/>
      <c r="Z36" s="158"/>
      <c r="AA36" s="158"/>
      <c r="AB36" s="158"/>
      <c r="AC36" s="158"/>
      <c r="AD36" s="158"/>
      <c r="AE36" s="158"/>
      <c r="AF36" s="158"/>
      <c r="AG36" s="158"/>
      <c r="AH36" s="158"/>
      <c r="AI36" s="158"/>
      <c r="AJ36" s="158"/>
      <c r="AK36" s="158"/>
      <c r="AL36" s="158"/>
      <c r="AM36" s="159"/>
      <c r="AN36" s="163"/>
      <c r="AO36" s="164"/>
      <c r="AP36" s="165"/>
      <c r="AS36" s="308"/>
      <c r="AT36" s="308"/>
      <c r="AU36" s="308"/>
      <c r="AV36" s="308"/>
      <c r="AW36" s="308"/>
      <c r="AX36" s="308"/>
      <c r="AY36" s="308"/>
      <c r="AZ36" s="308"/>
      <c r="BA36" s="308"/>
      <c r="BB36" s="308"/>
      <c r="BC36" s="308"/>
      <c r="BD36" s="308"/>
      <c r="BE36" s="308"/>
      <c r="BF36" s="308"/>
      <c r="BG36" s="308"/>
      <c r="BH36" s="308"/>
      <c r="BI36" s="308"/>
      <c r="BJ36" s="308"/>
      <c r="BK36" s="308"/>
      <c r="BL36" s="308"/>
      <c r="BM36" s="308"/>
      <c r="BN36" s="308"/>
      <c r="BO36" s="308"/>
      <c r="BP36" s="308"/>
      <c r="BQ36" s="308"/>
    </row>
    <row r="37" spans="1:69" s="25" customFormat="1" ht="13.5" customHeight="1">
      <c r="A37"/>
      <c r="B37"/>
      <c r="C37"/>
      <c r="D37"/>
      <c r="E37" s="106" t="s">
        <v>25</v>
      </c>
      <c r="F37" s="107"/>
      <c r="G37" s="108"/>
      <c r="H37" s="115" t="s">
        <v>26</v>
      </c>
      <c r="I37" s="116"/>
      <c r="J37" s="116"/>
      <c r="K37" s="116"/>
      <c r="L37" s="116"/>
      <c r="M37" s="116"/>
      <c r="N37" s="116"/>
      <c r="O37" s="116"/>
      <c r="P37" s="116"/>
      <c r="Q37" s="117"/>
      <c r="R37"/>
      <c r="S37"/>
      <c r="T37" s="124"/>
      <c r="U37" s="125"/>
      <c r="V37" s="125"/>
      <c r="W37" s="125"/>
      <c r="X37" s="125"/>
      <c r="Y37" s="125"/>
      <c r="Z37" s="125"/>
      <c r="AA37" s="125"/>
      <c r="AB37" s="125"/>
      <c r="AC37" s="125"/>
      <c r="AD37" s="125"/>
      <c r="AE37" s="125"/>
      <c r="AF37" s="125"/>
      <c r="AG37" s="125"/>
      <c r="AH37" s="125"/>
      <c r="AI37" s="125"/>
      <c r="AJ37" s="125"/>
      <c r="AK37" s="125"/>
      <c r="AL37" s="125"/>
      <c r="AM37" s="126"/>
      <c r="AN37" s="163" t="s">
        <v>14</v>
      </c>
      <c r="AO37" s="164"/>
      <c r="AP37" s="165"/>
      <c r="AQ37"/>
      <c r="AR37"/>
      <c r="AS37"/>
      <c r="AT37"/>
      <c r="AU37"/>
      <c r="AV37"/>
      <c r="AW37"/>
      <c r="AX37"/>
      <c r="AY37"/>
      <c r="AZ37"/>
      <c r="BA37"/>
      <c r="BB37"/>
      <c r="BC37"/>
      <c r="BD37"/>
      <c r="BE37"/>
      <c r="BF37"/>
      <c r="BG37"/>
      <c r="BH37"/>
      <c r="BI37"/>
      <c r="BJ37"/>
      <c r="BK37"/>
      <c r="BL37"/>
      <c r="BM37"/>
      <c r="BN37"/>
      <c r="BO37"/>
      <c r="BP37"/>
      <c r="BQ37"/>
    </row>
    <row r="38" spans="1:69" ht="13.5" customHeight="1">
      <c r="E38" s="109"/>
      <c r="F38" s="110"/>
      <c r="G38" s="111"/>
      <c r="H38" s="118"/>
      <c r="I38" s="119"/>
      <c r="J38" s="119"/>
      <c r="K38" s="119"/>
      <c r="L38" s="119"/>
      <c r="M38" s="119"/>
      <c r="N38" s="119"/>
      <c r="O38" s="119"/>
      <c r="P38" s="119"/>
      <c r="Q38" s="120"/>
      <c r="T38" s="127"/>
      <c r="U38" s="128"/>
      <c r="V38" s="128"/>
      <c r="W38" s="128"/>
      <c r="X38" s="128"/>
      <c r="Y38" s="128"/>
      <c r="Z38" s="128"/>
      <c r="AA38" s="128"/>
      <c r="AB38" s="128"/>
      <c r="AC38" s="128"/>
      <c r="AD38" s="128"/>
      <c r="AE38" s="128"/>
      <c r="AF38" s="128"/>
      <c r="AG38" s="128"/>
      <c r="AH38" s="128"/>
      <c r="AI38" s="128"/>
      <c r="AJ38" s="128"/>
      <c r="AK38" s="128"/>
      <c r="AL38" s="128"/>
      <c r="AM38" s="129"/>
      <c r="AN38" s="163"/>
      <c r="AO38" s="164"/>
      <c r="AP38" s="165"/>
    </row>
    <row r="39" spans="1:69" ht="13.5" customHeight="1">
      <c r="E39" s="112"/>
      <c r="F39" s="113"/>
      <c r="G39" s="114"/>
      <c r="H39" s="121"/>
      <c r="I39" s="122"/>
      <c r="J39" s="122"/>
      <c r="K39" s="122"/>
      <c r="L39" s="122"/>
      <c r="M39" s="122"/>
      <c r="N39" s="122"/>
      <c r="O39" s="122"/>
      <c r="P39" s="122"/>
      <c r="Q39" s="123"/>
      <c r="T39" s="130"/>
      <c r="U39" s="131"/>
      <c r="V39" s="131"/>
      <c r="W39" s="131"/>
      <c r="X39" s="131"/>
      <c r="Y39" s="131"/>
      <c r="Z39" s="131"/>
      <c r="AA39" s="131"/>
      <c r="AB39" s="131"/>
      <c r="AC39" s="131"/>
      <c r="AD39" s="131"/>
      <c r="AE39" s="131"/>
      <c r="AF39" s="131"/>
      <c r="AG39" s="131"/>
      <c r="AH39" s="131"/>
      <c r="AI39" s="131"/>
      <c r="AJ39" s="131"/>
      <c r="AK39" s="131"/>
      <c r="AL39" s="131"/>
      <c r="AM39" s="132"/>
      <c r="AN39" s="163"/>
      <c r="AO39" s="164"/>
      <c r="AP39" s="165"/>
    </row>
    <row r="40" spans="1:69" ht="13.5" customHeight="1">
      <c r="E40" s="106" t="s">
        <v>27</v>
      </c>
      <c r="F40" s="107"/>
      <c r="G40" s="108"/>
      <c r="H40" s="115" t="s">
        <v>28</v>
      </c>
      <c r="I40" s="116"/>
      <c r="J40" s="116"/>
      <c r="K40" s="116"/>
      <c r="L40" s="116"/>
      <c r="M40" s="116"/>
      <c r="N40" s="116"/>
      <c r="O40" s="116"/>
      <c r="P40" s="116"/>
      <c r="Q40" s="117"/>
      <c r="T40" s="124"/>
      <c r="U40" s="125"/>
      <c r="V40" s="125"/>
      <c r="W40" s="125"/>
      <c r="X40" s="125"/>
      <c r="Y40" s="125"/>
      <c r="Z40" s="125"/>
      <c r="AA40" s="125"/>
      <c r="AB40" s="125"/>
      <c r="AC40" s="125"/>
      <c r="AD40" s="125"/>
      <c r="AE40" s="125"/>
      <c r="AF40" s="125"/>
      <c r="AG40" s="125"/>
      <c r="AH40" s="125"/>
      <c r="AI40" s="125"/>
      <c r="AJ40" s="125"/>
      <c r="AK40" s="125"/>
      <c r="AL40" s="125"/>
      <c r="AM40" s="126"/>
      <c r="AN40" s="163" t="s">
        <v>14</v>
      </c>
      <c r="AO40" s="164"/>
      <c r="AP40" s="165"/>
    </row>
    <row r="41" spans="1:69" ht="13.5" customHeight="1">
      <c r="E41" s="109"/>
      <c r="F41" s="110"/>
      <c r="G41" s="111"/>
      <c r="H41" s="118"/>
      <c r="I41" s="119"/>
      <c r="J41" s="119"/>
      <c r="K41" s="119"/>
      <c r="L41" s="119"/>
      <c r="M41" s="119"/>
      <c r="N41" s="119"/>
      <c r="O41" s="119"/>
      <c r="P41" s="119"/>
      <c r="Q41" s="120"/>
      <c r="T41" s="127"/>
      <c r="U41" s="128"/>
      <c r="V41" s="128"/>
      <c r="W41" s="128"/>
      <c r="X41" s="128"/>
      <c r="Y41" s="128"/>
      <c r="Z41" s="128"/>
      <c r="AA41" s="128"/>
      <c r="AB41" s="128"/>
      <c r="AC41" s="128"/>
      <c r="AD41" s="128"/>
      <c r="AE41" s="128"/>
      <c r="AF41" s="128"/>
      <c r="AG41" s="128"/>
      <c r="AH41" s="128"/>
      <c r="AI41" s="128"/>
      <c r="AJ41" s="128"/>
      <c r="AK41" s="128"/>
      <c r="AL41" s="128"/>
      <c r="AM41" s="129"/>
      <c r="AN41" s="163"/>
      <c r="AO41" s="164"/>
      <c r="AP41" s="165"/>
    </row>
    <row r="42" spans="1:69" ht="13.5" customHeight="1">
      <c r="E42" s="112"/>
      <c r="F42" s="113"/>
      <c r="G42" s="114"/>
      <c r="H42" s="121"/>
      <c r="I42" s="122"/>
      <c r="J42" s="122"/>
      <c r="K42" s="122"/>
      <c r="L42" s="122"/>
      <c r="M42" s="122"/>
      <c r="N42" s="122"/>
      <c r="O42" s="122"/>
      <c r="P42" s="122"/>
      <c r="Q42" s="123"/>
      <c r="T42" s="142"/>
      <c r="U42" s="143"/>
      <c r="V42" s="143"/>
      <c r="W42" s="143"/>
      <c r="X42" s="143"/>
      <c r="Y42" s="143"/>
      <c r="Z42" s="143"/>
      <c r="AA42" s="143"/>
      <c r="AB42" s="143"/>
      <c r="AC42" s="143"/>
      <c r="AD42" s="143"/>
      <c r="AE42" s="143"/>
      <c r="AF42" s="143"/>
      <c r="AG42" s="143"/>
      <c r="AH42" s="143"/>
      <c r="AI42" s="143"/>
      <c r="AJ42" s="143"/>
      <c r="AK42" s="143"/>
      <c r="AL42" s="143"/>
      <c r="AM42" s="144"/>
      <c r="AN42" s="166"/>
      <c r="AO42" s="167"/>
      <c r="AP42" s="168"/>
    </row>
    <row r="43" spans="1:69" s="6" customFormat="1" ht="13.5" customHeight="1" thickBot="1">
      <c r="E43" s="26"/>
      <c r="F43" s="26"/>
      <c r="G43" s="26"/>
      <c r="H43" s="27"/>
      <c r="I43" s="27"/>
      <c r="J43" s="27"/>
      <c r="K43" s="27"/>
      <c r="L43" s="27"/>
      <c r="M43" s="27"/>
      <c r="N43" s="27"/>
      <c r="O43" s="27"/>
      <c r="P43" s="27"/>
      <c r="Q43" s="27"/>
      <c r="T43" s="54"/>
      <c r="U43" s="54"/>
      <c r="V43" s="54"/>
      <c r="W43" s="54"/>
      <c r="X43" s="54"/>
      <c r="Y43" s="54"/>
      <c r="Z43" s="54"/>
      <c r="AA43" s="54"/>
      <c r="AB43" s="54"/>
      <c r="AC43" s="54"/>
      <c r="AD43" s="54"/>
      <c r="AE43" s="54"/>
      <c r="AF43" s="54"/>
      <c r="AG43" s="54"/>
      <c r="AH43" s="54"/>
      <c r="AI43" s="54"/>
      <c r="AJ43" s="54"/>
      <c r="AK43" s="54"/>
      <c r="AL43" s="54"/>
      <c r="AM43" s="54"/>
      <c r="AN43" s="28"/>
      <c r="AO43" s="28"/>
      <c r="AP43" s="28"/>
    </row>
    <row r="44" spans="1:69" ht="46.5" customHeight="1">
      <c r="B44" s="44" t="s">
        <v>29</v>
      </c>
      <c r="D44" s="25"/>
      <c r="E44" s="29"/>
      <c r="F44" s="25"/>
      <c r="G44" s="25"/>
      <c r="H44" s="22"/>
      <c r="I44" s="22"/>
      <c r="J44" s="22"/>
      <c r="K44" s="22"/>
      <c r="L44" s="22"/>
      <c r="M44" s="22"/>
      <c r="N44" s="22"/>
      <c r="O44" s="22"/>
      <c r="P44" s="22"/>
      <c r="Q44" s="22"/>
      <c r="T44" s="169"/>
      <c r="U44" s="170"/>
      <c r="V44" s="170"/>
      <c r="W44" s="170"/>
      <c r="X44" s="170"/>
      <c r="Y44" s="170"/>
      <c r="Z44" s="170"/>
      <c r="AA44" s="170"/>
      <c r="AB44" s="170"/>
      <c r="AC44" s="170"/>
      <c r="AD44" s="170"/>
      <c r="AE44" s="170"/>
      <c r="AF44" s="170"/>
      <c r="AG44" s="170"/>
      <c r="AH44" s="170"/>
      <c r="AI44" s="170"/>
      <c r="AJ44" s="170"/>
      <c r="AK44" s="170"/>
      <c r="AL44" s="170"/>
      <c r="AM44" s="171"/>
      <c r="AN44" s="30"/>
      <c r="AO44" s="30"/>
      <c r="AP44" s="30"/>
      <c r="AQ44" s="30"/>
      <c r="AR44" s="30"/>
      <c r="AS44" s="30"/>
      <c r="AT44" s="42" t="str">
        <f>IF(T44="積算","※①のフォームで入力してください。",IF(T44="料率","②のフォームに入力してください。",""))</f>
        <v/>
      </c>
      <c r="AU44" s="22"/>
      <c r="AV44" s="22"/>
      <c r="AW44" s="22"/>
      <c r="AX44" s="22"/>
      <c r="AY44" s="22"/>
      <c r="AZ44" s="22"/>
      <c r="BA44" s="43"/>
      <c r="BB44" s="43"/>
      <c r="BC44" s="43"/>
      <c r="BD44" s="43"/>
      <c r="BE44" s="43"/>
      <c r="BF44" s="43"/>
      <c r="BG44" s="28"/>
      <c r="BH44" s="28"/>
      <c r="BI44" s="28"/>
      <c r="BJ44" s="28"/>
      <c r="BK44" s="25"/>
      <c r="BL44" s="25"/>
      <c r="BM44" s="25"/>
      <c r="BN44" s="7"/>
      <c r="BO44" s="7"/>
      <c r="BP44" s="7"/>
      <c r="BQ44" s="7"/>
    </row>
    <row r="45" spans="1:69" ht="13.5" customHeight="1">
      <c r="B45" s="100" t="s">
        <v>54</v>
      </c>
      <c r="C45" s="101"/>
      <c r="D45" s="101"/>
      <c r="E45" s="101"/>
      <c r="F45" s="101"/>
      <c r="G45" s="101"/>
      <c r="H45" s="101"/>
      <c r="I45" s="101"/>
      <c r="J45" s="101"/>
      <c r="K45" s="101"/>
      <c r="L45" s="101"/>
      <c r="M45" s="101"/>
      <c r="N45" s="101"/>
      <c r="O45" s="101"/>
      <c r="P45" s="101"/>
      <c r="Q45" s="101"/>
      <c r="R45" s="101"/>
      <c r="S45" s="101"/>
      <c r="T45" s="101"/>
      <c r="U45" s="101"/>
      <c r="V45" s="101"/>
      <c r="W45" s="101"/>
      <c r="X45" s="101"/>
      <c r="Y45" s="101"/>
      <c r="Z45" s="101"/>
      <c r="AA45" s="101"/>
      <c r="AB45" s="101"/>
      <c r="AC45" s="101"/>
      <c r="AD45" s="101"/>
      <c r="AE45" s="101"/>
      <c r="AF45" s="101"/>
      <c r="AG45" s="101"/>
      <c r="AH45" s="101"/>
      <c r="AI45" s="101"/>
      <c r="AJ45" s="101"/>
      <c r="AK45" s="101"/>
      <c r="AL45" s="101"/>
      <c r="AM45" s="101"/>
      <c r="AN45" s="101"/>
      <c r="AO45" s="101"/>
      <c r="AP45" s="101"/>
      <c r="AQ45" s="101"/>
      <c r="AR45" s="101"/>
      <c r="AS45" s="101"/>
      <c r="AT45" s="101"/>
      <c r="AU45" s="101"/>
      <c r="AV45" s="101"/>
      <c r="AW45" s="101"/>
      <c r="AX45" s="101"/>
      <c r="AY45" s="101"/>
      <c r="AZ45" s="101"/>
      <c r="BA45" s="101"/>
      <c r="BB45" s="101"/>
      <c r="BC45" s="101"/>
      <c r="BD45" s="101"/>
      <c r="BE45" s="101"/>
      <c r="BF45" s="101"/>
      <c r="BG45" s="101"/>
      <c r="BH45" s="101"/>
      <c r="BI45" s="101"/>
      <c r="BJ45" s="101"/>
      <c r="BK45" s="101"/>
      <c r="BL45" s="101"/>
      <c r="BM45" s="101"/>
      <c r="BN45" s="101"/>
      <c r="BO45" s="101"/>
      <c r="BP45" s="101"/>
      <c r="BQ45" s="102"/>
    </row>
    <row r="46" spans="1:69" ht="13.5" customHeight="1">
      <c r="B46" s="148"/>
      <c r="C46" s="149"/>
      <c r="D46" s="149"/>
      <c r="E46" s="149"/>
      <c r="F46" s="149"/>
      <c r="G46" s="149"/>
      <c r="H46" s="149"/>
      <c r="I46" s="149"/>
      <c r="J46" s="149"/>
      <c r="K46" s="149"/>
      <c r="L46" s="149"/>
      <c r="M46" s="149"/>
      <c r="N46" s="149"/>
      <c r="O46" s="149"/>
      <c r="P46" s="149"/>
      <c r="Q46" s="149"/>
      <c r="R46" s="149"/>
      <c r="S46" s="149"/>
      <c r="T46" s="149"/>
      <c r="U46" s="149"/>
      <c r="V46" s="149"/>
      <c r="W46" s="149"/>
      <c r="X46" s="149"/>
      <c r="Y46" s="149"/>
      <c r="Z46" s="149"/>
      <c r="AA46" s="149"/>
      <c r="AB46" s="149"/>
      <c r="AC46" s="149"/>
      <c r="AD46" s="149"/>
      <c r="AE46" s="149"/>
      <c r="AF46" s="149"/>
      <c r="AG46" s="149"/>
      <c r="AH46" s="149"/>
      <c r="AI46" s="149"/>
      <c r="AJ46" s="149"/>
      <c r="AK46" s="149"/>
      <c r="AL46" s="149"/>
      <c r="AM46" s="149"/>
      <c r="AN46" s="149"/>
      <c r="AO46" s="149"/>
      <c r="AP46" s="149"/>
      <c r="AQ46" s="149"/>
      <c r="AR46" s="149"/>
      <c r="AS46" s="149"/>
      <c r="AT46" s="149"/>
      <c r="AU46" s="149"/>
      <c r="AV46" s="149"/>
      <c r="AW46" s="149"/>
      <c r="AX46" s="149"/>
      <c r="AY46" s="149"/>
      <c r="AZ46" s="149"/>
      <c r="BA46" s="149"/>
      <c r="BB46" s="149"/>
      <c r="BC46" s="149"/>
      <c r="BD46" s="149"/>
      <c r="BE46" s="149"/>
      <c r="BF46" s="149"/>
      <c r="BG46" s="149"/>
      <c r="BH46" s="149"/>
      <c r="BI46" s="149"/>
      <c r="BJ46" s="149"/>
      <c r="BK46" s="149"/>
      <c r="BL46" s="149"/>
      <c r="BM46" s="149"/>
      <c r="BN46" s="149"/>
      <c r="BO46" s="149"/>
      <c r="BP46" s="149"/>
      <c r="BQ46" s="150"/>
    </row>
    <row r="47" spans="1:69" ht="13.5" customHeight="1">
      <c r="B47" s="103"/>
      <c r="C47" s="104"/>
      <c r="D47" s="104"/>
      <c r="E47" s="104"/>
      <c r="F47" s="104"/>
      <c r="G47" s="104"/>
      <c r="H47" s="104"/>
      <c r="I47" s="104"/>
      <c r="J47" s="104"/>
      <c r="K47" s="104"/>
      <c r="L47" s="104"/>
      <c r="M47" s="104"/>
      <c r="N47" s="104"/>
      <c r="O47" s="104"/>
      <c r="P47" s="104"/>
      <c r="Q47" s="104"/>
      <c r="R47" s="104"/>
      <c r="S47" s="104"/>
      <c r="T47" s="104"/>
      <c r="U47" s="104"/>
      <c r="V47" s="104"/>
      <c r="W47" s="104"/>
      <c r="X47" s="104"/>
      <c r="Y47" s="104"/>
      <c r="Z47" s="104"/>
      <c r="AA47" s="104"/>
      <c r="AB47" s="104"/>
      <c r="AC47" s="104"/>
      <c r="AD47" s="104"/>
      <c r="AE47" s="104"/>
      <c r="AF47" s="104"/>
      <c r="AG47" s="104"/>
      <c r="AH47" s="104"/>
      <c r="AI47" s="104"/>
      <c r="AJ47" s="104"/>
      <c r="AK47" s="104"/>
      <c r="AL47" s="104"/>
      <c r="AM47" s="104"/>
      <c r="AN47" s="104"/>
      <c r="AO47" s="104"/>
      <c r="AP47" s="104"/>
      <c r="AQ47" s="104"/>
      <c r="AR47" s="104"/>
      <c r="AS47" s="104"/>
      <c r="AT47" s="104"/>
      <c r="AU47" s="104"/>
      <c r="AV47" s="104"/>
      <c r="AW47" s="104"/>
      <c r="AX47" s="104"/>
      <c r="AY47" s="104"/>
      <c r="AZ47" s="104"/>
      <c r="BA47" s="104"/>
      <c r="BB47" s="104"/>
      <c r="BC47" s="104"/>
      <c r="BD47" s="104"/>
      <c r="BE47" s="104"/>
      <c r="BF47" s="104"/>
      <c r="BG47" s="104"/>
      <c r="BH47" s="104"/>
      <c r="BI47" s="104"/>
      <c r="BJ47" s="104"/>
      <c r="BK47" s="104"/>
      <c r="BL47" s="104"/>
      <c r="BM47" s="104"/>
      <c r="BN47" s="104"/>
      <c r="BO47" s="104"/>
      <c r="BP47" s="104"/>
      <c r="BQ47" s="105"/>
    </row>
    <row r="48" spans="1:69" ht="13.5" customHeight="1">
      <c r="A48" s="25"/>
      <c r="B48" s="21"/>
      <c r="C48" s="21"/>
      <c r="D48" s="21"/>
      <c r="E48" s="21"/>
      <c r="F48" s="21"/>
      <c r="G48" s="21"/>
      <c r="H48" s="21"/>
      <c r="I48" s="21"/>
      <c r="J48" s="21"/>
      <c r="K48" s="21"/>
      <c r="L48" s="21"/>
      <c r="M48" s="21"/>
      <c r="N48" s="21"/>
      <c r="O48" s="21"/>
      <c r="P48" s="21"/>
      <c r="Q48" s="21"/>
      <c r="R48" s="21"/>
      <c r="S48" s="21"/>
      <c r="T48" s="21"/>
      <c r="U48" s="21"/>
      <c r="V48" s="21"/>
      <c r="W48" s="21"/>
      <c r="X48" s="21"/>
      <c r="Y48" s="21"/>
      <c r="Z48" s="21"/>
      <c r="AA48" s="21"/>
      <c r="AB48" s="21"/>
      <c r="AC48" s="21"/>
      <c r="AD48" s="21"/>
      <c r="AE48" s="21"/>
      <c r="AF48" s="21"/>
      <c r="AG48" s="21"/>
      <c r="AH48" s="21"/>
      <c r="AI48" s="21"/>
      <c r="AJ48" s="21"/>
      <c r="AK48" s="21"/>
      <c r="AL48" s="21"/>
      <c r="AM48" s="21"/>
      <c r="AN48" s="21"/>
      <c r="AO48" s="21"/>
      <c r="AP48" s="21"/>
      <c r="AQ48" s="21"/>
      <c r="AR48" s="21"/>
      <c r="AS48" s="21"/>
      <c r="AT48" s="21"/>
      <c r="AU48" s="21"/>
      <c r="AV48" s="21"/>
      <c r="AW48" s="21"/>
      <c r="AX48" s="21"/>
      <c r="AY48" s="21"/>
      <c r="AZ48" s="21"/>
      <c r="BA48" s="21"/>
      <c r="BB48" s="21"/>
      <c r="BC48" s="21"/>
      <c r="BD48" s="21"/>
      <c r="BE48" s="21"/>
      <c r="BF48" s="21"/>
      <c r="BG48" s="21"/>
      <c r="BH48" s="21"/>
      <c r="BI48" s="21"/>
      <c r="BJ48" s="21"/>
      <c r="BK48" s="21"/>
      <c r="BL48" s="21"/>
      <c r="BM48" s="21"/>
      <c r="BN48" s="25"/>
      <c r="BO48" s="25"/>
      <c r="BP48" s="25"/>
      <c r="BQ48" s="25"/>
    </row>
    <row r="49" spans="1:78" ht="11.25" customHeight="1">
      <c r="E49" s="31"/>
      <c r="F49" s="31"/>
      <c r="G49" s="31"/>
      <c r="H49" s="31"/>
      <c r="I49" s="31"/>
      <c r="J49" s="31"/>
      <c r="K49" s="31"/>
      <c r="L49" s="31"/>
      <c r="M49" s="31"/>
      <c r="N49" s="31"/>
      <c r="O49" s="31"/>
      <c r="P49" s="31"/>
      <c r="Q49" s="31"/>
      <c r="S49" s="149" t="s">
        <v>30</v>
      </c>
      <c r="T49" s="149"/>
      <c r="U49" s="149"/>
      <c r="V49" s="149"/>
      <c r="W49" s="149"/>
      <c r="X49" s="149"/>
      <c r="Y49" s="149"/>
      <c r="Z49" s="149"/>
      <c r="AA49" s="149"/>
      <c r="AB49" s="149"/>
      <c r="AC49" s="149"/>
      <c r="AD49" s="149"/>
      <c r="AE49" s="149"/>
      <c r="AF49" s="149"/>
      <c r="AG49" s="149"/>
      <c r="AH49" s="149"/>
      <c r="AI49" s="149"/>
      <c r="AJ49" s="149"/>
      <c r="AK49" s="149"/>
      <c r="AL49" s="149"/>
      <c r="AM49" s="149"/>
      <c r="AN49" s="149"/>
      <c r="AO49" s="149"/>
      <c r="AP49" s="149"/>
      <c r="AQ49" s="149"/>
      <c r="AS49" s="149" t="s">
        <v>31</v>
      </c>
      <c r="AT49" s="149"/>
      <c r="AU49" s="149"/>
      <c r="AV49" s="149"/>
      <c r="AW49" s="149"/>
      <c r="AX49" s="149"/>
      <c r="AY49" s="149"/>
      <c r="AZ49" s="149"/>
      <c r="BA49" s="149"/>
      <c r="BB49" s="149"/>
      <c r="BC49" s="149"/>
      <c r="BD49" s="149"/>
      <c r="BE49" s="149"/>
      <c r="BF49" s="149"/>
      <c r="BG49" s="149"/>
      <c r="BH49" s="149"/>
      <c r="BI49" s="149"/>
      <c r="BJ49" s="149"/>
      <c r="BK49" s="149"/>
      <c r="BL49" s="149"/>
      <c r="BM49" s="149"/>
      <c r="BN49" s="149"/>
      <c r="BO49" s="149"/>
      <c r="BP49" s="149"/>
      <c r="BQ49" s="149"/>
    </row>
    <row r="50" spans="1:78" ht="11.25" customHeight="1">
      <c r="E50" s="31"/>
      <c r="F50" s="31"/>
      <c r="G50" s="31"/>
      <c r="H50" s="31"/>
      <c r="I50" s="31"/>
      <c r="J50" s="31"/>
      <c r="K50" s="31"/>
      <c r="L50" s="31"/>
      <c r="M50" s="31"/>
      <c r="N50" s="31"/>
      <c r="O50" s="31"/>
      <c r="P50" s="31"/>
      <c r="Q50" s="31"/>
      <c r="S50" s="149"/>
      <c r="T50" s="149"/>
      <c r="U50" s="149"/>
      <c r="V50" s="149"/>
      <c r="W50" s="149"/>
      <c r="X50" s="149"/>
      <c r="Y50" s="149"/>
      <c r="Z50" s="149"/>
      <c r="AA50" s="149"/>
      <c r="AB50" s="149"/>
      <c r="AC50" s="149"/>
      <c r="AD50" s="149"/>
      <c r="AE50" s="149"/>
      <c r="AF50" s="149"/>
      <c r="AG50" s="149"/>
      <c r="AH50" s="149"/>
      <c r="AI50" s="149"/>
      <c r="AJ50" s="149"/>
      <c r="AK50" s="149"/>
      <c r="AL50" s="149"/>
      <c r="AM50" s="149"/>
      <c r="AN50" s="149"/>
      <c r="AO50" s="149"/>
      <c r="AP50" s="149"/>
      <c r="AQ50" s="149"/>
      <c r="AS50" s="149"/>
      <c r="AT50" s="149"/>
      <c r="AU50" s="149"/>
      <c r="AV50" s="149"/>
      <c r="AW50" s="149"/>
      <c r="AX50" s="149"/>
      <c r="AY50" s="149"/>
      <c r="AZ50" s="149"/>
      <c r="BA50" s="149"/>
      <c r="BB50" s="149"/>
      <c r="BC50" s="149"/>
      <c r="BD50" s="149"/>
      <c r="BE50" s="149"/>
      <c r="BF50" s="149"/>
      <c r="BG50" s="149"/>
      <c r="BH50" s="149"/>
      <c r="BI50" s="149"/>
      <c r="BJ50" s="149"/>
      <c r="BK50" s="149"/>
      <c r="BL50" s="149"/>
      <c r="BM50" s="149"/>
      <c r="BN50" s="149"/>
      <c r="BO50" s="149"/>
      <c r="BP50" s="149"/>
      <c r="BQ50" s="149"/>
    </row>
    <row r="51" spans="1:78" ht="11.25" customHeight="1">
      <c r="E51" s="31"/>
      <c r="F51" s="31"/>
      <c r="G51" s="31"/>
      <c r="H51" s="31"/>
      <c r="I51" s="31"/>
      <c r="J51" s="31"/>
      <c r="K51" s="31"/>
      <c r="L51" s="31"/>
      <c r="M51" s="31"/>
      <c r="N51" s="31"/>
      <c r="O51" s="31"/>
      <c r="P51" s="31"/>
      <c r="Q51" s="31"/>
      <c r="S51" s="32"/>
      <c r="T51" s="32"/>
      <c r="U51" s="32"/>
      <c r="V51" s="32"/>
      <c r="W51" s="32"/>
      <c r="X51" s="32"/>
      <c r="Y51" s="32"/>
      <c r="Z51" s="32"/>
      <c r="AA51" s="32"/>
      <c r="AB51" s="32"/>
      <c r="AC51" s="32"/>
      <c r="AD51" s="32"/>
      <c r="AE51" s="32"/>
      <c r="AF51" s="32"/>
      <c r="AG51" s="32"/>
      <c r="AH51" s="32"/>
      <c r="AI51" s="32"/>
      <c r="AJ51" s="32"/>
      <c r="AK51" s="32"/>
      <c r="AL51" s="32"/>
      <c r="AM51" s="32"/>
      <c r="AN51" s="32"/>
      <c r="AO51" s="32"/>
      <c r="AP51" s="32"/>
      <c r="AQ51" s="32"/>
      <c r="AS51" s="32"/>
      <c r="AT51" s="32"/>
      <c r="AU51" s="32"/>
      <c r="AV51" s="32"/>
      <c r="AW51" s="32"/>
      <c r="AX51" s="32"/>
      <c r="AY51" s="32"/>
      <c r="AZ51" s="32"/>
      <c r="BA51" s="32"/>
      <c r="BB51" s="32"/>
      <c r="BC51" s="32"/>
      <c r="BD51" s="32"/>
      <c r="BE51" s="32"/>
      <c r="BF51" s="32"/>
      <c r="BG51" s="32"/>
      <c r="BH51" s="32"/>
      <c r="BI51" s="32"/>
      <c r="BJ51" s="32"/>
      <c r="BK51" s="32"/>
      <c r="BL51" s="32"/>
      <c r="BM51" s="32"/>
      <c r="BN51" s="32"/>
      <c r="BO51" s="32"/>
      <c r="BP51" s="32"/>
      <c r="BQ51" s="32"/>
    </row>
    <row r="52" spans="1:78" s="25" customFormat="1">
      <c r="A52"/>
      <c r="B52" s="106" t="s">
        <v>32</v>
      </c>
      <c r="C52" s="107"/>
      <c r="D52" s="108"/>
      <c r="E52" s="179" t="s">
        <v>33</v>
      </c>
      <c r="F52" s="179"/>
      <c r="G52" s="179"/>
      <c r="H52" s="179"/>
      <c r="I52" s="179"/>
      <c r="J52" s="179"/>
      <c r="K52" s="179"/>
      <c r="L52" s="179"/>
      <c r="M52" s="179"/>
      <c r="N52" s="179"/>
      <c r="O52" s="179"/>
      <c r="P52" s="179"/>
      <c r="Q52" s="179"/>
      <c r="R52"/>
      <c r="S52" s="32"/>
      <c r="T52" s="192">
        <v>0</v>
      </c>
      <c r="U52" s="193"/>
      <c r="V52" s="193"/>
      <c r="W52" s="193"/>
      <c r="X52" s="193"/>
      <c r="Y52" s="193"/>
      <c r="Z52" s="193"/>
      <c r="AA52" s="193"/>
      <c r="AB52" s="193"/>
      <c r="AC52" s="193"/>
      <c r="AD52" s="193"/>
      <c r="AE52" s="193"/>
      <c r="AF52" s="193"/>
      <c r="AG52" s="193"/>
      <c r="AH52" s="193"/>
      <c r="AI52" s="193"/>
      <c r="AJ52" s="193"/>
      <c r="AK52" s="193"/>
      <c r="AL52" s="193"/>
      <c r="AM52" s="194"/>
      <c r="AN52" s="201" t="s">
        <v>14</v>
      </c>
      <c r="AO52" s="202"/>
      <c r="AP52" s="203"/>
      <c r="AQ52" s="32"/>
      <c r="AR52"/>
      <c r="AS52" s="32"/>
      <c r="AT52" s="151" t="str">
        <f>IF(T44="積算",ROUNDDOWN((T37/3),0),"")</f>
        <v/>
      </c>
      <c r="AU52" s="152"/>
      <c r="AV52" s="152"/>
      <c r="AW52" s="152"/>
      <c r="AX52" s="152"/>
      <c r="AY52" s="152"/>
      <c r="AZ52" s="152"/>
      <c r="BA52" s="152"/>
      <c r="BB52" s="152"/>
      <c r="BC52" s="152"/>
      <c r="BD52" s="152"/>
      <c r="BE52" s="152"/>
      <c r="BF52" s="152"/>
      <c r="BG52" s="152"/>
      <c r="BH52" s="152"/>
      <c r="BI52" s="152"/>
      <c r="BJ52" s="152"/>
      <c r="BK52" s="152"/>
      <c r="BL52" s="152"/>
      <c r="BM52" s="153"/>
      <c r="BN52" s="183" t="s">
        <v>14</v>
      </c>
      <c r="BO52" s="184"/>
      <c r="BP52" s="185"/>
      <c r="BQ52" s="32"/>
      <c r="BR52"/>
    </row>
    <row r="53" spans="1:78">
      <c r="B53" s="109"/>
      <c r="C53" s="110"/>
      <c r="D53" s="111"/>
      <c r="E53" s="179"/>
      <c r="F53" s="179"/>
      <c r="G53" s="179"/>
      <c r="H53" s="179"/>
      <c r="I53" s="179"/>
      <c r="J53" s="179"/>
      <c r="K53" s="179"/>
      <c r="L53" s="179"/>
      <c r="M53" s="179"/>
      <c r="N53" s="179"/>
      <c r="O53" s="179"/>
      <c r="P53" s="179"/>
      <c r="Q53" s="179"/>
      <c r="S53" s="32"/>
      <c r="T53" s="195"/>
      <c r="U53" s="196"/>
      <c r="V53" s="196"/>
      <c r="W53" s="196"/>
      <c r="X53" s="196"/>
      <c r="Y53" s="196"/>
      <c r="Z53" s="196"/>
      <c r="AA53" s="196"/>
      <c r="AB53" s="196"/>
      <c r="AC53" s="196"/>
      <c r="AD53" s="196"/>
      <c r="AE53" s="196"/>
      <c r="AF53" s="196"/>
      <c r="AG53" s="196"/>
      <c r="AH53" s="196"/>
      <c r="AI53" s="196"/>
      <c r="AJ53" s="196"/>
      <c r="AK53" s="196"/>
      <c r="AL53" s="196"/>
      <c r="AM53" s="197"/>
      <c r="AN53" s="204"/>
      <c r="AO53" s="205"/>
      <c r="AP53" s="206"/>
      <c r="AQ53" s="32"/>
      <c r="AS53" s="32"/>
      <c r="AT53" s="154"/>
      <c r="AU53" s="155"/>
      <c r="AV53" s="155"/>
      <c r="AW53" s="155"/>
      <c r="AX53" s="155"/>
      <c r="AY53" s="155"/>
      <c r="AZ53" s="155"/>
      <c r="BA53" s="155"/>
      <c r="BB53" s="155"/>
      <c r="BC53" s="155"/>
      <c r="BD53" s="155"/>
      <c r="BE53" s="155"/>
      <c r="BF53" s="155"/>
      <c r="BG53" s="155"/>
      <c r="BH53" s="155"/>
      <c r="BI53" s="155"/>
      <c r="BJ53" s="155"/>
      <c r="BK53" s="155"/>
      <c r="BL53" s="155"/>
      <c r="BM53" s="156"/>
      <c r="BN53" s="186"/>
      <c r="BO53" s="187"/>
      <c r="BP53" s="188"/>
      <c r="BQ53" s="32"/>
    </row>
    <row r="54" spans="1:78">
      <c r="B54" s="112"/>
      <c r="C54" s="113"/>
      <c r="D54" s="114"/>
      <c r="E54" s="179"/>
      <c r="F54" s="179"/>
      <c r="G54" s="179"/>
      <c r="H54" s="179"/>
      <c r="I54" s="179"/>
      <c r="J54" s="179"/>
      <c r="K54" s="179"/>
      <c r="L54" s="179"/>
      <c r="M54" s="179"/>
      <c r="N54" s="179"/>
      <c r="O54" s="179"/>
      <c r="P54" s="179"/>
      <c r="Q54" s="179"/>
      <c r="S54" s="32"/>
      <c r="T54" s="198"/>
      <c r="U54" s="199"/>
      <c r="V54" s="199"/>
      <c r="W54" s="199"/>
      <c r="X54" s="199"/>
      <c r="Y54" s="199"/>
      <c r="Z54" s="199"/>
      <c r="AA54" s="199"/>
      <c r="AB54" s="199"/>
      <c r="AC54" s="199"/>
      <c r="AD54" s="199"/>
      <c r="AE54" s="199"/>
      <c r="AF54" s="199"/>
      <c r="AG54" s="199"/>
      <c r="AH54" s="199"/>
      <c r="AI54" s="199"/>
      <c r="AJ54" s="199"/>
      <c r="AK54" s="199"/>
      <c r="AL54" s="199"/>
      <c r="AM54" s="200"/>
      <c r="AN54" s="207"/>
      <c r="AO54" s="208"/>
      <c r="AP54" s="209"/>
      <c r="AQ54" s="32"/>
      <c r="AS54" s="32"/>
      <c r="AT54" s="180"/>
      <c r="AU54" s="181"/>
      <c r="AV54" s="181"/>
      <c r="AW54" s="181"/>
      <c r="AX54" s="181"/>
      <c r="AY54" s="181"/>
      <c r="AZ54" s="181"/>
      <c r="BA54" s="181"/>
      <c r="BB54" s="181"/>
      <c r="BC54" s="181"/>
      <c r="BD54" s="181"/>
      <c r="BE54" s="181"/>
      <c r="BF54" s="181"/>
      <c r="BG54" s="181"/>
      <c r="BH54" s="181"/>
      <c r="BI54" s="181"/>
      <c r="BJ54" s="181"/>
      <c r="BK54" s="181"/>
      <c r="BL54" s="181"/>
      <c r="BM54" s="182"/>
      <c r="BN54" s="189"/>
      <c r="BO54" s="190"/>
      <c r="BP54" s="191"/>
      <c r="BQ54" s="32"/>
    </row>
    <row r="55" spans="1:78" ht="13.5" customHeight="1">
      <c r="B55" s="106" t="s">
        <v>34</v>
      </c>
      <c r="C55" s="107"/>
      <c r="D55" s="108"/>
      <c r="E55" s="178" t="s">
        <v>56</v>
      </c>
      <c r="F55" s="179"/>
      <c r="G55" s="179"/>
      <c r="H55" s="179"/>
      <c r="I55" s="179"/>
      <c r="J55" s="179"/>
      <c r="K55" s="179"/>
      <c r="L55" s="179"/>
      <c r="M55" s="179"/>
      <c r="N55" s="179"/>
      <c r="O55" s="179"/>
      <c r="P55" s="179"/>
      <c r="Q55" s="179"/>
      <c r="S55" s="32"/>
      <c r="T55" s="151" t="str">
        <f>IF(T44="積算",T34-T52,"")</f>
        <v/>
      </c>
      <c r="U55" s="152"/>
      <c r="V55" s="152"/>
      <c r="W55" s="152"/>
      <c r="X55" s="152"/>
      <c r="Y55" s="152"/>
      <c r="Z55" s="152"/>
      <c r="AA55" s="152"/>
      <c r="AB55" s="152"/>
      <c r="AC55" s="152"/>
      <c r="AD55" s="152"/>
      <c r="AE55" s="152"/>
      <c r="AF55" s="152"/>
      <c r="AG55" s="152"/>
      <c r="AH55" s="152"/>
      <c r="AI55" s="152"/>
      <c r="AJ55" s="152"/>
      <c r="AK55" s="152"/>
      <c r="AL55" s="152"/>
      <c r="AM55" s="153"/>
      <c r="AN55" s="183" t="s">
        <v>14</v>
      </c>
      <c r="AO55" s="184"/>
      <c r="AP55" s="185"/>
      <c r="AQ55" s="32"/>
      <c r="AS55" s="32"/>
      <c r="AT55" s="151" t="str">
        <f>IF(T44="積算",T34-AT52,"")</f>
        <v/>
      </c>
      <c r="AU55" s="152"/>
      <c r="AV55" s="152"/>
      <c r="AW55" s="152"/>
      <c r="AX55" s="152"/>
      <c r="AY55" s="152"/>
      <c r="AZ55" s="152"/>
      <c r="BA55" s="152"/>
      <c r="BB55" s="152"/>
      <c r="BC55" s="152"/>
      <c r="BD55" s="152"/>
      <c r="BE55" s="152"/>
      <c r="BF55" s="152"/>
      <c r="BG55" s="152"/>
      <c r="BH55" s="152"/>
      <c r="BI55" s="152"/>
      <c r="BJ55" s="152"/>
      <c r="BK55" s="152"/>
      <c r="BL55" s="152"/>
      <c r="BM55" s="153"/>
      <c r="BN55" s="183" t="s">
        <v>14</v>
      </c>
      <c r="BO55" s="184"/>
      <c r="BP55" s="185"/>
      <c r="BQ55" s="32"/>
    </row>
    <row r="56" spans="1:78">
      <c r="B56" s="109"/>
      <c r="C56" s="110"/>
      <c r="D56" s="111"/>
      <c r="E56" s="179"/>
      <c r="F56" s="179"/>
      <c r="G56" s="179"/>
      <c r="H56" s="179"/>
      <c r="I56" s="179"/>
      <c r="J56" s="179"/>
      <c r="K56" s="179"/>
      <c r="L56" s="179"/>
      <c r="M56" s="179"/>
      <c r="N56" s="179"/>
      <c r="O56" s="179"/>
      <c r="P56" s="179"/>
      <c r="Q56" s="179"/>
      <c r="S56" s="32"/>
      <c r="T56" s="154"/>
      <c r="U56" s="155"/>
      <c r="V56" s="155"/>
      <c r="W56" s="155"/>
      <c r="X56" s="155"/>
      <c r="Y56" s="155"/>
      <c r="Z56" s="155"/>
      <c r="AA56" s="155"/>
      <c r="AB56" s="155"/>
      <c r="AC56" s="155"/>
      <c r="AD56" s="155"/>
      <c r="AE56" s="155"/>
      <c r="AF56" s="155"/>
      <c r="AG56" s="155"/>
      <c r="AH56" s="155"/>
      <c r="AI56" s="155"/>
      <c r="AJ56" s="155"/>
      <c r="AK56" s="155"/>
      <c r="AL56" s="155"/>
      <c r="AM56" s="156"/>
      <c r="AN56" s="186"/>
      <c r="AO56" s="187"/>
      <c r="AP56" s="188"/>
      <c r="AQ56" s="32"/>
      <c r="AS56" s="32"/>
      <c r="AT56" s="154"/>
      <c r="AU56" s="155"/>
      <c r="AV56" s="155"/>
      <c r="AW56" s="155"/>
      <c r="AX56" s="155"/>
      <c r="AY56" s="155"/>
      <c r="AZ56" s="155"/>
      <c r="BA56" s="155"/>
      <c r="BB56" s="155"/>
      <c r="BC56" s="155"/>
      <c r="BD56" s="155"/>
      <c r="BE56" s="155"/>
      <c r="BF56" s="155"/>
      <c r="BG56" s="155"/>
      <c r="BH56" s="155"/>
      <c r="BI56" s="155"/>
      <c r="BJ56" s="155"/>
      <c r="BK56" s="155"/>
      <c r="BL56" s="155"/>
      <c r="BM56" s="156"/>
      <c r="BN56" s="186"/>
      <c r="BO56" s="187"/>
      <c r="BP56" s="188"/>
      <c r="BQ56" s="32"/>
    </row>
    <row r="57" spans="1:78">
      <c r="B57" s="112"/>
      <c r="C57" s="113"/>
      <c r="D57" s="114"/>
      <c r="E57" s="179"/>
      <c r="F57" s="179"/>
      <c r="G57" s="179"/>
      <c r="H57" s="179"/>
      <c r="I57" s="179"/>
      <c r="J57" s="179"/>
      <c r="K57" s="179"/>
      <c r="L57" s="179"/>
      <c r="M57" s="179"/>
      <c r="N57" s="179"/>
      <c r="O57" s="179"/>
      <c r="P57" s="179"/>
      <c r="Q57" s="179"/>
      <c r="S57" s="32"/>
      <c r="T57" s="180"/>
      <c r="U57" s="181"/>
      <c r="V57" s="181"/>
      <c r="W57" s="181"/>
      <c r="X57" s="181"/>
      <c r="Y57" s="181"/>
      <c r="Z57" s="181"/>
      <c r="AA57" s="181"/>
      <c r="AB57" s="181"/>
      <c r="AC57" s="181"/>
      <c r="AD57" s="181"/>
      <c r="AE57" s="181"/>
      <c r="AF57" s="181"/>
      <c r="AG57" s="181"/>
      <c r="AH57" s="181"/>
      <c r="AI57" s="181"/>
      <c r="AJ57" s="181"/>
      <c r="AK57" s="181"/>
      <c r="AL57" s="181"/>
      <c r="AM57" s="182"/>
      <c r="AN57" s="189"/>
      <c r="AO57" s="190"/>
      <c r="AP57" s="191"/>
      <c r="AQ57" s="32"/>
      <c r="AS57" s="32"/>
      <c r="AT57" s="180"/>
      <c r="AU57" s="181"/>
      <c r="AV57" s="181"/>
      <c r="AW57" s="181"/>
      <c r="AX57" s="181"/>
      <c r="AY57" s="181"/>
      <c r="AZ57" s="181"/>
      <c r="BA57" s="181"/>
      <c r="BB57" s="181"/>
      <c r="BC57" s="181"/>
      <c r="BD57" s="181"/>
      <c r="BE57" s="181"/>
      <c r="BF57" s="181"/>
      <c r="BG57" s="181"/>
      <c r="BH57" s="181"/>
      <c r="BI57" s="181"/>
      <c r="BJ57" s="181"/>
      <c r="BK57" s="181"/>
      <c r="BL57" s="181"/>
      <c r="BM57" s="182"/>
      <c r="BN57" s="189"/>
      <c r="BO57" s="190"/>
      <c r="BP57" s="191"/>
      <c r="BQ57" s="32"/>
      <c r="BR57" s="7"/>
    </row>
    <row r="58" spans="1:78" ht="13.5" customHeight="1">
      <c r="B58" s="106" t="s">
        <v>35</v>
      </c>
      <c r="C58" s="107"/>
      <c r="D58" s="108"/>
      <c r="E58" s="172" t="s">
        <v>49</v>
      </c>
      <c r="F58" s="173"/>
      <c r="G58" s="173"/>
      <c r="H58" s="173"/>
      <c r="I58" s="173"/>
      <c r="J58" s="173"/>
      <c r="K58" s="173"/>
      <c r="L58" s="173"/>
      <c r="M58" s="173"/>
      <c r="N58" s="173"/>
      <c r="O58" s="173"/>
      <c r="P58" s="173"/>
      <c r="Q58" s="173"/>
      <c r="S58" s="32"/>
      <c r="T58" s="227"/>
      <c r="U58" s="228"/>
      <c r="V58" s="228"/>
      <c r="W58" s="228"/>
      <c r="X58" s="228"/>
      <c r="Y58" s="228"/>
      <c r="Z58" s="228"/>
      <c r="AA58" s="228"/>
      <c r="AB58" s="228"/>
      <c r="AC58" s="228"/>
      <c r="AD58" s="228"/>
      <c r="AE58" s="228"/>
      <c r="AF58" s="228"/>
      <c r="AG58" s="228"/>
      <c r="AH58" s="228"/>
      <c r="AI58" s="228"/>
      <c r="AJ58" s="228"/>
      <c r="AK58" s="228"/>
      <c r="AL58" s="228"/>
      <c r="AM58" s="229"/>
      <c r="AN58" s="175" t="s">
        <v>14</v>
      </c>
      <c r="AO58" s="176"/>
      <c r="AP58" s="177"/>
      <c r="AQ58" s="32"/>
      <c r="AS58" s="32"/>
      <c r="AT58" s="227"/>
      <c r="AU58" s="228"/>
      <c r="AV58" s="228"/>
      <c r="AW58" s="228"/>
      <c r="AX58" s="228"/>
      <c r="AY58" s="228"/>
      <c r="AZ58" s="228"/>
      <c r="BA58" s="228"/>
      <c r="BB58" s="228"/>
      <c r="BC58" s="228"/>
      <c r="BD58" s="228"/>
      <c r="BE58" s="228"/>
      <c r="BF58" s="228"/>
      <c r="BG58" s="228"/>
      <c r="BH58" s="228"/>
      <c r="BI58" s="228"/>
      <c r="BJ58" s="228"/>
      <c r="BK58" s="228"/>
      <c r="BL58" s="228"/>
      <c r="BM58" s="229"/>
      <c r="BN58" s="175" t="s">
        <v>14</v>
      </c>
      <c r="BO58" s="176"/>
      <c r="BP58" s="177"/>
      <c r="BQ58" s="32"/>
      <c r="BR58" s="285" t="str">
        <f>IF($T$44="積算",IF($AT$58="","",IF($T$58-$AT$58&gt;=100000,"",IF($T$58-$AT$58&gt;=$AT$55*0.01,"","※"))),"")</f>
        <v/>
      </c>
      <c r="BS58" s="210" t="str">
        <f>IF($T$44="積算",IF($AT$58="","",IF($T$58-$AT$58&gt;=100000,"",IF($T$58-$AT$58&gt;=$AT$55*0.01,"","補助金が有る場合と無い場合でリース料金の違い（例：金利・手数料分の金額）が適切に計算されていることが確認できません。"))),"")</f>
        <v/>
      </c>
      <c r="BT58" s="210"/>
      <c r="BU58" s="210"/>
      <c r="BV58" s="210"/>
      <c r="BW58" s="210"/>
      <c r="BX58" s="210"/>
      <c r="BY58" s="210"/>
    </row>
    <row r="59" spans="1:78" ht="13.5" customHeight="1">
      <c r="B59" s="109"/>
      <c r="C59" s="110"/>
      <c r="D59" s="111"/>
      <c r="E59" s="174"/>
      <c r="F59" s="174"/>
      <c r="G59" s="174"/>
      <c r="H59" s="174"/>
      <c r="I59" s="174"/>
      <c r="J59" s="174"/>
      <c r="K59" s="174"/>
      <c r="L59" s="174"/>
      <c r="M59" s="174"/>
      <c r="N59" s="174"/>
      <c r="O59" s="174"/>
      <c r="P59" s="174"/>
      <c r="Q59" s="174"/>
      <c r="S59" s="32"/>
      <c r="T59" s="127"/>
      <c r="U59" s="128"/>
      <c r="V59" s="128"/>
      <c r="W59" s="128"/>
      <c r="X59" s="128"/>
      <c r="Y59" s="128"/>
      <c r="Z59" s="128"/>
      <c r="AA59" s="128"/>
      <c r="AB59" s="128"/>
      <c r="AC59" s="128"/>
      <c r="AD59" s="128"/>
      <c r="AE59" s="128"/>
      <c r="AF59" s="128"/>
      <c r="AG59" s="128"/>
      <c r="AH59" s="128"/>
      <c r="AI59" s="128"/>
      <c r="AJ59" s="128"/>
      <c r="AK59" s="128"/>
      <c r="AL59" s="128"/>
      <c r="AM59" s="129"/>
      <c r="AN59" s="163"/>
      <c r="AO59" s="164"/>
      <c r="AP59" s="165"/>
      <c r="AQ59" s="32"/>
      <c r="AS59" s="32"/>
      <c r="AT59" s="127"/>
      <c r="AU59" s="128"/>
      <c r="AV59" s="128"/>
      <c r="AW59" s="128"/>
      <c r="AX59" s="128"/>
      <c r="AY59" s="128"/>
      <c r="AZ59" s="128"/>
      <c r="BA59" s="128"/>
      <c r="BB59" s="128"/>
      <c r="BC59" s="128"/>
      <c r="BD59" s="128"/>
      <c r="BE59" s="128"/>
      <c r="BF59" s="128"/>
      <c r="BG59" s="128"/>
      <c r="BH59" s="128"/>
      <c r="BI59" s="128"/>
      <c r="BJ59" s="128"/>
      <c r="BK59" s="128"/>
      <c r="BL59" s="128"/>
      <c r="BM59" s="129"/>
      <c r="BN59" s="163"/>
      <c r="BO59" s="164"/>
      <c r="BP59" s="165"/>
      <c r="BQ59" s="32"/>
      <c r="BR59" s="285"/>
      <c r="BS59" s="210"/>
      <c r="BT59" s="210"/>
      <c r="BU59" s="210"/>
      <c r="BV59" s="210"/>
      <c r="BW59" s="210"/>
      <c r="BX59" s="210"/>
      <c r="BY59" s="210"/>
      <c r="BZ59" s="45"/>
    </row>
    <row r="60" spans="1:78" ht="13.5" customHeight="1">
      <c r="B60" s="112"/>
      <c r="C60" s="113"/>
      <c r="D60" s="114"/>
      <c r="E60" s="220"/>
      <c r="F60" s="220"/>
      <c r="G60" s="220"/>
      <c r="H60" s="220"/>
      <c r="I60" s="220"/>
      <c r="J60" s="220"/>
      <c r="K60" s="220"/>
      <c r="L60" s="220"/>
      <c r="M60" s="220"/>
      <c r="N60" s="220"/>
      <c r="O60" s="220"/>
      <c r="P60" s="220"/>
      <c r="Q60" s="220"/>
      <c r="S60" s="32"/>
      <c r="T60" s="130"/>
      <c r="U60" s="131"/>
      <c r="V60" s="131"/>
      <c r="W60" s="131"/>
      <c r="X60" s="131"/>
      <c r="Y60" s="131"/>
      <c r="Z60" s="131"/>
      <c r="AA60" s="131"/>
      <c r="AB60" s="131"/>
      <c r="AC60" s="131"/>
      <c r="AD60" s="131"/>
      <c r="AE60" s="131"/>
      <c r="AF60" s="131"/>
      <c r="AG60" s="131"/>
      <c r="AH60" s="131"/>
      <c r="AI60" s="131"/>
      <c r="AJ60" s="131"/>
      <c r="AK60" s="131"/>
      <c r="AL60" s="131"/>
      <c r="AM60" s="132"/>
      <c r="AN60" s="163"/>
      <c r="AO60" s="164"/>
      <c r="AP60" s="165"/>
      <c r="AQ60" s="32"/>
      <c r="AS60" s="32"/>
      <c r="AT60" s="130"/>
      <c r="AU60" s="131"/>
      <c r="AV60" s="131"/>
      <c r="AW60" s="131"/>
      <c r="AX60" s="131"/>
      <c r="AY60" s="131"/>
      <c r="AZ60" s="131"/>
      <c r="BA60" s="131"/>
      <c r="BB60" s="131"/>
      <c r="BC60" s="131"/>
      <c r="BD60" s="131"/>
      <c r="BE60" s="131"/>
      <c r="BF60" s="131"/>
      <c r="BG60" s="131"/>
      <c r="BH60" s="131"/>
      <c r="BI60" s="131"/>
      <c r="BJ60" s="131"/>
      <c r="BK60" s="131"/>
      <c r="BL60" s="131"/>
      <c r="BM60" s="132"/>
      <c r="BN60" s="163"/>
      <c r="BO60" s="164"/>
      <c r="BP60" s="165"/>
      <c r="BQ60" s="32"/>
      <c r="BR60" s="285"/>
      <c r="BS60" s="210"/>
      <c r="BT60" s="210"/>
      <c r="BU60" s="210"/>
      <c r="BV60" s="210"/>
      <c r="BW60" s="210"/>
      <c r="BX60" s="210"/>
      <c r="BY60" s="210"/>
    </row>
    <row r="61" spans="1:78" ht="13.5" customHeight="1">
      <c r="B61" s="211" t="s">
        <v>36</v>
      </c>
      <c r="C61" s="212"/>
      <c r="D61" s="213"/>
      <c r="E61" s="172" t="s">
        <v>57</v>
      </c>
      <c r="F61" s="173"/>
      <c r="G61" s="173"/>
      <c r="H61" s="173"/>
      <c r="I61" s="173"/>
      <c r="J61" s="173"/>
      <c r="K61" s="173"/>
      <c r="L61" s="173"/>
      <c r="M61" s="173"/>
      <c r="N61" s="173"/>
      <c r="O61" s="173"/>
      <c r="P61" s="173"/>
      <c r="Q61" s="173"/>
      <c r="S61" s="32"/>
      <c r="T61" s="151" t="str">
        <f>IF(T44="積算",T55+T58,"")</f>
        <v/>
      </c>
      <c r="U61" s="152"/>
      <c r="V61" s="152"/>
      <c r="W61" s="152"/>
      <c r="X61" s="152"/>
      <c r="Y61" s="152"/>
      <c r="Z61" s="152"/>
      <c r="AA61" s="152"/>
      <c r="AB61" s="152"/>
      <c r="AC61" s="152"/>
      <c r="AD61" s="152"/>
      <c r="AE61" s="152"/>
      <c r="AF61" s="152"/>
      <c r="AG61" s="152"/>
      <c r="AH61" s="152"/>
      <c r="AI61" s="152"/>
      <c r="AJ61" s="152"/>
      <c r="AK61" s="152"/>
      <c r="AL61" s="152"/>
      <c r="AM61" s="153"/>
      <c r="AN61" s="221" t="s">
        <v>14</v>
      </c>
      <c r="AO61" s="222"/>
      <c r="AP61" s="223"/>
      <c r="AQ61" s="33"/>
      <c r="AR61" s="34"/>
      <c r="AS61" s="33"/>
      <c r="AT61" s="151" t="str">
        <f>IF(T44="積算",AT55+AT58,"")</f>
        <v/>
      </c>
      <c r="AU61" s="152"/>
      <c r="AV61" s="152"/>
      <c r="AW61" s="152"/>
      <c r="AX61" s="152"/>
      <c r="AY61" s="152"/>
      <c r="AZ61" s="152"/>
      <c r="BA61" s="152"/>
      <c r="BB61" s="152"/>
      <c r="BC61" s="152"/>
      <c r="BD61" s="152"/>
      <c r="BE61" s="152"/>
      <c r="BF61" s="152"/>
      <c r="BG61" s="152"/>
      <c r="BH61" s="152"/>
      <c r="BI61" s="152"/>
      <c r="BJ61" s="152"/>
      <c r="BK61" s="152"/>
      <c r="BL61" s="152"/>
      <c r="BM61" s="153"/>
      <c r="BN61" s="175" t="s">
        <v>14</v>
      </c>
      <c r="BO61" s="176"/>
      <c r="BP61" s="177"/>
      <c r="BQ61" s="32"/>
      <c r="BR61" s="285" t="str">
        <f>IF($AT$61&gt;=$AT$55,"","※")</f>
        <v/>
      </c>
      <c r="BS61" s="210" t="str">
        <f>IF($AT$61&gt;=$AT$55,"","※残価設定がないリース契約であることが確認できません。")</f>
        <v/>
      </c>
      <c r="BT61" s="210"/>
      <c r="BU61" s="210"/>
      <c r="BV61" s="210"/>
      <c r="BW61" s="210"/>
      <c r="BX61" s="210"/>
      <c r="BY61" s="210"/>
    </row>
    <row r="62" spans="1:78" ht="13.5" customHeight="1">
      <c r="B62" s="214"/>
      <c r="C62" s="215"/>
      <c r="D62" s="216"/>
      <c r="E62" s="174"/>
      <c r="F62" s="174"/>
      <c r="G62" s="174"/>
      <c r="H62" s="174"/>
      <c r="I62" s="174"/>
      <c r="J62" s="174"/>
      <c r="K62" s="174"/>
      <c r="L62" s="174"/>
      <c r="M62" s="174"/>
      <c r="N62" s="174"/>
      <c r="O62" s="174"/>
      <c r="P62" s="174"/>
      <c r="Q62" s="174"/>
      <c r="S62" s="32"/>
      <c r="T62" s="154"/>
      <c r="U62" s="155"/>
      <c r="V62" s="155"/>
      <c r="W62" s="155"/>
      <c r="X62" s="155"/>
      <c r="Y62" s="155"/>
      <c r="Z62" s="155"/>
      <c r="AA62" s="155"/>
      <c r="AB62" s="155"/>
      <c r="AC62" s="155"/>
      <c r="AD62" s="155"/>
      <c r="AE62" s="155"/>
      <c r="AF62" s="155"/>
      <c r="AG62" s="155"/>
      <c r="AH62" s="155"/>
      <c r="AI62" s="155"/>
      <c r="AJ62" s="155"/>
      <c r="AK62" s="155"/>
      <c r="AL62" s="155"/>
      <c r="AM62" s="156"/>
      <c r="AN62" s="224"/>
      <c r="AO62" s="225"/>
      <c r="AP62" s="226"/>
      <c r="AQ62" s="33"/>
      <c r="AR62" s="34"/>
      <c r="AS62" s="33"/>
      <c r="AT62" s="154"/>
      <c r="AU62" s="155"/>
      <c r="AV62" s="155"/>
      <c r="AW62" s="155"/>
      <c r="AX62" s="155"/>
      <c r="AY62" s="155"/>
      <c r="AZ62" s="155"/>
      <c r="BA62" s="155"/>
      <c r="BB62" s="155"/>
      <c r="BC62" s="155"/>
      <c r="BD62" s="155"/>
      <c r="BE62" s="155"/>
      <c r="BF62" s="155"/>
      <c r="BG62" s="155"/>
      <c r="BH62" s="155"/>
      <c r="BI62" s="155"/>
      <c r="BJ62" s="155"/>
      <c r="BK62" s="155"/>
      <c r="BL62" s="155"/>
      <c r="BM62" s="156"/>
      <c r="BN62" s="163"/>
      <c r="BO62" s="164"/>
      <c r="BP62" s="165"/>
      <c r="BQ62" s="32"/>
      <c r="BR62" s="285"/>
      <c r="BS62" s="210"/>
      <c r="BT62" s="210"/>
      <c r="BU62" s="210"/>
      <c r="BV62" s="210"/>
      <c r="BW62" s="210"/>
      <c r="BX62" s="210"/>
      <c r="BY62" s="210"/>
    </row>
    <row r="63" spans="1:78" ht="13.5" customHeight="1">
      <c r="B63" s="217"/>
      <c r="C63" s="218"/>
      <c r="D63" s="219"/>
      <c r="E63" s="220"/>
      <c r="F63" s="220"/>
      <c r="G63" s="220"/>
      <c r="H63" s="220"/>
      <c r="I63" s="220"/>
      <c r="J63" s="220"/>
      <c r="K63" s="220"/>
      <c r="L63" s="220"/>
      <c r="M63" s="220"/>
      <c r="N63" s="220"/>
      <c r="O63" s="220"/>
      <c r="P63" s="220"/>
      <c r="Q63" s="220"/>
      <c r="S63" s="32"/>
      <c r="T63" s="157"/>
      <c r="U63" s="158"/>
      <c r="V63" s="158"/>
      <c r="W63" s="158"/>
      <c r="X63" s="158"/>
      <c r="Y63" s="158"/>
      <c r="Z63" s="158"/>
      <c r="AA63" s="158"/>
      <c r="AB63" s="158"/>
      <c r="AC63" s="158"/>
      <c r="AD63" s="158"/>
      <c r="AE63" s="158"/>
      <c r="AF63" s="158"/>
      <c r="AG63" s="158"/>
      <c r="AH63" s="158"/>
      <c r="AI63" s="158"/>
      <c r="AJ63" s="158"/>
      <c r="AK63" s="158"/>
      <c r="AL63" s="158"/>
      <c r="AM63" s="159"/>
      <c r="AN63" s="224"/>
      <c r="AO63" s="225"/>
      <c r="AP63" s="226"/>
      <c r="AQ63" s="33"/>
      <c r="AR63" s="34"/>
      <c r="AS63" s="33"/>
      <c r="AT63" s="157"/>
      <c r="AU63" s="158"/>
      <c r="AV63" s="158"/>
      <c r="AW63" s="158"/>
      <c r="AX63" s="158"/>
      <c r="AY63" s="158"/>
      <c r="AZ63" s="158"/>
      <c r="BA63" s="158"/>
      <c r="BB63" s="158"/>
      <c r="BC63" s="158"/>
      <c r="BD63" s="158"/>
      <c r="BE63" s="158"/>
      <c r="BF63" s="158"/>
      <c r="BG63" s="158"/>
      <c r="BH63" s="158"/>
      <c r="BI63" s="158"/>
      <c r="BJ63" s="158"/>
      <c r="BK63" s="158"/>
      <c r="BL63" s="158"/>
      <c r="BM63" s="159"/>
      <c r="BN63" s="163"/>
      <c r="BO63" s="164"/>
      <c r="BP63" s="165"/>
      <c r="BQ63" s="32"/>
      <c r="BR63" s="285"/>
      <c r="BS63" s="210"/>
      <c r="BT63" s="210"/>
      <c r="BU63" s="210"/>
      <c r="BV63" s="210"/>
      <c r="BW63" s="210"/>
      <c r="BX63" s="210"/>
      <c r="BY63" s="210"/>
    </row>
    <row r="64" spans="1:78" ht="13.5" customHeight="1">
      <c r="B64" s="211" t="s">
        <v>37</v>
      </c>
      <c r="C64" s="212"/>
      <c r="D64" s="213"/>
      <c r="E64" s="172" t="s">
        <v>50</v>
      </c>
      <c r="F64" s="173"/>
      <c r="G64" s="173"/>
      <c r="H64" s="173"/>
      <c r="I64" s="173"/>
      <c r="J64" s="173"/>
      <c r="K64" s="173"/>
      <c r="L64" s="173"/>
      <c r="M64" s="173"/>
      <c r="N64" s="173"/>
      <c r="O64" s="173"/>
      <c r="P64" s="173"/>
      <c r="Q64" s="173"/>
      <c r="S64" s="32"/>
      <c r="T64" s="124"/>
      <c r="U64" s="125"/>
      <c r="V64" s="125"/>
      <c r="W64" s="125"/>
      <c r="X64" s="125"/>
      <c r="Y64" s="125"/>
      <c r="Z64" s="125"/>
      <c r="AA64" s="125"/>
      <c r="AB64" s="125"/>
      <c r="AC64" s="125"/>
      <c r="AD64" s="125"/>
      <c r="AE64" s="125"/>
      <c r="AF64" s="125"/>
      <c r="AG64" s="125"/>
      <c r="AH64" s="125"/>
      <c r="AI64" s="125"/>
      <c r="AJ64" s="125"/>
      <c r="AK64" s="125"/>
      <c r="AL64" s="125"/>
      <c r="AM64" s="126"/>
      <c r="AN64" s="163" t="s">
        <v>14</v>
      </c>
      <c r="AO64" s="164"/>
      <c r="AP64" s="165"/>
      <c r="AQ64" s="32"/>
      <c r="AS64" s="32"/>
      <c r="AT64" s="124"/>
      <c r="AU64" s="125"/>
      <c r="AV64" s="125"/>
      <c r="AW64" s="125"/>
      <c r="AX64" s="125"/>
      <c r="AY64" s="125"/>
      <c r="AZ64" s="125"/>
      <c r="BA64" s="125"/>
      <c r="BB64" s="125"/>
      <c r="BC64" s="125"/>
      <c r="BD64" s="125"/>
      <c r="BE64" s="125"/>
      <c r="BF64" s="125"/>
      <c r="BG64" s="125"/>
      <c r="BH64" s="125"/>
      <c r="BI64" s="125"/>
      <c r="BJ64" s="125"/>
      <c r="BK64" s="125"/>
      <c r="BL64" s="125"/>
      <c r="BM64" s="126"/>
      <c r="BN64" s="163" t="s">
        <v>14</v>
      </c>
      <c r="BO64" s="164"/>
      <c r="BP64" s="165"/>
      <c r="BQ64" s="32"/>
      <c r="BR64" s="7"/>
    </row>
    <row r="65" spans="2:69" ht="13.5" customHeight="1">
      <c r="B65" s="214"/>
      <c r="C65" s="215"/>
      <c r="D65" s="216"/>
      <c r="E65" s="174"/>
      <c r="F65" s="174"/>
      <c r="G65" s="174"/>
      <c r="H65" s="174"/>
      <c r="I65" s="174"/>
      <c r="J65" s="174"/>
      <c r="K65" s="174"/>
      <c r="L65" s="174"/>
      <c r="M65" s="174"/>
      <c r="N65" s="174"/>
      <c r="O65" s="174"/>
      <c r="P65" s="174"/>
      <c r="Q65" s="174"/>
      <c r="S65" s="32"/>
      <c r="T65" s="127"/>
      <c r="U65" s="128"/>
      <c r="V65" s="128"/>
      <c r="W65" s="128"/>
      <c r="X65" s="128"/>
      <c r="Y65" s="128"/>
      <c r="Z65" s="128"/>
      <c r="AA65" s="128"/>
      <c r="AB65" s="128"/>
      <c r="AC65" s="128"/>
      <c r="AD65" s="128"/>
      <c r="AE65" s="128"/>
      <c r="AF65" s="128"/>
      <c r="AG65" s="128"/>
      <c r="AH65" s="128"/>
      <c r="AI65" s="128"/>
      <c r="AJ65" s="128"/>
      <c r="AK65" s="128"/>
      <c r="AL65" s="128"/>
      <c r="AM65" s="129"/>
      <c r="AN65" s="163"/>
      <c r="AO65" s="164"/>
      <c r="AP65" s="165"/>
      <c r="AQ65" s="32"/>
      <c r="AS65" s="32"/>
      <c r="AT65" s="127"/>
      <c r="AU65" s="128"/>
      <c r="AV65" s="128"/>
      <c r="AW65" s="128"/>
      <c r="AX65" s="128"/>
      <c r="AY65" s="128"/>
      <c r="AZ65" s="128"/>
      <c r="BA65" s="128"/>
      <c r="BB65" s="128"/>
      <c r="BC65" s="128"/>
      <c r="BD65" s="128"/>
      <c r="BE65" s="128"/>
      <c r="BF65" s="128"/>
      <c r="BG65" s="128"/>
      <c r="BH65" s="128"/>
      <c r="BI65" s="128"/>
      <c r="BJ65" s="128"/>
      <c r="BK65" s="128"/>
      <c r="BL65" s="128"/>
      <c r="BM65" s="129"/>
      <c r="BN65" s="163"/>
      <c r="BO65" s="164"/>
      <c r="BP65" s="165"/>
      <c r="BQ65" s="32"/>
    </row>
    <row r="66" spans="2:69" ht="13.5" customHeight="1">
      <c r="B66" s="217"/>
      <c r="C66" s="218"/>
      <c r="D66" s="219"/>
      <c r="E66" s="220"/>
      <c r="F66" s="220"/>
      <c r="G66" s="220"/>
      <c r="H66" s="220"/>
      <c r="I66" s="220"/>
      <c r="J66" s="220"/>
      <c r="K66" s="220"/>
      <c r="L66" s="220"/>
      <c r="M66" s="220"/>
      <c r="N66" s="220"/>
      <c r="O66" s="220"/>
      <c r="P66" s="220"/>
      <c r="Q66" s="220"/>
      <c r="S66" s="32"/>
      <c r="T66" s="142"/>
      <c r="U66" s="143"/>
      <c r="V66" s="143"/>
      <c r="W66" s="143"/>
      <c r="X66" s="143"/>
      <c r="Y66" s="143"/>
      <c r="Z66" s="143"/>
      <c r="AA66" s="143"/>
      <c r="AB66" s="143"/>
      <c r="AC66" s="143"/>
      <c r="AD66" s="143"/>
      <c r="AE66" s="143"/>
      <c r="AF66" s="143"/>
      <c r="AG66" s="143"/>
      <c r="AH66" s="143"/>
      <c r="AI66" s="143"/>
      <c r="AJ66" s="143"/>
      <c r="AK66" s="143"/>
      <c r="AL66" s="143"/>
      <c r="AM66" s="144"/>
      <c r="AN66" s="166"/>
      <c r="AO66" s="167"/>
      <c r="AP66" s="168"/>
      <c r="AQ66" s="32"/>
      <c r="AS66" s="32"/>
      <c r="AT66" s="142"/>
      <c r="AU66" s="143"/>
      <c r="AV66" s="143"/>
      <c r="AW66" s="143"/>
      <c r="AX66" s="143"/>
      <c r="AY66" s="143"/>
      <c r="AZ66" s="143"/>
      <c r="BA66" s="143"/>
      <c r="BB66" s="143"/>
      <c r="BC66" s="143"/>
      <c r="BD66" s="143"/>
      <c r="BE66" s="143"/>
      <c r="BF66" s="143"/>
      <c r="BG66" s="143"/>
      <c r="BH66" s="143"/>
      <c r="BI66" s="143"/>
      <c r="BJ66" s="143"/>
      <c r="BK66" s="143"/>
      <c r="BL66" s="143"/>
      <c r="BM66" s="144"/>
      <c r="BN66" s="166"/>
      <c r="BO66" s="167"/>
      <c r="BP66" s="168"/>
      <c r="BQ66" s="32"/>
    </row>
    <row r="67" spans="2:69" ht="13.5" customHeight="1">
      <c r="B67" s="106" t="s">
        <v>38</v>
      </c>
      <c r="C67" s="107"/>
      <c r="D67" s="108"/>
      <c r="E67" s="178" t="s">
        <v>58</v>
      </c>
      <c r="F67" s="179"/>
      <c r="G67" s="179"/>
      <c r="H67" s="179"/>
      <c r="I67" s="179"/>
      <c r="J67" s="179"/>
      <c r="K67" s="179"/>
      <c r="L67" s="179"/>
      <c r="M67" s="179"/>
      <c r="N67" s="179"/>
      <c r="O67" s="179"/>
      <c r="P67" s="179"/>
      <c r="Q67" s="179"/>
      <c r="S67" s="32"/>
      <c r="T67" s="151" t="str">
        <f>IF(T44="積算",T61+T64,"")</f>
        <v/>
      </c>
      <c r="U67" s="152"/>
      <c r="V67" s="152"/>
      <c r="W67" s="152"/>
      <c r="X67" s="152"/>
      <c r="Y67" s="152"/>
      <c r="Z67" s="152"/>
      <c r="AA67" s="152"/>
      <c r="AB67" s="152"/>
      <c r="AC67" s="152"/>
      <c r="AD67" s="152"/>
      <c r="AE67" s="152"/>
      <c r="AF67" s="152"/>
      <c r="AG67" s="152"/>
      <c r="AH67" s="152"/>
      <c r="AI67" s="152"/>
      <c r="AJ67" s="152"/>
      <c r="AK67" s="152"/>
      <c r="AL67" s="152"/>
      <c r="AM67" s="153"/>
      <c r="AN67" s="230" t="s">
        <v>14</v>
      </c>
      <c r="AO67" s="231"/>
      <c r="AP67" s="232"/>
      <c r="AQ67" s="33"/>
      <c r="AR67" s="34"/>
      <c r="AS67" s="33"/>
      <c r="AT67" s="151" t="str">
        <f>IF(T44="積算",AT61+AT64,"")</f>
        <v/>
      </c>
      <c r="AU67" s="152"/>
      <c r="AV67" s="152"/>
      <c r="AW67" s="152"/>
      <c r="AX67" s="152"/>
      <c r="AY67" s="152"/>
      <c r="AZ67" s="152"/>
      <c r="BA67" s="152"/>
      <c r="BB67" s="152"/>
      <c r="BC67" s="152"/>
      <c r="BD67" s="152"/>
      <c r="BE67" s="152"/>
      <c r="BF67" s="152"/>
      <c r="BG67" s="152"/>
      <c r="BH67" s="152"/>
      <c r="BI67" s="152"/>
      <c r="BJ67" s="152"/>
      <c r="BK67" s="152"/>
      <c r="BL67" s="152"/>
      <c r="BM67" s="153"/>
      <c r="BN67" s="183" t="s">
        <v>14</v>
      </c>
      <c r="BO67" s="184"/>
      <c r="BP67" s="185"/>
      <c r="BQ67" s="32"/>
    </row>
    <row r="68" spans="2:69" ht="13.5" customHeight="1">
      <c r="B68" s="109"/>
      <c r="C68" s="110"/>
      <c r="D68" s="111"/>
      <c r="E68" s="179"/>
      <c r="F68" s="179"/>
      <c r="G68" s="179"/>
      <c r="H68" s="179"/>
      <c r="I68" s="179"/>
      <c r="J68" s="179"/>
      <c r="K68" s="179"/>
      <c r="L68" s="179"/>
      <c r="M68" s="179"/>
      <c r="N68" s="179"/>
      <c r="O68" s="179"/>
      <c r="P68" s="179"/>
      <c r="Q68" s="179"/>
      <c r="S68" s="32"/>
      <c r="T68" s="154"/>
      <c r="U68" s="155"/>
      <c r="V68" s="155"/>
      <c r="W68" s="155"/>
      <c r="X68" s="155"/>
      <c r="Y68" s="155"/>
      <c r="Z68" s="155"/>
      <c r="AA68" s="155"/>
      <c r="AB68" s="155"/>
      <c r="AC68" s="155"/>
      <c r="AD68" s="155"/>
      <c r="AE68" s="155"/>
      <c r="AF68" s="155"/>
      <c r="AG68" s="155"/>
      <c r="AH68" s="155"/>
      <c r="AI68" s="155"/>
      <c r="AJ68" s="155"/>
      <c r="AK68" s="155"/>
      <c r="AL68" s="155"/>
      <c r="AM68" s="156"/>
      <c r="AN68" s="233"/>
      <c r="AO68" s="234"/>
      <c r="AP68" s="235"/>
      <c r="AQ68" s="33"/>
      <c r="AR68" s="34"/>
      <c r="AS68" s="33"/>
      <c r="AT68" s="154"/>
      <c r="AU68" s="155"/>
      <c r="AV68" s="155"/>
      <c r="AW68" s="155"/>
      <c r="AX68" s="155"/>
      <c r="AY68" s="155"/>
      <c r="AZ68" s="155"/>
      <c r="BA68" s="155"/>
      <c r="BB68" s="155"/>
      <c r="BC68" s="155"/>
      <c r="BD68" s="155"/>
      <c r="BE68" s="155"/>
      <c r="BF68" s="155"/>
      <c r="BG68" s="155"/>
      <c r="BH68" s="155"/>
      <c r="BI68" s="155"/>
      <c r="BJ68" s="155"/>
      <c r="BK68" s="155"/>
      <c r="BL68" s="155"/>
      <c r="BM68" s="156"/>
      <c r="BN68" s="186"/>
      <c r="BO68" s="187"/>
      <c r="BP68" s="188"/>
      <c r="BQ68" s="32"/>
    </row>
    <row r="69" spans="2:69" ht="13.5" customHeight="1">
      <c r="B69" s="112"/>
      <c r="C69" s="113"/>
      <c r="D69" s="114"/>
      <c r="E69" s="179"/>
      <c r="F69" s="179"/>
      <c r="G69" s="179"/>
      <c r="H69" s="179"/>
      <c r="I69" s="179"/>
      <c r="J69" s="179"/>
      <c r="K69" s="179"/>
      <c r="L69" s="179"/>
      <c r="M69" s="179"/>
      <c r="N69" s="179"/>
      <c r="O69" s="179"/>
      <c r="P69" s="179"/>
      <c r="Q69" s="179"/>
      <c r="S69" s="32"/>
      <c r="T69" s="180"/>
      <c r="U69" s="181"/>
      <c r="V69" s="181"/>
      <c r="W69" s="181"/>
      <c r="X69" s="181"/>
      <c r="Y69" s="181"/>
      <c r="Z69" s="181"/>
      <c r="AA69" s="181"/>
      <c r="AB69" s="181"/>
      <c r="AC69" s="181"/>
      <c r="AD69" s="181"/>
      <c r="AE69" s="181"/>
      <c r="AF69" s="181"/>
      <c r="AG69" s="181"/>
      <c r="AH69" s="181"/>
      <c r="AI69" s="181"/>
      <c r="AJ69" s="181"/>
      <c r="AK69" s="181"/>
      <c r="AL69" s="181"/>
      <c r="AM69" s="182"/>
      <c r="AN69" s="236"/>
      <c r="AO69" s="237"/>
      <c r="AP69" s="238"/>
      <c r="AQ69" s="33"/>
      <c r="AR69" s="34"/>
      <c r="AS69" s="33"/>
      <c r="AT69" s="180"/>
      <c r="AU69" s="181"/>
      <c r="AV69" s="181"/>
      <c r="AW69" s="181"/>
      <c r="AX69" s="181"/>
      <c r="AY69" s="181"/>
      <c r="AZ69" s="181"/>
      <c r="BA69" s="181"/>
      <c r="BB69" s="181"/>
      <c r="BC69" s="181"/>
      <c r="BD69" s="181"/>
      <c r="BE69" s="181"/>
      <c r="BF69" s="181"/>
      <c r="BG69" s="181"/>
      <c r="BH69" s="181"/>
      <c r="BI69" s="181"/>
      <c r="BJ69" s="181"/>
      <c r="BK69" s="181"/>
      <c r="BL69" s="181"/>
      <c r="BM69" s="182"/>
      <c r="BN69" s="189"/>
      <c r="BO69" s="190"/>
      <c r="BP69" s="191"/>
      <c r="BQ69" s="32"/>
    </row>
    <row r="70" spans="2:69">
      <c r="S70" s="32"/>
      <c r="T70" s="32"/>
      <c r="U70" s="32"/>
      <c r="V70" s="32"/>
      <c r="W70" s="32"/>
      <c r="X70" s="32"/>
      <c r="Y70" s="32"/>
      <c r="Z70" s="32"/>
      <c r="AA70" s="32"/>
      <c r="AB70" s="32"/>
      <c r="AC70" s="32"/>
      <c r="AD70" s="32"/>
      <c r="AE70" s="32"/>
      <c r="AF70" s="32"/>
      <c r="AG70" s="32"/>
      <c r="AH70" s="32"/>
      <c r="AI70" s="32"/>
      <c r="AJ70" s="32"/>
      <c r="AK70" s="32"/>
      <c r="AL70" s="32"/>
      <c r="AM70" s="32"/>
      <c r="AN70" s="32"/>
      <c r="AO70" s="32"/>
      <c r="AP70" s="32"/>
      <c r="AQ70" s="32"/>
      <c r="AS70" s="32"/>
      <c r="AT70" s="32"/>
      <c r="AU70" s="32"/>
      <c r="AV70" s="32"/>
      <c r="AW70" s="32"/>
      <c r="AX70" s="32"/>
      <c r="AY70" s="32"/>
      <c r="AZ70" s="32"/>
      <c r="BA70" s="32"/>
      <c r="BB70" s="32"/>
      <c r="BC70" s="32"/>
      <c r="BD70" s="32"/>
      <c r="BE70" s="32"/>
      <c r="BF70" s="32"/>
      <c r="BG70" s="32"/>
      <c r="BH70" s="32"/>
      <c r="BI70" s="32"/>
      <c r="BJ70" s="32"/>
      <c r="BK70" s="32"/>
      <c r="BL70" s="32"/>
      <c r="BM70" s="32"/>
      <c r="BN70" s="32"/>
      <c r="BO70" s="32"/>
      <c r="BP70" s="32"/>
      <c r="BQ70" s="32"/>
    </row>
    <row r="71" spans="2:69" ht="13.5" customHeight="1"/>
    <row r="72" spans="2:69" ht="13.5" customHeight="1"/>
    <row r="73" spans="2:69" ht="13.5" customHeight="1">
      <c r="B73" s="100" t="s">
        <v>55</v>
      </c>
      <c r="C73" s="101"/>
      <c r="D73" s="101"/>
      <c r="E73" s="101"/>
      <c r="F73" s="101"/>
      <c r="G73" s="101"/>
      <c r="H73" s="101"/>
      <c r="I73" s="101"/>
      <c r="J73" s="101"/>
      <c r="K73" s="101"/>
      <c r="L73" s="101"/>
      <c r="M73" s="101"/>
      <c r="N73" s="101"/>
      <c r="O73" s="101"/>
      <c r="P73" s="101"/>
      <c r="Q73" s="101"/>
      <c r="R73" s="101"/>
      <c r="S73" s="101"/>
      <c r="T73" s="101"/>
      <c r="U73" s="101"/>
      <c r="V73" s="101"/>
      <c r="W73" s="101"/>
      <c r="X73" s="101"/>
      <c r="Y73" s="101"/>
      <c r="Z73" s="101"/>
      <c r="AA73" s="101"/>
      <c r="AB73" s="101"/>
      <c r="AC73" s="101"/>
      <c r="AD73" s="101"/>
      <c r="AE73" s="101"/>
      <c r="AF73" s="101"/>
      <c r="AG73" s="101"/>
      <c r="AH73" s="101"/>
      <c r="AI73" s="101"/>
      <c r="AJ73" s="101"/>
      <c r="AK73" s="101"/>
      <c r="AL73" s="101"/>
      <c r="AM73" s="101"/>
      <c r="AN73" s="101"/>
      <c r="AO73" s="101"/>
      <c r="AP73" s="101"/>
      <c r="AQ73" s="101"/>
      <c r="AR73" s="101"/>
      <c r="AS73" s="101"/>
      <c r="AT73" s="101"/>
      <c r="AU73" s="101"/>
      <c r="AV73" s="101"/>
      <c r="AW73" s="101"/>
      <c r="AX73" s="101"/>
      <c r="AY73" s="101"/>
      <c r="AZ73" s="101"/>
      <c r="BA73" s="101"/>
      <c r="BB73" s="101"/>
      <c r="BC73" s="101"/>
      <c r="BD73" s="101"/>
      <c r="BE73" s="101"/>
      <c r="BF73" s="101"/>
      <c r="BG73" s="101"/>
      <c r="BH73" s="101"/>
      <c r="BI73" s="101"/>
      <c r="BJ73" s="101"/>
      <c r="BK73" s="101"/>
      <c r="BL73" s="101"/>
      <c r="BM73" s="101"/>
      <c r="BN73" s="101"/>
      <c r="BO73" s="101"/>
      <c r="BP73" s="101"/>
      <c r="BQ73" s="102"/>
    </row>
    <row r="74" spans="2:69" ht="13.5" customHeight="1">
      <c r="B74" s="148"/>
      <c r="C74" s="149"/>
      <c r="D74" s="149"/>
      <c r="E74" s="149"/>
      <c r="F74" s="149"/>
      <c r="G74" s="149"/>
      <c r="H74" s="149"/>
      <c r="I74" s="149"/>
      <c r="J74" s="149"/>
      <c r="K74" s="149"/>
      <c r="L74" s="149"/>
      <c r="M74" s="149"/>
      <c r="N74" s="149"/>
      <c r="O74" s="149"/>
      <c r="P74" s="149"/>
      <c r="Q74" s="149"/>
      <c r="R74" s="149"/>
      <c r="S74" s="149"/>
      <c r="T74" s="149"/>
      <c r="U74" s="149"/>
      <c r="V74" s="149"/>
      <c r="W74" s="149"/>
      <c r="X74" s="149"/>
      <c r="Y74" s="149"/>
      <c r="Z74" s="149"/>
      <c r="AA74" s="149"/>
      <c r="AB74" s="149"/>
      <c r="AC74" s="149"/>
      <c r="AD74" s="149"/>
      <c r="AE74" s="149"/>
      <c r="AF74" s="149"/>
      <c r="AG74" s="149"/>
      <c r="AH74" s="149"/>
      <c r="AI74" s="149"/>
      <c r="AJ74" s="149"/>
      <c r="AK74" s="149"/>
      <c r="AL74" s="149"/>
      <c r="AM74" s="149"/>
      <c r="AN74" s="149"/>
      <c r="AO74" s="149"/>
      <c r="AP74" s="149"/>
      <c r="AQ74" s="149"/>
      <c r="AR74" s="149"/>
      <c r="AS74" s="149"/>
      <c r="AT74" s="149"/>
      <c r="AU74" s="149"/>
      <c r="AV74" s="149"/>
      <c r="AW74" s="149"/>
      <c r="AX74" s="149"/>
      <c r="AY74" s="149"/>
      <c r="AZ74" s="149"/>
      <c r="BA74" s="149"/>
      <c r="BB74" s="149"/>
      <c r="BC74" s="149"/>
      <c r="BD74" s="149"/>
      <c r="BE74" s="149"/>
      <c r="BF74" s="149"/>
      <c r="BG74" s="149"/>
      <c r="BH74" s="149"/>
      <c r="BI74" s="149"/>
      <c r="BJ74" s="149"/>
      <c r="BK74" s="149"/>
      <c r="BL74" s="149"/>
      <c r="BM74" s="149"/>
      <c r="BN74" s="149"/>
      <c r="BO74" s="149"/>
      <c r="BP74" s="149"/>
      <c r="BQ74" s="150"/>
    </row>
    <row r="75" spans="2:69" ht="13.5" customHeight="1">
      <c r="B75" s="103"/>
      <c r="C75" s="104"/>
      <c r="D75" s="104"/>
      <c r="E75" s="104"/>
      <c r="F75" s="104"/>
      <c r="G75" s="104"/>
      <c r="H75" s="104"/>
      <c r="I75" s="104"/>
      <c r="J75" s="104"/>
      <c r="K75" s="104"/>
      <c r="L75" s="104"/>
      <c r="M75" s="104"/>
      <c r="N75" s="104"/>
      <c r="O75" s="104"/>
      <c r="P75" s="104"/>
      <c r="Q75" s="104"/>
      <c r="R75" s="104"/>
      <c r="S75" s="104"/>
      <c r="T75" s="104"/>
      <c r="U75" s="104"/>
      <c r="V75" s="104"/>
      <c r="W75" s="104"/>
      <c r="X75" s="104"/>
      <c r="Y75" s="104"/>
      <c r="Z75" s="104"/>
      <c r="AA75" s="104"/>
      <c r="AB75" s="104"/>
      <c r="AC75" s="104"/>
      <c r="AD75" s="104"/>
      <c r="AE75" s="104"/>
      <c r="AF75" s="104"/>
      <c r="AG75" s="104"/>
      <c r="AH75" s="104"/>
      <c r="AI75" s="104"/>
      <c r="AJ75" s="104"/>
      <c r="AK75" s="104"/>
      <c r="AL75" s="104"/>
      <c r="AM75" s="104"/>
      <c r="AN75" s="104"/>
      <c r="AO75" s="104"/>
      <c r="AP75" s="104"/>
      <c r="AQ75" s="104"/>
      <c r="AR75" s="104"/>
      <c r="AS75" s="104"/>
      <c r="AT75" s="104"/>
      <c r="AU75" s="104"/>
      <c r="AV75" s="104"/>
      <c r="AW75" s="104"/>
      <c r="AX75" s="104"/>
      <c r="AY75" s="104"/>
      <c r="AZ75" s="104"/>
      <c r="BA75" s="104"/>
      <c r="BB75" s="104"/>
      <c r="BC75" s="104"/>
      <c r="BD75" s="104"/>
      <c r="BE75" s="104"/>
      <c r="BF75" s="104"/>
      <c r="BG75" s="104"/>
      <c r="BH75" s="104"/>
      <c r="BI75" s="104"/>
      <c r="BJ75" s="104"/>
      <c r="BK75" s="104"/>
      <c r="BL75" s="104"/>
      <c r="BM75" s="104"/>
      <c r="BN75" s="104"/>
      <c r="BO75" s="104"/>
      <c r="BP75" s="104"/>
      <c r="BQ75" s="105"/>
    </row>
    <row r="76" spans="2:69" ht="13.5" customHeight="1">
      <c r="E76" s="31"/>
      <c r="F76" s="31"/>
      <c r="G76" s="31"/>
      <c r="H76" s="31"/>
      <c r="I76" s="31"/>
      <c r="J76" s="31"/>
      <c r="K76" s="31"/>
      <c r="L76" s="31"/>
      <c r="M76" s="31"/>
      <c r="N76" s="31"/>
      <c r="O76" s="31"/>
      <c r="P76" s="31"/>
      <c r="Q76" s="31"/>
    </row>
    <row r="77" spans="2:69">
      <c r="E77" s="31"/>
      <c r="F77" s="31"/>
      <c r="G77" s="31"/>
      <c r="H77" s="31"/>
      <c r="I77" s="31"/>
      <c r="J77" s="31"/>
      <c r="K77" s="31"/>
      <c r="L77" s="31"/>
      <c r="M77" s="31"/>
      <c r="N77" s="31"/>
      <c r="O77" s="31"/>
      <c r="P77" s="31"/>
      <c r="Q77" s="31"/>
      <c r="S77" s="149" t="s">
        <v>30</v>
      </c>
      <c r="T77" s="149"/>
      <c r="U77" s="149"/>
      <c r="V77" s="149"/>
      <c r="W77" s="149"/>
      <c r="X77" s="149"/>
      <c r="Y77" s="149"/>
      <c r="Z77" s="149"/>
      <c r="AA77" s="149"/>
      <c r="AB77" s="149"/>
      <c r="AC77" s="149"/>
      <c r="AD77" s="149"/>
      <c r="AE77" s="149"/>
      <c r="AF77" s="149"/>
      <c r="AG77" s="149"/>
      <c r="AH77" s="149"/>
      <c r="AI77" s="149"/>
      <c r="AJ77" s="149"/>
      <c r="AK77" s="149"/>
      <c r="AL77" s="149"/>
      <c r="AM77" s="149"/>
      <c r="AN77" s="149"/>
      <c r="AO77" s="149"/>
      <c r="AP77" s="149"/>
      <c r="AQ77" s="149"/>
      <c r="AS77" s="149" t="s">
        <v>31</v>
      </c>
      <c r="AT77" s="149"/>
      <c r="AU77" s="149"/>
      <c r="AV77" s="149"/>
      <c r="AW77" s="149"/>
      <c r="AX77" s="149"/>
      <c r="AY77" s="149"/>
      <c r="AZ77" s="149"/>
      <c r="BA77" s="149"/>
      <c r="BB77" s="149"/>
      <c r="BC77" s="149"/>
      <c r="BD77" s="149"/>
      <c r="BE77" s="149"/>
      <c r="BF77" s="149"/>
      <c r="BG77" s="149"/>
      <c r="BH77" s="149"/>
      <c r="BI77" s="149"/>
      <c r="BJ77" s="149"/>
      <c r="BK77" s="149"/>
      <c r="BL77" s="149"/>
      <c r="BM77" s="149"/>
      <c r="BN77" s="149"/>
      <c r="BO77" s="149"/>
      <c r="BP77" s="149"/>
      <c r="BQ77" s="149"/>
    </row>
    <row r="78" spans="2:69">
      <c r="E78" s="31"/>
      <c r="F78" s="31"/>
      <c r="G78" s="31"/>
      <c r="H78" s="31"/>
      <c r="I78" s="31"/>
      <c r="J78" s="31"/>
      <c r="K78" s="31"/>
      <c r="L78" s="31"/>
      <c r="M78" s="31"/>
      <c r="N78" s="31"/>
      <c r="O78" s="31"/>
      <c r="P78" s="31"/>
      <c r="Q78" s="31"/>
      <c r="S78" s="149"/>
      <c r="T78" s="149"/>
      <c r="U78" s="149"/>
      <c r="V78" s="149"/>
      <c r="W78" s="149"/>
      <c r="X78" s="149"/>
      <c r="Y78" s="149"/>
      <c r="Z78" s="149"/>
      <c r="AA78" s="149"/>
      <c r="AB78" s="149"/>
      <c r="AC78" s="149"/>
      <c r="AD78" s="149"/>
      <c r="AE78" s="149"/>
      <c r="AF78" s="149"/>
      <c r="AG78" s="149"/>
      <c r="AH78" s="149"/>
      <c r="AI78" s="149"/>
      <c r="AJ78" s="149"/>
      <c r="AK78" s="149"/>
      <c r="AL78" s="149"/>
      <c r="AM78" s="149"/>
      <c r="AN78" s="149"/>
      <c r="AO78" s="149"/>
      <c r="AP78" s="149"/>
      <c r="AQ78" s="149"/>
      <c r="AS78" s="149"/>
      <c r="AT78" s="149"/>
      <c r="AU78" s="149"/>
      <c r="AV78" s="149"/>
      <c r="AW78" s="149"/>
      <c r="AX78" s="149"/>
      <c r="AY78" s="149"/>
      <c r="AZ78" s="149"/>
      <c r="BA78" s="149"/>
      <c r="BB78" s="149"/>
      <c r="BC78" s="149"/>
      <c r="BD78" s="149"/>
      <c r="BE78" s="149"/>
      <c r="BF78" s="149"/>
      <c r="BG78" s="149"/>
      <c r="BH78" s="149"/>
      <c r="BI78" s="149"/>
      <c r="BJ78" s="149"/>
      <c r="BK78" s="149"/>
      <c r="BL78" s="149"/>
      <c r="BM78" s="149"/>
      <c r="BN78" s="149"/>
      <c r="BO78" s="149"/>
      <c r="BP78" s="149"/>
      <c r="BQ78" s="149"/>
    </row>
    <row r="79" spans="2:69" ht="11.25" customHeight="1">
      <c r="E79" s="31"/>
      <c r="F79" s="31"/>
      <c r="G79" s="31"/>
      <c r="H79" s="31"/>
      <c r="I79" s="31"/>
      <c r="J79" s="31"/>
      <c r="K79" s="31"/>
      <c r="L79" s="31"/>
      <c r="M79" s="31"/>
      <c r="N79" s="31"/>
      <c r="O79" s="31"/>
      <c r="P79" s="31"/>
      <c r="Q79" s="31"/>
      <c r="S79" s="32"/>
      <c r="T79" s="32"/>
      <c r="U79" s="32"/>
      <c r="V79" s="32"/>
      <c r="W79" s="32"/>
      <c r="X79" s="32"/>
      <c r="Y79" s="32"/>
      <c r="Z79" s="32"/>
      <c r="AA79" s="32"/>
      <c r="AB79" s="32"/>
      <c r="AC79" s="32"/>
      <c r="AD79" s="32"/>
      <c r="AE79" s="32"/>
      <c r="AF79" s="32"/>
      <c r="AG79" s="32"/>
      <c r="AH79" s="32"/>
      <c r="AI79" s="32"/>
      <c r="AJ79" s="32"/>
      <c r="AK79" s="32"/>
      <c r="AL79" s="32"/>
      <c r="AM79" s="32"/>
      <c r="AN79" s="32"/>
      <c r="AO79" s="32"/>
      <c r="AP79" s="32"/>
      <c r="AQ79" s="32"/>
      <c r="AS79" s="32"/>
      <c r="AT79" s="32"/>
      <c r="AU79" s="32"/>
      <c r="AV79" s="32"/>
      <c r="AW79" s="32"/>
      <c r="AX79" s="32"/>
      <c r="AY79" s="32"/>
      <c r="AZ79" s="32"/>
      <c r="BA79" s="32"/>
      <c r="BB79" s="32"/>
      <c r="BC79" s="32"/>
      <c r="BD79" s="32"/>
      <c r="BE79" s="32"/>
      <c r="BF79" s="32"/>
      <c r="BG79" s="32"/>
      <c r="BH79" s="32"/>
      <c r="BI79" s="32"/>
      <c r="BJ79" s="32"/>
      <c r="BK79" s="32"/>
      <c r="BL79" s="32"/>
      <c r="BM79" s="32"/>
      <c r="BN79" s="32"/>
      <c r="BO79" s="32"/>
      <c r="BP79" s="32"/>
      <c r="BQ79" s="32"/>
    </row>
    <row r="80" spans="2:69" ht="13.5" customHeight="1">
      <c r="B80" s="106" t="s">
        <v>32</v>
      </c>
      <c r="C80" s="107"/>
      <c r="D80" s="108"/>
      <c r="E80" s="179" t="s">
        <v>33</v>
      </c>
      <c r="F80" s="179"/>
      <c r="G80" s="179"/>
      <c r="H80" s="179"/>
      <c r="I80" s="179"/>
      <c r="J80" s="179"/>
      <c r="K80" s="179"/>
      <c r="L80" s="179"/>
      <c r="M80" s="179"/>
      <c r="N80" s="179"/>
      <c r="O80" s="179"/>
      <c r="P80" s="179"/>
      <c r="Q80" s="179"/>
      <c r="S80" s="32"/>
      <c r="T80" s="239">
        <v>0</v>
      </c>
      <c r="U80" s="240"/>
      <c r="V80" s="240"/>
      <c r="W80" s="240"/>
      <c r="X80" s="240"/>
      <c r="Y80" s="240"/>
      <c r="Z80" s="240"/>
      <c r="AA80" s="240"/>
      <c r="AB80" s="240"/>
      <c r="AC80" s="240"/>
      <c r="AD80" s="240"/>
      <c r="AE80" s="240"/>
      <c r="AF80" s="240"/>
      <c r="AG80" s="240"/>
      <c r="AH80" s="240"/>
      <c r="AI80" s="240"/>
      <c r="AJ80" s="240"/>
      <c r="AK80" s="240"/>
      <c r="AL80" s="240"/>
      <c r="AM80" s="241"/>
      <c r="AN80" s="201" t="s">
        <v>14</v>
      </c>
      <c r="AO80" s="202"/>
      <c r="AP80" s="203"/>
      <c r="AQ80" s="32"/>
      <c r="AS80" s="32"/>
      <c r="AT80" s="151" t="str">
        <f>IF($T$44="料率",ROUNDDOWN(($T$37/3),0),"")</f>
        <v/>
      </c>
      <c r="AU80" s="152"/>
      <c r="AV80" s="152"/>
      <c r="AW80" s="152"/>
      <c r="AX80" s="152"/>
      <c r="AY80" s="152"/>
      <c r="AZ80" s="152"/>
      <c r="BA80" s="152"/>
      <c r="BB80" s="152"/>
      <c r="BC80" s="152"/>
      <c r="BD80" s="152"/>
      <c r="BE80" s="152"/>
      <c r="BF80" s="152"/>
      <c r="BG80" s="152"/>
      <c r="BH80" s="152"/>
      <c r="BI80" s="152"/>
      <c r="BJ80" s="152"/>
      <c r="BK80" s="152"/>
      <c r="BL80" s="152"/>
      <c r="BM80" s="153"/>
      <c r="BN80" s="183" t="s">
        <v>14</v>
      </c>
      <c r="BO80" s="184"/>
      <c r="BP80" s="185"/>
      <c r="BQ80" s="32"/>
    </row>
    <row r="81" spans="2:78" ht="13.5" customHeight="1">
      <c r="B81" s="109"/>
      <c r="C81" s="110"/>
      <c r="D81" s="111"/>
      <c r="E81" s="179"/>
      <c r="F81" s="179"/>
      <c r="G81" s="179"/>
      <c r="H81" s="179"/>
      <c r="I81" s="179"/>
      <c r="J81" s="179"/>
      <c r="K81" s="179"/>
      <c r="L81" s="179"/>
      <c r="M81" s="179"/>
      <c r="N81" s="179"/>
      <c r="O81" s="179"/>
      <c r="P81" s="179"/>
      <c r="Q81" s="179"/>
      <c r="S81" s="32"/>
      <c r="T81" s="242"/>
      <c r="U81" s="243"/>
      <c r="V81" s="243"/>
      <c r="W81" s="243"/>
      <c r="X81" s="243"/>
      <c r="Y81" s="243"/>
      <c r="Z81" s="243"/>
      <c r="AA81" s="243"/>
      <c r="AB81" s="243"/>
      <c r="AC81" s="243"/>
      <c r="AD81" s="243"/>
      <c r="AE81" s="243"/>
      <c r="AF81" s="243"/>
      <c r="AG81" s="243"/>
      <c r="AH81" s="243"/>
      <c r="AI81" s="243"/>
      <c r="AJ81" s="243"/>
      <c r="AK81" s="243"/>
      <c r="AL81" s="243"/>
      <c r="AM81" s="244"/>
      <c r="AN81" s="204"/>
      <c r="AO81" s="205"/>
      <c r="AP81" s="206"/>
      <c r="AQ81" s="32"/>
      <c r="AS81" s="32"/>
      <c r="AT81" s="154"/>
      <c r="AU81" s="155"/>
      <c r="AV81" s="155"/>
      <c r="AW81" s="155"/>
      <c r="AX81" s="155"/>
      <c r="AY81" s="155"/>
      <c r="AZ81" s="155"/>
      <c r="BA81" s="155"/>
      <c r="BB81" s="155"/>
      <c r="BC81" s="155"/>
      <c r="BD81" s="155"/>
      <c r="BE81" s="155"/>
      <c r="BF81" s="155"/>
      <c r="BG81" s="155"/>
      <c r="BH81" s="155"/>
      <c r="BI81" s="155"/>
      <c r="BJ81" s="155"/>
      <c r="BK81" s="155"/>
      <c r="BL81" s="155"/>
      <c r="BM81" s="156"/>
      <c r="BN81" s="186"/>
      <c r="BO81" s="187"/>
      <c r="BP81" s="188"/>
      <c r="BQ81" s="32"/>
    </row>
    <row r="82" spans="2:78" ht="13.5" customHeight="1">
      <c r="B82" s="112"/>
      <c r="C82" s="113"/>
      <c r="D82" s="114"/>
      <c r="E82" s="179"/>
      <c r="F82" s="179"/>
      <c r="G82" s="179"/>
      <c r="H82" s="179"/>
      <c r="I82" s="179"/>
      <c r="J82" s="179"/>
      <c r="K82" s="179"/>
      <c r="L82" s="179"/>
      <c r="M82" s="179"/>
      <c r="N82" s="179"/>
      <c r="O82" s="179"/>
      <c r="P82" s="179"/>
      <c r="Q82" s="179"/>
      <c r="S82" s="32"/>
      <c r="T82" s="245"/>
      <c r="U82" s="246"/>
      <c r="V82" s="246"/>
      <c r="W82" s="246"/>
      <c r="X82" s="246"/>
      <c r="Y82" s="246"/>
      <c r="Z82" s="246"/>
      <c r="AA82" s="246"/>
      <c r="AB82" s="246"/>
      <c r="AC82" s="246"/>
      <c r="AD82" s="246"/>
      <c r="AE82" s="246"/>
      <c r="AF82" s="246"/>
      <c r="AG82" s="246"/>
      <c r="AH82" s="246"/>
      <c r="AI82" s="246"/>
      <c r="AJ82" s="246"/>
      <c r="AK82" s="246"/>
      <c r="AL82" s="246"/>
      <c r="AM82" s="247"/>
      <c r="AN82" s="207"/>
      <c r="AO82" s="208"/>
      <c r="AP82" s="209"/>
      <c r="AQ82" s="32"/>
      <c r="AS82" s="32"/>
      <c r="AT82" s="180"/>
      <c r="AU82" s="181"/>
      <c r="AV82" s="181"/>
      <c r="AW82" s="181"/>
      <c r="AX82" s="181"/>
      <c r="AY82" s="181"/>
      <c r="AZ82" s="181"/>
      <c r="BA82" s="181"/>
      <c r="BB82" s="181"/>
      <c r="BC82" s="181"/>
      <c r="BD82" s="181"/>
      <c r="BE82" s="181"/>
      <c r="BF82" s="181"/>
      <c r="BG82" s="181"/>
      <c r="BH82" s="181"/>
      <c r="BI82" s="181"/>
      <c r="BJ82" s="181"/>
      <c r="BK82" s="181"/>
      <c r="BL82" s="181"/>
      <c r="BM82" s="182"/>
      <c r="BN82" s="189"/>
      <c r="BO82" s="190"/>
      <c r="BP82" s="191"/>
      <c r="BQ82" s="32"/>
    </row>
    <row r="83" spans="2:78" ht="13.5" customHeight="1">
      <c r="B83" s="106" t="s">
        <v>34</v>
      </c>
      <c r="C83" s="107"/>
      <c r="D83" s="108"/>
      <c r="E83" s="178" t="s">
        <v>56</v>
      </c>
      <c r="F83" s="179"/>
      <c r="G83" s="179"/>
      <c r="H83" s="179"/>
      <c r="I83" s="179"/>
      <c r="J83" s="179"/>
      <c r="K83" s="179"/>
      <c r="L83" s="179"/>
      <c r="M83" s="179"/>
      <c r="N83" s="179"/>
      <c r="O83" s="179"/>
      <c r="P83" s="179"/>
      <c r="Q83" s="179"/>
      <c r="S83" s="32"/>
      <c r="T83" s="151" t="str">
        <f>IF($T$44="料率",T34-T52,"")</f>
        <v/>
      </c>
      <c r="U83" s="152"/>
      <c r="V83" s="152"/>
      <c r="W83" s="152"/>
      <c r="X83" s="152"/>
      <c r="Y83" s="152"/>
      <c r="Z83" s="152"/>
      <c r="AA83" s="152"/>
      <c r="AB83" s="152"/>
      <c r="AC83" s="152"/>
      <c r="AD83" s="152"/>
      <c r="AE83" s="152"/>
      <c r="AF83" s="152"/>
      <c r="AG83" s="152"/>
      <c r="AH83" s="152"/>
      <c r="AI83" s="152"/>
      <c r="AJ83" s="152"/>
      <c r="AK83" s="152"/>
      <c r="AL83" s="152"/>
      <c r="AM83" s="153"/>
      <c r="AN83" s="183" t="s">
        <v>14</v>
      </c>
      <c r="AO83" s="184"/>
      <c r="AP83" s="185"/>
      <c r="AQ83" s="32"/>
      <c r="AS83" s="32"/>
      <c r="AT83" s="151" t="str">
        <f>IF($T$44="料率",T34-AT80,"")</f>
        <v/>
      </c>
      <c r="AU83" s="152"/>
      <c r="AV83" s="152"/>
      <c r="AW83" s="152"/>
      <c r="AX83" s="152"/>
      <c r="AY83" s="152"/>
      <c r="AZ83" s="152"/>
      <c r="BA83" s="152"/>
      <c r="BB83" s="152"/>
      <c r="BC83" s="152"/>
      <c r="BD83" s="152"/>
      <c r="BE83" s="152"/>
      <c r="BF83" s="152"/>
      <c r="BG83" s="152"/>
      <c r="BH83" s="152"/>
      <c r="BI83" s="152"/>
      <c r="BJ83" s="152"/>
      <c r="BK83" s="152"/>
      <c r="BL83" s="152"/>
      <c r="BM83" s="153"/>
      <c r="BN83" s="183" t="s">
        <v>14</v>
      </c>
      <c r="BO83" s="184"/>
      <c r="BP83" s="185"/>
      <c r="BQ83" s="32"/>
    </row>
    <row r="84" spans="2:78" ht="13.5" customHeight="1">
      <c r="B84" s="109"/>
      <c r="C84" s="110"/>
      <c r="D84" s="111"/>
      <c r="E84" s="179"/>
      <c r="F84" s="179"/>
      <c r="G84" s="179"/>
      <c r="H84" s="179"/>
      <c r="I84" s="179"/>
      <c r="J84" s="179"/>
      <c r="K84" s="179"/>
      <c r="L84" s="179"/>
      <c r="M84" s="179"/>
      <c r="N84" s="179"/>
      <c r="O84" s="179"/>
      <c r="P84" s="179"/>
      <c r="Q84" s="179"/>
      <c r="S84" s="32"/>
      <c r="T84" s="154"/>
      <c r="U84" s="155"/>
      <c r="V84" s="155"/>
      <c r="W84" s="155"/>
      <c r="X84" s="155"/>
      <c r="Y84" s="155"/>
      <c r="Z84" s="155"/>
      <c r="AA84" s="155"/>
      <c r="AB84" s="155"/>
      <c r="AC84" s="155"/>
      <c r="AD84" s="155"/>
      <c r="AE84" s="155"/>
      <c r="AF84" s="155"/>
      <c r="AG84" s="155"/>
      <c r="AH84" s="155"/>
      <c r="AI84" s="155"/>
      <c r="AJ84" s="155"/>
      <c r="AK84" s="155"/>
      <c r="AL84" s="155"/>
      <c r="AM84" s="156"/>
      <c r="AN84" s="186"/>
      <c r="AO84" s="187"/>
      <c r="AP84" s="188"/>
      <c r="AQ84" s="32"/>
      <c r="AS84" s="32"/>
      <c r="AT84" s="154"/>
      <c r="AU84" s="155"/>
      <c r="AV84" s="155"/>
      <c r="AW84" s="155"/>
      <c r="AX84" s="155"/>
      <c r="AY84" s="155"/>
      <c r="AZ84" s="155"/>
      <c r="BA84" s="155"/>
      <c r="BB84" s="155"/>
      <c r="BC84" s="155"/>
      <c r="BD84" s="155"/>
      <c r="BE84" s="155"/>
      <c r="BF84" s="155"/>
      <c r="BG84" s="155"/>
      <c r="BH84" s="155"/>
      <c r="BI84" s="155"/>
      <c r="BJ84" s="155"/>
      <c r="BK84" s="155"/>
      <c r="BL84" s="155"/>
      <c r="BM84" s="156"/>
      <c r="BN84" s="186"/>
      <c r="BO84" s="187"/>
      <c r="BP84" s="188"/>
      <c r="BQ84" s="32"/>
    </row>
    <row r="85" spans="2:78" ht="13.5" customHeight="1">
      <c r="B85" s="112"/>
      <c r="C85" s="113"/>
      <c r="D85" s="114"/>
      <c r="E85" s="179"/>
      <c r="F85" s="179"/>
      <c r="G85" s="179"/>
      <c r="H85" s="179"/>
      <c r="I85" s="179"/>
      <c r="J85" s="179"/>
      <c r="K85" s="179"/>
      <c r="L85" s="179"/>
      <c r="M85" s="179"/>
      <c r="N85" s="179"/>
      <c r="O85" s="179"/>
      <c r="P85" s="179"/>
      <c r="Q85" s="179"/>
      <c r="S85" s="32"/>
      <c r="T85" s="180"/>
      <c r="U85" s="181"/>
      <c r="V85" s="181"/>
      <c r="W85" s="181"/>
      <c r="X85" s="181"/>
      <c r="Y85" s="181"/>
      <c r="Z85" s="181"/>
      <c r="AA85" s="181"/>
      <c r="AB85" s="181"/>
      <c r="AC85" s="181"/>
      <c r="AD85" s="181"/>
      <c r="AE85" s="181"/>
      <c r="AF85" s="181"/>
      <c r="AG85" s="181"/>
      <c r="AH85" s="181"/>
      <c r="AI85" s="181"/>
      <c r="AJ85" s="181"/>
      <c r="AK85" s="181"/>
      <c r="AL85" s="181"/>
      <c r="AM85" s="182"/>
      <c r="AN85" s="189"/>
      <c r="AO85" s="190"/>
      <c r="AP85" s="191"/>
      <c r="AQ85" s="32"/>
      <c r="AS85" s="32"/>
      <c r="AT85" s="180"/>
      <c r="AU85" s="181"/>
      <c r="AV85" s="181"/>
      <c r="AW85" s="181"/>
      <c r="AX85" s="181"/>
      <c r="AY85" s="181"/>
      <c r="AZ85" s="181"/>
      <c r="BA85" s="181"/>
      <c r="BB85" s="181"/>
      <c r="BC85" s="181"/>
      <c r="BD85" s="181"/>
      <c r="BE85" s="181"/>
      <c r="BF85" s="181"/>
      <c r="BG85" s="181"/>
      <c r="BH85" s="181"/>
      <c r="BI85" s="181"/>
      <c r="BJ85" s="181"/>
      <c r="BK85" s="181"/>
      <c r="BL85" s="181"/>
      <c r="BM85" s="182"/>
      <c r="BN85" s="189"/>
      <c r="BO85" s="190"/>
      <c r="BP85" s="191"/>
      <c r="BQ85" s="32"/>
    </row>
    <row r="86" spans="2:78">
      <c r="E86" s="31"/>
      <c r="F86" s="31"/>
      <c r="G86" s="31"/>
      <c r="H86" s="31"/>
      <c r="I86" s="31"/>
      <c r="J86" s="31"/>
      <c r="K86" s="31"/>
      <c r="L86" s="31"/>
      <c r="M86" s="31"/>
      <c r="N86" s="31"/>
      <c r="O86" s="31"/>
      <c r="P86" s="31"/>
      <c r="Q86" s="31"/>
      <c r="S86" s="32"/>
      <c r="T86" s="253" t="s">
        <v>40</v>
      </c>
      <c r="U86" s="253"/>
      <c r="V86" s="253"/>
      <c r="W86" s="253"/>
      <c r="X86" s="253"/>
      <c r="Y86" s="253"/>
      <c r="Z86" s="253"/>
      <c r="AA86" s="253"/>
      <c r="AB86" s="253"/>
      <c r="AC86" s="253"/>
      <c r="AD86" s="253"/>
      <c r="AE86" s="253"/>
      <c r="AF86" s="253"/>
      <c r="AG86" s="253"/>
      <c r="AH86" s="253"/>
      <c r="AI86" s="253"/>
      <c r="AJ86" s="253"/>
      <c r="AK86" s="253"/>
      <c r="AL86" s="253"/>
      <c r="AM86" s="253"/>
      <c r="AN86" s="35"/>
      <c r="AO86" s="35"/>
      <c r="AP86" s="35"/>
      <c r="AQ86" s="32"/>
      <c r="AS86" s="32"/>
      <c r="AT86" s="254" t="s">
        <v>40</v>
      </c>
      <c r="AU86" s="254"/>
      <c r="AV86" s="254"/>
      <c r="AW86" s="254"/>
      <c r="AX86" s="254"/>
      <c r="AY86" s="254"/>
      <c r="AZ86" s="254"/>
      <c r="BA86" s="254"/>
      <c r="BB86" s="254"/>
      <c r="BC86" s="254"/>
      <c r="BD86" s="254"/>
      <c r="BE86" s="254"/>
      <c r="BF86" s="254"/>
      <c r="BG86" s="254"/>
      <c r="BH86" s="254"/>
      <c r="BI86" s="254"/>
      <c r="BJ86" s="254"/>
      <c r="BK86" s="254"/>
      <c r="BL86" s="254"/>
      <c r="BM86" s="254"/>
      <c r="BN86" s="35"/>
      <c r="BO86" s="35"/>
      <c r="BP86" s="35"/>
      <c r="BQ86" s="32"/>
    </row>
    <row r="87" spans="2:78" ht="13.5" customHeight="1">
      <c r="B87" s="211" t="s">
        <v>41</v>
      </c>
      <c r="C87" s="212"/>
      <c r="D87" s="213"/>
      <c r="E87" s="172" t="s">
        <v>42</v>
      </c>
      <c r="F87" s="173"/>
      <c r="G87" s="173"/>
      <c r="H87" s="173"/>
      <c r="I87" s="173"/>
      <c r="J87" s="173"/>
      <c r="K87" s="173"/>
      <c r="L87" s="173"/>
      <c r="M87" s="173"/>
      <c r="N87" s="173"/>
      <c r="O87" s="173"/>
      <c r="P87" s="173"/>
      <c r="Q87" s="173"/>
      <c r="S87" s="32"/>
      <c r="T87" s="255"/>
      <c r="U87" s="256"/>
      <c r="V87" s="256"/>
      <c r="W87" s="256"/>
      <c r="X87" s="256"/>
      <c r="Y87" s="256"/>
      <c r="Z87" s="256"/>
      <c r="AA87" s="256"/>
      <c r="AB87" s="256"/>
      <c r="AC87" s="256"/>
      <c r="AD87" s="256"/>
      <c r="AE87" s="256"/>
      <c r="AF87" s="256"/>
      <c r="AG87" s="256"/>
      <c r="AH87" s="256"/>
      <c r="AI87" s="256"/>
      <c r="AJ87" s="256"/>
      <c r="AK87" s="256"/>
      <c r="AL87" s="256"/>
      <c r="AM87" s="257"/>
      <c r="AN87" s="175" t="s">
        <v>43</v>
      </c>
      <c r="AO87" s="176"/>
      <c r="AP87" s="177"/>
      <c r="AQ87" s="32"/>
      <c r="AS87" s="32"/>
      <c r="AT87" s="255"/>
      <c r="AU87" s="256"/>
      <c r="AV87" s="256"/>
      <c r="AW87" s="256"/>
      <c r="AX87" s="256"/>
      <c r="AY87" s="256"/>
      <c r="AZ87" s="256"/>
      <c r="BA87" s="256"/>
      <c r="BB87" s="256"/>
      <c r="BC87" s="256"/>
      <c r="BD87" s="256"/>
      <c r="BE87" s="256"/>
      <c r="BF87" s="256"/>
      <c r="BG87" s="256"/>
      <c r="BH87" s="256"/>
      <c r="BI87" s="256"/>
      <c r="BJ87" s="256"/>
      <c r="BK87" s="256"/>
      <c r="BL87" s="256"/>
      <c r="BM87" s="257"/>
      <c r="BN87" s="175" t="s">
        <v>43</v>
      </c>
      <c r="BO87" s="176"/>
      <c r="BP87" s="177"/>
      <c r="BQ87" s="32"/>
    </row>
    <row r="88" spans="2:78" ht="13.5" customHeight="1">
      <c r="B88" s="214"/>
      <c r="C88" s="215"/>
      <c r="D88" s="216"/>
      <c r="E88" s="174"/>
      <c r="F88" s="174"/>
      <c r="G88" s="174"/>
      <c r="H88" s="174"/>
      <c r="I88" s="174"/>
      <c r="J88" s="174"/>
      <c r="K88" s="174"/>
      <c r="L88" s="174"/>
      <c r="M88" s="174"/>
      <c r="N88" s="174"/>
      <c r="O88" s="174"/>
      <c r="P88" s="174"/>
      <c r="Q88" s="174"/>
      <c r="S88" s="32"/>
      <c r="T88" s="258"/>
      <c r="U88" s="259"/>
      <c r="V88" s="259"/>
      <c r="W88" s="259"/>
      <c r="X88" s="259"/>
      <c r="Y88" s="259"/>
      <c r="Z88" s="259"/>
      <c r="AA88" s="259"/>
      <c r="AB88" s="259"/>
      <c r="AC88" s="259"/>
      <c r="AD88" s="259"/>
      <c r="AE88" s="259"/>
      <c r="AF88" s="259"/>
      <c r="AG88" s="259"/>
      <c r="AH88" s="259"/>
      <c r="AI88" s="259"/>
      <c r="AJ88" s="259"/>
      <c r="AK88" s="259"/>
      <c r="AL88" s="259"/>
      <c r="AM88" s="260"/>
      <c r="AN88" s="163"/>
      <c r="AO88" s="164"/>
      <c r="AP88" s="165"/>
      <c r="AQ88" s="32"/>
      <c r="AS88" s="32"/>
      <c r="AT88" s="258"/>
      <c r="AU88" s="259"/>
      <c r="AV88" s="259"/>
      <c r="AW88" s="259"/>
      <c r="AX88" s="259"/>
      <c r="AY88" s="259"/>
      <c r="AZ88" s="259"/>
      <c r="BA88" s="259"/>
      <c r="BB88" s="259"/>
      <c r="BC88" s="259"/>
      <c r="BD88" s="259"/>
      <c r="BE88" s="259"/>
      <c r="BF88" s="259"/>
      <c r="BG88" s="259"/>
      <c r="BH88" s="259"/>
      <c r="BI88" s="259"/>
      <c r="BJ88" s="259"/>
      <c r="BK88" s="259"/>
      <c r="BL88" s="259"/>
      <c r="BM88" s="260"/>
      <c r="BN88" s="163"/>
      <c r="BO88" s="164"/>
      <c r="BP88" s="165"/>
      <c r="BQ88" s="32"/>
    </row>
    <row r="89" spans="2:78" ht="13.5" customHeight="1">
      <c r="B89" s="214"/>
      <c r="C89" s="215"/>
      <c r="D89" s="216"/>
      <c r="E89" s="174"/>
      <c r="F89" s="174"/>
      <c r="G89" s="174"/>
      <c r="H89" s="174"/>
      <c r="I89" s="174"/>
      <c r="J89" s="174"/>
      <c r="K89" s="174"/>
      <c r="L89" s="174"/>
      <c r="M89" s="174"/>
      <c r="N89" s="174"/>
      <c r="O89" s="174"/>
      <c r="P89" s="174"/>
      <c r="Q89" s="174"/>
      <c r="S89" s="32"/>
      <c r="T89" s="258"/>
      <c r="U89" s="259"/>
      <c r="V89" s="259"/>
      <c r="W89" s="259"/>
      <c r="X89" s="259"/>
      <c r="Y89" s="259"/>
      <c r="Z89" s="259"/>
      <c r="AA89" s="259"/>
      <c r="AB89" s="259"/>
      <c r="AC89" s="259"/>
      <c r="AD89" s="259"/>
      <c r="AE89" s="259"/>
      <c r="AF89" s="259"/>
      <c r="AG89" s="259"/>
      <c r="AH89" s="259"/>
      <c r="AI89" s="259"/>
      <c r="AJ89" s="259"/>
      <c r="AK89" s="259"/>
      <c r="AL89" s="259"/>
      <c r="AM89" s="260"/>
      <c r="AN89" s="163"/>
      <c r="AO89" s="164"/>
      <c r="AP89" s="165"/>
      <c r="AQ89" s="32"/>
      <c r="AS89" s="32"/>
      <c r="AT89" s="258"/>
      <c r="AU89" s="259"/>
      <c r="AV89" s="259"/>
      <c r="AW89" s="259"/>
      <c r="AX89" s="259"/>
      <c r="AY89" s="259"/>
      <c r="AZ89" s="259"/>
      <c r="BA89" s="259"/>
      <c r="BB89" s="259"/>
      <c r="BC89" s="259"/>
      <c r="BD89" s="259"/>
      <c r="BE89" s="259"/>
      <c r="BF89" s="259"/>
      <c r="BG89" s="259"/>
      <c r="BH89" s="259"/>
      <c r="BI89" s="259"/>
      <c r="BJ89" s="259"/>
      <c r="BK89" s="259"/>
      <c r="BL89" s="259"/>
      <c r="BM89" s="260"/>
      <c r="BN89" s="163"/>
      <c r="BO89" s="164"/>
      <c r="BP89" s="165"/>
      <c r="BQ89" s="32"/>
    </row>
    <row r="90" spans="2:78" ht="20.25" customHeight="1">
      <c r="B90" s="248" t="s">
        <v>44</v>
      </c>
      <c r="C90" s="215"/>
      <c r="D90" s="216"/>
      <c r="E90" s="249" t="s">
        <v>51</v>
      </c>
      <c r="F90" s="174"/>
      <c r="G90" s="174"/>
      <c r="H90" s="174"/>
      <c r="I90" s="174"/>
      <c r="J90" s="174"/>
      <c r="K90" s="174"/>
      <c r="L90" s="174"/>
      <c r="M90" s="174"/>
      <c r="N90" s="174"/>
      <c r="O90" s="174"/>
      <c r="P90" s="174"/>
      <c r="Q90" s="174"/>
      <c r="S90" s="32"/>
      <c r="T90" s="250"/>
      <c r="U90" s="251"/>
      <c r="V90" s="251"/>
      <c r="W90" s="251"/>
      <c r="X90" s="251"/>
      <c r="Y90" s="251"/>
      <c r="Z90" s="251"/>
      <c r="AA90" s="251"/>
      <c r="AB90" s="251"/>
      <c r="AC90" s="251"/>
      <c r="AD90" s="251"/>
      <c r="AE90" s="251"/>
      <c r="AF90" s="251"/>
      <c r="AG90" s="251"/>
      <c r="AH90" s="251"/>
      <c r="AI90" s="251"/>
      <c r="AJ90" s="251"/>
      <c r="AK90" s="251"/>
      <c r="AL90" s="251"/>
      <c r="AM90" s="252"/>
      <c r="AN90" s="163" t="s">
        <v>14</v>
      </c>
      <c r="AO90" s="164"/>
      <c r="AP90" s="165"/>
      <c r="AQ90" s="32"/>
      <c r="AS90" s="32"/>
      <c r="AT90" s="250"/>
      <c r="AU90" s="251"/>
      <c r="AV90" s="251"/>
      <c r="AW90" s="251"/>
      <c r="AX90" s="251"/>
      <c r="AY90" s="251"/>
      <c r="AZ90" s="251"/>
      <c r="BA90" s="251"/>
      <c r="BB90" s="251"/>
      <c r="BC90" s="251"/>
      <c r="BD90" s="251"/>
      <c r="BE90" s="251"/>
      <c r="BF90" s="251"/>
      <c r="BG90" s="251"/>
      <c r="BH90" s="251"/>
      <c r="BI90" s="251"/>
      <c r="BJ90" s="251"/>
      <c r="BK90" s="251"/>
      <c r="BL90" s="251"/>
      <c r="BM90" s="252"/>
      <c r="BN90" s="163" t="s">
        <v>14</v>
      </c>
      <c r="BO90" s="164"/>
      <c r="BP90" s="165"/>
      <c r="BQ90" s="32"/>
    </row>
    <row r="91" spans="2:78" ht="13.5" customHeight="1">
      <c r="B91" s="214"/>
      <c r="C91" s="215"/>
      <c r="D91" s="216"/>
      <c r="E91" s="174"/>
      <c r="F91" s="174"/>
      <c r="G91" s="174"/>
      <c r="H91" s="174"/>
      <c r="I91" s="174"/>
      <c r="J91" s="174"/>
      <c r="K91" s="174"/>
      <c r="L91" s="174"/>
      <c r="M91" s="174"/>
      <c r="N91" s="174"/>
      <c r="O91" s="174"/>
      <c r="P91" s="174"/>
      <c r="Q91" s="174"/>
      <c r="S91" s="32"/>
      <c r="T91" s="250"/>
      <c r="U91" s="251"/>
      <c r="V91" s="251"/>
      <c r="W91" s="251"/>
      <c r="X91" s="251"/>
      <c r="Y91" s="251"/>
      <c r="Z91" s="251"/>
      <c r="AA91" s="251"/>
      <c r="AB91" s="251"/>
      <c r="AC91" s="251"/>
      <c r="AD91" s="251"/>
      <c r="AE91" s="251"/>
      <c r="AF91" s="251"/>
      <c r="AG91" s="251"/>
      <c r="AH91" s="251"/>
      <c r="AI91" s="251"/>
      <c r="AJ91" s="251"/>
      <c r="AK91" s="251"/>
      <c r="AL91" s="251"/>
      <c r="AM91" s="252"/>
      <c r="AN91" s="163"/>
      <c r="AO91" s="164"/>
      <c r="AP91" s="165"/>
      <c r="AQ91" s="32"/>
      <c r="AS91" s="32"/>
      <c r="AT91" s="250"/>
      <c r="AU91" s="251"/>
      <c r="AV91" s="251"/>
      <c r="AW91" s="251"/>
      <c r="AX91" s="251"/>
      <c r="AY91" s="251"/>
      <c r="AZ91" s="251"/>
      <c r="BA91" s="251"/>
      <c r="BB91" s="251"/>
      <c r="BC91" s="251"/>
      <c r="BD91" s="251"/>
      <c r="BE91" s="251"/>
      <c r="BF91" s="251"/>
      <c r="BG91" s="251"/>
      <c r="BH91" s="251"/>
      <c r="BI91" s="251"/>
      <c r="BJ91" s="251"/>
      <c r="BK91" s="251"/>
      <c r="BL91" s="251"/>
      <c r="BM91" s="252"/>
      <c r="BN91" s="163"/>
      <c r="BO91" s="164"/>
      <c r="BP91" s="165"/>
      <c r="BQ91" s="32"/>
    </row>
    <row r="92" spans="2:78" ht="13.5" customHeight="1">
      <c r="B92" s="217"/>
      <c r="C92" s="218"/>
      <c r="D92" s="219"/>
      <c r="E92" s="220"/>
      <c r="F92" s="220"/>
      <c r="G92" s="220"/>
      <c r="H92" s="220"/>
      <c r="I92" s="220"/>
      <c r="J92" s="220"/>
      <c r="K92" s="220"/>
      <c r="L92" s="220"/>
      <c r="M92" s="220"/>
      <c r="N92" s="220"/>
      <c r="O92" s="220"/>
      <c r="P92" s="220"/>
      <c r="Q92" s="220"/>
      <c r="S92" s="32"/>
      <c r="T92" s="250"/>
      <c r="U92" s="251"/>
      <c r="V92" s="251"/>
      <c r="W92" s="251"/>
      <c r="X92" s="251"/>
      <c r="Y92" s="251"/>
      <c r="Z92" s="251"/>
      <c r="AA92" s="251"/>
      <c r="AB92" s="251"/>
      <c r="AC92" s="251"/>
      <c r="AD92" s="251"/>
      <c r="AE92" s="251"/>
      <c r="AF92" s="251"/>
      <c r="AG92" s="251"/>
      <c r="AH92" s="251"/>
      <c r="AI92" s="251"/>
      <c r="AJ92" s="251"/>
      <c r="AK92" s="251"/>
      <c r="AL92" s="251"/>
      <c r="AM92" s="252"/>
      <c r="AN92" s="163"/>
      <c r="AO92" s="164"/>
      <c r="AP92" s="165"/>
      <c r="AQ92" s="32"/>
      <c r="AS92" s="32"/>
      <c r="AT92" s="250"/>
      <c r="AU92" s="251"/>
      <c r="AV92" s="251"/>
      <c r="AW92" s="251"/>
      <c r="AX92" s="251"/>
      <c r="AY92" s="251"/>
      <c r="AZ92" s="251"/>
      <c r="BA92" s="251"/>
      <c r="BB92" s="251"/>
      <c r="BC92" s="251"/>
      <c r="BD92" s="251"/>
      <c r="BE92" s="251"/>
      <c r="BF92" s="251"/>
      <c r="BG92" s="251"/>
      <c r="BH92" s="251"/>
      <c r="BI92" s="251"/>
      <c r="BJ92" s="251"/>
      <c r="BK92" s="251"/>
      <c r="BL92" s="251"/>
      <c r="BM92" s="252"/>
      <c r="BN92" s="163"/>
      <c r="BO92" s="164"/>
      <c r="BP92" s="165"/>
      <c r="BQ92" s="32"/>
    </row>
    <row r="93" spans="2:78" ht="13.5" customHeight="1">
      <c r="B93" s="211" t="s">
        <v>36</v>
      </c>
      <c r="C93" s="212"/>
      <c r="D93" s="213"/>
      <c r="E93" s="172" t="s">
        <v>52</v>
      </c>
      <c r="F93" s="173"/>
      <c r="G93" s="173"/>
      <c r="H93" s="173"/>
      <c r="I93" s="173"/>
      <c r="J93" s="173"/>
      <c r="K93" s="173"/>
      <c r="L93" s="173"/>
      <c r="M93" s="173"/>
      <c r="N93" s="173"/>
      <c r="O93" s="173"/>
      <c r="P93" s="173"/>
      <c r="Q93" s="173"/>
      <c r="S93" s="32"/>
      <c r="T93" s="273"/>
      <c r="U93" s="274"/>
      <c r="V93" s="274"/>
      <c r="W93" s="274"/>
      <c r="X93" s="274"/>
      <c r="Y93" s="274"/>
      <c r="Z93" s="274"/>
      <c r="AA93" s="274"/>
      <c r="AB93" s="274"/>
      <c r="AC93" s="274"/>
      <c r="AD93" s="274"/>
      <c r="AE93" s="274"/>
      <c r="AF93" s="274"/>
      <c r="AG93" s="274"/>
      <c r="AH93" s="274"/>
      <c r="AI93" s="274"/>
      <c r="AJ93" s="274"/>
      <c r="AK93" s="274"/>
      <c r="AL93" s="274"/>
      <c r="AM93" s="275"/>
      <c r="AN93" s="175" t="s">
        <v>14</v>
      </c>
      <c r="AO93" s="176"/>
      <c r="AP93" s="177"/>
      <c r="AQ93" s="32"/>
      <c r="AS93" s="32"/>
      <c r="AT93" s="273"/>
      <c r="AU93" s="274"/>
      <c r="AV93" s="274"/>
      <c r="AW93" s="274"/>
      <c r="AX93" s="274"/>
      <c r="AY93" s="274"/>
      <c r="AZ93" s="274"/>
      <c r="BA93" s="274"/>
      <c r="BB93" s="274"/>
      <c r="BC93" s="274"/>
      <c r="BD93" s="274"/>
      <c r="BE93" s="274"/>
      <c r="BF93" s="274"/>
      <c r="BG93" s="274"/>
      <c r="BH93" s="274"/>
      <c r="BI93" s="274"/>
      <c r="BJ93" s="274"/>
      <c r="BK93" s="274"/>
      <c r="BL93" s="274"/>
      <c r="BM93" s="275"/>
      <c r="BN93" s="175" t="s">
        <v>14</v>
      </c>
      <c r="BO93" s="176"/>
      <c r="BP93" s="177"/>
      <c r="BQ93" s="32"/>
      <c r="BR93" s="285" t="str">
        <f>IF($T$44="料率",IF($AT$93="","",IF($AT$93&gt;=$AT$83,"","※")),"")</f>
        <v/>
      </c>
      <c r="BS93" s="210" t="str">
        <f>IF($T$44="料率",IF($AT$93="","",IF($AT$93&gt;=$AT$83,"","残価設定がないリース契約であることが確認できません。")),"")</f>
        <v/>
      </c>
      <c r="BT93" s="210"/>
      <c r="BU93" s="210"/>
      <c r="BV93" s="210"/>
      <c r="BW93" s="210"/>
      <c r="BX93" s="210"/>
      <c r="BY93" s="210"/>
      <c r="BZ93" s="45"/>
    </row>
    <row r="94" spans="2:78" ht="13.5" customHeight="1">
      <c r="B94" s="214"/>
      <c r="C94" s="215"/>
      <c r="D94" s="216"/>
      <c r="E94" s="174"/>
      <c r="F94" s="174"/>
      <c r="G94" s="174"/>
      <c r="H94" s="174"/>
      <c r="I94" s="174"/>
      <c r="J94" s="174"/>
      <c r="K94" s="174"/>
      <c r="L94" s="174"/>
      <c r="M94" s="174"/>
      <c r="N94" s="174"/>
      <c r="O94" s="174"/>
      <c r="P94" s="174"/>
      <c r="Q94" s="174"/>
      <c r="S94" s="32"/>
      <c r="T94" s="267"/>
      <c r="U94" s="268"/>
      <c r="V94" s="268"/>
      <c r="W94" s="268"/>
      <c r="X94" s="268"/>
      <c r="Y94" s="268"/>
      <c r="Z94" s="268"/>
      <c r="AA94" s="268"/>
      <c r="AB94" s="268"/>
      <c r="AC94" s="268"/>
      <c r="AD94" s="268"/>
      <c r="AE94" s="268"/>
      <c r="AF94" s="268"/>
      <c r="AG94" s="268"/>
      <c r="AH94" s="268"/>
      <c r="AI94" s="268"/>
      <c r="AJ94" s="268"/>
      <c r="AK94" s="268"/>
      <c r="AL94" s="268"/>
      <c r="AM94" s="269"/>
      <c r="AN94" s="163"/>
      <c r="AO94" s="164"/>
      <c r="AP94" s="165"/>
      <c r="AQ94" s="32"/>
      <c r="AS94" s="32"/>
      <c r="AT94" s="267"/>
      <c r="AU94" s="268"/>
      <c r="AV94" s="268"/>
      <c r="AW94" s="268"/>
      <c r="AX94" s="268"/>
      <c r="AY94" s="268"/>
      <c r="AZ94" s="268"/>
      <c r="BA94" s="268"/>
      <c r="BB94" s="268"/>
      <c r="BC94" s="268"/>
      <c r="BD94" s="268"/>
      <c r="BE94" s="268"/>
      <c r="BF94" s="268"/>
      <c r="BG94" s="268"/>
      <c r="BH94" s="268"/>
      <c r="BI94" s="268"/>
      <c r="BJ94" s="268"/>
      <c r="BK94" s="268"/>
      <c r="BL94" s="268"/>
      <c r="BM94" s="269"/>
      <c r="BN94" s="163"/>
      <c r="BO94" s="164"/>
      <c r="BP94" s="165"/>
      <c r="BQ94" s="32"/>
      <c r="BR94" s="285"/>
      <c r="BS94" s="210"/>
      <c r="BT94" s="210"/>
      <c r="BU94" s="210"/>
      <c r="BV94" s="210"/>
      <c r="BW94" s="210"/>
      <c r="BX94" s="210"/>
      <c r="BY94" s="210"/>
    </row>
    <row r="95" spans="2:78" ht="13.5" customHeight="1">
      <c r="B95" s="217"/>
      <c r="C95" s="218"/>
      <c r="D95" s="219"/>
      <c r="E95" s="220"/>
      <c r="F95" s="220"/>
      <c r="G95" s="220"/>
      <c r="H95" s="220"/>
      <c r="I95" s="220"/>
      <c r="J95" s="220"/>
      <c r="K95" s="220"/>
      <c r="L95" s="220"/>
      <c r="M95" s="220"/>
      <c r="N95" s="220"/>
      <c r="O95" s="220"/>
      <c r="P95" s="220"/>
      <c r="Q95" s="220"/>
      <c r="S95" s="32"/>
      <c r="T95" s="276"/>
      <c r="U95" s="277"/>
      <c r="V95" s="277"/>
      <c r="W95" s="277"/>
      <c r="X95" s="277"/>
      <c r="Y95" s="277"/>
      <c r="Z95" s="277"/>
      <c r="AA95" s="277"/>
      <c r="AB95" s="277"/>
      <c r="AC95" s="277"/>
      <c r="AD95" s="277"/>
      <c r="AE95" s="277"/>
      <c r="AF95" s="277"/>
      <c r="AG95" s="277"/>
      <c r="AH95" s="277"/>
      <c r="AI95" s="277"/>
      <c r="AJ95" s="277"/>
      <c r="AK95" s="277"/>
      <c r="AL95" s="277"/>
      <c r="AM95" s="278"/>
      <c r="AN95" s="163"/>
      <c r="AO95" s="164"/>
      <c r="AP95" s="165"/>
      <c r="AQ95" s="32"/>
      <c r="AS95" s="32"/>
      <c r="AT95" s="276"/>
      <c r="AU95" s="277"/>
      <c r="AV95" s="277"/>
      <c r="AW95" s="277"/>
      <c r="AX95" s="277"/>
      <c r="AY95" s="277"/>
      <c r="AZ95" s="277"/>
      <c r="BA95" s="277"/>
      <c r="BB95" s="277"/>
      <c r="BC95" s="277"/>
      <c r="BD95" s="277"/>
      <c r="BE95" s="277"/>
      <c r="BF95" s="277"/>
      <c r="BG95" s="277"/>
      <c r="BH95" s="277"/>
      <c r="BI95" s="277"/>
      <c r="BJ95" s="277"/>
      <c r="BK95" s="277"/>
      <c r="BL95" s="277"/>
      <c r="BM95" s="278"/>
      <c r="BN95" s="163"/>
      <c r="BO95" s="164"/>
      <c r="BP95" s="165"/>
      <c r="BQ95" s="32"/>
      <c r="BR95" s="285"/>
      <c r="BS95" s="210"/>
      <c r="BT95" s="210"/>
      <c r="BU95" s="210"/>
      <c r="BV95" s="210"/>
      <c r="BW95" s="210"/>
      <c r="BX95" s="210"/>
      <c r="BY95" s="210"/>
    </row>
    <row r="96" spans="2:78" ht="13.5" customHeight="1">
      <c r="B96" s="211" t="s">
        <v>37</v>
      </c>
      <c r="C96" s="212"/>
      <c r="D96" s="213"/>
      <c r="E96" s="172" t="s">
        <v>50</v>
      </c>
      <c r="F96" s="173"/>
      <c r="G96" s="173"/>
      <c r="H96" s="173"/>
      <c r="I96" s="173"/>
      <c r="J96" s="173"/>
      <c r="K96" s="173"/>
      <c r="L96" s="173"/>
      <c r="M96" s="173"/>
      <c r="N96" s="173"/>
      <c r="O96" s="173"/>
      <c r="P96" s="173"/>
      <c r="Q96" s="173"/>
      <c r="S96" s="32"/>
      <c r="T96" s="305"/>
      <c r="U96" s="306"/>
      <c r="V96" s="306"/>
      <c r="W96" s="306"/>
      <c r="X96" s="306"/>
      <c r="Y96" s="306"/>
      <c r="Z96" s="306"/>
      <c r="AA96" s="306"/>
      <c r="AB96" s="306"/>
      <c r="AC96" s="306"/>
      <c r="AD96" s="306"/>
      <c r="AE96" s="306"/>
      <c r="AF96" s="306"/>
      <c r="AG96" s="306"/>
      <c r="AH96" s="306"/>
      <c r="AI96" s="306"/>
      <c r="AJ96" s="306"/>
      <c r="AK96" s="306"/>
      <c r="AL96" s="306"/>
      <c r="AM96" s="307"/>
      <c r="AN96" s="261" t="s">
        <v>14</v>
      </c>
      <c r="AO96" s="262"/>
      <c r="AP96" s="263"/>
      <c r="AQ96" s="32"/>
      <c r="AS96" s="32"/>
      <c r="AT96" s="264"/>
      <c r="AU96" s="265"/>
      <c r="AV96" s="265"/>
      <c r="AW96" s="265"/>
      <c r="AX96" s="265"/>
      <c r="AY96" s="265"/>
      <c r="AZ96" s="265"/>
      <c r="BA96" s="265"/>
      <c r="BB96" s="265"/>
      <c r="BC96" s="265"/>
      <c r="BD96" s="265"/>
      <c r="BE96" s="265"/>
      <c r="BF96" s="265"/>
      <c r="BG96" s="265"/>
      <c r="BH96" s="265"/>
      <c r="BI96" s="265"/>
      <c r="BJ96" s="265"/>
      <c r="BK96" s="265"/>
      <c r="BL96" s="265"/>
      <c r="BM96" s="266"/>
      <c r="BN96" s="261" t="s">
        <v>14</v>
      </c>
      <c r="BO96" s="262"/>
      <c r="BP96" s="263"/>
      <c r="BQ96" s="32"/>
      <c r="BR96" s="7"/>
    </row>
    <row r="97" spans="2:96" ht="13.5" customHeight="1">
      <c r="B97" s="214"/>
      <c r="C97" s="215"/>
      <c r="D97" s="216"/>
      <c r="E97" s="174"/>
      <c r="F97" s="174"/>
      <c r="G97" s="174"/>
      <c r="H97" s="174"/>
      <c r="I97" s="174"/>
      <c r="J97" s="174"/>
      <c r="K97" s="174"/>
      <c r="L97" s="174"/>
      <c r="M97" s="174"/>
      <c r="N97" s="174"/>
      <c r="O97" s="174"/>
      <c r="P97" s="174"/>
      <c r="Q97" s="174"/>
      <c r="S97" s="32"/>
      <c r="T97" s="267"/>
      <c r="U97" s="268"/>
      <c r="V97" s="268"/>
      <c r="W97" s="268"/>
      <c r="X97" s="268"/>
      <c r="Y97" s="268"/>
      <c r="Z97" s="268"/>
      <c r="AA97" s="268"/>
      <c r="AB97" s="268"/>
      <c r="AC97" s="268"/>
      <c r="AD97" s="268"/>
      <c r="AE97" s="268"/>
      <c r="AF97" s="268"/>
      <c r="AG97" s="268"/>
      <c r="AH97" s="268"/>
      <c r="AI97" s="268"/>
      <c r="AJ97" s="268"/>
      <c r="AK97" s="268"/>
      <c r="AL97" s="268"/>
      <c r="AM97" s="269"/>
      <c r="AN97" s="163"/>
      <c r="AO97" s="164"/>
      <c r="AP97" s="165"/>
      <c r="AQ97" s="32"/>
      <c r="AS97" s="32"/>
      <c r="AT97" s="267"/>
      <c r="AU97" s="268"/>
      <c r="AV97" s="268"/>
      <c r="AW97" s="268"/>
      <c r="AX97" s="268"/>
      <c r="AY97" s="268"/>
      <c r="AZ97" s="268"/>
      <c r="BA97" s="268"/>
      <c r="BB97" s="268"/>
      <c r="BC97" s="268"/>
      <c r="BD97" s="268"/>
      <c r="BE97" s="268"/>
      <c r="BF97" s="268"/>
      <c r="BG97" s="268"/>
      <c r="BH97" s="268"/>
      <c r="BI97" s="268"/>
      <c r="BJ97" s="268"/>
      <c r="BK97" s="268"/>
      <c r="BL97" s="268"/>
      <c r="BM97" s="269"/>
      <c r="BN97" s="163"/>
      <c r="BO97" s="164"/>
      <c r="BP97" s="165"/>
      <c r="BQ97" s="32"/>
      <c r="BR97" s="7"/>
    </row>
    <row r="98" spans="2:96" ht="13.5" customHeight="1">
      <c r="B98" s="217"/>
      <c r="C98" s="218"/>
      <c r="D98" s="219"/>
      <c r="E98" s="220"/>
      <c r="F98" s="220"/>
      <c r="G98" s="220"/>
      <c r="H98" s="220"/>
      <c r="I98" s="220"/>
      <c r="J98" s="220"/>
      <c r="K98" s="220"/>
      <c r="L98" s="220"/>
      <c r="M98" s="220"/>
      <c r="N98" s="220"/>
      <c r="O98" s="220"/>
      <c r="P98" s="220"/>
      <c r="Q98" s="220"/>
      <c r="S98" s="32"/>
      <c r="T98" s="270"/>
      <c r="U98" s="271"/>
      <c r="V98" s="271"/>
      <c r="W98" s="271"/>
      <c r="X98" s="271"/>
      <c r="Y98" s="271"/>
      <c r="Z98" s="271"/>
      <c r="AA98" s="271"/>
      <c r="AB98" s="271"/>
      <c r="AC98" s="271"/>
      <c r="AD98" s="271"/>
      <c r="AE98" s="271"/>
      <c r="AF98" s="271"/>
      <c r="AG98" s="271"/>
      <c r="AH98" s="271"/>
      <c r="AI98" s="271"/>
      <c r="AJ98" s="271"/>
      <c r="AK98" s="271"/>
      <c r="AL98" s="271"/>
      <c r="AM98" s="272"/>
      <c r="AN98" s="166"/>
      <c r="AO98" s="167"/>
      <c r="AP98" s="168"/>
      <c r="AQ98" s="32"/>
      <c r="AS98" s="32"/>
      <c r="AT98" s="270"/>
      <c r="AU98" s="271"/>
      <c r="AV98" s="271"/>
      <c r="AW98" s="271"/>
      <c r="AX98" s="271"/>
      <c r="AY98" s="271"/>
      <c r="AZ98" s="271"/>
      <c r="BA98" s="271"/>
      <c r="BB98" s="271"/>
      <c r="BC98" s="271"/>
      <c r="BD98" s="271"/>
      <c r="BE98" s="271"/>
      <c r="BF98" s="271"/>
      <c r="BG98" s="271"/>
      <c r="BH98" s="271"/>
      <c r="BI98" s="271"/>
      <c r="BJ98" s="271"/>
      <c r="BK98" s="271"/>
      <c r="BL98" s="271"/>
      <c r="BM98" s="272"/>
      <c r="BN98" s="166"/>
      <c r="BO98" s="167"/>
      <c r="BP98" s="168"/>
      <c r="BQ98" s="32"/>
      <c r="BR98" s="7"/>
    </row>
    <row r="99" spans="2:96" ht="13.5" customHeight="1">
      <c r="B99" s="106" t="s">
        <v>38</v>
      </c>
      <c r="C99" s="107"/>
      <c r="D99" s="108"/>
      <c r="E99" s="178" t="s">
        <v>59</v>
      </c>
      <c r="F99" s="179"/>
      <c r="G99" s="179"/>
      <c r="H99" s="179"/>
      <c r="I99" s="179"/>
      <c r="J99" s="179"/>
      <c r="K99" s="179"/>
      <c r="L99" s="179"/>
      <c r="M99" s="179"/>
      <c r="N99" s="179"/>
      <c r="O99" s="179"/>
      <c r="P99" s="179"/>
      <c r="Q99" s="179"/>
      <c r="S99" s="32"/>
      <c r="T99" s="151">
        <f>T93+T96</f>
        <v>0</v>
      </c>
      <c r="U99" s="152"/>
      <c r="V99" s="152"/>
      <c r="W99" s="152"/>
      <c r="X99" s="152"/>
      <c r="Y99" s="152"/>
      <c r="Z99" s="152"/>
      <c r="AA99" s="152"/>
      <c r="AB99" s="152"/>
      <c r="AC99" s="152"/>
      <c r="AD99" s="152"/>
      <c r="AE99" s="152"/>
      <c r="AF99" s="152"/>
      <c r="AG99" s="152"/>
      <c r="AH99" s="152"/>
      <c r="AI99" s="152"/>
      <c r="AJ99" s="152"/>
      <c r="AK99" s="152"/>
      <c r="AL99" s="152"/>
      <c r="AM99" s="153"/>
      <c r="AN99" s="183" t="s">
        <v>14</v>
      </c>
      <c r="AO99" s="184"/>
      <c r="AP99" s="185"/>
      <c r="AQ99" s="32"/>
      <c r="AS99" s="32"/>
      <c r="AT99" s="151">
        <f>AT93+AT96</f>
        <v>0</v>
      </c>
      <c r="AU99" s="152"/>
      <c r="AV99" s="152"/>
      <c r="AW99" s="152"/>
      <c r="AX99" s="152"/>
      <c r="AY99" s="152"/>
      <c r="AZ99" s="152"/>
      <c r="BA99" s="152"/>
      <c r="BB99" s="152"/>
      <c r="BC99" s="152"/>
      <c r="BD99" s="152"/>
      <c r="BE99" s="152"/>
      <c r="BF99" s="152"/>
      <c r="BG99" s="152"/>
      <c r="BH99" s="152"/>
      <c r="BI99" s="152"/>
      <c r="BJ99" s="152"/>
      <c r="BK99" s="152"/>
      <c r="BL99" s="152"/>
      <c r="BM99" s="153"/>
      <c r="BN99" s="183" t="s">
        <v>14</v>
      </c>
      <c r="BO99" s="184"/>
      <c r="BP99" s="185"/>
      <c r="BQ99" s="32"/>
      <c r="BR99" s="7"/>
    </row>
    <row r="100" spans="2:96" ht="13.5" customHeight="1">
      <c r="B100" s="109"/>
      <c r="C100" s="110"/>
      <c r="D100" s="111"/>
      <c r="E100" s="179"/>
      <c r="F100" s="179"/>
      <c r="G100" s="179"/>
      <c r="H100" s="179"/>
      <c r="I100" s="179"/>
      <c r="J100" s="179"/>
      <c r="K100" s="179"/>
      <c r="L100" s="179"/>
      <c r="M100" s="179"/>
      <c r="N100" s="179"/>
      <c r="O100" s="179"/>
      <c r="P100" s="179"/>
      <c r="Q100" s="179"/>
      <c r="S100" s="32"/>
      <c r="T100" s="154"/>
      <c r="U100" s="155"/>
      <c r="V100" s="155"/>
      <c r="W100" s="155"/>
      <c r="X100" s="155"/>
      <c r="Y100" s="155"/>
      <c r="Z100" s="155"/>
      <c r="AA100" s="155"/>
      <c r="AB100" s="155"/>
      <c r="AC100" s="155"/>
      <c r="AD100" s="155"/>
      <c r="AE100" s="155"/>
      <c r="AF100" s="155"/>
      <c r="AG100" s="155"/>
      <c r="AH100" s="155"/>
      <c r="AI100" s="155"/>
      <c r="AJ100" s="155"/>
      <c r="AK100" s="155"/>
      <c r="AL100" s="155"/>
      <c r="AM100" s="156"/>
      <c r="AN100" s="186"/>
      <c r="AO100" s="187"/>
      <c r="AP100" s="188"/>
      <c r="AQ100" s="32"/>
      <c r="AS100" s="32"/>
      <c r="AT100" s="154"/>
      <c r="AU100" s="155"/>
      <c r="AV100" s="155"/>
      <c r="AW100" s="155"/>
      <c r="AX100" s="155"/>
      <c r="AY100" s="155"/>
      <c r="AZ100" s="155"/>
      <c r="BA100" s="155"/>
      <c r="BB100" s="155"/>
      <c r="BC100" s="155"/>
      <c r="BD100" s="155"/>
      <c r="BE100" s="155"/>
      <c r="BF100" s="155"/>
      <c r="BG100" s="155"/>
      <c r="BH100" s="155"/>
      <c r="BI100" s="155"/>
      <c r="BJ100" s="155"/>
      <c r="BK100" s="155"/>
      <c r="BL100" s="155"/>
      <c r="BM100" s="156"/>
      <c r="BN100" s="186"/>
      <c r="BO100" s="187"/>
      <c r="BP100" s="188"/>
      <c r="BQ100" s="32"/>
      <c r="BR100" s="7"/>
    </row>
    <row r="101" spans="2:96" ht="13.5" customHeight="1">
      <c r="B101" s="112"/>
      <c r="C101" s="113"/>
      <c r="D101" s="114"/>
      <c r="E101" s="179"/>
      <c r="F101" s="179"/>
      <c r="G101" s="179"/>
      <c r="H101" s="179"/>
      <c r="I101" s="179"/>
      <c r="J101" s="179"/>
      <c r="K101" s="179"/>
      <c r="L101" s="179"/>
      <c r="M101" s="179"/>
      <c r="N101" s="179"/>
      <c r="O101" s="179"/>
      <c r="P101" s="179"/>
      <c r="Q101" s="179"/>
      <c r="S101" s="32"/>
      <c r="T101" s="180"/>
      <c r="U101" s="181"/>
      <c r="V101" s="181"/>
      <c r="W101" s="181"/>
      <c r="X101" s="181"/>
      <c r="Y101" s="181"/>
      <c r="Z101" s="181"/>
      <c r="AA101" s="181"/>
      <c r="AB101" s="181"/>
      <c r="AC101" s="181"/>
      <c r="AD101" s="181"/>
      <c r="AE101" s="181"/>
      <c r="AF101" s="181"/>
      <c r="AG101" s="181"/>
      <c r="AH101" s="181"/>
      <c r="AI101" s="181"/>
      <c r="AJ101" s="181"/>
      <c r="AK101" s="181"/>
      <c r="AL101" s="181"/>
      <c r="AM101" s="182"/>
      <c r="AN101" s="189"/>
      <c r="AO101" s="190"/>
      <c r="AP101" s="191"/>
      <c r="AQ101" s="32"/>
      <c r="AS101" s="32"/>
      <c r="AT101" s="180"/>
      <c r="AU101" s="181"/>
      <c r="AV101" s="181"/>
      <c r="AW101" s="181"/>
      <c r="AX101" s="181"/>
      <c r="AY101" s="181"/>
      <c r="AZ101" s="181"/>
      <c r="BA101" s="181"/>
      <c r="BB101" s="181"/>
      <c r="BC101" s="181"/>
      <c r="BD101" s="181"/>
      <c r="BE101" s="181"/>
      <c r="BF101" s="181"/>
      <c r="BG101" s="181"/>
      <c r="BH101" s="181"/>
      <c r="BI101" s="181"/>
      <c r="BJ101" s="181"/>
      <c r="BK101" s="181"/>
      <c r="BL101" s="181"/>
      <c r="BM101" s="182"/>
      <c r="BN101" s="189"/>
      <c r="BO101" s="190"/>
      <c r="BP101" s="191"/>
      <c r="BQ101" s="32"/>
      <c r="BR101" s="7"/>
      <c r="BT101" s="36"/>
      <c r="BU101" s="36"/>
      <c r="BV101" s="36"/>
      <c r="BW101" s="36"/>
      <c r="BX101" s="36"/>
      <c r="BY101" s="36"/>
    </row>
    <row r="102" spans="2:96" ht="13.5" customHeight="1">
      <c r="S102" s="32"/>
      <c r="T102" s="32"/>
      <c r="U102" s="32"/>
      <c r="V102" s="32"/>
      <c r="W102" s="32"/>
      <c r="X102" s="32"/>
      <c r="Y102" s="32"/>
      <c r="Z102" s="32"/>
      <c r="AA102" s="32"/>
      <c r="AB102" s="32"/>
      <c r="AC102" s="32"/>
      <c r="AD102" s="32"/>
      <c r="AE102" s="32"/>
      <c r="AF102" s="32"/>
      <c r="AG102" s="32"/>
      <c r="AH102" s="32"/>
      <c r="AI102" s="32"/>
      <c r="AJ102" s="32"/>
      <c r="AK102" s="32"/>
      <c r="AL102" s="32"/>
      <c r="AM102" s="32"/>
      <c r="AN102" s="32"/>
      <c r="AO102" s="32"/>
      <c r="AP102" s="32"/>
      <c r="AQ102" s="32"/>
      <c r="AS102" s="32"/>
      <c r="AT102" s="32"/>
      <c r="AU102" s="32"/>
      <c r="AV102" s="32"/>
      <c r="AW102" s="32"/>
      <c r="AX102" s="32"/>
      <c r="AY102" s="32"/>
      <c r="AZ102" s="32"/>
      <c r="BA102" s="32"/>
      <c r="BB102" s="32"/>
      <c r="BC102" s="32"/>
      <c r="BD102" s="32"/>
      <c r="BE102" s="32"/>
      <c r="BF102" s="32"/>
      <c r="BG102" s="32"/>
      <c r="BH102" s="32"/>
      <c r="BI102" s="32"/>
      <c r="BJ102" s="32"/>
      <c r="BK102" s="32"/>
      <c r="BL102" s="32"/>
      <c r="BM102" s="32"/>
      <c r="BN102" s="32"/>
      <c r="BO102" s="32"/>
      <c r="BP102" s="32"/>
      <c r="BQ102" s="32"/>
      <c r="BR102" s="285" t="str">
        <f>IF($T$44="料率",IF($AT$103="","",IF($T$103-$AT$103&gt;=100000,"",IF($T$103-$AT$103&gt;=$AT$83*0.01,"","※"))),"")</f>
        <v/>
      </c>
      <c r="BS102" s="210" t="str">
        <f>IF($T$44="料率",IF($AT$103="","",IF($T$103-$AT$103&gt;=100000,"",IF($T$103-$AT$103&gt;=$AT$83*0.01,"","補助金がある場合とない場合でリース料金の違い（例：金利・手数料分の金額）が適切に計算されていることが確認できません。"))),"")</f>
        <v/>
      </c>
      <c r="BT102" s="210"/>
      <c r="BU102" s="210"/>
      <c r="BV102" s="210"/>
      <c r="BW102" s="210"/>
      <c r="BX102" s="210"/>
      <c r="BY102" s="210"/>
      <c r="BZ102" s="45"/>
    </row>
    <row r="103" spans="2:96" ht="34.5" customHeight="1">
      <c r="S103" s="32"/>
      <c r="T103" s="289" t="str">
        <f>IF(T44="料率",IF(T93="","",T93-T83),"")</f>
        <v/>
      </c>
      <c r="U103" s="290"/>
      <c r="V103" s="290"/>
      <c r="W103" s="290"/>
      <c r="X103" s="290"/>
      <c r="Y103" s="290"/>
      <c r="Z103" s="290"/>
      <c r="AA103" s="290"/>
      <c r="AB103" s="290"/>
      <c r="AC103" s="290"/>
      <c r="AD103" s="290"/>
      <c r="AE103" s="290"/>
      <c r="AF103" s="290"/>
      <c r="AG103" s="290"/>
      <c r="AH103" s="290"/>
      <c r="AI103" s="290"/>
      <c r="AJ103" s="290"/>
      <c r="AK103" s="290"/>
      <c r="AL103" s="290"/>
      <c r="AM103" s="291"/>
      <c r="AN103" s="310" t="s">
        <v>60</v>
      </c>
      <c r="AO103" s="287"/>
      <c r="AP103" s="288"/>
      <c r="AQ103" s="32"/>
      <c r="AS103" s="37"/>
      <c r="AT103" s="292" t="str">
        <f>IF(T44="料率",IF(AT93="","",AT93-AT83),"")</f>
        <v/>
      </c>
      <c r="AU103" s="293"/>
      <c r="AV103" s="293"/>
      <c r="AW103" s="293"/>
      <c r="AX103" s="293"/>
      <c r="AY103" s="293"/>
      <c r="AZ103" s="293"/>
      <c r="BA103" s="293"/>
      <c r="BB103" s="293"/>
      <c r="BC103" s="293"/>
      <c r="BD103" s="293"/>
      <c r="BE103" s="293"/>
      <c r="BF103" s="293"/>
      <c r="BG103" s="293"/>
      <c r="BH103" s="293"/>
      <c r="BI103" s="293"/>
      <c r="BJ103" s="293"/>
      <c r="BK103" s="293"/>
      <c r="BL103" s="293"/>
      <c r="BM103" s="294"/>
      <c r="BN103" s="310" t="s">
        <v>60</v>
      </c>
      <c r="BO103" s="287"/>
      <c r="BP103" s="288"/>
      <c r="BQ103" s="32"/>
      <c r="BR103" s="285"/>
      <c r="BS103" s="210"/>
      <c r="BT103" s="210"/>
      <c r="BU103" s="210"/>
      <c r="BV103" s="210"/>
      <c r="BW103" s="210"/>
      <c r="BX103" s="210"/>
      <c r="BY103" s="210"/>
      <c r="BZ103" s="38"/>
      <c r="CA103" s="38"/>
      <c r="CB103" s="38"/>
      <c r="CC103" s="38"/>
      <c r="CD103" s="38"/>
      <c r="CE103" s="38"/>
      <c r="CF103" s="38"/>
      <c r="CG103" s="38"/>
      <c r="CH103" s="38"/>
      <c r="CI103" s="38"/>
      <c r="CJ103" s="38"/>
      <c r="CK103" s="38"/>
      <c r="CL103" s="38"/>
      <c r="CM103" s="38"/>
      <c r="CN103" s="38"/>
      <c r="CO103" s="38"/>
      <c r="CP103" s="38"/>
      <c r="CQ103" s="38"/>
      <c r="CR103" s="38"/>
    </row>
    <row r="104" spans="2:96" ht="13.5" customHeight="1">
      <c r="S104" s="32"/>
      <c r="T104" s="32"/>
      <c r="U104" s="32"/>
      <c r="V104" s="32"/>
      <c r="W104" s="32"/>
      <c r="X104" s="32"/>
      <c r="Y104" s="32"/>
      <c r="Z104" s="32"/>
      <c r="AA104" s="32"/>
      <c r="AB104" s="32"/>
      <c r="AC104" s="32"/>
      <c r="AD104" s="32"/>
      <c r="AE104" s="32"/>
      <c r="AF104" s="32"/>
      <c r="AG104" s="32"/>
      <c r="AH104" s="32"/>
      <c r="AI104" s="32"/>
      <c r="AJ104" s="32"/>
      <c r="AK104" s="32"/>
      <c r="AL104" s="32"/>
      <c r="AM104" s="32"/>
      <c r="AN104" s="32"/>
      <c r="AO104" s="32"/>
      <c r="AP104" s="32"/>
      <c r="AQ104" s="32"/>
      <c r="AS104" s="32"/>
      <c r="AT104" s="32"/>
      <c r="AU104" s="32"/>
      <c r="AV104" s="32"/>
      <c r="AW104" s="32"/>
      <c r="AX104" s="32"/>
      <c r="AY104" s="32"/>
      <c r="AZ104" s="32"/>
      <c r="BA104" s="32"/>
      <c r="BB104" s="32"/>
      <c r="BC104" s="32"/>
      <c r="BD104" s="32"/>
      <c r="BE104" s="32"/>
      <c r="BF104" s="32"/>
      <c r="BG104" s="32"/>
      <c r="BH104" s="32"/>
      <c r="BI104" s="32"/>
      <c r="BJ104" s="32"/>
      <c r="BK104" s="32"/>
      <c r="BL104" s="32"/>
      <c r="BM104" s="32"/>
      <c r="BN104" s="32"/>
      <c r="BO104" s="32"/>
      <c r="BP104" s="32"/>
      <c r="BQ104" s="32"/>
      <c r="BR104" s="285"/>
      <c r="BS104" s="210"/>
      <c r="BT104" s="210"/>
      <c r="BU104" s="210"/>
      <c r="BV104" s="210"/>
      <c r="BW104" s="210"/>
      <c r="BX104" s="210"/>
      <c r="BY104" s="210"/>
      <c r="BZ104" s="38"/>
      <c r="CA104" s="38"/>
      <c r="CB104" s="38"/>
      <c r="CC104" s="38"/>
      <c r="CD104" s="38"/>
      <c r="CE104" s="38"/>
      <c r="CF104" s="38"/>
      <c r="CG104" s="38"/>
      <c r="CH104" s="38"/>
      <c r="CI104" s="38"/>
      <c r="CJ104" s="38"/>
      <c r="CK104" s="38"/>
      <c r="CL104" s="38"/>
      <c r="CM104" s="38"/>
      <c r="CN104" s="38"/>
      <c r="CO104" s="38"/>
      <c r="CP104" s="38"/>
      <c r="CQ104" s="38"/>
      <c r="CR104" s="38"/>
    </row>
    <row r="105" spans="2:96" ht="0.75" customHeight="1">
      <c r="S105" s="32"/>
      <c r="T105" s="295"/>
      <c r="U105" s="295"/>
      <c r="V105" s="295"/>
      <c r="W105" s="295"/>
      <c r="X105" s="295"/>
      <c r="Y105" s="295"/>
      <c r="Z105" s="295"/>
      <c r="AA105" s="295"/>
      <c r="AB105" s="295"/>
      <c r="AC105" s="295"/>
      <c r="AD105" s="295"/>
      <c r="AE105" s="295"/>
      <c r="AF105" s="295"/>
      <c r="AG105" s="295"/>
      <c r="AH105" s="295"/>
      <c r="AI105" s="295"/>
      <c r="AJ105" s="295"/>
      <c r="AK105" s="295"/>
      <c r="AL105" s="295"/>
      <c r="AM105" s="295"/>
      <c r="AN105" s="32"/>
      <c r="AO105" s="32"/>
      <c r="AP105" s="32"/>
      <c r="AQ105" s="32"/>
      <c r="AS105" s="37"/>
      <c r="AT105" s="295"/>
      <c r="AU105" s="295"/>
      <c r="AV105" s="295"/>
      <c r="AW105" s="295"/>
      <c r="AX105" s="295"/>
      <c r="AY105" s="295"/>
      <c r="AZ105" s="295"/>
      <c r="BA105" s="295"/>
      <c r="BB105" s="295"/>
      <c r="BC105" s="295"/>
      <c r="BD105" s="295"/>
      <c r="BE105" s="295"/>
      <c r="BF105" s="295"/>
      <c r="BG105" s="295"/>
      <c r="BH105" s="295"/>
      <c r="BI105" s="295"/>
      <c r="BJ105" s="295"/>
      <c r="BK105" s="295"/>
      <c r="BL105" s="295"/>
      <c r="BM105" s="295"/>
      <c r="BN105" s="32"/>
      <c r="BO105" s="32"/>
      <c r="BP105" s="32"/>
      <c r="BQ105" s="32"/>
      <c r="BT105" s="38"/>
      <c r="BU105" s="38"/>
      <c r="BV105" s="38"/>
      <c r="BW105" s="38"/>
      <c r="BX105" s="38"/>
      <c r="BY105" s="38"/>
      <c r="BZ105" s="38"/>
      <c r="CA105" s="38"/>
      <c r="CB105" s="38"/>
      <c r="CC105" s="38"/>
      <c r="CD105" s="38"/>
      <c r="CE105" s="38"/>
      <c r="CF105" s="38"/>
      <c r="CG105" s="38"/>
      <c r="CH105" s="38"/>
      <c r="CI105" s="38"/>
      <c r="CJ105" s="38"/>
      <c r="CK105" s="38"/>
      <c r="CL105" s="38"/>
      <c r="CM105" s="38"/>
      <c r="CN105" s="38"/>
      <c r="CO105" s="38"/>
      <c r="CP105" s="38"/>
      <c r="CQ105" s="38"/>
      <c r="CR105" s="38"/>
    </row>
    <row r="106" spans="2:96" ht="13.5" customHeight="1"/>
    <row r="108" spans="2:96" ht="21">
      <c r="AH108" s="39" t="s">
        <v>46</v>
      </c>
    </row>
    <row r="109" spans="2:96">
      <c r="BL109" s="296" t="s">
        <v>47</v>
      </c>
      <c r="BM109" s="297"/>
      <c r="BN109" s="297"/>
      <c r="BO109" s="297"/>
      <c r="BP109" s="298"/>
    </row>
    <row r="110" spans="2:96" ht="13.5" customHeight="1">
      <c r="BL110" s="299"/>
      <c r="BM110" s="300"/>
      <c r="BN110" s="300"/>
      <c r="BO110" s="300"/>
      <c r="BP110" s="301"/>
    </row>
    <row r="111" spans="2:96" ht="13.5" customHeight="1">
      <c r="BL111" s="299"/>
      <c r="BM111" s="300"/>
      <c r="BN111" s="300"/>
      <c r="BO111" s="300"/>
      <c r="BP111" s="301"/>
    </row>
    <row r="112" spans="2:96" ht="13.5" customHeight="1">
      <c r="AX112" s="279"/>
      <c r="AY112" s="280"/>
      <c r="AZ112" s="280"/>
      <c r="BA112" s="280"/>
      <c r="BB112" s="280"/>
      <c r="BC112" s="280"/>
      <c r="BD112" s="280"/>
      <c r="BE112" s="280"/>
      <c r="BF112" s="280"/>
      <c r="BG112" s="280"/>
      <c r="BH112" s="280"/>
      <c r="BI112" s="280"/>
      <c r="BJ112" s="281"/>
      <c r="BL112" s="299"/>
      <c r="BM112" s="300"/>
      <c r="BN112" s="300"/>
      <c r="BO112" s="300"/>
      <c r="BP112" s="301"/>
    </row>
    <row r="113" spans="43:72" ht="21" customHeight="1">
      <c r="AQ113" s="40" t="s">
        <v>48</v>
      </c>
      <c r="AR113" s="41"/>
      <c r="AS113" s="41"/>
      <c r="AT113" s="41"/>
      <c r="AU113" s="41"/>
      <c r="AV113" s="41"/>
      <c r="AW113" s="55"/>
      <c r="AX113" s="282"/>
      <c r="AY113" s="283"/>
      <c r="AZ113" s="283"/>
      <c r="BA113" s="283"/>
      <c r="BB113" s="283"/>
      <c r="BC113" s="283"/>
      <c r="BD113" s="283"/>
      <c r="BE113" s="283"/>
      <c r="BF113" s="283"/>
      <c r="BG113" s="283"/>
      <c r="BH113" s="283"/>
      <c r="BI113" s="283"/>
      <c r="BJ113" s="284"/>
      <c r="BK113" s="59"/>
      <c r="BL113" s="302"/>
      <c r="BM113" s="303"/>
      <c r="BN113" s="303"/>
      <c r="BO113" s="303"/>
      <c r="BP113" s="304"/>
    </row>
    <row r="114" spans="43:72">
      <c r="BK114" s="7"/>
    </row>
    <row r="115" spans="43:72" ht="21.75" customHeight="1">
      <c r="BT115" s="7"/>
    </row>
    <row r="116" spans="43:72" s="8" customFormat="1" ht="21.75" customHeight="1"/>
    <row r="117" spans="43:72" ht="44.25" customHeight="1"/>
    <row r="118" spans="43:72" ht="13.5" customHeight="1"/>
    <row r="119" spans="43:72" ht="21" customHeight="1"/>
  </sheetData>
  <sheetProtection password="A6C9" sheet="1" objects="1" scenarios="1" selectLockedCells="1"/>
  <mergeCells count="155">
    <mergeCell ref="BF3:BP3"/>
    <mergeCell ref="BV2:BW2"/>
    <mergeCell ref="AN103:AP103"/>
    <mergeCell ref="BN103:BP103"/>
    <mergeCell ref="AA4:AR4"/>
    <mergeCell ref="BL4:BM4"/>
    <mergeCell ref="BO4:BP4"/>
    <mergeCell ref="B5:BR5"/>
    <mergeCell ref="B6:BR6"/>
    <mergeCell ref="BF2:BG2"/>
    <mergeCell ref="BH2:BI2"/>
    <mergeCell ref="BJ2:BK2"/>
    <mergeCell ref="BL2:BM2"/>
    <mergeCell ref="BN2:BO2"/>
    <mergeCell ref="B15:I16"/>
    <mergeCell ref="J15:AL16"/>
    <mergeCell ref="AT15:AY18"/>
    <mergeCell ref="BM15:BP18"/>
    <mergeCell ref="B17:I18"/>
    <mergeCell ref="J17:AL18"/>
    <mergeCell ref="B7:BR7"/>
    <mergeCell ref="B9:I10"/>
    <mergeCell ref="J9:AL10"/>
    <mergeCell ref="B11:I12"/>
    <mergeCell ref="J11:AL12"/>
    <mergeCell ref="B13:I14"/>
    <mergeCell ref="J13:AL14"/>
    <mergeCell ref="E28:G30"/>
    <mergeCell ref="H28:Q30"/>
    <mergeCell ref="T28:AM30"/>
    <mergeCell ref="AN28:AP30"/>
    <mergeCell ref="E31:G33"/>
    <mergeCell ref="H31:Q33"/>
    <mergeCell ref="T31:AM33"/>
    <mergeCell ref="AN31:AP33"/>
    <mergeCell ref="B21:BQ23"/>
    <mergeCell ref="B25:D27"/>
    <mergeCell ref="E25:Q27"/>
    <mergeCell ref="T25:AM27"/>
    <mergeCell ref="AN25:AP27"/>
    <mergeCell ref="AS25:BQ27"/>
    <mergeCell ref="E40:G42"/>
    <mergeCell ref="H40:Q42"/>
    <mergeCell ref="T40:AM42"/>
    <mergeCell ref="AN40:AP42"/>
    <mergeCell ref="T44:AM44"/>
    <mergeCell ref="B45:BQ47"/>
    <mergeCell ref="B34:D36"/>
    <mergeCell ref="E34:Q36"/>
    <mergeCell ref="T34:AM36"/>
    <mergeCell ref="AN34:AP36"/>
    <mergeCell ref="AS34:BQ36"/>
    <mergeCell ref="E37:G39"/>
    <mergeCell ref="H37:Q39"/>
    <mergeCell ref="T37:AM39"/>
    <mergeCell ref="AN37:AP39"/>
    <mergeCell ref="B55:D57"/>
    <mergeCell ref="E55:Q57"/>
    <mergeCell ref="T55:AM57"/>
    <mergeCell ref="AN55:AP57"/>
    <mergeCell ref="AT55:BM57"/>
    <mergeCell ref="BN55:BP57"/>
    <mergeCell ref="S49:AQ50"/>
    <mergeCell ref="AS49:BQ50"/>
    <mergeCell ref="B52:D54"/>
    <mergeCell ref="E52:Q54"/>
    <mergeCell ref="T52:AM54"/>
    <mergeCell ref="AN52:AP54"/>
    <mergeCell ref="AT52:BM54"/>
    <mergeCell ref="BN52:BP54"/>
    <mergeCell ref="BS58:BY60"/>
    <mergeCell ref="B61:D63"/>
    <mergeCell ref="E61:Q63"/>
    <mergeCell ref="T61:AM63"/>
    <mergeCell ref="AN61:AP63"/>
    <mergeCell ref="AT61:BM63"/>
    <mergeCell ref="BN61:BP63"/>
    <mergeCell ref="BS61:BY63"/>
    <mergeCell ref="B58:D60"/>
    <mergeCell ref="E58:Q60"/>
    <mergeCell ref="T58:AM60"/>
    <mergeCell ref="AN58:AP60"/>
    <mergeCell ref="AT58:BM60"/>
    <mergeCell ref="BN58:BP60"/>
    <mergeCell ref="BR58:BR60"/>
    <mergeCell ref="BR61:BR63"/>
    <mergeCell ref="B67:D69"/>
    <mergeCell ref="E67:Q69"/>
    <mergeCell ref="T67:AM69"/>
    <mergeCell ref="AN67:AP69"/>
    <mergeCell ref="AT67:BM69"/>
    <mergeCell ref="BN67:BP69"/>
    <mergeCell ref="B64:D66"/>
    <mergeCell ref="E64:Q66"/>
    <mergeCell ref="T64:AM66"/>
    <mergeCell ref="AN64:AP66"/>
    <mergeCell ref="AT64:BM66"/>
    <mergeCell ref="BN64:BP66"/>
    <mergeCell ref="B83:D85"/>
    <mergeCell ref="E83:Q85"/>
    <mergeCell ref="T83:AM85"/>
    <mergeCell ref="AN83:AP85"/>
    <mergeCell ref="AT83:BM85"/>
    <mergeCell ref="BN83:BP85"/>
    <mergeCell ref="B73:BQ75"/>
    <mergeCell ref="S77:AQ78"/>
    <mergeCell ref="AS77:BQ78"/>
    <mergeCell ref="B80:D82"/>
    <mergeCell ref="E80:Q82"/>
    <mergeCell ref="T80:AM82"/>
    <mergeCell ref="AN80:AP82"/>
    <mergeCell ref="AT80:BM82"/>
    <mergeCell ref="BN80:BP82"/>
    <mergeCell ref="BN87:BP89"/>
    <mergeCell ref="B90:D92"/>
    <mergeCell ref="E90:Q92"/>
    <mergeCell ref="T90:AM92"/>
    <mergeCell ref="AN90:AP92"/>
    <mergeCell ref="AT90:BM92"/>
    <mergeCell ref="BN90:BP92"/>
    <mergeCell ref="T86:AM86"/>
    <mergeCell ref="AT86:BM86"/>
    <mergeCell ref="B87:D89"/>
    <mergeCell ref="E87:Q89"/>
    <mergeCell ref="T87:AM89"/>
    <mergeCell ref="AN87:AP89"/>
    <mergeCell ref="AT87:BM89"/>
    <mergeCell ref="BS93:BY95"/>
    <mergeCell ref="B96:D98"/>
    <mergeCell ref="E96:Q98"/>
    <mergeCell ref="T96:AM98"/>
    <mergeCell ref="AN96:AP98"/>
    <mergeCell ref="AT96:BM98"/>
    <mergeCell ref="BN96:BP98"/>
    <mergeCell ref="B93:D95"/>
    <mergeCell ref="E93:Q95"/>
    <mergeCell ref="T93:AM95"/>
    <mergeCell ref="AN93:AP95"/>
    <mergeCell ref="AT93:BM95"/>
    <mergeCell ref="BN93:BP95"/>
    <mergeCell ref="BR93:BR95"/>
    <mergeCell ref="BR102:BR104"/>
    <mergeCell ref="BS102:BY104"/>
    <mergeCell ref="T103:AM103"/>
    <mergeCell ref="AT103:BM103"/>
    <mergeCell ref="T105:AM105"/>
    <mergeCell ref="AT105:BM105"/>
    <mergeCell ref="BL109:BP113"/>
    <mergeCell ref="B99:D101"/>
    <mergeCell ref="E99:Q101"/>
    <mergeCell ref="T99:AM101"/>
    <mergeCell ref="AN99:AP101"/>
    <mergeCell ref="AT99:BM101"/>
    <mergeCell ref="BN99:BP101"/>
    <mergeCell ref="AX112:BJ113"/>
  </mergeCells>
  <phoneticPr fontId="1"/>
  <conditionalFormatting sqref="A45:BQ51 A70:BQ70 A52:D69 R52:BQ69">
    <cfRule type="expression" dxfId="19" priority="5">
      <formula>$T$44="料率"</formula>
    </cfRule>
  </conditionalFormatting>
  <conditionalFormatting sqref="B73:BQ79 BN86:BQ86 AN86:AT86 B102:BQ102 R87:BQ101 R86:T86 B80:D101 R80:BQ85 B104:BQ104 B103:AN103 AQ103:BM103 BQ103">
    <cfRule type="expression" dxfId="18" priority="4">
      <formula>$T$44="積算"</formula>
    </cfRule>
  </conditionalFormatting>
  <conditionalFormatting sqref="E80:Q101">
    <cfRule type="expression" dxfId="17" priority="3">
      <formula>$T$44="積算"</formula>
    </cfRule>
  </conditionalFormatting>
  <conditionalFormatting sqref="E52:Q69">
    <cfRule type="expression" dxfId="16" priority="2">
      <formula>$T$44="料率"</formula>
    </cfRule>
  </conditionalFormatting>
  <conditionalFormatting sqref="BN103">
    <cfRule type="expression" dxfId="15" priority="1">
      <formula>$T$44="積算"</formula>
    </cfRule>
  </conditionalFormatting>
  <dataValidations count="6">
    <dataValidation type="list" showInputMessage="1" showErrorMessage="1" sqref="T44">
      <formula1>"積算,料率,"</formula1>
    </dataValidation>
    <dataValidation type="custom" allowBlank="1" showInputMessage="1" showErrorMessage="1" sqref="AP44">
      <formula1>"if(R43=""料率"","""")"</formula1>
    </dataValidation>
    <dataValidation type="custom" showInputMessage="1" showErrorMessage="1" errorTitle="計算方法" error="計算方法で「積算」が選択されていません。" sqref="T52:BM69">
      <formula1>$T$44="積算"</formula1>
    </dataValidation>
    <dataValidation type="custom" showInputMessage="1" showErrorMessage="1" errorTitle="計算方法" error="計算方法が「積算」を選択されています。①の表に入力してください。" sqref="T104:BM104">
      <formula1>T68="料率"</formula1>
    </dataValidation>
    <dataValidation type="custom" showInputMessage="1" showErrorMessage="1" errorTitle="計算方法" error="計算方法で「料率」が選択されていません。" sqref="AO80:AP102 T80:AN103 AQ80:BM103 BN103">
      <formula1>$T$44="料率"</formula1>
    </dataValidation>
    <dataValidation type="whole" allowBlank="1" showInputMessage="1" showErrorMessage="1" sqref="T28:AM33 T37:AM42">
      <formula1>0</formula1>
      <formula2>9999999999</formula2>
    </dataValidation>
  </dataValidations>
  <pageMargins left="0.7" right="0.7" top="0.75" bottom="0.75" header="0.3" footer="0.3"/>
  <pageSetup paperSize="9" scale="47" orientation="portrait" r:id="rId1"/>
  <rowBreaks count="1" manualBreakCount="1">
    <brk id="114" max="69"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CR119"/>
  <sheetViews>
    <sheetView showGridLines="0" zoomScale="70" zoomScaleNormal="70" zoomScaleSheetLayoutView="85" workbookViewId="0">
      <selection activeCell="J17" sqref="J17:AL18"/>
    </sheetView>
  </sheetViews>
  <sheetFormatPr defaultRowHeight="13.5"/>
  <cols>
    <col min="1" max="69" width="2.625" customWidth="1"/>
    <col min="70" max="70" width="2.75" customWidth="1"/>
    <col min="71" max="71" width="0.875" customWidth="1"/>
    <col min="77" max="77" width="14.75" customWidth="1"/>
  </cols>
  <sheetData>
    <row r="2" spans="2:75" ht="21.75" customHeight="1">
      <c r="AV2" s="1"/>
      <c r="AW2" s="1"/>
      <c r="AX2" s="1"/>
      <c r="AY2" s="1"/>
      <c r="AZ2" s="1"/>
      <c r="BA2" s="1"/>
      <c r="BB2" s="2" t="s">
        <v>0</v>
      </c>
      <c r="BC2" s="3" t="s">
        <v>1</v>
      </c>
      <c r="BD2" s="4"/>
      <c r="BE2" s="4"/>
      <c r="BF2" s="67">
        <v>29</v>
      </c>
      <c r="BG2" s="67"/>
      <c r="BH2" s="311" t="s">
        <v>2</v>
      </c>
      <c r="BI2" s="311"/>
      <c r="BJ2" s="312" t="str">
        <f>IF($J$15="","",'リース料金計算書 ①'!BJ1)</f>
        <v/>
      </c>
      <c r="BK2" s="312"/>
      <c r="BL2" s="311" t="s">
        <v>3</v>
      </c>
      <c r="BM2" s="311"/>
      <c r="BN2" s="312" t="str">
        <f>IF($J$15="","",'リース料金計算書 ①'!BN1)</f>
        <v/>
      </c>
      <c r="BO2" s="312"/>
      <c r="BP2" s="60" t="s">
        <v>4</v>
      </c>
      <c r="BQ2" s="4"/>
      <c r="BR2" s="6"/>
      <c r="BT2" s="7"/>
      <c r="BU2" s="7"/>
      <c r="BV2" s="62"/>
      <c r="BW2" s="62"/>
    </row>
    <row r="3" spans="2:75" s="8" customFormat="1" ht="21.75" customHeight="1">
      <c r="C3" s="9"/>
      <c r="D3" s="9"/>
      <c r="E3" s="9"/>
      <c r="F3" s="9"/>
      <c r="G3" s="9"/>
      <c r="H3" s="9"/>
      <c r="I3" s="9"/>
      <c r="J3" s="9"/>
      <c r="K3" s="9"/>
      <c r="L3" s="9"/>
      <c r="M3" s="9"/>
      <c r="N3" s="9"/>
      <c r="O3" s="9"/>
      <c r="P3" s="9"/>
      <c r="Q3" s="9"/>
      <c r="R3" s="9"/>
      <c r="S3" s="9"/>
      <c r="T3" s="9"/>
      <c r="U3" s="9"/>
      <c r="V3" s="9"/>
      <c r="W3" s="9"/>
      <c r="X3" s="9"/>
      <c r="Y3" s="9"/>
      <c r="Z3" s="9"/>
      <c r="AA3" s="9"/>
      <c r="AB3" s="9"/>
      <c r="AC3" s="9"/>
      <c r="AD3" s="9"/>
      <c r="AE3" s="9"/>
      <c r="AF3" s="9"/>
      <c r="AG3" s="9"/>
      <c r="AH3" s="9"/>
      <c r="AI3" s="9"/>
      <c r="AJ3" s="9"/>
      <c r="AK3" s="9"/>
      <c r="AL3" s="9"/>
      <c r="AM3" s="9"/>
      <c r="AN3" s="9"/>
      <c r="AO3" s="9"/>
      <c r="AP3" s="9"/>
      <c r="AQ3" s="9"/>
      <c r="AR3" s="9"/>
      <c r="AS3" s="9"/>
      <c r="AT3" s="9"/>
      <c r="AU3" s="9"/>
      <c r="AV3" s="1"/>
      <c r="AW3" s="1"/>
      <c r="AX3" s="1"/>
      <c r="AY3" s="1"/>
      <c r="AZ3" s="1"/>
      <c r="BA3" s="1"/>
      <c r="BB3" s="2" t="s">
        <v>5</v>
      </c>
      <c r="BC3" s="57" t="s">
        <v>85</v>
      </c>
      <c r="BD3" s="57"/>
      <c r="BE3" s="57"/>
      <c r="BF3" s="320" t="str">
        <f>IF(J15="","",'リース料金計算書 ①'!BF3:BP3)</f>
        <v/>
      </c>
      <c r="BG3" s="320"/>
      <c r="BH3" s="320"/>
      <c r="BI3" s="320"/>
      <c r="BJ3" s="320"/>
      <c r="BK3" s="320"/>
      <c r="BL3" s="320"/>
      <c r="BM3" s="320"/>
      <c r="BN3" s="320"/>
      <c r="BO3" s="320"/>
      <c r="BP3" s="320"/>
      <c r="BQ3" s="4"/>
      <c r="BR3" s="10"/>
    </row>
    <row r="4" spans="2:75" ht="43.5" customHeight="1">
      <c r="AA4" s="63" t="s">
        <v>6</v>
      </c>
      <c r="AB4" s="63"/>
      <c r="AC4" s="63"/>
      <c r="AD4" s="63"/>
      <c r="AE4" s="63"/>
      <c r="AF4" s="63"/>
      <c r="AG4" s="63"/>
      <c r="AH4" s="63"/>
      <c r="AI4" s="63"/>
      <c r="AJ4" s="63"/>
      <c r="AK4" s="63"/>
      <c r="AL4" s="63"/>
      <c r="AM4" s="63"/>
      <c r="AN4" s="63"/>
      <c r="AO4" s="63"/>
      <c r="AP4" s="63"/>
      <c r="AQ4" s="63"/>
      <c r="AR4" s="63"/>
      <c r="AV4" s="1"/>
      <c r="AW4" s="1"/>
      <c r="AX4" s="1"/>
      <c r="AY4" s="1"/>
      <c r="AZ4" s="1"/>
      <c r="BA4" s="1"/>
      <c r="BB4" s="1"/>
      <c r="BC4" s="46"/>
      <c r="BD4" s="4"/>
      <c r="BE4" s="4"/>
      <c r="BF4" s="4"/>
      <c r="BG4" s="4"/>
      <c r="BH4" s="11"/>
      <c r="BI4" s="12"/>
      <c r="BJ4" s="52"/>
      <c r="BK4" s="53" t="s">
        <v>7</v>
      </c>
      <c r="BL4" s="64">
        <v>3</v>
      </c>
      <c r="BM4" s="64"/>
      <c r="BN4" s="56" t="s">
        <v>8</v>
      </c>
      <c r="BO4" s="64" t="str">
        <f>IF(J15="","",IF(J15&lt;BL4,"",J15))</f>
        <v/>
      </c>
      <c r="BP4" s="64"/>
      <c r="BQ4" s="53" t="s">
        <v>9</v>
      </c>
      <c r="BR4" s="58"/>
    </row>
    <row r="5" spans="2:75" s="13" customFormat="1" ht="24">
      <c r="B5" s="65" t="s">
        <v>10</v>
      </c>
      <c r="C5" s="66"/>
      <c r="D5" s="66"/>
      <c r="E5" s="66"/>
      <c r="F5" s="66"/>
      <c r="G5" s="66"/>
      <c r="H5" s="66"/>
      <c r="I5" s="66"/>
      <c r="J5" s="66"/>
      <c r="K5" s="66"/>
      <c r="L5" s="66"/>
      <c r="M5" s="66"/>
      <c r="N5" s="66"/>
      <c r="O5" s="66"/>
      <c r="P5" s="66"/>
      <c r="Q5" s="66"/>
      <c r="R5" s="66"/>
      <c r="S5" s="66"/>
      <c r="T5" s="66"/>
      <c r="U5" s="66"/>
      <c r="V5" s="66"/>
      <c r="W5" s="66"/>
      <c r="X5" s="66"/>
      <c r="Y5" s="66"/>
      <c r="Z5" s="66"/>
      <c r="AA5" s="66"/>
      <c r="AB5" s="66"/>
      <c r="AC5" s="66"/>
      <c r="AD5" s="66"/>
      <c r="AE5" s="66"/>
      <c r="AF5" s="66"/>
      <c r="AG5" s="66"/>
      <c r="AH5" s="66"/>
      <c r="AI5" s="66"/>
      <c r="AJ5" s="66"/>
      <c r="AK5" s="66"/>
      <c r="AL5" s="66"/>
      <c r="AM5" s="66"/>
      <c r="AN5" s="66"/>
      <c r="AO5" s="66"/>
      <c r="AP5" s="66"/>
      <c r="AQ5" s="66"/>
      <c r="AR5" s="66"/>
      <c r="AS5" s="66"/>
      <c r="AT5" s="66"/>
      <c r="AU5" s="66"/>
      <c r="AV5" s="66"/>
      <c r="AW5" s="66"/>
      <c r="AX5" s="66"/>
      <c r="AY5" s="66"/>
      <c r="AZ5" s="66"/>
      <c r="BA5" s="66"/>
      <c r="BB5" s="66"/>
      <c r="BC5" s="66"/>
      <c r="BD5" s="66"/>
      <c r="BE5" s="66"/>
      <c r="BF5" s="66"/>
      <c r="BG5" s="66"/>
      <c r="BH5" s="66"/>
      <c r="BI5" s="66"/>
      <c r="BJ5" s="66"/>
      <c r="BK5" s="66"/>
      <c r="BL5" s="66"/>
      <c r="BM5" s="66"/>
      <c r="BN5" s="66"/>
      <c r="BO5" s="66"/>
      <c r="BP5" s="66"/>
      <c r="BQ5" s="66"/>
      <c r="BR5" s="66"/>
    </row>
    <row r="6" spans="2:75" s="13" customFormat="1" ht="24">
      <c r="B6" s="65" t="s">
        <v>11</v>
      </c>
      <c r="C6" s="66"/>
      <c r="D6" s="66"/>
      <c r="E6" s="66"/>
      <c r="F6" s="66"/>
      <c r="G6" s="66"/>
      <c r="H6" s="66"/>
      <c r="I6" s="66"/>
      <c r="J6" s="66"/>
      <c r="K6" s="66"/>
      <c r="L6" s="66"/>
      <c r="M6" s="66"/>
      <c r="N6" s="66"/>
      <c r="O6" s="66"/>
      <c r="P6" s="66"/>
      <c r="Q6" s="66"/>
      <c r="R6" s="66"/>
      <c r="S6" s="66"/>
      <c r="T6" s="66"/>
      <c r="U6" s="66"/>
      <c r="V6" s="66"/>
      <c r="W6" s="66"/>
      <c r="X6" s="66"/>
      <c r="Y6" s="66"/>
      <c r="Z6" s="66"/>
      <c r="AA6" s="66"/>
      <c r="AB6" s="66"/>
      <c r="AC6" s="66"/>
      <c r="AD6" s="66"/>
      <c r="AE6" s="66"/>
      <c r="AF6" s="66"/>
      <c r="AG6" s="66"/>
      <c r="AH6" s="66"/>
      <c r="AI6" s="66"/>
      <c r="AJ6" s="66"/>
      <c r="AK6" s="66"/>
      <c r="AL6" s="66"/>
      <c r="AM6" s="66"/>
      <c r="AN6" s="66"/>
      <c r="AO6" s="66"/>
      <c r="AP6" s="66"/>
      <c r="AQ6" s="66"/>
      <c r="AR6" s="66"/>
      <c r="AS6" s="66"/>
      <c r="AT6" s="66"/>
      <c r="AU6" s="66"/>
      <c r="AV6" s="66"/>
      <c r="AW6" s="66"/>
      <c r="AX6" s="66"/>
      <c r="AY6" s="66"/>
      <c r="AZ6" s="66"/>
      <c r="BA6" s="66"/>
      <c r="BB6" s="66"/>
      <c r="BC6" s="66"/>
      <c r="BD6" s="66"/>
      <c r="BE6" s="66"/>
      <c r="BF6" s="66"/>
      <c r="BG6" s="66"/>
      <c r="BH6" s="66"/>
      <c r="BI6" s="66"/>
      <c r="BJ6" s="66"/>
      <c r="BK6" s="66"/>
      <c r="BL6" s="66"/>
      <c r="BM6" s="66"/>
      <c r="BN6" s="66"/>
      <c r="BO6" s="66"/>
      <c r="BP6" s="66"/>
      <c r="BQ6" s="66"/>
      <c r="BR6" s="66"/>
    </row>
    <row r="7" spans="2:75" s="14" customFormat="1" ht="24">
      <c r="B7" s="65"/>
      <c r="C7" s="66"/>
      <c r="D7" s="66"/>
      <c r="E7" s="66"/>
      <c r="F7" s="66"/>
      <c r="G7" s="66"/>
      <c r="H7" s="66"/>
      <c r="I7" s="66"/>
      <c r="J7" s="66"/>
      <c r="K7" s="66"/>
      <c r="L7" s="66"/>
      <c r="M7" s="66"/>
      <c r="N7" s="66"/>
      <c r="O7" s="66"/>
      <c r="P7" s="66"/>
      <c r="Q7" s="66"/>
      <c r="R7" s="66"/>
      <c r="S7" s="66"/>
      <c r="T7" s="66"/>
      <c r="U7" s="66"/>
      <c r="V7" s="66"/>
      <c r="W7" s="66"/>
      <c r="X7" s="66"/>
      <c r="Y7" s="66"/>
      <c r="Z7" s="66"/>
      <c r="AA7" s="66"/>
      <c r="AB7" s="66"/>
      <c r="AC7" s="66"/>
      <c r="AD7" s="66"/>
      <c r="AE7" s="66"/>
      <c r="AF7" s="66"/>
      <c r="AG7" s="66"/>
      <c r="AH7" s="66"/>
      <c r="AI7" s="66"/>
      <c r="AJ7" s="66"/>
      <c r="AK7" s="66"/>
      <c r="AL7" s="66"/>
      <c r="AM7" s="66"/>
      <c r="AN7" s="66"/>
      <c r="AO7" s="66"/>
      <c r="AP7" s="66"/>
      <c r="AQ7" s="66"/>
      <c r="AR7" s="66"/>
      <c r="AS7" s="66"/>
      <c r="AT7" s="66"/>
      <c r="AU7" s="66"/>
      <c r="AV7" s="66"/>
      <c r="AW7" s="66"/>
      <c r="AX7" s="66"/>
      <c r="AY7" s="66"/>
      <c r="AZ7" s="66"/>
      <c r="BA7" s="66"/>
      <c r="BB7" s="66"/>
      <c r="BC7" s="66"/>
      <c r="BD7" s="66"/>
      <c r="BE7" s="66"/>
      <c r="BF7" s="66"/>
      <c r="BG7" s="66"/>
      <c r="BH7" s="66"/>
      <c r="BI7" s="66"/>
      <c r="BJ7" s="66"/>
      <c r="BK7" s="66"/>
      <c r="BL7" s="66"/>
      <c r="BM7" s="66"/>
      <c r="BN7" s="66"/>
      <c r="BO7" s="66"/>
      <c r="BP7" s="66"/>
      <c r="BQ7" s="66"/>
      <c r="BR7" s="66"/>
    </row>
    <row r="8" spans="2:75" s="16" customFormat="1" ht="12" customHeight="1">
      <c r="B8" s="15"/>
      <c r="C8" s="15"/>
      <c r="D8" s="15"/>
      <c r="E8" s="15"/>
      <c r="F8" s="15"/>
      <c r="G8" s="15"/>
      <c r="H8" s="15"/>
      <c r="I8" s="15"/>
      <c r="J8" s="15"/>
      <c r="K8" s="15"/>
      <c r="L8" s="15"/>
      <c r="M8" s="15"/>
      <c r="N8" s="15"/>
      <c r="O8" s="15"/>
      <c r="P8" s="15"/>
      <c r="Q8" s="15"/>
      <c r="R8" s="15"/>
      <c r="S8" s="15"/>
      <c r="T8" s="15"/>
      <c r="U8" s="15"/>
      <c r="V8" s="15"/>
      <c r="W8" s="15"/>
      <c r="X8" s="15"/>
      <c r="Y8" s="15"/>
      <c r="Z8" s="15"/>
      <c r="AA8" s="15"/>
      <c r="AB8" s="15"/>
      <c r="AC8" s="15"/>
      <c r="AD8" s="15"/>
      <c r="AE8" s="15"/>
      <c r="AF8" s="15"/>
      <c r="AG8" s="15"/>
      <c r="AH8" s="15"/>
      <c r="AI8" s="15"/>
      <c r="AJ8" s="15"/>
      <c r="AK8" s="15"/>
      <c r="AL8" s="15"/>
      <c r="AM8" s="15"/>
      <c r="AN8" s="15"/>
      <c r="AO8" s="15"/>
      <c r="AP8" s="15"/>
      <c r="AQ8" s="15"/>
      <c r="AR8" s="15"/>
      <c r="AS8" s="15"/>
      <c r="AT8" s="15"/>
      <c r="AU8" s="15"/>
      <c r="AV8" s="15"/>
      <c r="AW8" s="15"/>
      <c r="AX8" s="15"/>
      <c r="AY8" s="15"/>
      <c r="AZ8" s="15"/>
      <c r="BA8" s="15"/>
      <c r="BB8" s="15"/>
      <c r="BC8" s="15"/>
    </row>
    <row r="9" spans="2:75" s="16" customFormat="1" ht="17.25" customHeight="1">
      <c r="B9" s="100" t="s">
        <v>86</v>
      </c>
      <c r="C9" s="101"/>
      <c r="D9" s="101"/>
      <c r="E9" s="101"/>
      <c r="F9" s="101"/>
      <c r="G9" s="101"/>
      <c r="H9" s="101"/>
      <c r="I9" s="102"/>
      <c r="J9" s="309" t="str">
        <f>IF('リース料金計算書 ①'!J9:AL10="","",IF($J$15="","",'リース料金計算書 ①'!J9:AL10))</f>
        <v/>
      </c>
      <c r="K9" s="309"/>
      <c r="L9" s="309"/>
      <c r="M9" s="309"/>
      <c r="N9" s="309"/>
      <c r="O9" s="309"/>
      <c r="P9" s="309"/>
      <c r="Q9" s="309"/>
      <c r="R9" s="309"/>
      <c r="S9" s="309"/>
      <c r="T9" s="309"/>
      <c r="U9" s="309"/>
      <c r="V9" s="309"/>
      <c r="W9" s="309"/>
      <c r="X9" s="309"/>
      <c r="Y9" s="309"/>
      <c r="Z9" s="309"/>
      <c r="AA9" s="309"/>
      <c r="AB9" s="309"/>
      <c r="AC9" s="309"/>
      <c r="AD9" s="309"/>
      <c r="AE9" s="309"/>
      <c r="AF9" s="309"/>
      <c r="AG9" s="309"/>
      <c r="AH9" s="309"/>
      <c r="AI9" s="309"/>
      <c r="AJ9" s="309"/>
      <c r="AK9" s="309"/>
      <c r="AL9" s="309"/>
      <c r="BI9" s="17"/>
      <c r="BJ9" s="18"/>
      <c r="BK9" s="18"/>
      <c r="BQ9" s="18"/>
      <c r="BT9" s="19"/>
    </row>
    <row r="10" spans="2:75" s="16" customFormat="1" ht="17.25" customHeight="1">
      <c r="B10" s="103"/>
      <c r="C10" s="104"/>
      <c r="D10" s="104"/>
      <c r="E10" s="104"/>
      <c r="F10" s="104"/>
      <c r="G10" s="104"/>
      <c r="H10" s="104"/>
      <c r="I10" s="105"/>
      <c r="J10" s="309"/>
      <c r="K10" s="309"/>
      <c r="L10" s="309"/>
      <c r="M10" s="309"/>
      <c r="N10" s="309"/>
      <c r="O10" s="309"/>
      <c r="P10" s="309"/>
      <c r="Q10" s="309"/>
      <c r="R10" s="309"/>
      <c r="S10" s="309"/>
      <c r="T10" s="309"/>
      <c r="U10" s="309"/>
      <c r="V10" s="309"/>
      <c r="W10" s="309"/>
      <c r="X10" s="309"/>
      <c r="Y10" s="309"/>
      <c r="Z10" s="309"/>
      <c r="AA10" s="309"/>
      <c r="AB10" s="309"/>
      <c r="AC10" s="309"/>
      <c r="AD10" s="309"/>
      <c r="AE10" s="309"/>
      <c r="AF10" s="309"/>
      <c r="AG10" s="309"/>
      <c r="AH10" s="309"/>
      <c r="AI10" s="309"/>
      <c r="AJ10" s="309"/>
      <c r="AK10" s="309"/>
      <c r="AL10" s="309"/>
      <c r="BI10" s="17"/>
      <c r="BJ10" s="17"/>
      <c r="BK10" s="17"/>
      <c r="BQ10" s="17"/>
      <c r="BT10" s="19"/>
    </row>
    <row r="11" spans="2:75" ht="17.25" customHeight="1">
      <c r="B11" s="100" t="s">
        <v>87</v>
      </c>
      <c r="C11" s="101"/>
      <c r="D11" s="101"/>
      <c r="E11" s="101"/>
      <c r="F11" s="101"/>
      <c r="G11" s="101"/>
      <c r="H11" s="101"/>
      <c r="I11" s="102"/>
      <c r="J11" s="309" t="str">
        <f>IF('リース料金計算書 ①'!J11:AL12="","",IF($J$15="","",'リース料金計算書 ①'!J11:AL12))</f>
        <v/>
      </c>
      <c r="K11" s="309"/>
      <c r="L11" s="309"/>
      <c r="M11" s="309"/>
      <c r="N11" s="309"/>
      <c r="O11" s="309"/>
      <c r="P11" s="309"/>
      <c r="Q11" s="309"/>
      <c r="R11" s="309"/>
      <c r="S11" s="309"/>
      <c r="T11" s="309"/>
      <c r="U11" s="309"/>
      <c r="V11" s="309"/>
      <c r="W11" s="309"/>
      <c r="X11" s="309"/>
      <c r="Y11" s="309"/>
      <c r="Z11" s="309"/>
      <c r="AA11" s="309"/>
      <c r="AB11" s="309"/>
      <c r="AC11" s="309"/>
      <c r="AD11" s="309"/>
      <c r="AE11" s="309"/>
      <c r="AF11" s="309"/>
      <c r="AG11" s="309"/>
      <c r="AH11" s="309"/>
      <c r="AI11" s="309"/>
      <c r="AJ11" s="309"/>
      <c r="AK11" s="309"/>
      <c r="AL11" s="309"/>
      <c r="AM11" s="16"/>
      <c r="AN11" s="16"/>
      <c r="AO11" s="16"/>
      <c r="AP11" s="16"/>
      <c r="AQ11" s="16"/>
      <c r="AR11" s="16"/>
      <c r="AS11" s="16"/>
      <c r="AT11" s="16"/>
      <c r="AU11" s="16"/>
      <c r="AV11" s="16"/>
      <c r="AW11" s="16"/>
      <c r="AX11" s="16"/>
      <c r="AY11" s="16"/>
      <c r="AZ11" s="16"/>
      <c r="BA11" s="16"/>
      <c r="BB11" s="16"/>
      <c r="BH11" s="16"/>
      <c r="BI11" s="17"/>
      <c r="BJ11" s="17"/>
      <c r="BK11" s="17"/>
      <c r="BQ11" s="17"/>
    </row>
    <row r="12" spans="2:75" ht="17.25" customHeight="1">
      <c r="B12" s="103"/>
      <c r="C12" s="104"/>
      <c r="D12" s="104"/>
      <c r="E12" s="104"/>
      <c r="F12" s="104"/>
      <c r="G12" s="104"/>
      <c r="H12" s="104"/>
      <c r="I12" s="105"/>
      <c r="J12" s="309"/>
      <c r="K12" s="309"/>
      <c r="L12" s="309"/>
      <c r="M12" s="309"/>
      <c r="N12" s="309"/>
      <c r="O12" s="309"/>
      <c r="P12" s="309"/>
      <c r="Q12" s="309"/>
      <c r="R12" s="309"/>
      <c r="S12" s="309"/>
      <c r="T12" s="309"/>
      <c r="U12" s="309"/>
      <c r="V12" s="309"/>
      <c r="W12" s="309"/>
      <c r="X12" s="309"/>
      <c r="Y12" s="309"/>
      <c r="Z12" s="309"/>
      <c r="AA12" s="309"/>
      <c r="AB12" s="309"/>
      <c r="AC12" s="309"/>
      <c r="AD12" s="309"/>
      <c r="AE12" s="309"/>
      <c r="AF12" s="309"/>
      <c r="AG12" s="309"/>
      <c r="AH12" s="309"/>
      <c r="AI12" s="309"/>
      <c r="AJ12" s="309"/>
      <c r="AK12" s="309"/>
      <c r="AL12" s="309"/>
      <c r="AM12" s="16"/>
      <c r="AN12" s="16"/>
      <c r="AO12" s="16"/>
      <c r="AP12" s="16"/>
      <c r="AQ12" s="16"/>
      <c r="AR12" s="16"/>
      <c r="AS12" s="16"/>
      <c r="AT12" s="16"/>
      <c r="AU12" s="16"/>
      <c r="AV12" s="16"/>
      <c r="AW12" s="16"/>
      <c r="AX12" s="16"/>
      <c r="AY12" s="16"/>
      <c r="AZ12" s="16"/>
      <c r="BA12" s="16"/>
      <c r="BB12" s="16"/>
      <c r="BH12" s="16"/>
      <c r="BI12" s="17"/>
      <c r="BJ12" s="17"/>
      <c r="BK12" s="17"/>
      <c r="BQ12" s="17"/>
    </row>
    <row r="13" spans="2:75" ht="17.25" customHeight="1">
      <c r="B13" s="100" t="s">
        <v>88</v>
      </c>
      <c r="C13" s="101"/>
      <c r="D13" s="101"/>
      <c r="E13" s="101"/>
      <c r="F13" s="101"/>
      <c r="G13" s="101"/>
      <c r="H13" s="101"/>
      <c r="I13" s="102"/>
      <c r="J13" s="309" t="str">
        <f>IF('リース料金計算書 ①'!J13:AL14="","",IF($J$15="","",'リース料金計算書 ①'!J13:AL14))</f>
        <v/>
      </c>
      <c r="K13" s="309"/>
      <c r="L13" s="309"/>
      <c r="M13" s="309"/>
      <c r="N13" s="309"/>
      <c r="O13" s="309"/>
      <c r="P13" s="309"/>
      <c r="Q13" s="309"/>
      <c r="R13" s="309"/>
      <c r="S13" s="309"/>
      <c r="T13" s="309"/>
      <c r="U13" s="309"/>
      <c r="V13" s="309"/>
      <c r="W13" s="309"/>
      <c r="X13" s="309"/>
      <c r="Y13" s="309"/>
      <c r="Z13" s="309"/>
      <c r="AA13" s="309"/>
      <c r="AB13" s="309"/>
      <c r="AC13" s="309"/>
      <c r="AD13" s="309"/>
      <c r="AE13" s="309"/>
      <c r="AF13" s="309"/>
      <c r="AG13" s="309"/>
      <c r="AH13" s="309"/>
      <c r="AI13" s="309"/>
      <c r="AJ13" s="309"/>
      <c r="AK13" s="309"/>
      <c r="AL13" s="309"/>
      <c r="AM13" s="16"/>
      <c r="AN13" s="16"/>
      <c r="AO13" s="16"/>
      <c r="AP13" s="16"/>
      <c r="AQ13" s="16"/>
      <c r="AR13" s="16"/>
      <c r="AS13" s="16"/>
      <c r="AT13" s="16"/>
      <c r="AU13" s="16"/>
      <c r="AV13" s="16"/>
      <c r="AW13" s="16"/>
      <c r="AX13" s="16"/>
      <c r="AY13" s="16"/>
      <c r="AZ13" s="16"/>
      <c r="BA13" s="16"/>
      <c r="BB13" s="16"/>
      <c r="BC13" s="16"/>
      <c r="BD13" s="16"/>
      <c r="BE13" s="16"/>
      <c r="BF13" s="16"/>
      <c r="BG13" s="16"/>
      <c r="BH13" s="16"/>
      <c r="BI13" s="17"/>
      <c r="BJ13" s="17"/>
      <c r="BK13" s="17"/>
      <c r="BL13" s="17"/>
      <c r="BM13" s="17"/>
      <c r="BN13" s="17"/>
      <c r="BO13" s="17"/>
      <c r="BP13" s="17"/>
      <c r="BQ13" s="17"/>
    </row>
    <row r="14" spans="2:75" ht="17.25" customHeight="1">
      <c r="B14" s="103"/>
      <c r="C14" s="104"/>
      <c r="D14" s="104"/>
      <c r="E14" s="104"/>
      <c r="F14" s="104"/>
      <c r="G14" s="104"/>
      <c r="H14" s="104"/>
      <c r="I14" s="105"/>
      <c r="J14" s="309"/>
      <c r="K14" s="309"/>
      <c r="L14" s="309"/>
      <c r="M14" s="309"/>
      <c r="N14" s="309"/>
      <c r="O14" s="309"/>
      <c r="P14" s="309"/>
      <c r="Q14" s="309"/>
      <c r="R14" s="309"/>
      <c r="S14" s="309"/>
      <c r="T14" s="309"/>
      <c r="U14" s="309"/>
      <c r="V14" s="309"/>
      <c r="W14" s="309"/>
      <c r="X14" s="309"/>
      <c r="Y14" s="309"/>
      <c r="Z14" s="309"/>
      <c r="AA14" s="309"/>
      <c r="AB14" s="309"/>
      <c r="AC14" s="309"/>
      <c r="AD14" s="309"/>
      <c r="AE14" s="309"/>
      <c r="AF14" s="309"/>
      <c r="AG14" s="309"/>
      <c r="AH14" s="309"/>
      <c r="AI14" s="309"/>
      <c r="AJ14" s="309"/>
      <c r="AK14" s="309"/>
      <c r="AL14" s="309"/>
      <c r="AM14" s="16"/>
      <c r="AO14" s="16"/>
      <c r="AP14" s="16"/>
      <c r="AQ14" s="16"/>
      <c r="AR14" s="16"/>
      <c r="AS14" s="16"/>
      <c r="AT14" s="16"/>
      <c r="AU14" s="16"/>
      <c r="AV14" s="16"/>
      <c r="AW14" s="16"/>
      <c r="AX14" s="16"/>
      <c r="AY14" s="16"/>
      <c r="AZ14" s="16"/>
      <c r="BA14" s="16"/>
      <c r="BB14" s="16"/>
      <c r="BC14" s="16"/>
      <c r="BD14" s="16"/>
      <c r="BE14" s="16"/>
      <c r="BF14" s="16"/>
      <c r="BG14" s="16"/>
      <c r="BH14" s="16"/>
      <c r="BI14" s="17"/>
      <c r="BJ14" s="17"/>
      <c r="BK14" s="17"/>
      <c r="BL14" s="17"/>
      <c r="BM14" s="17"/>
      <c r="BN14" s="17"/>
      <c r="BO14" s="17"/>
      <c r="BP14" s="17"/>
      <c r="BQ14" s="17"/>
    </row>
    <row r="15" spans="2:75" s="20" customFormat="1" ht="17.25" customHeight="1">
      <c r="B15" s="71" t="s">
        <v>12</v>
      </c>
      <c r="C15" s="71"/>
      <c r="D15" s="71"/>
      <c r="E15" s="71"/>
      <c r="F15" s="71"/>
      <c r="G15" s="71"/>
      <c r="H15" s="71"/>
      <c r="I15" s="71"/>
      <c r="J15" s="309" t="str">
        <f>IF('リース料金計算書 ①'!J15:AL16="","",IF('リース料金計算書 ①'!J15:AL16&lt;$BL$4,"",'リース料金計算書 ①'!J15:AL16))</f>
        <v/>
      </c>
      <c r="K15" s="309"/>
      <c r="L15" s="309"/>
      <c r="M15" s="309"/>
      <c r="N15" s="309"/>
      <c r="O15" s="309"/>
      <c r="P15" s="309"/>
      <c r="Q15" s="309"/>
      <c r="R15" s="309"/>
      <c r="S15" s="309"/>
      <c r="T15" s="309"/>
      <c r="U15" s="309"/>
      <c r="V15" s="309"/>
      <c r="W15" s="309"/>
      <c r="X15" s="309"/>
      <c r="Y15" s="309"/>
      <c r="Z15" s="309"/>
      <c r="AA15" s="309"/>
      <c r="AB15" s="309"/>
      <c r="AC15" s="309"/>
      <c r="AD15" s="309"/>
      <c r="AE15" s="309"/>
      <c r="AF15" s="309"/>
      <c r="AG15" s="309"/>
      <c r="AH15" s="309"/>
      <c r="AI15" s="309"/>
      <c r="AJ15" s="309"/>
      <c r="AK15" s="309"/>
      <c r="AL15" s="309"/>
      <c r="AM15"/>
      <c r="AN15" s="16"/>
      <c r="AO15" s="16"/>
      <c r="AP15" s="16"/>
      <c r="AQ15" s="16"/>
      <c r="AR15" s="16"/>
      <c r="AS15" s="16"/>
      <c r="AT15" s="313"/>
      <c r="AU15" s="313"/>
      <c r="AV15" s="313"/>
      <c r="AW15" s="313"/>
      <c r="AX15" s="313"/>
      <c r="AY15" s="313"/>
      <c r="AZ15" s="315"/>
      <c r="BA15" s="315"/>
      <c r="BB15" s="315"/>
      <c r="BC15" s="315"/>
      <c r="BD15" s="315"/>
      <c r="BE15" s="315"/>
      <c r="BF15" s="315"/>
      <c r="BG15" s="315"/>
      <c r="BH15" s="315"/>
      <c r="BI15" s="315"/>
      <c r="BJ15" s="315"/>
      <c r="BK15" s="315"/>
      <c r="BL15" s="315"/>
      <c r="BM15" s="316"/>
      <c r="BN15" s="316"/>
      <c r="BO15" s="316"/>
      <c r="BP15" s="316"/>
      <c r="BQ15" s="17"/>
    </row>
    <row r="16" spans="2:75" s="20" customFormat="1" ht="17.25" customHeight="1">
      <c r="B16" s="71"/>
      <c r="C16" s="71"/>
      <c r="D16" s="71"/>
      <c r="E16" s="71"/>
      <c r="F16" s="71"/>
      <c r="G16" s="71"/>
      <c r="H16" s="71"/>
      <c r="I16" s="71"/>
      <c r="J16" s="309"/>
      <c r="K16" s="309"/>
      <c r="L16" s="309"/>
      <c r="M16" s="309"/>
      <c r="N16" s="309"/>
      <c r="O16" s="309"/>
      <c r="P16" s="309"/>
      <c r="Q16" s="309"/>
      <c r="R16" s="309"/>
      <c r="S16" s="309"/>
      <c r="T16" s="309"/>
      <c r="U16" s="309"/>
      <c r="V16" s="309"/>
      <c r="W16" s="309"/>
      <c r="X16" s="309"/>
      <c r="Y16" s="309"/>
      <c r="Z16" s="309"/>
      <c r="AA16" s="309"/>
      <c r="AB16" s="309"/>
      <c r="AC16" s="309"/>
      <c r="AD16" s="309"/>
      <c r="AE16" s="309"/>
      <c r="AF16" s="309"/>
      <c r="AG16" s="309"/>
      <c r="AH16" s="309"/>
      <c r="AI16" s="309"/>
      <c r="AJ16" s="309"/>
      <c r="AK16" s="309"/>
      <c r="AL16" s="309"/>
      <c r="AM16"/>
      <c r="AN16" s="16"/>
      <c r="AO16" s="16"/>
      <c r="AP16" s="16"/>
      <c r="AQ16" s="16"/>
      <c r="AR16" s="16"/>
      <c r="AS16" s="16"/>
      <c r="AT16" s="313"/>
      <c r="AU16" s="313"/>
      <c r="AV16" s="313"/>
      <c r="AW16" s="313"/>
      <c r="AX16" s="313"/>
      <c r="AY16" s="313"/>
      <c r="AZ16" s="315"/>
      <c r="BA16" s="315"/>
      <c r="BB16" s="315"/>
      <c r="BC16" s="315"/>
      <c r="BD16" s="315"/>
      <c r="BE16" s="315"/>
      <c r="BF16" s="315"/>
      <c r="BG16" s="315"/>
      <c r="BH16" s="315"/>
      <c r="BI16" s="315"/>
      <c r="BJ16" s="315"/>
      <c r="BK16" s="315"/>
      <c r="BL16" s="315"/>
      <c r="BM16" s="316"/>
      <c r="BN16" s="316"/>
      <c r="BO16" s="316"/>
      <c r="BP16" s="316"/>
      <c r="BQ16" s="17"/>
    </row>
    <row r="17" spans="1:69" ht="17.25" customHeight="1">
      <c r="B17" s="100" t="s">
        <v>15</v>
      </c>
      <c r="C17" s="101"/>
      <c r="D17" s="101"/>
      <c r="E17" s="101"/>
      <c r="F17" s="101"/>
      <c r="G17" s="101"/>
      <c r="H17" s="101"/>
      <c r="I17" s="102"/>
      <c r="J17" s="72"/>
      <c r="K17" s="72"/>
      <c r="L17" s="72"/>
      <c r="M17" s="72"/>
      <c r="N17" s="72"/>
      <c r="O17" s="72"/>
      <c r="P17" s="72"/>
      <c r="Q17" s="72"/>
      <c r="R17" s="72"/>
      <c r="S17" s="72"/>
      <c r="T17" s="72"/>
      <c r="U17" s="72"/>
      <c r="V17" s="72"/>
      <c r="W17" s="72"/>
      <c r="X17" s="72"/>
      <c r="Y17" s="72"/>
      <c r="Z17" s="72"/>
      <c r="AA17" s="72"/>
      <c r="AB17" s="72"/>
      <c r="AC17" s="72"/>
      <c r="AD17" s="72"/>
      <c r="AE17" s="72"/>
      <c r="AF17" s="72"/>
      <c r="AG17" s="72"/>
      <c r="AH17" s="72"/>
      <c r="AI17" s="72"/>
      <c r="AJ17" s="72"/>
      <c r="AK17" s="72"/>
      <c r="AL17" s="72"/>
      <c r="AM17" s="20"/>
      <c r="AN17" s="16"/>
      <c r="AO17" s="16"/>
      <c r="AP17" s="16"/>
      <c r="AQ17" s="16"/>
      <c r="AR17" s="16"/>
      <c r="AS17" s="16"/>
      <c r="AT17" s="313"/>
      <c r="AU17" s="313"/>
      <c r="AV17" s="313"/>
      <c r="AW17" s="313"/>
      <c r="AX17" s="313"/>
      <c r="AY17" s="313"/>
      <c r="AZ17" s="315"/>
      <c r="BA17" s="315"/>
      <c r="BB17" s="315"/>
      <c r="BC17" s="315"/>
      <c r="BD17" s="315"/>
      <c r="BE17" s="315"/>
      <c r="BF17" s="315"/>
      <c r="BG17" s="315"/>
      <c r="BH17" s="315"/>
      <c r="BI17" s="315"/>
      <c r="BJ17" s="315"/>
      <c r="BK17" s="315"/>
      <c r="BL17" s="315"/>
      <c r="BM17" s="316"/>
      <c r="BN17" s="316"/>
      <c r="BO17" s="316"/>
      <c r="BP17" s="316"/>
      <c r="BQ17" s="17"/>
    </row>
    <row r="18" spans="1:69" ht="17.25" customHeight="1">
      <c r="B18" s="103"/>
      <c r="C18" s="104"/>
      <c r="D18" s="104"/>
      <c r="E18" s="104"/>
      <c r="F18" s="104"/>
      <c r="G18" s="104"/>
      <c r="H18" s="104"/>
      <c r="I18" s="105"/>
      <c r="J18" s="72"/>
      <c r="K18" s="72"/>
      <c r="L18" s="72"/>
      <c r="M18" s="72"/>
      <c r="N18" s="72"/>
      <c r="O18" s="72"/>
      <c r="P18" s="72"/>
      <c r="Q18" s="72"/>
      <c r="R18" s="72"/>
      <c r="S18" s="72"/>
      <c r="T18" s="72"/>
      <c r="U18" s="72"/>
      <c r="V18" s="72"/>
      <c r="W18" s="72"/>
      <c r="X18" s="72"/>
      <c r="Y18" s="72"/>
      <c r="Z18" s="72"/>
      <c r="AA18" s="72"/>
      <c r="AB18" s="72"/>
      <c r="AC18" s="72"/>
      <c r="AD18" s="72"/>
      <c r="AE18" s="72"/>
      <c r="AF18" s="72"/>
      <c r="AG18" s="72"/>
      <c r="AH18" s="72"/>
      <c r="AI18" s="72"/>
      <c r="AJ18" s="72"/>
      <c r="AK18" s="72"/>
      <c r="AL18" s="72"/>
      <c r="AM18" s="20"/>
      <c r="AN18" s="16"/>
      <c r="AO18" s="16"/>
      <c r="AP18" s="16"/>
      <c r="AQ18" s="16"/>
      <c r="AR18" s="16"/>
      <c r="AS18" s="16"/>
      <c r="AT18" s="313"/>
      <c r="AU18" s="313"/>
      <c r="AV18" s="313"/>
      <c r="AW18" s="313"/>
      <c r="AX18" s="313"/>
      <c r="AY18" s="313"/>
      <c r="AZ18" s="315"/>
      <c r="BA18" s="315"/>
      <c r="BB18" s="315"/>
      <c r="BC18" s="315"/>
      <c r="BD18" s="315"/>
      <c r="BE18" s="315"/>
      <c r="BF18" s="315"/>
      <c r="BG18" s="315"/>
      <c r="BH18" s="315"/>
      <c r="BI18" s="315"/>
      <c r="BJ18" s="315"/>
      <c r="BK18" s="315"/>
      <c r="BL18" s="315"/>
      <c r="BM18" s="316"/>
      <c r="BN18" s="316"/>
      <c r="BO18" s="316"/>
      <c r="BP18" s="316"/>
      <c r="BQ18" s="18"/>
    </row>
    <row r="19" spans="1:69" ht="7.5" customHeight="1">
      <c r="B19" s="21"/>
      <c r="C19" s="21"/>
      <c r="D19" s="21"/>
      <c r="E19" s="21"/>
      <c r="F19" s="21"/>
      <c r="G19" s="21"/>
      <c r="H19" s="21"/>
      <c r="I19" s="21"/>
      <c r="J19" s="22"/>
      <c r="K19" s="23"/>
      <c r="L19" s="23"/>
      <c r="M19" s="23"/>
      <c r="N19" s="23"/>
      <c r="O19" s="23"/>
      <c r="P19" s="23"/>
      <c r="Q19" s="23"/>
      <c r="R19" s="23"/>
      <c r="S19" s="23"/>
      <c r="T19" s="23"/>
      <c r="U19" s="23"/>
      <c r="V19" s="23"/>
      <c r="W19" s="23"/>
      <c r="X19" s="23"/>
      <c r="Y19" s="23"/>
      <c r="Z19" s="23"/>
      <c r="AA19" s="23"/>
      <c r="AB19" s="23"/>
      <c r="AC19" s="23"/>
      <c r="AD19" s="23"/>
      <c r="AE19" s="23"/>
      <c r="AF19" s="23"/>
      <c r="AG19" s="23"/>
      <c r="AH19" s="23"/>
      <c r="AI19" s="23"/>
      <c r="AJ19" s="23"/>
      <c r="AK19" s="23"/>
      <c r="AL19" s="23"/>
      <c r="AM19" s="20"/>
      <c r="AN19" s="20"/>
      <c r="AO19" s="20"/>
      <c r="AP19" s="20"/>
      <c r="AQ19" s="20"/>
      <c r="AR19" s="20"/>
      <c r="AS19" s="20"/>
      <c r="AT19" s="20"/>
      <c r="AU19" s="20"/>
      <c r="AV19" s="20"/>
      <c r="AW19" s="20"/>
      <c r="AX19" s="20"/>
      <c r="AY19" s="20"/>
      <c r="AZ19" s="20"/>
      <c r="BA19" s="20"/>
      <c r="BB19" s="20"/>
      <c r="BC19" s="20"/>
      <c r="BD19" s="20"/>
      <c r="BE19" s="20"/>
      <c r="BF19" s="20"/>
      <c r="BG19" s="20"/>
      <c r="BH19" s="20"/>
      <c r="BI19" s="20"/>
      <c r="BJ19" s="20"/>
      <c r="BK19" s="20"/>
      <c r="BL19" s="20"/>
      <c r="BM19" s="24"/>
      <c r="BN19" s="20"/>
      <c r="BO19" s="24"/>
      <c r="BP19" s="20"/>
      <c r="BQ19" s="20"/>
    </row>
    <row r="20" spans="1:69" ht="7.5" customHeight="1">
      <c r="A20" s="25"/>
      <c r="B20" s="21"/>
      <c r="C20" s="21"/>
      <c r="D20" s="21"/>
      <c r="E20" s="21"/>
      <c r="F20" s="21"/>
      <c r="G20" s="21"/>
      <c r="H20" s="21"/>
      <c r="I20" s="21"/>
      <c r="J20" s="21"/>
      <c r="K20" s="21"/>
      <c r="L20" s="21"/>
      <c r="M20" s="21"/>
      <c r="N20" s="21"/>
      <c r="O20" s="21"/>
      <c r="P20" s="21"/>
      <c r="Q20" s="21"/>
      <c r="R20" s="21"/>
      <c r="S20" s="21"/>
      <c r="T20" s="21"/>
      <c r="U20" s="21"/>
      <c r="V20" s="21"/>
      <c r="W20" s="21"/>
      <c r="X20" s="21"/>
      <c r="Y20" s="21"/>
      <c r="Z20" s="21"/>
      <c r="AA20" s="21"/>
      <c r="AB20" s="21"/>
      <c r="AC20" s="21"/>
      <c r="AD20" s="21"/>
      <c r="AE20" s="21"/>
      <c r="AF20" s="21"/>
      <c r="AG20" s="21"/>
      <c r="AH20" s="21"/>
      <c r="AI20" s="21"/>
      <c r="AJ20" s="21"/>
      <c r="AK20" s="21"/>
      <c r="AL20" s="21"/>
      <c r="AM20" s="21"/>
      <c r="AN20" s="21"/>
      <c r="AO20" s="21"/>
      <c r="AP20" s="21"/>
      <c r="AQ20" s="21"/>
      <c r="AR20" s="21"/>
      <c r="AS20" s="21"/>
      <c r="AT20" s="21"/>
      <c r="AU20" s="21"/>
      <c r="AV20" s="21"/>
      <c r="AW20" s="21"/>
      <c r="AX20" s="21"/>
      <c r="AY20" s="21"/>
      <c r="AZ20" s="21"/>
      <c r="BA20" s="21"/>
      <c r="BB20" s="21"/>
      <c r="BC20" s="21"/>
      <c r="BD20" s="21"/>
      <c r="BE20" s="21"/>
      <c r="BF20" s="21"/>
      <c r="BG20" s="21"/>
      <c r="BH20" s="21"/>
      <c r="BI20" s="21"/>
      <c r="BJ20" s="21"/>
      <c r="BK20" s="21"/>
      <c r="BL20" s="21"/>
      <c r="BM20" s="21"/>
      <c r="BN20" s="25"/>
      <c r="BO20" s="25"/>
      <c r="BP20" s="25"/>
      <c r="BQ20" s="25"/>
    </row>
    <row r="21" spans="1:69" ht="13.5" customHeight="1">
      <c r="B21" s="100" t="s">
        <v>53</v>
      </c>
      <c r="C21" s="101"/>
      <c r="D21" s="101"/>
      <c r="E21" s="101"/>
      <c r="F21" s="101"/>
      <c r="G21" s="101"/>
      <c r="H21" s="101"/>
      <c r="I21" s="101"/>
      <c r="J21" s="101"/>
      <c r="K21" s="101"/>
      <c r="L21" s="101"/>
      <c r="M21" s="101"/>
      <c r="N21" s="101"/>
      <c r="O21" s="101"/>
      <c r="P21" s="101"/>
      <c r="Q21" s="101"/>
      <c r="R21" s="101"/>
      <c r="S21" s="101"/>
      <c r="T21" s="101"/>
      <c r="U21" s="101"/>
      <c r="V21" s="101"/>
      <c r="W21" s="101"/>
      <c r="X21" s="101"/>
      <c r="Y21" s="101"/>
      <c r="Z21" s="101"/>
      <c r="AA21" s="101"/>
      <c r="AB21" s="101"/>
      <c r="AC21" s="101"/>
      <c r="AD21" s="101"/>
      <c r="AE21" s="101"/>
      <c r="AF21" s="101"/>
      <c r="AG21" s="101"/>
      <c r="AH21" s="101"/>
      <c r="AI21" s="101"/>
      <c r="AJ21" s="101"/>
      <c r="AK21" s="101"/>
      <c r="AL21" s="101"/>
      <c r="AM21" s="101"/>
      <c r="AN21" s="101"/>
      <c r="AO21" s="101"/>
      <c r="AP21" s="101"/>
      <c r="AQ21" s="101"/>
      <c r="AR21" s="101"/>
      <c r="AS21" s="101"/>
      <c r="AT21" s="101"/>
      <c r="AU21" s="101"/>
      <c r="AV21" s="101"/>
      <c r="AW21" s="101"/>
      <c r="AX21" s="101"/>
      <c r="AY21" s="101"/>
      <c r="AZ21" s="101"/>
      <c r="BA21" s="101"/>
      <c r="BB21" s="101"/>
      <c r="BC21" s="101"/>
      <c r="BD21" s="101"/>
      <c r="BE21" s="101"/>
      <c r="BF21" s="101"/>
      <c r="BG21" s="101"/>
      <c r="BH21" s="101"/>
      <c r="BI21" s="101"/>
      <c r="BJ21" s="101"/>
      <c r="BK21" s="101"/>
      <c r="BL21" s="101"/>
      <c r="BM21" s="101"/>
      <c r="BN21" s="101"/>
      <c r="BO21" s="101"/>
      <c r="BP21" s="101"/>
      <c r="BQ21" s="102"/>
    </row>
    <row r="22" spans="1:69" ht="13.5" customHeight="1">
      <c r="B22" s="148"/>
      <c r="C22" s="149"/>
      <c r="D22" s="149"/>
      <c r="E22" s="149"/>
      <c r="F22" s="149"/>
      <c r="G22" s="149"/>
      <c r="H22" s="149"/>
      <c r="I22" s="149"/>
      <c r="J22" s="149"/>
      <c r="K22" s="149"/>
      <c r="L22" s="149"/>
      <c r="M22" s="149"/>
      <c r="N22" s="149"/>
      <c r="O22" s="149"/>
      <c r="P22" s="149"/>
      <c r="Q22" s="149"/>
      <c r="R22" s="149"/>
      <c r="S22" s="149"/>
      <c r="T22" s="149"/>
      <c r="U22" s="149"/>
      <c r="V22" s="149"/>
      <c r="W22" s="149"/>
      <c r="X22" s="149"/>
      <c r="Y22" s="149"/>
      <c r="Z22" s="149"/>
      <c r="AA22" s="149"/>
      <c r="AB22" s="149"/>
      <c r="AC22" s="149"/>
      <c r="AD22" s="149"/>
      <c r="AE22" s="149"/>
      <c r="AF22" s="149"/>
      <c r="AG22" s="149"/>
      <c r="AH22" s="149"/>
      <c r="AI22" s="149"/>
      <c r="AJ22" s="149"/>
      <c r="AK22" s="149"/>
      <c r="AL22" s="149"/>
      <c r="AM22" s="149"/>
      <c r="AN22" s="149"/>
      <c r="AO22" s="149"/>
      <c r="AP22" s="149"/>
      <c r="AQ22" s="149"/>
      <c r="AR22" s="149"/>
      <c r="AS22" s="149"/>
      <c r="AT22" s="149"/>
      <c r="AU22" s="149"/>
      <c r="AV22" s="149"/>
      <c r="AW22" s="149"/>
      <c r="AX22" s="149"/>
      <c r="AY22" s="149"/>
      <c r="AZ22" s="149"/>
      <c r="BA22" s="149"/>
      <c r="BB22" s="149"/>
      <c r="BC22" s="149"/>
      <c r="BD22" s="149"/>
      <c r="BE22" s="149"/>
      <c r="BF22" s="149"/>
      <c r="BG22" s="149"/>
      <c r="BH22" s="149"/>
      <c r="BI22" s="149"/>
      <c r="BJ22" s="149"/>
      <c r="BK22" s="149"/>
      <c r="BL22" s="149"/>
      <c r="BM22" s="149"/>
      <c r="BN22" s="149"/>
      <c r="BO22" s="149"/>
      <c r="BP22" s="149"/>
      <c r="BQ22" s="150"/>
    </row>
    <row r="23" spans="1:69" ht="13.5" customHeight="1">
      <c r="B23" s="103"/>
      <c r="C23" s="104"/>
      <c r="D23" s="104"/>
      <c r="E23" s="104"/>
      <c r="F23" s="104"/>
      <c r="G23" s="104"/>
      <c r="H23" s="104"/>
      <c r="I23" s="104"/>
      <c r="J23" s="104"/>
      <c r="K23" s="104"/>
      <c r="L23" s="104"/>
      <c r="M23" s="104"/>
      <c r="N23" s="104"/>
      <c r="O23" s="104"/>
      <c r="P23" s="104"/>
      <c r="Q23" s="104"/>
      <c r="R23" s="104"/>
      <c r="S23" s="104"/>
      <c r="T23" s="104"/>
      <c r="U23" s="104"/>
      <c r="V23" s="104"/>
      <c r="W23" s="104"/>
      <c r="X23" s="104"/>
      <c r="Y23" s="104"/>
      <c r="Z23" s="104"/>
      <c r="AA23" s="104"/>
      <c r="AB23" s="104"/>
      <c r="AC23" s="104"/>
      <c r="AD23" s="104"/>
      <c r="AE23" s="104"/>
      <c r="AF23" s="104"/>
      <c r="AG23" s="104"/>
      <c r="AH23" s="104"/>
      <c r="AI23" s="104"/>
      <c r="AJ23" s="104"/>
      <c r="AK23" s="104"/>
      <c r="AL23" s="104"/>
      <c r="AM23" s="104"/>
      <c r="AN23" s="104"/>
      <c r="AO23" s="104"/>
      <c r="AP23" s="104"/>
      <c r="AQ23" s="104"/>
      <c r="AR23" s="104"/>
      <c r="AS23" s="104"/>
      <c r="AT23" s="104"/>
      <c r="AU23" s="104"/>
      <c r="AV23" s="104"/>
      <c r="AW23" s="104"/>
      <c r="AX23" s="104"/>
      <c r="AY23" s="104"/>
      <c r="AZ23" s="104"/>
      <c r="BA23" s="104"/>
      <c r="BB23" s="104"/>
      <c r="BC23" s="104"/>
      <c r="BD23" s="104"/>
      <c r="BE23" s="104"/>
      <c r="BF23" s="104"/>
      <c r="BG23" s="104"/>
      <c r="BH23" s="104"/>
      <c r="BI23" s="104"/>
      <c r="BJ23" s="104"/>
      <c r="BK23" s="104"/>
      <c r="BL23" s="104"/>
      <c r="BM23" s="104"/>
      <c r="BN23" s="104"/>
      <c r="BO23" s="104"/>
      <c r="BP23" s="104"/>
      <c r="BQ23" s="105"/>
    </row>
    <row r="24" spans="1:69" s="25" customFormat="1">
      <c r="A24"/>
      <c r="B24"/>
      <c r="C24"/>
      <c r="D24"/>
      <c r="E24"/>
      <c r="F24"/>
      <c r="G24"/>
      <c r="H24"/>
      <c r="I24"/>
      <c r="J24"/>
      <c r="K24"/>
      <c r="L24"/>
      <c r="M24"/>
      <c r="N24"/>
      <c r="O24"/>
      <c r="P24"/>
      <c r="Q24"/>
      <c r="R24"/>
      <c r="S24"/>
      <c r="T24"/>
      <c r="U24"/>
      <c r="V24"/>
      <c r="W24"/>
      <c r="X24"/>
      <c r="Y24"/>
      <c r="Z24"/>
      <c r="AA24"/>
      <c r="AB24"/>
      <c r="AC24"/>
      <c r="AD24"/>
      <c r="AE24"/>
      <c r="AF24"/>
      <c r="AG24"/>
      <c r="AH24"/>
      <c r="AI24"/>
      <c r="AJ24"/>
      <c r="AK24"/>
      <c r="AL24"/>
      <c r="AM24"/>
      <c r="AN24"/>
      <c r="AO24"/>
      <c r="AP24"/>
      <c r="AQ24"/>
      <c r="AR24"/>
      <c r="AS24"/>
      <c r="AT24"/>
      <c r="AU24"/>
      <c r="AV24"/>
      <c r="AW24"/>
      <c r="AX24"/>
      <c r="AY24"/>
      <c r="AZ24"/>
      <c r="BA24"/>
      <c r="BB24"/>
      <c r="BC24"/>
      <c r="BD24"/>
      <c r="BE24"/>
      <c r="BF24"/>
      <c r="BG24"/>
      <c r="BH24"/>
      <c r="BI24"/>
      <c r="BJ24"/>
      <c r="BK24"/>
      <c r="BL24"/>
      <c r="BM24"/>
      <c r="BN24"/>
      <c r="BO24"/>
      <c r="BP24"/>
      <c r="BQ24"/>
    </row>
    <row r="25" spans="1:69" ht="13.5" customHeight="1">
      <c r="B25" s="106" t="s">
        <v>16</v>
      </c>
      <c r="C25" s="107"/>
      <c r="D25" s="108"/>
      <c r="E25" s="115" t="s">
        <v>17</v>
      </c>
      <c r="F25" s="116"/>
      <c r="G25" s="116"/>
      <c r="H25" s="116"/>
      <c r="I25" s="116"/>
      <c r="J25" s="116"/>
      <c r="K25" s="116"/>
      <c r="L25" s="116"/>
      <c r="M25" s="116"/>
      <c r="N25" s="116"/>
      <c r="O25" s="116"/>
      <c r="P25" s="116"/>
      <c r="Q25" s="117"/>
      <c r="T25" s="151">
        <f>T28+T31</f>
        <v>0</v>
      </c>
      <c r="U25" s="152"/>
      <c r="V25" s="152"/>
      <c r="W25" s="152"/>
      <c r="X25" s="152"/>
      <c r="Y25" s="152"/>
      <c r="Z25" s="152"/>
      <c r="AA25" s="152"/>
      <c r="AB25" s="152"/>
      <c r="AC25" s="152"/>
      <c r="AD25" s="152"/>
      <c r="AE25" s="152"/>
      <c r="AF25" s="152"/>
      <c r="AG25" s="152"/>
      <c r="AH25" s="152"/>
      <c r="AI25" s="152"/>
      <c r="AJ25" s="152"/>
      <c r="AK25" s="152"/>
      <c r="AL25" s="152"/>
      <c r="AM25" s="153"/>
      <c r="AN25" s="160" t="s">
        <v>18</v>
      </c>
      <c r="AO25" s="161"/>
      <c r="AP25" s="162"/>
      <c r="AS25" s="308"/>
      <c r="AT25" s="308"/>
      <c r="AU25" s="308"/>
      <c r="AV25" s="308"/>
      <c r="AW25" s="308"/>
      <c r="AX25" s="308"/>
      <c r="AY25" s="308"/>
      <c r="AZ25" s="308"/>
      <c r="BA25" s="308"/>
      <c r="BB25" s="308"/>
      <c r="BC25" s="308"/>
      <c r="BD25" s="308"/>
      <c r="BE25" s="308"/>
      <c r="BF25" s="308"/>
      <c r="BG25" s="308"/>
      <c r="BH25" s="308"/>
      <c r="BI25" s="308"/>
      <c r="BJ25" s="308"/>
      <c r="BK25" s="308"/>
      <c r="BL25" s="308"/>
      <c r="BM25" s="308"/>
      <c r="BN25" s="308"/>
      <c r="BO25" s="308"/>
      <c r="BP25" s="308"/>
      <c r="BQ25" s="308"/>
    </row>
    <row r="26" spans="1:69" ht="13.5" customHeight="1">
      <c r="B26" s="109"/>
      <c r="C26" s="110"/>
      <c r="D26" s="111"/>
      <c r="E26" s="118"/>
      <c r="F26" s="119"/>
      <c r="G26" s="119"/>
      <c r="H26" s="119"/>
      <c r="I26" s="119"/>
      <c r="J26" s="119"/>
      <c r="K26" s="119"/>
      <c r="L26" s="119"/>
      <c r="M26" s="119"/>
      <c r="N26" s="119"/>
      <c r="O26" s="119"/>
      <c r="P26" s="119"/>
      <c r="Q26" s="120"/>
      <c r="T26" s="154"/>
      <c r="U26" s="155"/>
      <c r="V26" s="155"/>
      <c r="W26" s="155"/>
      <c r="X26" s="155"/>
      <c r="Y26" s="155"/>
      <c r="Z26" s="155"/>
      <c r="AA26" s="155"/>
      <c r="AB26" s="155"/>
      <c r="AC26" s="155"/>
      <c r="AD26" s="155"/>
      <c r="AE26" s="155"/>
      <c r="AF26" s="155"/>
      <c r="AG26" s="155"/>
      <c r="AH26" s="155"/>
      <c r="AI26" s="155"/>
      <c r="AJ26" s="155"/>
      <c r="AK26" s="155"/>
      <c r="AL26" s="155"/>
      <c r="AM26" s="156"/>
      <c r="AN26" s="136"/>
      <c r="AO26" s="137"/>
      <c r="AP26" s="138"/>
      <c r="AQ26" s="45"/>
      <c r="AS26" s="308"/>
      <c r="AT26" s="308"/>
      <c r="AU26" s="308"/>
      <c r="AV26" s="308"/>
      <c r="AW26" s="308"/>
      <c r="AX26" s="308"/>
      <c r="AY26" s="308"/>
      <c r="AZ26" s="308"/>
      <c r="BA26" s="308"/>
      <c r="BB26" s="308"/>
      <c r="BC26" s="308"/>
      <c r="BD26" s="308"/>
      <c r="BE26" s="308"/>
      <c r="BF26" s="308"/>
      <c r="BG26" s="308"/>
      <c r="BH26" s="308"/>
      <c r="BI26" s="308"/>
      <c r="BJ26" s="308"/>
      <c r="BK26" s="308"/>
      <c r="BL26" s="308"/>
      <c r="BM26" s="308"/>
      <c r="BN26" s="308"/>
      <c r="BO26" s="308"/>
      <c r="BP26" s="308"/>
      <c r="BQ26" s="308"/>
    </row>
    <row r="27" spans="1:69" ht="13.5" customHeight="1">
      <c r="B27" s="112"/>
      <c r="C27" s="113"/>
      <c r="D27" s="114"/>
      <c r="E27" s="121"/>
      <c r="F27" s="122"/>
      <c r="G27" s="122"/>
      <c r="H27" s="122"/>
      <c r="I27" s="122"/>
      <c r="J27" s="122"/>
      <c r="K27" s="122"/>
      <c r="L27" s="122"/>
      <c r="M27" s="122"/>
      <c r="N27" s="122"/>
      <c r="O27" s="122"/>
      <c r="P27" s="122"/>
      <c r="Q27" s="123"/>
      <c r="T27" s="157"/>
      <c r="U27" s="158"/>
      <c r="V27" s="158"/>
      <c r="W27" s="158"/>
      <c r="X27" s="158"/>
      <c r="Y27" s="158"/>
      <c r="Z27" s="158"/>
      <c r="AA27" s="158"/>
      <c r="AB27" s="158"/>
      <c r="AC27" s="158"/>
      <c r="AD27" s="158"/>
      <c r="AE27" s="158"/>
      <c r="AF27" s="158"/>
      <c r="AG27" s="158"/>
      <c r="AH27" s="158"/>
      <c r="AI27" s="158"/>
      <c r="AJ27" s="158"/>
      <c r="AK27" s="158"/>
      <c r="AL27" s="158"/>
      <c r="AM27" s="159"/>
      <c r="AN27" s="139"/>
      <c r="AO27" s="140"/>
      <c r="AP27" s="141"/>
      <c r="AS27" s="308"/>
      <c r="AT27" s="308"/>
      <c r="AU27" s="308"/>
      <c r="AV27" s="308"/>
      <c r="AW27" s="308"/>
      <c r="AX27" s="308"/>
      <c r="AY27" s="308"/>
      <c r="AZ27" s="308"/>
      <c r="BA27" s="308"/>
      <c r="BB27" s="308"/>
      <c r="BC27" s="308"/>
      <c r="BD27" s="308"/>
      <c r="BE27" s="308"/>
      <c r="BF27" s="308"/>
      <c r="BG27" s="308"/>
      <c r="BH27" s="308"/>
      <c r="BI27" s="308"/>
      <c r="BJ27" s="308"/>
      <c r="BK27" s="308"/>
      <c r="BL27" s="308"/>
      <c r="BM27" s="308"/>
      <c r="BN27" s="308"/>
      <c r="BO27" s="308"/>
      <c r="BP27" s="308"/>
      <c r="BQ27" s="308"/>
    </row>
    <row r="28" spans="1:69" ht="13.5" customHeight="1">
      <c r="E28" s="106" t="s">
        <v>19</v>
      </c>
      <c r="F28" s="107"/>
      <c r="G28" s="108"/>
      <c r="H28" s="115" t="s">
        <v>20</v>
      </c>
      <c r="I28" s="116"/>
      <c r="J28" s="116"/>
      <c r="K28" s="116"/>
      <c r="L28" s="116"/>
      <c r="M28" s="116"/>
      <c r="N28" s="116"/>
      <c r="O28" s="116"/>
      <c r="P28" s="116"/>
      <c r="Q28" s="117"/>
      <c r="T28" s="124"/>
      <c r="U28" s="125"/>
      <c r="V28" s="125"/>
      <c r="W28" s="125"/>
      <c r="X28" s="125"/>
      <c r="Y28" s="125"/>
      <c r="Z28" s="125"/>
      <c r="AA28" s="125"/>
      <c r="AB28" s="125"/>
      <c r="AC28" s="125"/>
      <c r="AD28" s="125"/>
      <c r="AE28" s="125"/>
      <c r="AF28" s="125"/>
      <c r="AG28" s="125"/>
      <c r="AH28" s="125"/>
      <c r="AI28" s="125"/>
      <c r="AJ28" s="125"/>
      <c r="AK28" s="125"/>
      <c r="AL28" s="125"/>
      <c r="AM28" s="126"/>
      <c r="AN28" s="133" t="s">
        <v>18</v>
      </c>
      <c r="AO28" s="134"/>
      <c r="AP28" s="135"/>
      <c r="AS28" s="6"/>
      <c r="AT28" s="6"/>
      <c r="AU28" s="6"/>
      <c r="AV28" s="6"/>
      <c r="AW28" s="6"/>
      <c r="AX28" s="6"/>
      <c r="AY28" s="6"/>
      <c r="AZ28" s="6"/>
      <c r="BA28" s="6"/>
      <c r="BB28" s="6"/>
      <c r="BC28" s="6"/>
      <c r="BD28" s="6"/>
      <c r="BE28" s="6"/>
      <c r="BF28" s="6"/>
      <c r="BG28" s="6"/>
      <c r="BH28" s="6"/>
      <c r="BI28" s="6"/>
      <c r="BJ28" s="6"/>
      <c r="BK28" s="6"/>
      <c r="BL28" s="6"/>
      <c r="BM28" s="6"/>
      <c r="BN28" s="6"/>
      <c r="BO28" s="6"/>
      <c r="BP28" s="6"/>
      <c r="BQ28" s="6"/>
    </row>
    <row r="29" spans="1:69" ht="13.5" customHeight="1">
      <c r="E29" s="109"/>
      <c r="F29" s="110"/>
      <c r="G29" s="111"/>
      <c r="H29" s="118"/>
      <c r="I29" s="119"/>
      <c r="J29" s="119"/>
      <c r="K29" s="119"/>
      <c r="L29" s="119"/>
      <c r="M29" s="119"/>
      <c r="N29" s="119"/>
      <c r="O29" s="119"/>
      <c r="P29" s="119"/>
      <c r="Q29" s="120"/>
      <c r="T29" s="127"/>
      <c r="U29" s="128"/>
      <c r="V29" s="128"/>
      <c r="W29" s="128"/>
      <c r="X29" s="128"/>
      <c r="Y29" s="128"/>
      <c r="Z29" s="128"/>
      <c r="AA29" s="128"/>
      <c r="AB29" s="128"/>
      <c r="AC29" s="128"/>
      <c r="AD29" s="128"/>
      <c r="AE29" s="128"/>
      <c r="AF29" s="128"/>
      <c r="AG29" s="128"/>
      <c r="AH29" s="128"/>
      <c r="AI29" s="128"/>
      <c r="AJ29" s="128"/>
      <c r="AK29" s="128"/>
      <c r="AL29" s="128"/>
      <c r="AM29" s="129"/>
      <c r="AN29" s="136"/>
      <c r="AO29" s="137"/>
      <c r="AP29" s="138"/>
      <c r="AS29" s="6"/>
      <c r="AT29" s="6"/>
      <c r="AU29" s="6"/>
      <c r="AV29" s="6"/>
      <c r="AW29" s="6"/>
      <c r="AX29" s="6"/>
      <c r="AY29" s="6"/>
      <c r="AZ29" s="6"/>
      <c r="BA29" s="6"/>
      <c r="BB29" s="6"/>
      <c r="BC29" s="6"/>
      <c r="BD29" s="6"/>
      <c r="BE29" s="6"/>
      <c r="BF29" s="6"/>
      <c r="BG29" s="6"/>
      <c r="BH29" s="6"/>
      <c r="BI29" s="6"/>
      <c r="BJ29" s="6"/>
      <c r="BK29" s="6"/>
      <c r="BL29" s="6"/>
      <c r="BM29" s="6"/>
      <c r="BN29" s="6"/>
      <c r="BO29" s="6"/>
      <c r="BP29" s="6"/>
      <c r="BQ29" s="6"/>
    </row>
    <row r="30" spans="1:69" ht="13.5" customHeight="1">
      <c r="E30" s="112"/>
      <c r="F30" s="113"/>
      <c r="G30" s="114"/>
      <c r="H30" s="121"/>
      <c r="I30" s="122"/>
      <c r="J30" s="122"/>
      <c r="K30" s="122"/>
      <c r="L30" s="122"/>
      <c r="M30" s="122"/>
      <c r="N30" s="122"/>
      <c r="O30" s="122"/>
      <c r="P30" s="122"/>
      <c r="Q30" s="123"/>
      <c r="T30" s="130"/>
      <c r="U30" s="131"/>
      <c r="V30" s="131"/>
      <c r="W30" s="131"/>
      <c r="X30" s="131"/>
      <c r="Y30" s="131"/>
      <c r="Z30" s="131"/>
      <c r="AA30" s="131"/>
      <c r="AB30" s="131"/>
      <c r="AC30" s="131"/>
      <c r="AD30" s="131"/>
      <c r="AE30" s="131"/>
      <c r="AF30" s="131"/>
      <c r="AG30" s="131"/>
      <c r="AH30" s="131"/>
      <c r="AI30" s="131"/>
      <c r="AJ30" s="131"/>
      <c r="AK30" s="131"/>
      <c r="AL30" s="131"/>
      <c r="AM30" s="132"/>
      <c r="AN30" s="139"/>
      <c r="AO30" s="140"/>
      <c r="AP30" s="141"/>
      <c r="AS30" s="6"/>
      <c r="AT30" s="6"/>
      <c r="AU30" s="6"/>
      <c r="AV30" s="6"/>
      <c r="AW30" s="6"/>
      <c r="AX30" s="6"/>
      <c r="AY30" s="6"/>
      <c r="AZ30" s="6"/>
      <c r="BA30" s="6"/>
      <c r="BB30" s="6"/>
      <c r="BC30" s="6"/>
      <c r="BD30" s="6"/>
      <c r="BE30" s="6"/>
      <c r="BF30" s="6"/>
      <c r="BG30" s="6"/>
      <c r="BH30" s="6"/>
      <c r="BI30" s="6"/>
      <c r="BJ30" s="6"/>
      <c r="BK30" s="6"/>
      <c r="BL30" s="6"/>
      <c r="BM30" s="6"/>
      <c r="BN30" s="6"/>
      <c r="BO30" s="6"/>
      <c r="BP30" s="6"/>
      <c r="BQ30" s="6"/>
    </row>
    <row r="31" spans="1:69" ht="13.5" customHeight="1">
      <c r="E31" s="106" t="s">
        <v>21</v>
      </c>
      <c r="F31" s="107"/>
      <c r="G31" s="108"/>
      <c r="H31" s="115" t="s">
        <v>22</v>
      </c>
      <c r="I31" s="116"/>
      <c r="J31" s="116"/>
      <c r="K31" s="116"/>
      <c r="L31" s="116"/>
      <c r="M31" s="116"/>
      <c r="N31" s="116"/>
      <c r="O31" s="116"/>
      <c r="P31" s="116"/>
      <c r="Q31" s="117"/>
      <c r="T31" s="124"/>
      <c r="U31" s="125"/>
      <c r="V31" s="125"/>
      <c r="W31" s="125"/>
      <c r="X31" s="125"/>
      <c r="Y31" s="125"/>
      <c r="Z31" s="125"/>
      <c r="AA31" s="125"/>
      <c r="AB31" s="125"/>
      <c r="AC31" s="125"/>
      <c r="AD31" s="125"/>
      <c r="AE31" s="125"/>
      <c r="AF31" s="125"/>
      <c r="AG31" s="125"/>
      <c r="AH31" s="125"/>
      <c r="AI31" s="125"/>
      <c r="AJ31" s="125"/>
      <c r="AK31" s="125"/>
      <c r="AL31" s="125"/>
      <c r="AM31" s="126"/>
      <c r="AN31" s="133" t="s">
        <v>18</v>
      </c>
      <c r="AO31" s="134"/>
      <c r="AP31" s="135"/>
      <c r="AS31" s="6"/>
      <c r="AT31" s="6"/>
      <c r="AU31" s="6"/>
      <c r="AV31" s="6"/>
      <c r="AW31" s="6"/>
      <c r="AX31" s="6"/>
      <c r="AY31" s="6"/>
      <c r="AZ31" s="6"/>
      <c r="BA31" s="6"/>
      <c r="BB31" s="6"/>
      <c r="BC31" s="6"/>
      <c r="BD31" s="6"/>
      <c r="BE31" s="6"/>
      <c r="BF31" s="6"/>
      <c r="BG31" s="6"/>
      <c r="BH31" s="6"/>
      <c r="BI31" s="6"/>
      <c r="BJ31" s="6"/>
      <c r="BK31" s="6"/>
      <c r="BL31" s="6"/>
      <c r="BM31" s="6"/>
      <c r="BN31" s="6"/>
      <c r="BO31" s="6"/>
      <c r="BP31" s="6"/>
      <c r="BQ31" s="6"/>
    </row>
    <row r="32" spans="1:69" ht="13.5" customHeight="1">
      <c r="E32" s="109"/>
      <c r="F32" s="110"/>
      <c r="G32" s="111"/>
      <c r="H32" s="118"/>
      <c r="I32" s="119"/>
      <c r="J32" s="119"/>
      <c r="K32" s="119"/>
      <c r="L32" s="119"/>
      <c r="M32" s="119"/>
      <c r="N32" s="119"/>
      <c r="O32" s="119"/>
      <c r="P32" s="119"/>
      <c r="Q32" s="120"/>
      <c r="T32" s="127"/>
      <c r="U32" s="128"/>
      <c r="V32" s="128"/>
      <c r="W32" s="128"/>
      <c r="X32" s="128"/>
      <c r="Y32" s="128"/>
      <c r="Z32" s="128"/>
      <c r="AA32" s="128"/>
      <c r="AB32" s="128"/>
      <c r="AC32" s="128"/>
      <c r="AD32" s="128"/>
      <c r="AE32" s="128"/>
      <c r="AF32" s="128"/>
      <c r="AG32" s="128"/>
      <c r="AH32" s="128"/>
      <c r="AI32" s="128"/>
      <c r="AJ32" s="128"/>
      <c r="AK32" s="128"/>
      <c r="AL32" s="128"/>
      <c r="AM32" s="129"/>
      <c r="AN32" s="136"/>
      <c r="AO32" s="137"/>
      <c r="AP32" s="138"/>
      <c r="AS32" s="6"/>
      <c r="AT32" s="6"/>
      <c r="AU32" s="6"/>
      <c r="AV32" s="6"/>
      <c r="AW32" s="6"/>
      <c r="AX32" s="6"/>
      <c r="AY32" s="6"/>
      <c r="AZ32" s="6"/>
      <c r="BA32" s="6"/>
      <c r="BB32" s="6"/>
      <c r="BC32" s="6"/>
      <c r="BD32" s="6"/>
      <c r="BE32" s="6"/>
      <c r="BF32" s="6"/>
      <c r="BG32" s="6"/>
      <c r="BH32" s="6"/>
      <c r="BI32" s="6"/>
      <c r="BJ32" s="6"/>
      <c r="BK32" s="6"/>
      <c r="BL32" s="6"/>
      <c r="BM32" s="6"/>
      <c r="BN32" s="6"/>
      <c r="BO32" s="6"/>
      <c r="BP32" s="6"/>
      <c r="BQ32" s="6"/>
    </row>
    <row r="33" spans="1:69" ht="13.5" customHeight="1">
      <c r="E33" s="112"/>
      <c r="F33" s="113"/>
      <c r="G33" s="114"/>
      <c r="H33" s="121"/>
      <c r="I33" s="122"/>
      <c r="J33" s="122"/>
      <c r="K33" s="122"/>
      <c r="L33" s="122"/>
      <c r="M33" s="122"/>
      <c r="N33" s="122"/>
      <c r="O33" s="122"/>
      <c r="P33" s="122"/>
      <c r="Q33" s="123"/>
      <c r="T33" s="142"/>
      <c r="U33" s="143"/>
      <c r="V33" s="143"/>
      <c r="W33" s="143"/>
      <c r="X33" s="143"/>
      <c r="Y33" s="143"/>
      <c r="Z33" s="143"/>
      <c r="AA33" s="143"/>
      <c r="AB33" s="143"/>
      <c r="AC33" s="143"/>
      <c r="AD33" s="143"/>
      <c r="AE33" s="143"/>
      <c r="AF33" s="143"/>
      <c r="AG33" s="143"/>
      <c r="AH33" s="143"/>
      <c r="AI33" s="143"/>
      <c r="AJ33" s="143"/>
      <c r="AK33" s="143"/>
      <c r="AL33" s="143"/>
      <c r="AM33" s="144"/>
      <c r="AN33" s="145"/>
      <c r="AO33" s="146"/>
      <c r="AP33" s="147"/>
      <c r="AS33" s="6"/>
      <c r="AT33" s="6"/>
      <c r="AU33" s="6"/>
      <c r="AV33" s="6"/>
      <c r="AW33" s="6"/>
      <c r="AX33" s="6"/>
      <c r="AY33" s="6"/>
      <c r="AZ33" s="6"/>
      <c r="BA33" s="6"/>
      <c r="BB33" s="6"/>
      <c r="BC33" s="6"/>
      <c r="BD33" s="6"/>
      <c r="BE33" s="6"/>
      <c r="BF33" s="6"/>
      <c r="BG33" s="6"/>
      <c r="BH33" s="6"/>
      <c r="BI33" s="6"/>
      <c r="BJ33" s="6"/>
      <c r="BK33" s="6"/>
      <c r="BL33" s="6"/>
      <c r="BM33" s="6"/>
      <c r="BN33" s="6"/>
      <c r="BO33" s="6"/>
      <c r="BP33" s="6"/>
      <c r="BQ33" s="6"/>
    </row>
    <row r="34" spans="1:69" ht="13.5" customHeight="1">
      <c r="B34" s="106" t="s">
        <v>23</v>
      </c>
      <c r="C34" s="107"/>
      <c r="D34" s="108"/>
      <c r="E34" s="172" t="s">
        <v>24</v>
      </c>
      <c r="F34" s="173"/>
      <c r="G34" s="173"/>
      <c r="H34" s="173"/>
      <c r="I34" s="173"/>
      <c r="J34" s="173"/>
      <c r="K34" s="173"/>
      <c r="L34" s="173"/>
      <c r="M34" s="173"/>
      <c r="N34" s="173"/>
      <c r="O34" s="173"/>
      <c r="P34" s="173"/>
      <c r="Q34" s="173"/>
      <c r="T34" s="151">
        <f>T37+T40</f>
        <v>0</v>
      </c>
      <c r="U34" s="152"/>
      <c r="V34" s="152"/>
      <c r="W34" s="152"/>
      <c r="X34" s="152"/>
      <c r="Y34" s="152"/>
      <c r="Z34" s="152"/>
      <c r="AA34" s="152"/>
      <c r="AB34" s="152"/>
      <c r="AC34" s="152"/>
      <c r="AD34" s="152"/>
      <c r="AE34" s="152"/>
      <c r="AF34" s="152"/>
      <c r="AG34" s="152"/>
      <c r="AH34" s="152"/>
      <c r="AI34" s="152"/>
      <c r="AJ34" s="152"/>
      <c r="AK34" s="152"/>
      <c r="AL34" s="152"/>
      <c r="AM34" s="153"/>
      <c r="AN34" s="175" t="s">
        <v>14</v>
      </c>
      <c r="AO34" s="176"/>
      <c r="AP34" s="177"/>
      <c r="AS34" s="308"/>
      <c r="AT34" s="308"/>
      <c r="AU34" s="308"/>
      <c r="AV34" s="308"/>
      <c r="AW34" s="308"/>
      <c r="AX34" s="308"/>
      <c r="AY34" s="308"/>
      <c r="AZ34" s="308"/>
      <c r="BA34" s="308"/>
      <c r="BB34" s="308"/>
      <c r="BC34" s="308"/>
      <c r="BD34" s="308"/>
      <c r="BE34" s="308"/>
      <c r="BF34" s="308"/>
      <c r="BG34" s="308"/>
      <c r="BH34" s="308"/>
      <c r="BI34" s="308"/>
      <c r="BJ34" s="308"/>
      <c r="BK34" s="308"/>
      <c r="BL34" s="308"/>
      <c r="BM34" s="308"/>
      <c r="BN34" s="308"/>
      <c r="BO34" s="308"/>
      <c r="BP34" s="308"/>
      <c r="BQ34" s="308"/>
    </row>
    <row r="35" spans="1:69" ht="13.5" customHeight="1">
      <c r="B35" s="109"/>
      <c r="C35" s="110"/>
      <c r="D35" s="111"/>
      <c r="E35" s="174"/>
      <c r="F35" s="174"/>
      <c r="G35" s="174"/>
      <c r="H35" s="174"/>
      <c r="I35" s="174"/>
      <c r="J35" s="174"/>
      <c r="K35" s="174"/>
      <c r="L35" s="174"/>
      <c r="M35" s="174"/>
      <c r="N35" s="174"/>
      <c r="O35" s="174"/>
      <c r="P35" s="174"/>
      <c r="Q35" s="174"/>
      <c r="T35" s="154"/>
      <c r="U35" s="155"/>
      <c r="V35" s="155"/>
      <c r="W35" s="155"/>
      <c r="X35" s="155"/>
      <c r="Y35" s="155"/>
      <c r="Z35" s="155"/>
      <c r="AA35" s="155"/>
      <c r="AB35" s="155"/>
      <c r="AC35" s="155"/>
      <c r="AD35" s="155"/>
      <c r="AE35" s="155"/>
      <c r="AF35" s="155"/>
      <c r="AG35" s="155"/>
      <c r="AH35" s="155"/>
      <c r="AI35" s="155"/>
      <c r="AJ35" s="155"/>
      <c r="AK35" s="155"/>
      <c r="AL35" s="155"/>
      <c r="AM35" s="156"/>
      <c r="AN35" s="163"/>
      <c r="AO35" s="164"/>
      <c r="AP35" s="165"/>
      <c r="AS35" s="308"/>
      <c r="AT35" s="308"/>
      <c r="AU35" s="308"/>
      <c r="AV35" s="308"/>
      <c r="AW35" s="308"/>
      <c r="AX35" s="308"/>
      <c r="AY35" s="308"/>
      <c r="AZ35" s="308"/>
      <c r="BA35" s="308"/>
      <c r="BB35" s="308"/>
      <c r="BC35" s="308"/>
      <c r="BD35" s="308"/>
      <c r="BE35" s="308"/>
      <c r="BF35" s="308"/>
      <c r="BG35" s="308"/>
      <c r="BH35" s="308"/>
      <c r="BI35" s="308"/>
      <c r="BJ35" s="308"/>
      <c r="BK35" s="308"/>
      <c r="BL35" s="308"/>
      <c r="BM35" s="308"/>
      <c r="BN35" s="308"/>
      <c r="BO35" s="308"/>
      <c r="BP35" s="308"/>
      <c r="BQ35" s="308"/>
    </row>
    <row r="36" spans="1:69">
      <c r="B36" s="112"/>
      <c r="C36" s="113"/>
      <c r="D36" s="114"/>
      <c r="E36" s="174"/>
      <c r="F36" s="174"/>
      <c r="G36" s="174"/>
      <c r="H36" s="174"/>
      <c r="I36" s="174"/>
      <c r="J36" s="174"/>
      <c r="K36" s="174"/>
      <c r="L36" s="174"/>
      <c r="M36" s="174"/>
      <c r="N36" s="174"/>
      <c r="O36" s="174"/>
      <c r="P36" s="174"/>
      <c r="Q36" s="174"/>
      <c r="T36" s="157"/>
      <c r="U36" s="158"/>
      <c r="V36" s="158"/>
      <c r="W36" s="158"/>
      <c r="X36" s="158"/>
      <c r="Y36" s="158"/>
      <c r="Z36" s="158"/>
      <c r="AA36" s="158"/>
      <c r="AB36" s="158"/>
      <c r="AC36" s="158"/>
      <c r="AD36" s="158"/>
      <c r="AE36" s="158"/>
      <c r="AF36" s="158"/>
      <c r="AG36" s="158"/>
      <c r="AH36" s="158"/>
      <c r="AI36" s="158"/>
      <c r="AJ36" s="158"/>
      <c r="AK36" s="158"/>
      <c r="AL36" s="158"/>
      <c r="AM36" s="159"/>
      <c r="AN36" s="163"/>
      <c r="AO36" s="164"/>
      <c r="AP36" s="165"/>
      <c r="AS36" s="308"/>
      <c r="AT36" s="308"/>
      <c r="AU36" s="308"/>
      <c r="AV36" s="308"/>
      <c r="AW36" s="308"/>
      <c r="AX36" s="308"/>
      <c r="AY36" s="308"/>
      <c r="AZ36" s="308"/>
      <c r="BA36" s="308"/>
      <c r="BB36" s="308"/>
      <c r="BC36" s="308"/>
      <c r="BD36" s="308"/>
      <c r="BE36" s="308"/>
      <c r="BF36" s="308"/>
      <c r="BG36" s="308"/>
      <c r="BH36" s="308"/>
      <c r="BI36" s="308"/>
      <c r="BJ36" s="308"/>
      <c r="BK36" s="308"/>
      <c r="BL36" s="308"/>
      <c r="BM36" s="308"/>
      <c r="BN36" s="308"/>
      <c r="BO36" s="308"/>
      <c r="BP36" s="308"/>
      <c r="BQ36" s="308"/>
    </row>
    <row r="37" spans="1:69" s="25" customFormat="1" ht="13.5" customHeight="1">
      <c r="A37"/>
      <c r="B37"/>
      <c r="C37"/>
      <c r="D37"/>
      <c r="E37" s="106" t="s">
        <v>25</v>
      </c>
      <c r="F37" s="107"/>
      <c r="G37" s="108"/>
      <c r="H37" s="115" t="s">
        <v>26</v>
      </c>
      <c r="I37" s="116"/>
      <c r="J37" s="116"/>
      <c r="K37" s="116"/>
      <c r="L37" s="116"/>
      <c r="M37" s="116"/>
      <c r="N37" s="116"/>
      <c r="O37" s="116"/>
      <c r="P37" s="116"/>
      <c r="Q37" s="117"/>
      <c r="R37"/>
      <c r="S37"/>
      <c r="T37" s="124"/>
      <c r="U37" s="125"/>
      <c r="V37" s="125"/>
      <c r="W37" s="125"/>
      <c r="X37" s="125"/>
      <c r="Y37" s="125"/>
      <c r="Z37" s="125"/>
      <c r="AA37" s="125"/>
      <c r="AB37" s="125"/>
      <c r="AC37" s="125"/>
      <c r="AD37" s="125"/>
      <c r="AE37" s="125"/>
      <c r="AF37" s="125"/>
      <c r="AG37" s="125"/>
      <c r="AH37" s="125"/>
      <c r="AI37" s="125"/>
      <c r="AJ37" s="125"/>
      <c r="AK37" s="125"/>
      <c r="AL37" s="125"/>
      <c r="AM37" s="126"/>
      <c r="AN37" s="163" t="s">
        <v>14</v>
      </c>
      <c r="AO37" s="164"/>
      <c r="AP37" s="165"/>
      <c r="AQ37"/>
      <c r="AR37"/>
      <c r="AS37"/>
      <c r="AT37"/>
      <c r="AU37"/>
      <c r="AV37"/>
      <c r="AW37"/>
      <c r="AX37"/>
      <c r="AY37"/>
      <c r="AZ37"/>
      <c r="BA37"/>
      <c r="BB37"/>
      <c r="BC37"/>
      <c r="BD37"/>
      <c r="BE37"/>
      <c r="BF37"/>
      <c r="BG37"/>
      <c r="BH37"/>
      <c r="BI37"/>
      <c r="BJ37"/>
      <c r="BK37"/>
      <c r="BL37"/>
      <c r="BM37"/>
      <c r="BN37"/>
      <c r="BO37"/>
      <c r="BP37"/>
      <c r="BQ37"/>
    </row>
    <row r="38" spans="1:69" ht="13.5" customHeight="1">
      <c r="E38" s="109"/>
      <c r="F38" s="110"/>
      <c r="G38" s="111"/>
      <c r="H38" s="118"/>
      <c r="I38" s="119"/>
      <c r="J38" s="119"/>
      <c r="K38" s="119"/>
      <c r="L38" s="119"/>
      <c r="M38" s="119"/>
      <c r="N38" s="119"/>
      <c r="O38" s="119"/>
      <c r="P38" s="119"/>
      <c r="Q38" s="120"/>
      <c r="T38" s="127"/>
      <c r="U38" s="128"/>
      <c r="V38" s="128"/>
      <c r="W38" s="128"/>
      <c r="X38" s="128"/>
      <c r="Y38" s="128"/>
      <c r="Z38" s="128"/>
      <c r="AA38" s="128"/>
      <c r="AB38" s="128"/>
      <c r="AC38" s="128"/>
      <c r="AD38" s="128"/>
      <c r="AE38" s="128"/>
      <c r="AF38" s="128"/>
      <c r="AG38" s="128"/>
      <c r="AH38" s="128"/>
      <c r="AI38" s="128"/>
      <c r="AJ38" s="128"/>
      <c r="AK38" s="128"/>
      <c r="AL38" s="128"/>
      <c r="AM38" s="129"/>
      <c r="AN38" s="163"/>
      <c r="AO38" s="164"/>
      <c r="AP38" s="165"/>
    </row>
    <row r="39" spans="1:69" ht="13.5" customHeight="1">
      <c r="E39" s="112"/>
      <c r="F39" s="113"/>
      <c r="G39" s="114"/>
      <c r="H39" s="121"/>
      <c r="I39" s="122"/>
      <c r="J39" s="122"/>
      <c r="K39" s="122"/>
      <c r="L39" s="122"/>
      <c r="M39" s="122"/>
      <c r="N39" s="122"/>
      <c r="O39" s="122"/>
      <c r="P39" s="122"/>
      <c r="Q39" s="123"/>
      <c r="T39" s="130"/>
      <c r="U39" s="131"/>
      <c r="V39" s="131"/>
      <c r="W39" s="131"/>
      <c r="X39" s="131"/>
      <c r="Y39" s="131"/>
      <c r="Z39" s="131"/>
      <c r="AA39" s="131"/>
      <c r="AB39" s="131"/>
      <c r="AC39" s="131"/>
      <c r="AD39" s="131"/>
      <c r="AE39" s="131"/>
      <c r="AF39" s="131"/>
      <c r="AG39" s="131"/>
      <c r="AH39" s="131"/>
      <c r="AI39" s="131"/>
      <c r="AJ39" s="131"/>
      <c r="AK39" s="131"/>
      <c r="AL39" s="131"/>
      <c r="AM39" s="132"/>
      <c r="AN39" s="163"/>
      <c r="AO39" s="164"/>
      <c r="AP39" s="165"/>
    </row>
    <row r="40" spans="1:69" ht="13.5" customHeight="1">
      <c r="E40" s="106" t="s">
        <v>27</v>
      </c>
      <c r="F40" s="107"/>
      <c r="G40" s="108"/>
      <c r="H40" s="115" t="s">
        <v>28</v>
      </c>
      <c r="I40" s="116"/>
      <c r="J40" s="116"/>
      <c r="K40" s="116"/>
      <c r="L40" s="116"/>
      <c r="M40" s="116"/>
      <c r="N40" s="116"/>
      <c r="O40" s="116"/>
      <c r="P40" s="116"/>
      <c r="Q40" s="117"/>
      <c r="T40" s="124"/>
      <c r="U40" s="125"/>
      <c r="V40" s="125"/>
      <c r="W40" s="125"/>
      <c r="X40" s="125"/>
      <c r="Y40" s="125"/>
      <c r="Z40" s="125"/>
      <c r="AA40" s="125"/>
      <c r="AB40" s="125"/>
      <c r="AC40" s="125"/>
      <c r="AD40" s="125"/>
      <c r="AE40" s="125"/>
      <c r="AF40" s="125"/>
      <c r="AG40" s="125"/>
      <c r="AH40" s="125"/>
      <c r="AI40" s="125"/>
      <c r="AJ40" s="125"/>
      <c r="AK40" s="125"/>
      <c r="AL40" s="125"/>
      <c r="AM40" s="126"/>
      <c r="AN40" s="163" t="s">
        <v>14</v>
      </c>
      <c r="AO40" s="164"/>
      <c r="AP40" s="165"/>
    </row>
    <row r="41" spans="1:69" ht="13.5" customHeight="1">
      <c r="E41" s="109"/>
      <c r="F41" s="110"/>
      <c r="G41" s="111"/>
      <c r="H41" s="118"/>
      <c r="I41" s="119"/>
      <c r="J41" s="119"/>
      <c r="K41" s="119"/>
      <c r="L41" s="119"/>
      <c r="M41" s="119"/>
      <c r="N41" s="119"/>
      <c r="O41" s="119"/>
      <c r="P41" s="119"/>
      <c r="Q41" s="120"/>
      <c r="T41" s="127"/>
      <c r="U41" s="128"/>
      <c r="V41" s="128"/>
      <c r="W41" s="128"/>
      <c r="X41" s="128"/>
      <c r="Y41" s="128"/>
      <c r="Z41" s="128"/>
      <c r="AA41" s="128"/>
      <c r="AB41" s="128"/>
      <c r="AC41" s="128"/>
      <c r="AD41" s="128"/>
      <c r="AE41" s="128"/>
      <c r="AF41" s="128"/>
      <c r="AG41" s="128"/>
      <c r="AH41" s="128"/>
      <c r="AI41" s="128"/>
      <c r="AJ41" s="128"/>
      <c r="AK41" s="128"/>
      <c r="AL41" s="128"/>
      <c r="AM41" s="129"/>
      <c r="AN41" s="163"/>
      <c r="AO41" s="164"/>
      <c r="AP41" s="165"/>
    </row>
    <row r="42" spans="1:69" ht="13.5" customHeight="1">
      <c r="E42" s="112"/>
      <c r="F42" s="113"/>
      <c r="G42" s="114"/>
      <c r="H42" s="121"/>
      <c r="I42" s="122"/>
      <c r="J42" s="122"/>
      <c r="K42" s="122"/>
      <c r="L42" s="122"/>
      <c r="M42" s="122"/>
      <c r="N42" s="122"/>
      <c r="O42" s="122"/>
      <c r="P42" s="122"/>
      <c r="Q42" s="123"/>
      <c r="T42" s="142"/>
      <c r="U42" s="143"/>
      <c r="V42" s="143"/>
      <c r="W42" s="143"/>
      <c r="X42" s="143"/>
      <c r="Y42" s="143"/>
      <c r="Z42" s="143"/>
      <c r="AA42" s="143"/>
      <c r="AB42" s="143"/>
      <c r="AC42" s="143"/>
      <c r="AD42" s="143"/>
      <c r="AE42" s="143"/>
      <c r="AF42" s="143"/>
      <c r="AG42" s="143"/>
      <c r="AH42" s="143"/>
      <c r="AI42" s="143"/>
      <c r="AJ42" s="143"/>
      <c r="AK42" s="143"/>
      <c r="AL42" s="143"/>
      <c r="AM42" s="144"/>
      <c r="AN42" s="166"/>
      <c r="AO42" s="167"/>
      <c r="AP42" s="168"/>
    </row>
    <row r="43" spans="1:69" s="6" customFormat="1" ht="13.5" customHeight="1" thickBot="1">
      <c r="E43" s="26"/>
      <c r="F43" s="26"/>
      <c r="G43" s="26"/>
      <c r="H43" s="27"/>
      <c r="I43" s="27"/>
      <c r="J43" s="27"/>
      <c r="K43" s="27"/>
      <c r="L43" s="27"/>
      <c r="M43" s="27"/>
      <c r="N43" s="27"/>
      <c r="O43" s="27"/>
      <c r="P43" s="27"/>
      <c r="Q43" s="27"/>
      <c r="T43" s="54"/>
      <c r="U43" s="54"/>
      <c r="V43" s="54"/>
      <c r="W43" s="54"/>
      <c r="X43" s="54"/>
      <c r="Y43" s="54"/>
      <c r="Z43" s="54"/>
      <c r="AA43" s="54"/>
      <c r="AB43" s="54"/>
      <c r="AC43" s="54"/>
      <c r="AD43" s="54"/>
      <c r="AE43" s="54"/>
      <c r="AF43" s="54"/>
      <c r="AG43" s="54"/>
      <c r="AH43" s="54"/>
      <c r="AI43" s="54"/>
      <c r="AJ43" s="54"/>
      <c r="AK43" s="54"/>
      <c r="AL43" s="54"/>
      <c r="AM43" s="54"/>
      <c r="AN43" s="28"/>
      <c r="AO43" s="28"/>
      <c r="AP43" s="28"/>
    </row>
    <row r="44" spans="1:69" ht="46.5" customHeight="1">
      <c r="B44" s="44" t="s">
        <v>29</v>
      </c>
      <c r="D44" s="25"/>
      <c r="E44" s="29"/>
      <c r="F44" s="25"/>
      <c r="G44" s="25"/>
      <c r="H44" s="22"/>
      <c r="I44" s="22"/>
      <c r="J44" s="22"/>
      <c r="K44" s="22"/>
      <c r="L44" s="22"/>
      <c r="M44" s="22"/>
      <c r="N44" s="22"/>
      <c r="O44" s="22"/>
      <c r="P44" s="22"/>
      <c r="Q44" s="22"/>
      <c r="T44" s="169"/>
      <c r="U44" s="170"/>
      <c r="V44" s="170"/>
      <c r="W44" s="170"/>
      <c r="X44" s="170"/>
      <c r="Y44" s="170"/>
      <c r="Z44" s="170"/>
      <c r="AA44" s="170"/>
      <c r="AB44" s="170"/>
      <c r="AC44" s="170"/>
      <c r="AD44" s="170"/>
      <c r="AE44" s="170"/>
      <c r="AF44" s="170"/>
      <c r="AG44" s="170"/>
      <c r="AH44" s="170"/>
      <c r="AI44" s="170"/>
      <c r="AJ44" s="170"/>
      <c r="AK44" s="170"/>
      <c r="AL44" s="170"/>
      <c r="AM44" s="171"/>
      <c r="AN44" s="30"/>
      <c r="AO44" s="30"/>
      <c r="AP44" s="30"/>
      <c r="AQ44" s="30"/>
      <c r="AR44" s="30"/>
      <c r="AS44" s="30"/>
      <c r="AT44" s="42" t="str">
        <f>IF(T44="積算","※①のフォームで入力してください。",IF(T44="料率","②のフォームに入力してください。",""))</f>
        <v/>
      </c>
      <c r="AU44" s="22"/>
      <c r="AV44" s="22"/>
      <c r="AW44" s="22"/>
      <c r="AX44" s="22"/>
      <c r="AY44" s="22"/>
      <c r="AZ44" s="22"/>
      <c r="BA44" s="43"/>
      <c r="BB44" s="43"/>
      <c r="BC44" s="43"/>
      <c r="BD44" s="43"/>
      <c r="BE44" s="43"/>
      <c r="BF44" s="43"/>
      <c r="BG44" s="28"/>
      <c r="BH44" s="28"/>
      <c r="BI44" s="28"/>
      <c r="BJ44" s="28"/>
      <c r="BK44" s="25"/>
      <c r="BL44" s="25"/>
      <c r="BM44" s="25"/>
      <c r="BN44" s="7"/>
      <c r="BO44" s="7"/>
      <c r="BP44" s="7"/>
      <c r="BQ44" s="7"/>
    </row>
    <row r="45" spans="1:69" ht="13.5" customHeight="1">
      <c r="B45" s="100" t="s">
        <v>54</v>
      </c>
      <c r="C45" s="101"/>
      <c r="D45" s="101"/>
      <c r="E45" s="101"/>
      <c r="F45" s="101"/>
      <c r="G45" s="101"/>
      <c r="H45" s="101"/>
      <c r="I45" s="101"/>
      <c r="J45" s="101"/>
      <c r="K45" s="101"/>
      <c r="L45" s="101"/>
      <c r="M45" s="101"/>
      <c r="N45" s="101"/>
      <c r="O45" s="101"/>
      <c r="P45" s="101"/>
      <c r="Q45" s="101"/>
      <c r="R45" s="101"/>
      <c r="S45" s="101"/>
      <c r="T45" s="101"/>
      <c r="U45" s="101"/>
      <c r="V45" s="101"/>
      <c r="W45" s="101"/>
      <c r="X45" s="101"/>
      <c r="Y45" s="101"/>
      <c r="Z45" s="101"/>
      <c r="AA45" s="101"/>
      <c r="AB45" s="101"/>
      <c r="AC45" s="101"/>
      <c r="AD45" s="101"/>
      <c r="AE45" s="101"/>
      <c r="AF45" s="101"/>
      <c r="AG45" s="101"/>
      <c r="AH45" s="101"/>
      <c r="AI45" s="101"/>
      <c r="AJ45" s="101"/>
      <c r="AK45" s="101"/>
      <c r="AL45" s="101"/>
      <c r="AM45" s="101"/>
      <c r="AN45" s="101"/>
      <c r="AO45" s="101"/>
      <c r="AP45" s="101"/>
      <c r="AQ45" s="101"/>
      <c r="AR45" s="101"/>
      <c r="AS45" s="101"/>
      <c r="AT45" s="101"/>
      <c r="AU45" s="101"/>
      <c r="AV45" s="101"/>
      <c r="AW45" s="101"/>
      <c r="AX45" s="101"/>
      <c r="AY45" s="101"/>
      <c r="AZ45" s="101"/>
      <c r="BA45" s="101"/>
      <c r="BB45" s="101"/>
      <c r="BC45" s="101"/>
      <c r="BD45" s="101"/>
      <c r="BE45" s="101"/>
      <c r="BF45" s="101"/>
      <c r="BG45" s="101"/>
      <c r="BH45" s="101"/>
      <c r="BI45" s="101"/>
      <c r="BJ45" s="101"/>
      <c r="BK45" s="101"/>
      <c r="BL45" s="101"/>
      <c r="BM45" s="101"/>
      <c r="BN45" s="101"/>
      <c r="BO45" s="101"/>
      <c r="BP45" s="101"/>
      <c r="BQ45" s="102"/>
    </row>
    <row r="46" spans="1:69" ht="13.5" customHeight="1">
      <c r="B46" s="148"/>
      <c r="C46" s="149"/>
      <c r="D46" s="149"/>
      <c r="E46" s="149"/>
      <c r="F46" s="149"/>
      <c r="G46" s="149"/>
      <c r="H46" s="149"/>
      <c r="I46" s="149"/>
      <c r="J46" s="149"/>
      <c r="K46" s="149"/>
      <c r="L46" s="149"/>
      <c r="M46" s="149"/>
      <c r="N46" s="149"/>
      <c r="O46" s="149"/>
      <c r="P46" s="149"/>
      <c r="Q46" s="149"/>
      <c r="R46" s="149"/>
      <c r="S46" s="149"/>
      <c r="T46" s="149"/>
      <c r="U46" s="149"/>
      <c r="V46" s="149"/>
      <c r="W46" s="149"/>
      <c r="X46" s="149"/>
      <c r="Y46" s="149"/>
      <c r="Z46" s="149"/>
      <c r="AA46" s="149"/>
      <c r="AB46" s="149"/>
      <c r="AC46" s="149"/>
      <c r="AD46" s="149"/>
      <c r="AE46" s="149"/>
      <c r="AF46" s="149"/>
      <c r="AG46" s="149"/>
      <c r="AH46" s="149"/>
      <c r="AI46" s="149"/>
      <c r="AJ46" s="149"/>
      <c r="AK46" s="149"/>
      <c r="AL46" s="149"/>
      <c r="AM46" s="149"/>
      <c r="AN46" s="149"/>
      <c r="AO46" s="149"/>
      <c r="AP46" s="149"/>
      <c r="AQ46" s="149"/>
      <c r="AR46" s="149"/>
      <c r="AS46" s="149"/>
      <c r="AT46" s="149"/>
      <c r="AU46" s="149"/>
      <c r="AV46" s="149"/>
      <c r="AW46" s="149"/>
      <c r="AX46" s="149"/>
      <c r="AY46" s="149"/>
      <c r="AZ46" s="149"/>
      <c r="BA46" s="149"/>
      <c r="BB46" s="149"/>
      <c r="BC46" s="149"/>
      <c r="BD46" s="149"/>
      <c r="BE46" s="149"/>
      <c r="BF46" s="149"/>
      <c r="BG46" s="149"/>
      <c r="BH46" s="149"/>
      <c r="BI46" s="149"/>
      <c r="BJ46" s="149"/>
      <c r="BK46" s="149"/>
      <c r="BL46" s="149"/>
      <c r="BM46" s="149"/>
      <c r="BN46" s="149"/>
      <c r="BO46" s="149"/>
      <c r="BP46" s="149"/>
      <c r="BQ46" s="150"/>
    </row>
    <row r="47" spans="1:69" ht="13.5" customHeight="1">
      <c r="B47" s="103"/>
      <c r="C47" s="104"/>
      <c r="D47" s="104"/>
      <c r="E47" s="104"/>
      <c r="F47" s="104"/>
      <c r="G47" s="104"/>
      <c r="H47" s="104"/>
      <c r="I47" s="104"/>
      <c r="J47" s="104"/>
      <c r="K47" s="104"/>
      <c r="L47" s="104"/>
      <c r="M47" s="104"/>
      <c r="N47" s="104"/>
      <c r="O47" s="104"/>
      <c r="P47" s="104"/>
      <c r="Q47" s="104"/>
      <c r="R47" s="104"/>
      <c r="S47" s="104"/>
      <c r="T47" s="104"/>
      <c r="U47" s="104"/>
      <c r="V47" s="104"/>
      <c r="W47" s="104"/>
      <c r="X47" s="104"/>
      <c r="Y47" s="104"/>
      <c r="Z47" s="104"/>
      <c r="AA47" s="104"/>
      <c r="AB47" s="104"/>
      <c r="AC47" s="104"/>
      <c r="AD47" s="104"/>
      <c r="AE47" s="104"/>
      <c r="AF47" s="104"/>
      <c r="AG47" s="104"/>
      <c r="AH47" s="104"/>
      <c r="AI47" s="104"/>
      <c r="AJ47" s="104"/>
      <c r="AK47" s="104"/>
      <c r="AL47" s="104"/>
      <c r="AM47" s="104"/>
      <c r="AN47" s="104"/>
      <c r="AO47" s="104"/>
      <c r="AP47" s="104"/>
      <c r="AQ47" s="104"/>
      <c r="AR47" s="104"/>
      <c r="AS47" s="104"/>
      <c r="AT47" s="104"/>
      <c r="AU47" s="104"/>
      <c r="AV47" s="104"/>
      <c r="AW47" s="104"/>
      <c r="AX47" s="104"/>
      <c r="AY47" s="104"/>
      <c r="AZ47" s="104"/>
      <c r="BA47" s="104"/>
      <c r="BB47" s="104"/>
      <c r="BC47" s="104"/>
      <c r="BD47" s="104"/>
      <c r="BE47" s="104"/>
      <c r="BF47" s="104"/>
      <c r="BG47" s="104"/>
      <c r="BH47" s="104"/>
      <c r="BI47" s="104"/>
      <c r="BJ47" s="104"/>
      <c r="BK47" s="104"/>
      <c r="BL47" s="104"/>
      <c r="BM47" s="104"/>
      <c r="BN47" s="104"/>
      <c r="BO47" s="104"/>
      <c r="BP47" s="104"/>
      <c r="BQ47" s="105"/>
    </row>
    <row r="48" spans="1:69" ht="13.5" customHeight="1">
      <c r="A48" s="25"/>
      <c r="B48" s="21"/>
      <c r="C48" s="21"/>
      <c r="D48" s="21"/>
      <c r="E48" s="21"/>
      <c r="F48" s="21"/>
      <c r="G48" s="21"/>
      <c r="H48" s="21"/>
      <c r="I48" s="21"/>
      <c r="J48" s="21"/>
      <c r="K48" s="21"/>
      <c r="L48" s="21"/>
      <c r="M48" s="21"/>
      <c r="N48" s="21"/>
      <c r="O48" s="21"/>
      <c r="P48" s="21"/>
      <c r="Q48" s="21"/>
      <c r="R48" s="21"/>
      <c r="S48" s="21"/>
      <c r="T48" s="21"/>
      <c r="U48" s="21"/>
      <c r="V48" s="21"/>
      <c r="W48" s="21"/>
      <c r="X48" s="21"/>
      <c r="Y48" s="21"/>
      <c r="Z48" s="21"/>
      <c r="AA48" s="21"/>
      <c r="AB48" s="21"/>
      <c r="AC48" s="21"/>
      <c r="AD48" s="21"/>
      <c r="AE48" s="21"/>
      <c r="AF48" s="21"/>
      <c r="AG48" s="21"/>
      <c r="AH48" s="21"/>
      <c r="AI48" s="21"/>
      <c r="AJ48" s="21"/>
      <c r="AK48" s="21"/>
      <c r="AL48" s="21"/>
      <c r="AM48" s="21"/>
      <c r="AN48" s="21"/>
      <c r="AO48" s="21"/>
      <c r="AP48" s="21"/>
      <c r="AQ48" s="21"/>
      <c r="AR48" s="21"/>
      <c r="AS48" s="21"/>
      <c r="AT48" s="21"/>
      <c r="AU48" s="21"/>
      <c r="AV48" s="21"/>
      <c r="AW48" s="21"/>
      <c r="AX48" s="21"/>
      <c r="AY48" s="21"/>
      <c r="AZ48" s="21"/>
      <c r="BA48" s="21"/>
      <c r="BB48" s="21"/>
      <c r="BC48" s="21"/>
      <c r="BD48" s="21"/>
      <c r="BE48" s="21"/>
      <c r="BF48" s="21"/>
      <c r="BG48" s="21"/>
      <c r="BH48" s="21"/>
      <c r="BI48" s="21"/>
      <c r="BJ48" s="21"/>
      <c r="BK48" s="21"/>
      <c r="BL48" s="21"/>
      <c r="BM48" s="21"/>
      <c r="BN48" s="25"/>
      <c r="BO48" s="25"/>
      <c r="BP48" s="25"/>
      <c r="BQ48" s="25"/>
    </row>
    <row r="49" spans="1:78" ht="11.25" customHeight="1">
      <c r="E49" s="31"/>
      <c r="F49" s="31"/>
      <c r="G49" s="31"/>
      <c r="H49" s="31"/>
      <c r="I49" s="31"/>
      <c r="J49" s="31"/>
      <c r="K49" s="31"/>
      <c r="L49" s="31"/>
      <c r="M49" s="31"/>
      <c r="N49" s="31"/>
      <c r="O49" s="31"/>
      <c r="P49" s="31"/>
      <c r="Q49" s="31"/>
      <c r="S49" s="149" t="s">
        <v>30</v>
      </c>
      <c r="T49" s="149"/>
      <c r="U49" s="149"/>
      <c r="V49" s="149"/>
      <c r="W49" s="149"/>
      <c r="X49" s="149"/>
      <c r="Y49" s="149"/>
      <c r="Z49" s="149"/>
      <c r="AA49" s="149"/>
      <c r="AB49" s="149"/>
      <c r="AC49" s="149"/>
      <c r="AD49" s="149"/>
      <c r="AE49" s="149"/>
      <c r="AF49" s="149"/>
      <c r="AG49" s="149"/>
      <c r="AH49" s="149"/>
      <c r="AI49" s="149"/>
      <c r="AJ49" s="149"/>
      <c r="AK49" s="149"/>
      <c r="AL49" s="149"/>
      <c r="AM49" s="149"/>
      <c r="AN49" s="149"/>
      <c r="AO49" s="149"/>
      <c r="AP49" s="149"/>
      <c r="AQ49" s="149"/>
      <c r="AS49" s="149" t="s">
        <v>31</v>
      </c>
      <c r="AT49" s="149"/>
      <c r="AU49" s="149"/>
      <c r="AV49" s="149"/>
      <c r="AW49" s="149"/>
      <c r="AX49" s="149"/>
      <c r="AY49" s="149"/>
      <c r="AZ49" s="149"/>
      <c r="BA49" s="149"/>
      <c r="BB49" s="149"/>
      <c r="BC49" s="149"/>
      <c r="BD49" s="149"/>
      <c r="BE49" s="149"/>
      <c r="BF49" s="149"/>
      <c r="BG49" s="149"/>
      <c r="BH49" s="149"/>
      <c r="BI49" s="149"/>
      <c r="BJ49" s="149"/>
      <c r="BK49" s="149"/>
      <c r="BL49" s="149"/>
      <c r="BM49" s="149"/>
      <c r="BN49" s="149"/>
      <c r="BO49" s="149"/>
      <c r="BP49" s="149"/>
      <c r="BQ49" s="149"/>
    </row>
    <row r="50" spans="1:78" ht="11.25" customHeight="1">
      <c r="E50" s="31"/>
      <c r="F50" s="31"/>
      <c r="G50" s="31"/>
      <c r="H50" s="31"/>
      <c r="I50" s="31"/>
      <c r="J50" s="31"/>
      <c r="K50" s="31"/>
      <c r="L50" s="31"/>
      <c r="M50" s="31"/>
      <c r="N50" s="31"/>
      <c r="O50" s="31"/>
      <c r="P50" s="31"/>
      <c r="Q50" s="31"/>
      <c r="S50" s="149"/>
      <c r="T50" s="149"/>
      <c r="U50" s="149"/>
      <c r="V50" s="149"/>
      <c r="W50" s="149"/>
      <c r="X50" s="149"/>
      <c r="Y50" s="149"/>
      <c r="Z50" s="149"/>
      <c r="AA50" s="149"/>
      <c r="AB50" s="149"/>
      <c r="AC50" s="149"/>
      <c r="AD50" s="149"/>
      <c r="AE50" s="149"/>
      <c r="AF50" s="149"/>
      <c r="AG50" s="149"/>
      <c r="AH50" s="149"/>
      <c r="AI50" s="149"/>
      <c r="AJ50" s="149"/>
      <c r="AK50" s="149"/>
      <c r="AL50" s="149"/>
      <c r="AM50" s="149"/>
      <c r="AN50" s="149"/>
      <c r="AO50" s="149"/>
      <c r="AP50" s="149"/>
      <c r="AQ50" s="149"/>
      <c r="AS50" s="149"/>
      <c r="AT50" s="149"/>
      <c r="AU50" s="149"/>
      <c r="AV50" s="149"/>
      <c r="AW50" s="149"/>
      <c r="AX50" s="149"/>
      <c r="AY50" s="149"/>
      <c r="AZ50" s="149"/>
      <c r="BA50" s="149"/>
      <c r="BB50" s="149"/>
      <c r="BC50" s="149"/>
      <c r="BD50" s="149"/>
      <c r="BE50" s="149"/>
      <c r="BF50" s="149"/>
      <c r="BG50" s="149"/>
      <c r="BH50" s="149"/>
      <c r="BI50" s="149"/>
      <c r="BJ50" s="149"/>
      <c r="BK50" s="149"/>
      <c r="BL50" s="149"/>
      <c r="BM50" s="149"/>
      <c r="BN50" s="149"/>
      <c r="BO50" s="149"/>
      <c r="BP50" s="149"/>
      <c r="BQ50" s="149"/>
    </row>
    <row r="51" spans="1:78" ht="11.25" customHeight="1">
      <c r="E51" s="31"/>
      <c r="F51" s="31"/>
      <c r="G51" s="31"/>
      <c r="H51" s="31"/>
      <c r="I51" s="31"/>
      <c r="J51" s="31"/>
      <c r="K51" s="31"/>
      <c r="L51" s="31"/>
      <c r="M51" s="31"/>
      <c r="N51" s="31"/>
      <c r="O51" s="31"/>
      <c r="P51" s="31"/>
      <c r="Q51" s="31"/>
      <c r="S51" s="32"/>
      <c r="T51" s="32"/>
      <c r="U51" s="32"/>
      <c r="V51" s="32"/>
      <c r="W51" s="32"/>
      <c r="X51" s="32"/>
      <c r="Y51" s="32"/>
      <c r="Z51" s="32"/>
      <c r="AA51" s="32"/>
      <c r="AB51" s="32"/>
      <c r="AC51" s="32"/>
      <c r="AD51" s="32"/>
      <c r="AE51" s="32"/>
      <c r="AF51" s="32"/>
      <c r="AG51" s="32"/>
      <c r="AH51" s="32"/>
      <c r="AI51" s="32"/>
      <c r="AJ51" s="32"/>
      <c r="AK51" s="32"/>
      <c r="AL51" s="32"/>
      <c r="AM51" s="32"/>
      <c r="AN51" s="32"/>
      <c r="AO51" s="32"/>
      <c r="AP51" s="32"/>
      <c r="AQ51" s="32"/>
      <c r="AS51" s="32"/>
      <c r="AT51" s="32"/>
      <c r="AU51" s="32"/>
      <c r="AV51" s="32"/>
      <c r="AW51" s="32"/>
      <c r="AX51" s="32"/>
      <c r="AY51" s="32"/>
      <c r="AZ51" s="32"/>
      <c r="BA51" s="32"/>
      <c r="BB51" s="32"/>
      <c r="BC51" s="32"/>
      <c r="BD51" s="32"/>
      <c r="BE51" s="32"/>
      <c r="BF51" s="32"/>
      <c r="BG51" s="32"/>
      <c r="BH51" s="32"/>
      <c r="BI51" s="32"/>
      <c r="BJ51" s="32"/>
      <c r="BK51" s="32"/>
      <c r="BL51" s="32"/>
      <c r="BM51" s="32"/>
      <c r="BN51" s="32"/>
      <c r="BO51" s="32"/>
      <c r="BP51" s="32"/>
      <c r="BQ51" s="32"/>
    </row>
    <row r="52" spans="1:78" s="25" customFormat="1">
      <c r="A52"/>
      <c r="B52" s="106" t="s">
        <v>32</v>
      </c>
      <c r="C52" s="107"/>
      <c r="D52" s="108"/>
      <c r="E52" s="179" t="s">
        <v>33</v>
      </c>
      <c r="F52" s="179"/>
      <c r="G52" s="179"/>
      <c r="H52" s="179"/>
      <c r="I52" s="179"/>
      <c r="J52" s="179"/>
      <c r="K52" s="179"/>
      <c r="L52" s="179"/>
      <c r="M52" s="179"/>
      <c r="N52" s="179"/>
      <c r="O52" s="179"/>
      <c r="P52" s="179"/>
      <c r="Q52" s="179"/>
      <c r="R52"/>
      <c r="S52" s="32"/>
      <c r="T52" s="192">
        <v>0</v>
      </c>
      <c r="U52" s="193"/>
      <c r="V52" s="193"/>
      <c r="W52" s="193"/>
      <c r="X52" s="193"/>
      <c r="Y52" s="193"/>
      <c r="Z52" s="193"/>
      <c r="AA52" s="193"/>
      <c r="AB52" s="193"/>
      <c r="AC52" s="193"/>
      <c r="AD52" s="193"/>
      <c r="AE52" s="193"/>
      <c r="AF52" s="193"/>
      <c r="AG52" s="193"/>
      <c r="AH52" s="193"/>
      <c r="AI52" s="193"/>
      <c r="AJ52" s="193"/>
      <c r="AK52" s="193"/>
      <c r="AL52" s="193"/>
      <c r="AM52" s="194"/>
      <c r="AN52" s="201" t="s">
        <v>14</v>
      </c>
      <c r="AO52" s="202"/>
      <c r="AP52" s="203"/>
      <c r="AQ52" s="32"/>
      <c r="AR52"/>
      <c r="AS52" s="32"/>
      <c r="AT52" s="151" t="str">
        <f>IF(T44="積算",ROUNDDOWN((T37/3),0),"")</f>
        <v/>
      </c>
      <c r="AU52" s="152"/>
      <c r="AV52" s="152"/>
      <c r="AW52" s="152"/>
      <c r="AX52" s="152"/>
      <c r="AY52" s="152"/>
      <c r="AZ52" s="152"/>
      <c r="BA52" s="152"/>
      <c r="BB52" s="152"/>
      <c r="BC52" s="152"/>
      <c r="BD52" s="152"/>
      <c r="BE52" s="152"/>
      <c r="BF52" s="152"/>
      <c r="BG52" s="152"/>
      <c r="BH52" s="152"/>
      <c r="BI52" s="152"/>
      <c r="BJ52" s="152"/>
      <c r="BK52" s="152"/>
      <c r="BL52" s="152"/>
      <c r="BM52" s="153"/>
      <c r="BN52" s="183" t="s">
        <v>14</v>
      </c>
      <c r="BO52" s="184"/>
      <c r="BP52" s="185"/>
      <c r="BQ52" s="32"/>
      <c r="BR52"/>
    </row>
    <row r="53" spans="1:78">
      <c r="B53" s="109"/>
      <c r="C53" s="110"/>
      <c r="D53" s="111"/>
      <c r="E53" s="179"/>
      <c r="F53" s="179"/>
      <c r="G53" s="179"/>
      <c r="H53" s="179"/>
      <c r="I53" s="179"/>
      <c r="J53" s="179"/>
      <c r="K53" s="179"/>
      <c r="L53" s="179"/>
      <c r="M53" s="179"/>
      <c r="N53" s="179"/>
      <c r="O53" s="179"/>
      <c r="P53" s="179"/>
      <c r="Q53" s="179"/>
      <c r="S53" s="32"/>
      <c r="T53" s="195"/>
      <c r="U53" s="196"/>
      <c r="V53" s="196"/>
      <c r="W53" s="196"/>
      <c r="X53" s="196"/>
      <c r="Y53" s="196"/>
      <c r="Z53" s="196"/>
      <c r="AA53" s="196"/>
      <c r="AB53" s="196"/>
      <c r="AC53" s="196"/>
      <c r="AD53" s="196"/>
      <c r="AE53" s="196"/>
      <c r="AF53" s="196"/>
      <c r="AG53" s="196"/>
      <c r="AH53" s="196"/>
      <c r="AI53" s="196"/>
      <c r="AJ53" s="196"/>
      <c r="AK53" s="196"/>
      <c r="AL53" s="196"/>
      <c r="AM53" s="197"/>
      <c r="AN53" s="204"/>
      <c r="AO53" s="205"/>
      <c r="AP53" s="206"/>
      <c r="AQ53" s="32"/>
      <c r="AS53" s="32"/>
      <c r="AT53" s="154"/>
      <c r="AU53" s="155"/>
      <c r="AV53" s="155"/>
      <c r="AW53" s="155"/>
      <c r="AX53" s="155"/>
      <c r="AY53" s="155"/>
      <c r="AZ53" s="155"/>
      <c r="BA53" s="155"/>
      <c r="BB53" s="155"/>
      <c r="BC53" s="155"/>
      <c r="BD53" s="155"/>
      <c r="BE53" s="155"/>
      <c r="BF53" s="155"/>
      <c r="BG53" s="155"/>
      <c r="BH53" s="155"/>
      <c r="BI53" s="155"/>
      <c r="BJ53" s="155"/>
      <c r="BK53" s="155"/>
      <c r="BL53" s="155"/>
      <c r="BM53" s="156"/>
      <c r="BN53" s="186"/>
      <c r="BO53" s="187"/>
      <c r="BP53" s="188"/>
      <c r="BQ53" s="32"/>
    </row>
    <row r="54" spans="1:78">
      <c r="B54" s="112"/>
      <c r="C54" s="113"/>
      <c r="D54" s="114"/>
      <c r="E54" s="179"/>
      <c r="F54" s="179"/>
      <c r="G54" s="179"/>
      <c r="H54" s="179"/>
      <c r="I54" s="179"/>
      <c r="J54" s="179"/>
      <c r="K54" s="179"/>
      <c r="L54" s="179"/>
      <c r="M54" s="179"/>
      <c r="N54" s="179"/>
      <c r="O54" s="179"/>
      <c r="P54" s="179"/>
      <c r="Q54" s="179"/>
      <c r="S54" s="32"/>
      <c r="T54" s="198"/>
      <c r="U54" s="199"/>
      <c r="V54" s="199"/>
      <c r="W54" s="199"/>
      <c r="X54" s="199"/>
      <c r="Y54" s="199"/>
      <c r="Z54" s="199"/>
      <c r="AA54" s="199"/>
      <c r="AB54" s="199"/>
      <c r="AC54" s="199"/>
      <c r="AD54" s="199"/>
      <c r="AE54" s="199"/>
      <c r="AF54" s="199"/>
      <c r="AG54" s="199"/>
      <c r="AH54" s="199"/>
      <c r="AI54" s="199"/>
      <c r="AJ54" s="199"/>
      <c r="AK54" s="199"/>
      <c r="AL54" s="199"/>
      <c r="AM54" s="200"/>
      <c r="AN54" s="207"/>
      <c r="AO54" s="208"/>
      <c r="AP54" s="209"/>
      <c r="AQ54" s="32"/>
      <c r="AS54" s="32"/>
      <c r="AT54" s="180"/>
      <c r="AU54" s="181"/>
      <c r="AV54" s="181"/>
      <c r="AW54" s="181"/>
      <c r="AX54" s="181"/>
      <c r="AY54" s="181"/>
      <c r="AZ54" s="181"/>
      <c r="BA54" s="181"/>
      <c r="BB54" s="181"/>
      <c r="BC54" s="181"/>
      <c r="BD54" s="181"/>
      <c r="BE54" s="181"/>
      <c r="BF54" s="181"/>
      <c r="BG54" s="181"/>
      <c r="BH54" s="181"/>
      <c r="BI54" s="181"/>
      <c r="BJ54" s="181"/>
      <c r="BK54" s="181"/>
      <c r="BL54" s="181"/>
      <c r="BM54" s="182"/>
      <c r="BN54" s="189"/>
      <c r="BO54" s="190"/>
      <c r="BP54" s="191"/>
      <c r="BQ54" s="32"/>
    </row>
    <row r="55" spans="1:78" ht="13.5" customHeight="1">
      <c r="B55" s="106" t="s">
        <v>34</v>
      </c>
      <c r="C55" s="107"/>
      <c r="D55" s="108"/>
      <c r="E55" s="178" t="s">
        <v>56</v>
      </c>
      <c r="F55" s="179"/>
      <c r="G55" s="179"/>
      <c r="H55" s="179"/>
      <c r="I55" s="179"/>
      <c r="J55" s="179"/>
      <c r="K55" s="179"/>
      <c r="L55" s="179"/>
      <c r="M55" s="179"/>
      <c r="N55" s="179"/>
      <c r="O55" s="179"/>
      <c r="P55" s="179"/>
      <c r="Q55" s="179"/>
      <c r="S55" s="32"/>
      <c r="T55" s="151" t="str">
        <f>IF(T44="積算",T34-T52,"")</f>
        <v/>
      </c>
      <c r="U55" s="152"/>
      <c r="V55" s="152"/>
      <c r="W55" s="152"/>
      <c r="X55" s="152"/>
      <c r="Y55" s="152"/>
      <c r="Z55" s="152"/>
      <c r="AA55" s="152"/>
      <c r="AB55" s="152"/>
      <c r="AC55" s="152"/>
      <c r="AD55" s="152"/>
      <c r="AE55" s="152"/>
      <c r="AF55" s="152"/>
      <c r="AG55" s="152"/>
      <c r="AH55" s="152"/>
      <c r="AI55" s="152"/>
      <c r="AJ55" s="152"/>
      <c r="AK55" s="152"/>
      <c r="AL55" s="152"/>
      <c r="AM55" s="153"/>
      <c r="AN55" s="183" t="s">
        <v>14</v>
      </c>
      <c r="AO55" s="184"/>
      <c r="AP55" s="185"/>
      <c r="AQ55" s="32"/>
      <c r="AS55" s="32"/>
      <c r="AT55" s="151" t="str">
        <f>IF(T44="積算",T34-AT52,"")</f>
        <v/>
      </c>
      <c r="AU55" s="152"/>
      <c r="AV55" s="152"/>
      <c r="AW55" s="152"/>
      <c r="AX55" s="152"/>
      <c r="AY55" s="152"/>
      <c r="AZ55" s="152"/>
      <c r="BA55" s="152"/>
      <c r="BB55" s="152"/>
      <c r="BC55" s="152"/>
      <c r="BD55" s="152"/>
      <c r="BE55" s="152"/>
      <c r="BF55" s="152"/>
      <c r="BG55" s="152"/>
      <c r="BH55" s="152"/>
      <c r="BI55" s="152"/>
      <c r="BJ55" s="152"/>
      <c r="BK55" s="152"/>
      <c r="BL55" s="152"/>
      <c r="BM55" s="153"/>
      <c r="BN55" s="183" t="s">
        <v>14</v>
      </c>
      <c r="BO55" s="184"/>
      <c r="BP55" s="185"/>
      <c r="BQ55" s="32"/>
    </row>
    <row r="56" spans="1:78">
      <c r="B56" s="109"/>
      <c r="C56" s="110"/>
      <c r="D56" s="111"/>
      <c r="E56" s="179"/>
      <c r="F56" s="179"/>
      <c r="G56" s="179"/>
      <c r="H56" s="179"/>
      <c r="I56" s="179"/>
      <c r="J56" s="179"/>
      <c r="K56" s="179"/>
      <c r="L56" s="179"/>
      <c r="M56" s="179"/>
      <c r="N56" s="179"/>
      <c r="O56" s="179"/>
      <c r="P56" s="179"/>
      <c r="Q56" s="179"/>
      <c r="S56" s="32"/>
      <c r="T56" s="154"/>
      <c r="U56" s="155"/>
      <c r="V56" s="155"/>
      <c r="W56" s="155"/>
      <c r="X56" s="155"/>
      <c r="Y56" s="155"/>
      <c r="Z56" s="155"/>
      <c r="AA56" s="155"/>
      <c r="AB56" s="155"/>
      <c r="AC56" s="155"/>
      <c r="AD56" s="155"/>
      <c r="AE56" s="155"/>
      <c r="AF56" s="155"/>
      <c r="AG56" s="155"/>
      <c r="AH56" s="155"/>
      <c r="AI56" s="155"/>
      <c r="AJ56" s="155"/>
      <c r="AK56" s="155"/>
      <c r="AL56" s="155"/>
      <c r="AM56" s="156"/>
      <c r="AN56" s="186"/>
      <c r="AO56" s="187"/>
      <c r="AP56" s="188"/>
      <c r="AQ56" s="32"/>
      <c r="AS56" s="32"/>
      <c r="AT56" s="154"/>
      <c r="AU56" s="155"/>
      <c r="AV56" s="155"/>
      <c r="AW56" s="155"/>
      <c r="AX56" s="155"/>
      <c r="AY56" s="155"/>
      <c r="AZ56" s="155"/>
      <c r="BA56" s="155"/>
      <c r="BB56" s="155"/>
      <c r="BC56" s="155"/>
      <c r="BD56" s="155"/>
      <c r="BE56" s="155"/>
      <c r="BF56" s="155"/>
      <c r="BG56" s="155"/>
      <c r="BH56" s="155"/>
      <c r="BI56" s="155"/>
      <c r="BJ56" s="155"/>
      <c r="BK56" s="155"/>
      <c r="BL56" s="155"/>
      <c r="BM56" s="156"/>
      <c r="BN56" s="186"/>
      <c r="BO56" s="187"/>
      <c r="BP56" s="188"/>
      <c r="BQ56" s="32"/>
    </row>
    <row r="57" spans="1:78">
      <c r="B57" s="112"/>
      <c r="C57" s="113"/>
      <c r="D57" s="114"/>
      <c r="E57" s="179"/>
      <c r="F57" s="179"/>
      <c r="G57" s="179"/>
      <c r="H57" s="179"/>
      <c r="I57" s="179"/>
      <c r="J57" s="179"/>
      <c r="K57" s="179"/>
      <c r="L57" s="179"/>
      <c r="M57" s="179"/>
      <c r="N57" s="179"/>
      <c r="O57" s="179"/>
      <c r="P57" s="179"/>
      <c r="Q57" s="179"/>
      <c r="S57" s="32"/>
      <c r="T57" s="180"/>
      <c r="U57" s="181"/>
      <c r="V57" s="181"/>
      <c r="W57" s="181"/>
      <c r="X57" s="181"/>
      <c r="Y57" s="181"/>
      <c r="Z57" s="181"/>
      <c r="AA57" s="181"/>
      <c r="AB57" s="181"/>
      <c r="AC57" s="181"/>
      <c r="AD57" s="181"/>
      <c r="AE57" s="181"/>
      <c r="AF57" s="181"/>
      <c r="AG57" s="181"/>
      <c r="AH57" s="181"/>
      <c r="AI57" s="181"/>
      <c r="AJ57" s="181"/>
      <c r="AK57" s="181"/>
      <c r="AL57" s="181"/>
      <c r="AM57" s="182"/>
      <c r="AN57" s="189"/>
      <c r="AO57" s="190"/>
      <c r="AP57" s="191"/>
      <c r="AQ57" s="32"/>
      <c r="AS57" s="32"/>
      <c r="AT57" s="180"/>
      <c r="AU57" s="181"/>
      <c r="AV57" s="181"/>
      <c r="AW57" s="181"/>
      <c r="AX57" s="181"/>
      <c r="AY57" s="181"/>
      <c r="AZ57" s="181"/>
      <c r="BA57" s="181"/>
      <c r="BB57" s="181"/>
      <c r="BC57" s="181"/>
      <c r="BD57" s="181"/>
      <c r="BE57" s="181"/>
      <c r="BF57" s="181"/>
      <c r="BG57" s="181"/>
      <c r="BH57" s="181"/>
      <c r="BI57" s="181"/>
      <c r="BJ57" s="181"/>
      <c r="BK57" s="181"/>
      <c r="BL57" s="181"/>
      <c r="BM57" s="182"/>
      <c r="BN57" s="189"/>
      <c r="BO57" s="190"/>
      <c r="BP57" s="191"/>
      <c r="BQ57" s="32"/>
      <c r="BR57" s="7"/>
    </row>
    <row r="58" spans="1:78" ht="13.5" customHeight="1">
      <c r="B58" s="106" t="s">
        <v>35</v>
      </c>
      <c r="C58" s="107"/>
      <c r="D58" s="108"/>
      <c r="E58" s="172" t="s">
        <v>49</v>
      </c>
      <c r="F58" s="173"/>
      <c r="G58" s="173"/>
      <c r="H58" s="173"/>
      <c r="I58" s="173"/>
      <c r="J58" s="173"/>
      <c r="K58" s="173"/>
      <c r="L58" s="173"/>
      <c r="M58" s="173"/>
      <c r="N58" s="173"/>
      <c r="O58" s="173"/>
      <c r="P58" s="173"/>
      <c r="Q58" s="173"/>
      <c r="S58" s="32"/>
      <c r="T58" s="227"/>
      <c r="U58" s="228"/>
      <c r="V58" s="228"/>
      <c r="W58" s="228"/>
      <c r="X58" s="228"/>
      <c r="Y58" s="228"/>
      <c r="Z58" s="228"/>
      <c r="AA58" s="228"/>
      <c r="AB58" s="228"/>
      <c r="AC58" s="228"/>
      <c r="AD58" s="228"/>
      <c r="AE58" s="228"/>
      <c r="AF58" s="228"/>
      <c r="AG58" s="228"/>
      <c r="AH58" s="228"/>
      <c r="AI58" s="228"/>
      <c r="AJ58" s="228"/>
      <c r="AK58" s="228"/>
      <c r="AL58" s="228"/>
      <c r="AM58" s="229"/>
      <c r="AN58" s="175" t="s">
        <v>14</v>
      </c>
      <c r="AO58" s="176"/>
      <c r="AP58" s="177"/>
      <c r="AQ58" s="32"/>
      <c r="AS58" s="32"/>
      <c r="AT58" s="227"/>
      <c r="AU58" s="228"/>
      <c r="AV58" s="228"/>
      <c r="AW58" s="228"/>
      <c r="AX58" s="228"/>
      <c r="AY58" s="228"/>
      <c r="AZ58" s="228"/>
      <c r="BA58" s="228"/>
      <c r="BB58" s="228"/>
      <c r="BC58" s="228"/>
      <c r="BD58" s="228"/>
      <c r="BE58" s="228"/>
      <c r="BF58" s="228"/>
      <c r="BG58" s="228"/>
      <c r="BH58" s="228"/>
      <c r="BI58" s="228"/>
      <c r="BJ58" s="228"/>
      <c r="BK58" s="228"/>
      <c r="BL58" s="228"/>
      <c r="BM58" s="229"/>
      <c r="BN58" s="175" t="s">
        <v>14</v>
      </c>
      <c r="BO58" s="176"/>
      <c r="BP58" s="177"/>
      <c r="BQ58" s="32"/>
      <c r="BR58" s="285" t="str">
        <f>IF($T$44="積算",IF($AT$58="","",IF($T$58-$AT$58&gt;=100000,"",IF($T$58-$AT$58&gt;=$AT$55*0.01,"","※"))),"")</f>
        <v/>
      </c>
      <c r="BS58" s="210" t="str">
        <f>IF($T$44="積算",IF($AT$58="","",IF($T$58-$AT$58&gt;=100000,"",IF($T$58-$AT$58&gt;=$AT$55*0.01,"","補助金が有る場合と無い場合でリース料金の違い（例：金利・手数料分の金額）が適切に計算されていることが確認できません。"))),"")</f>
        <v/>
      </c>
      <c r="BT58" s="210"/>
      <c r="BU58" s="210"/>
      <c r="BV58" s="210"/>
      <c r="BW58" s="210"/>
      <c r="BX58" s="210"/>
      <c r="BY58" s="210"/>
    </row>
    <row r="59" spans="1:78" ht="13.5" customHeight="1">
      <c r="B59" s="109"/>
      <c r="C59" s="110"/>
      <c r="D59" s="111"/>
      <c r="E59" s="174"/>
      <c r="F59" s="174"/>
      <c r="G59" s="174"/>
      <c r="H59" s="174"/>
      <c r="I59" s="174"/>
      <c r="J59" s="174"/>
      <c r="K59" s="174"/>
      <c r="L59" s="174"/>
      <c r="M59" s="174"/>
      <c r="N59" s="174"/>
      <c r="O59" s="174"/>
      <c r="P59" s="174"/>
      <c r="Q59" s="174"/>
      <c r="S59" s="32"/>
      <c r="T59" s="127"/>
      <c r="U59" s="128"/>
      <c r="V59" s="128"/>
      <c r="W59" s="128"/>
      <c r="X59" s="128"/>
      <c r="Y59" s="128"/>
      <c r="Z59" s="128"/>
      <c r="AA59" s="128"/>
      <c r="AB59" s="128"/>
      <c r="AC59" s="128"/>
      <c r="AD59" s="128"/>
      <c r="AE59" s="128"/>
      <c r="AF59" s="128"/>
      <c r="AG59" s="128"/>
      <c r="AH59" s="128"/>
      <c r="AI59" s="128"/>
      <c r="AJ59" s="128"/>
      <c r="AK59" s="128"/>
      <c r="AL59" s="128"/>
      <c r="AM59" s="129"/>
      <c r="AN59" s="163"/>
      <c r="AO59" s="164"/>
      <c r="AP59" s="165"/>
      <c r="AQ59" s="32"/>
      <c r="AS59" s="32"/>
      <c r="AT59" s="127"/>
      <c r="AU59" s="128"/>
      <c r="AV59" s="128"/>
      <c r="AW59" s="128"/>
      <c r="AX59" s="128"/>
      <c r="AY59" s="128"/>
      <c r="AZ59" s="128"/>
      <c r="BA59" s="128"/>
      <c r="BB59" s="128"/>
      <c r="BC59" s="128"/>
      <c r="BD59" s="128"/>
      <c r="BE59" s="128"/>
      <c r="BF59" s="128"/>
      <c r="BG59" s="128"/>
      <c r="BH59" s="128"/>
      <c r="BI59" s="128"/>
      <c r="BJ59" s="128"/>
      <c r="BK59" s="128"/>
      <c r="BL59" s="128"/>
      <c r="BM59" s="129"/>
      <c r="BN59" s="163"/>
      <c r="BO59" s="164"/>
      <c r="BP59" s="165"/>
      <c r="BQ59" s="32"/>
      <c r="BR59" s="285"/>
      <c r="BS59" s="210"/>
      <c r="BT59" s="210"/>
      <c r="BU59" s="210"/>
      <c r="BV59" s="210"/>
      <c r="BW59" s="210"/>
      <c r="BX59" s="210"/>
      <c r="BY59" s="210"/>
      <c r="BZ59" s="45"/>
    </row>
    <row r="60" spans="1:78" ht="13.5" customHeight="1">
      <c r="B60" s="112"/>
      <c r="C60" s="113"/>
      <c r="D60" s="114"/>
      <c r="E60" s="220"/>
      <c r="F60" s="220"/>
      <c r="G60" s="220"/>
      <c r="H60" s="220"/>
      <c r="I60" s="220"/>
      <c r="J60" s="220"/>
      <c r="K60" s="220"/>
      <c r="L60" s="220"/>
      <c r="M60" s="220"/>
      <c r="N60" s="220"/>
      <c r="O60" s="220"/>
      <c r="P60" s="220"/>
      <c r="Q60" s="220"/>
      <c r="S60" s="32"/>
      <c r="T60" s="130"/>
      <c r="U60" s="131"/>
      <c r="V60" s="131"/>
      <c r="W60" s="131"/>
      <c r="X60" s="131"/>
      <c r="Y60" s="131"/>
      <c r="Z60" s="131"/>
      <c r="AA60" s="131"/>
      <c r="AB60" s="131"/>
      <c r="AC60" s="131"/>
      <c r="AD60" s="131"/>
      <c r="AE60" s="131"/>
      <c r="AF60" s="131"/>
      <c r="AG60" s="131"/>
      <c r="AH60" s="131"/>
      <c r="AI60" s="131"/>
      <c r="AJ60" s="131"/>
      <c r="AK60" s="131"/>
      <c r="AL60" s="131"/>
      <c r="AM60" s="132"/>
      <c r="AN60" s="163"/>
      <c r="AO60" s="164"/>
      <c r="AP60" s="165"/>
      <c r="AQ60" s="32"/>
      <c r="AS60" s="32"/>
      <c r="AT60" s="130"/>
      <c r="AU60" s="131"/>
      <c r="AV60" s="131"/>
      <c r="AW60" s="131"/>
      <c r="AX60" s="131"/>
      <c r="AY60" s="131"/>
      <c r="AZ60" s="131"/>
      <c r="BA60" s="131"/>
      <c r="BB60" s="131"/>
      <c r="BC60" s="131"/>
      <c r="BD60" s="131"/>
      <c r="BE60" s="131"/>
      <c r="BF60" s="131"/>
      <c r="BG60" s="131"/>
      <c r="BH60" s="131"/>
      <c r="BI60" s="131"/>
      <c r="BJ60" s="131"/>
      <c r="BK60" s="131"/>
      <c r="BL60" s="131"/>
      <c r="BM60" s="132"/>
      <c r="BN60" s="163"/>
      <c r="BO60" s="164"/>
      <c r="BP60" s="165"/>
      <c r="BQ60" s="32"/>
      <c r="BR60" s="285"/>
      <c r="BS60" s="210"/>
      <c r="BT60" s="210"/>
      <c r="BU60" s="210"/>
      <c r="BV60" s="210"/>
      <c r="BW60" s="210"/>
      <c r="BX60" s="210"/>
      <c r="BY60" s="210"/>
    </row>
    <row r="61" spans="1:78" ht="13.5" customHeight="1">
      <c r="B61" s="211" t="s">
        <v>36</v>
      </c>
      <c r="C61" s="212"/>
      <c r="D61" s="213"/>
      <c r="E61" s="172" t="s">
        <v>57</v>
      </c>
      <c r="F61" s="173"/>
      <c r="G61" s="173"/>
      <c r="H61" s="173"/>
      <c r="I61" s="173"/>
      <c r="J61" s="173"/>
      <c r="K61" s="173"/>
      <c r="L61" s="173"/>
      <c r="M61" s="173"/>
      <c r="N61" s="173"/>
      <c r="O61" s="173"/>
      <c r="P61" s="173"/>
      <c r="Q61" s="173"/>
      <c r="S61" s="32"/>
      <c r="T61" s="151" t="str">
        <f>IF(T44="積算",T55+T58,"")</f>
        <v/>
      </c>
      <c r="U61" s="152"/>
      <c r="V61" s="152"/>
      <c r="W61" s="152"/>
      <c r="X61" s="152"/>
      <c r="Y61" s="152"/>
      <c r="Z61" s="152"/>
      <c r="AA61" s="152"/>
      <c r="AB61" s="152"/>
      <c r="AC61" s="152"/>
      <c r="AD61" s="152"/>
      <c r="AE61" s="152"/>
      <c r="AF61" s="152"/>
      <c r="AG61" s="152"/>
      <c r="AH61" s="152"/>
      <c r="AI61" s="152"/>
      <c r="AJ61" s="152"/>
      <c r="AK61" s="152"/>
      <c r="AL61" s="152"/>
      <c r="AM61" s="153"/>
      <c r="AN61" s="221" t="s">
        <v>14</v>
      </c>
      <c r="AO61" s="222"/>
      <c r="AP61" s="223"/>
      <c r="AQ61" s="33"/>
      <c r="AR61" s="34"/>
      <c r="AS61" s="33"/>
      <c r="AT61" s="151" t="str">
        <f>IF(T44="積算",AT55+AT58,"")</f>
        <v/>
      </c>
      <c r="AU61" s="152"/>
      <c r="AV61" s="152"/>
      <c r="AW61" s="152"/>
      <c r="AX61" s="152"/>
      <c r="AY61" s="152"/>
      <c r="AZ61" s="152"/>
      <c r="BA61" s="152"/>
      <c r="BB61" s="152"/>
      <c r="BC61" s="152"/>
      <c r="BD61" s="152"/>
      <c r="BE61" s="152"/>
      <c r="BF61" s="152"/>
      <c r="BG61" s="152"/>
      <c r="BH61" s="152"/>
      <c r="BI61" s="152"/>
      <c r="BJ61" s="152"/>
      <c r="BK61" s="152"/>
      <c r="BL61" s="152"/>
      <c r="BM61" s="153"/>
      <c r="BN61" s="175" t="s">
        <v>14</v>
      </c>
      <c r="BO61" s="176"/>
      <c r="BP61" s="177"/>
      <c r="BQ61" s="32"/>
      <c r="BR61" s="285" t="str">
        <f>IF($AT$61&gt;=$AT$55,"","※")</f>
        <v/>
      </c>
      <c r="BS61" s="210" t="str">
        <f>IF($AT$61&gt;=$AT$55,"","※残価設定がないリース契約であることが確認できません。")</f>
        <v/>
      </c>
      <c r="BT61" s="210"/>
      <c r="BU61" s="210"/>
      <c r="BV61" s="210"/>
      <c r="BW61" s="210"/>
      <c r="BX61" s="210"/>
      <c r="BY61" s="210"/>
    </row>
    <row r="62" spans="1:78" ht="13.5" customHeight="1">
      <c r="B62" s="214"/>
      <c r="C62" s="215"/>
      <c r="D62" s="216"/>
      <c r="E62" s="174"/>
      <c r="F62" s="174"/>
      <c r="G62" s="174"/>
      <c r="H62" s="174"/>
      <c r="I62" s="174"/>
      <c r="J62" s="174"/>
      <c r="K62" s="174"/>
      <c r="L62" s="174"/>
      <c r="M62" s="174"/>
      <c r="N62" s="174"/>
      <c r="O62" s="174"/>
      <c r="P62" s="174"/>
      <c r="Q62" s="174"/>
      <c r="S62" s="32"/>
      <c r="T62" s="154"/>
      <c r="U62" s="155"/>
      <c r="V62" s="155"/>
      <c r="W62" s="155"/>
      <c r="X62" s="155"/>
      <c r="Y62" s="155"/>
      <c r="Z62" s="155"/>
      <c r="AA62" s="155"/>
      <c r="AB62" s="155"/>
      <c r="AC62" s="155"/>
      <c r="AD62" s="155"/>
      <c r="AE62" s="155"/>
      <c r="AF62" s="155"/>
      <c r="AG62" s="155"/>
      <c r="AH62" s="155"/>
      <c r="AI62" s="155"/>
      <c r="AJ62" s="155"/>
      <c r="AK62" s="155"/>
      <c r="AL62" s="155"/>
      <c r="AM62" s="156"/>
      <c r="AN62" s="224"/>
      <c r="AO62" s="225"/>
      <c r="AP62" s="226"/>
      <c r="AQ62" s="33"/>
      <c r="AR62" s="34"/>
      <c r="AS62" s="33"/>
      <c r="AT62" s="154"/>
      <c r="AU62" s="155"/>
      <c r="AV62" s="155"/>
      <c r="AW62" s="155"/>
      <c r="AX62" s="155"/>
      <c r="AY62" s="155"/>
      <c r="AZ62" s="155"/>
      <c r="BA62" s="155"/>
      <c r="BB62" s="155"/>
      <c r="BC62" s="155"/>
      <c r="BD62" s="155"/>
      <c r="BE62" s="155"/>
      <c r="BF62" s="155"/>
      <c r="BG62" s="155"/>
      <c r="BH62" s="155"/>
      <c r="BI62" s="155"/>
      <c r="BJ62" s="155"/>
      <c r="BK62" s="155"/>
      <c r="BL62" s="155"/>
      <c r="BM62" s="156"/>
      <c r="BN62" s="163"/>
      <c r="BO62" s="164"/>
      <c r="BP62" s="165"/>
      <c r="BQ62" s="32"/>
      <c r="BR62" s="285"/>
      <c r="BS62" s="210"/>
      <c r="BT62" s="210"/>
      <c r="BU62" s="210"/>
      <c r="BV62" s="210"/>
      <c r="BW62" s="210"/>
      <c r="BX62" s="210"/>
      <c r="BY62" s="210"/>
    </row>
    <row r="63" spans="1:78" ht="13.5" customHeight="1">
      <c r="B63" s="217"/>
      <c r="C63" s="218"/>
      <c r="D63" s="219"/>
      <c r="E63" s="220"/>
      <c r="F63" s="220"/>
      <c r="G63" s="220"/>
      <c r="H63" s="220"/>
      <c r="I63" s="220"/>
      <c r="J63" s="220"/>
      <c r="K63" s="220"/>
      <c r="L63" s="220"/>
      <c r="M63" s="220"/>
      <c r="N63" s="220"/>
      <c r="O63" s="220"/>
      <c r="P63" s="220"/>
      <c r="Q63" s="220"/>
      <c r="S63" s="32"/>
      <c r="T63" s="157"/>
      <c r="U63" s="158"/>
      <c r="V63" s="158"/>
      <c r="W63" s="158"/>
      <c r="X63" s="158"/>
      <c r="Y63" s="158"/>
      <c r="Z63" s="158"/>
      <c r="AA63" s="158"/>
      <c r="AB63" s="158"/>
      <c r="AC63" s="158"/>
      <c r="AD63" s="158"/>
      <c r="AE63" s="158"/>
      <c r="AF63" s="158"/>
      <c r="AG63" s="158"/>
      <c r="AH63" s="158"/>
      <c r="AI63" s="158"/>
      <c r="AJ63" s="158"/>
      <c r="AK63" s="158"/>
      <c r="AL63" s="158"/>
      <c r="AM63" s="159"/>
      <c r="AN63" s="224"/>
      <c r="AO63" s="225"/>
      <c r="AP63" s="226"/>
      <c r="AQ63" s="33"/>
      <c r="AR63" s="34"/>
      <c r="AS63" s="33"/>
      <c r="AT63" s="157"/>
      <c r="AU63" s="158"/>
      <c r="AV63" s="158"/>
      <c r="AW63" s="158"/>
      <c r="AX63" s="158"/>
      <c r="AY63" s="158"/>
      <c r="AZ63" s="158"/>
      <c r="BA63" s="158"/>
      <c r="BB63" s="158"/>
      <c r="BC63" s="158"/>
      <c r="BD63" s="158"/>
      <c r="BE63" s="158"/>
      <c r="BF63" s="158"/>
      <c r="BG63" s="158"/>
      <c r="BH63" s="158"/>
      <c r="BI63" s="158"/>
      <c r="BJ63" s="158"/>
      <c r="BK63" s="158"/>
      <c r="BL63" s="158"/>
      <c r="BM63" s="159"/>
      <c r="BN63" s="163"/>
      <c r="BO63" s="164"/>
      <c r="BP63" s="165"/>
      <c r="BQ63" s="32"/>
      <c r="BR63" s="285"/>
      <c r="BS63" s="210"/>
      <c r="BT63" s="210"/>
      <c r="BU63" s="210"/>
      <c r="BV63" s="210"/>
      <c r="BW63" s="210"/>
      <c r="BX63" s="210"/>
      <c r="BY63" s="210"/>
    </row>
    <row r="64" spans="1:78" ht="13.5" customHeight="1">
      <c r="B64" s="211" t="s">
        <v>37</v>
      </c>
      <c r="C64" s="212"/>
      <c r="D64" s="213"/>
      <c r="E64" s="172" t="s">
        <v>50</v>
      </c>
      <c r="F64" s="173"/>
      <c r="G64" s="173"/>
      <c r="H64" s="173"/>
      <c r="I64" s="173"/>
      <c r="J64" s="173"/>
      <c r="K64" s="173"/>
      <c r="L64" s="173"/>
      <c r="M64" s="173"/>
      <c r="N64" s="173"/>
      <c r="O64" s="173"/>
      <c r="P64" s="173"/>
      <c r="Q64" s="173"/>
      <c r="S64" s="32"/>
      <c r="T64" s="124"/>
      <c r="U64" s="125"/>
      <c r="V64" s="125"/>
      <c r="W64" s="125"/>
      <c r="X64" s="125"/>
      <c r="Y64" s="125"/>
      <c r="Z64" s="125"/>
      <c r="AA64" s="125"/>
      <c r="AB64" s="125"/>
      <c r="AC64" s="125"/>
      <c r="AD64" s="125"/>
      <c r="AE64" s="125"/>
      <c r="AF64" s="125"/>
      <c r="AG64" s="125"/>
      <c r="AH64" s="125"/>
      <c r="AI64" s="125"/>
      <c r="AJ64" s="125"/>
      <c r="AK64" s="125"/>
      <c r="AL64" s="125"/>
      <c r="AM64" s="126"/>
      <c r="AN64" s="163" t="s">
        <v>14</v>
      </c>
      <c r="AO64" s="164"/>
      <c r="AP64" s="165"/>
      <c r="AQ64" s="32"/>
      <c r="AS64" s="32"/>
      <c r="AT64" s="124"/>
      <c r="AU64" s="125"/>
      <c r="AV64" s="125"/>
      <c r="AW64" s="125"/>
      <c r="AX64" s="125"/>
      <c r="AY64" s="125"/>
      <c r="AZ64" s="125"/>
      <c r="BA64" s="125"/>
      <c r="BB64" s="125"/>
      <c r="BC64" s="125"/>
      <c r="BD64" s="125"/>
      <c r="BE64" s="125"/>
      <c r="BF64" s="125"/>
      <c r="BG64" s="125"/>
      <c r="BH64" s="125"/>
      <c r="BI64" s="125"/>
      <c r="BJ64" s="125"/>
      <c r="BK64" s="125"/>
      <c r="BL64" s="125"/>
      <c r="BM64" s="126"/>
      <c r="BN64" s="163" t="s">
        <v>14</v>
      </c>
      <c r="BO64" s="164"/>
      <c r="BP64" s="165"/>
      <c r="BQ64" s="32"/>
    </row>
    <row r="65" spans="2:69" ht="13.5" customHeight="1">
      <c r="B65" s="214"/>
      <c r="C65" s="215"/>
      <c r="D65" s="216"/>
      <c r="E65" s="174"/>
      <c r="F65" s="174"/>
      <c r="G65" s="174"/>
      <c r="H65" s="174"/>
      <c r="I65" s="174"/>
      <c r="J65" s="174"/>
      <c r="K65" s="174"/>
      <c r="L65" s="174"/>
      <c r="M65" s="174"/>
      <c r="N65" s="174"/>
      <c r="O65" s="174"/>
      <c r="P65" s="174"/>
      <c r="Q65" s="174"/>
      <c r="S65" s="32"/>
      <c r="T65" s="127"/>
      <c r="U65" s="128"/>
      <c r="V65" s="128"/>
      <c r="W65" s="128"/>
      <c r="X65" s="128"/>
      <c r="Y65" s="128"/>
      <c r="Z65" s="128"/>
      <c r="AA65" s="128"/>
      <c r="AB65" s="128"/>
      <c r="AC65" s="128"/>
      <c r="AD65" s="128"/>
      <c r="AE65" s="128"/>
      <c r="AF65" s="128"/>
      <c r="AG65" s="128"/>
      <c r="AH65" s="128"/>
      <c r="AI65" s="128"/>
      <c r="AJ65" s="128"/>
      <c r="AK65" s="128"/>
      <c r="AL65" s="128"/>
      <c r="AM65" s="129"/>
      <c r="AN65" s="163"/>
      <c r="AO65" s="164"/>
      <c r="AP65" s="165"/>
      <c r="AQ65" s="32"/>
      <c r="AS65" s="32"/>
      <c r="AT65" s="127"/>
      <c r="AU65" s="128"/>
      <c r="AV65" s="128"/>
      <c r="AW65" s="128"/>
      <c r="AX65" s="128"/>
      <c r="AY65" s="128"/>
      <c r="AZ65" s="128"/>
      <c r="BA65" s="128"/>
      <c r="BB65" s="128"/>
      <c r="BC65" s="128"/>
      <c r="BD65" s="128"/>
      <c r="BE65" s="128"/>
      <c r="BF65" s="128"/>
      <c r="BG65" s="128"/>
      <c r="BH65" s="128"/>
      <c r="BI65" s="128"/>
      <c r="BJ65" s="128"/>
      <c r="BK65" s="128"/>
      <c r="BL65" s="128"/>
      <c r="BM65" s="129"/>
      <c r="BN65" s="163"/>
      <c r="BO65" s="164"/>
      <c r="BP65" s="165"/>
      <c r="BQ65" s="32"/>
    </row>
    <row r="66" spans="2:69" ht="13.5" customHeight="1">
      <c r="B66" s="217"/>
      <c r="C66" s="218"/>
      <c r="D66" s="219"/>
      <c r="E66" s="220"/>
      <c r="F66" s="220"/>
      <c r="G66" s="220"/>
      <c r="H66" s="220"/>
      <c r="I66" s="220"/>
      <c r="J66" s="220"/>
      <c r="K66" s="220"/>
      <c r="L66" s="220"/>
      <c r="M66" s="220"/>
      <c r="N66" s="220"/>
      <c r="O66" s="220"/>
      <c r="P66" s="220"/>
      <c r="Q66" s="220"/>
      <c r="S66" s="32"/>
      <c r="T66" s="142"/>
      <c r="U66" s="143"/>
      <c r="V66" s="143"/>
      <c r="W66" s="143"/>
      <c r="X66" s="143"/>
      <c r="Y66" s="143"/>
      <c r="Z66" s="143"/>
      <c r="AA66" s="143"/>
      <c r="AB66" s="143"/>
      <c r="AC66" s="143"/>
      <c r="AD66" s="143"/>
      <c r="AE66" s="143"/>
      <c r="AF66" s="143"/>
      <c r="AG66" s="143"/>
      <c r="AH66" s="143"/>
      <c r="AI66" s="143"/>
      <c r="AJ66" s="143"/>
      <c r="AK66" s="143"/>
      <c r="AL66" s="143"/>
      <c r="AM66" s="144"/>
      <c r="AN66" s="166"/>
      <c r="AO66" s="167"/>
      <c r="AP66" s="168"/>
      <c r="AQ66" s="32"/>
      <c r="AS66" s="32"/>
      <c r="AT66" s="142"/>
      <c r="AU66" s="143"/>
      <c r="AV66" s="143"/>
      <c r="AW66" s="143"/>
      <c r="AX66" s="143"/>
      <c r="AY66" s="143"/>
      <c r="AZ66" s="143"/>
      <c r="BA66" s="143"/>
      <c r="BB66" s="143"/>
      <c r="BC66" s="143"/>
      <c r="BD66" s="143"/>
      <c r="BE66" s="143"/>
      <c r="BF66" s="143"/>
      <c r="BG66" s="143"/>
      <c r="BH66" s="143"/>
      <c r="BI66" s="143"/>
      <c r="BJ66" s="143"/>
      <c r="BK66" s="143"/>
      <c r="BL66" s="143"/>
      <c r="BM66" s="144"/>
      <c r="BN66" s="166"/>
      <c r="BO66" s="167"/>
      <c r="BP66" s="168"/>
      <c r="BQ66" s="32"/>
    </row>
    <row r="67" spans="2:69" ht="13.5" customHeight="1">
      <c r="B67" s="106" t="s">
        <v>38</v>
      </c>
      <c r="C67" s="107"/>
      <c r="D67" s="108"/>
      <c r="E67" s="178" t="s">
        <v>58</v>
      </c>
      <c r="F67" s="179"/>
      <c r="G67" s="179"/>
      <c r="H67" s="179"/>
      <c r="I67" s="179"/>
      <c r="J67" s="179"/>
      <c r="K67" s="179"/>
      <c r="L67" s="179"/>
      <c r="M67" s="179"/>
      <c r="N67" s="179"/>
      <c r="O67" s="179"/>
      <c r="P67" s="179"/>
      <c r="Q67" s="179"/>
      <c r="S67" s="32"/>
      <c r="T67" s="151" t="str">
        <f>IF(T44="積算",T61+T64,"")</f>
        <v/>
      </c>
      <c r="U67" s="152"/>
      <c r="V67" s="152"/>
      <c r="W67" s="152"/>
      <c r="X67" s="152"/>
      <c r="Y67" s="152"/>
      <c r="Z67" s="152"/>
      <c r="AA67" s="152"/>
      <c r="AB67" s="152"/>
      <c r="AC67" s="152"/>
      <c r="AD67" s="152"/>
      <c r="AE67" s="152"/>
      <c r="AF67" s="152"/>
      <c r="AG67" s="152"/>
      <c r="AH67" s="152"/>
      <c r="AI67" s="152"/>
      <c r="AJ67" s="152"/>
      <c r="AK67" s="152"/>
      <c r="AL67" s="152"/>
      <c r="AM67" s="153"/>
      <c r="AN67" s="230" t="s">
        <v>14</v>
      </c>
      <c r="AO67" s="231"/>
      <c r="AP67" s="232"/>
      <c r="AQ67" s="33"/>
      <c r="AR67" s="34"/>
      <c r="AS67" s="33"/>
      <c r="AT67" s="151" t="str">
        <f>IF(T44="積算",AT61+AT64,"")</f>
        <v/>
      </c>
      <c r="AU67" s="152"/>
      <c r="AV67" s="152"/>
      <c r="AW67" s="152"/>
      <c r="AX67" s="152"/>
      <c r="AY67" s="152"/>
      <c r="AZ67" s="152"/>
      <c r="BA67" s="152"/>
      <c r="BB67" s="152"/>
      <c r="BC67" s="152"/>
      <c r="BD67" s="152"/>
      <c r="BE67" s="152"/>
      <c r="BF67" s="152"/>
      <c r="BG67" s="152"/>
      <c r="BH67" s="152"/>
      <c r="BI67" s="152"/>
      <c r="BJ67" s="152"/>
      <c r="BK67" s="152"/>
      <c r="BL67" s="152"/>
      <c r="BM67" s="153"/>
      <c r="BN67" s="183" t="s">
        <v>14</v>
      </c>
      <c r="BO67" s="184"/>
      <c r="BP67" s="185"/>
      <c r="BQ67" s="32"/>
    </row>
    <row r="68" spans="2:69" ht="13.5" customHeight="1">
      <c r="B68" s="109"/>
      <c r="C68" s="110"/>
      <c r="D68" s="111"/>
      <c r="E68" s="179"/>
      <c r="F68" s="179"/>
      <c r="G68" s="179"/>
      <c r="H68" s="179"/>
      <c r="I68" s="179"/>
      <c r="J68" s="179"/>
      <c r="K68" s="179"/>
      <c r="L68" s="179"/>
      <c r="M68" s="179"/>
      <c r="N68" s="179"/>
      <c r="O68" s="179"/>
      <c r="P68" s="179"/>
      <c r="Q68" s="179"/>
      <c r="S68" s="32"/>
      <c r="T68" s="154"/>
      <c r="U68" s="155"/>
      <c r="V68" s="155"/>
      <c r="W68" s="155"/>
      <c r="X68" s="155"/>
      <c r="Y68" s="155"/>
      <c r="Z68" s="155"/>
      <c r="AA68" s="155"/>
      <c r="AB68" s="155"/>
      <c r="AC68" s="155"/>
      <c r="AD68" s="155"/>
      <c r="AE68" s="155"/>
      <c r="AF68" s="155"/>
      <c r="AG68" s="155"/>
      <c r="AH68" s="155"/>
      <c r="AI68" s="155"/>
      <c r="AJ68" s="155"/>
      <c r="AK68" s="155"/>
      <c r="AL68" s="155"/>
      <c r="AM68" s="156"/>
      <c r="AN68" s="233"/>
      <c r="AO68" s="234"/>
      <c r="AP68" s="235"/>
      <c r="AQ68" s="33"/>
      <c r="AR68" s="34"/>
      <c r="AS68" s="33"/>
      <c r="AT68" s="154"/>
      <c r="AU68" s="155"/>
      <c r="AV68" s="155"/>
      <c r="AW68" s="155"/>
      <c r="AX68" s="155"/>
      <c r="AY68" s="155"/>
      <c r="AZ68" s="155"/>
      <c r="BA68" s="155"/>
      <c r="BB68" s="155"/>
      <c r="BC68" s="155"/>
      <c r="BD68" s="155"/>
      <c r="BE68" s="155"/>
      <c r="BF68" s="155"/>
      <c r="BG68" s="155"/>
      <c r="BH68" s="155"/>
      <c r="BI68" s="155"/>
      <c r="BJ68" s="155"/>
      <c r="BK68" s="155"/>
      <c r="BL68" s="155"/>
      <c r="BM68" s="156"/>
      <c r="BN68" s="186"/>
      <c r="BO68" s="187"/>
      <c r="BP68" s="188"/>
      <c r="BQ68" s="32"/>
    </row>
    <row r="69" spans="2:69" ht="13.5" customHeight="1">
      <c r="B69" s="112"/>
      <c r="C69" s="113"/>
      <c r="D69" s="114"/>
      <c r="E69" s="179"/>
      <c r="F69" s="179"/>
      <c r="G69" s="179"/>
      <c r="H69" s="179"/>
      <c r="I69" s="179"/>
      <c r="J69" s="179"/>
      <c r="K69" s="179"/>
      <c r="L69" s="179"/>
      <c r="M69" s="179"/>
      <c r="N69" s="179"/>
      <c r="O69" s="179"/>
      <c r="P69" s="179"/>
      <c r="Q69" s="179"/>
      <c r="S69" s="32"/>
      <c r="T69" s="180"/>
      <c r="U69" s="181"/>
      <c r="V69" s="181"/>
      <c r="W69" s="181"/>
      <c r="X69" s="181"/>
      <c r="Y69" s="181"/>
      <c r="Z69" s="181"/>
      <c r="AA69" s="181"/>
      <c r="AB69" s="181"/>
      <c r="AC69" s="181"/>
      <c r="AD69" s="181"/>
      <c r="AE69" s="181"/>
      <c r="AF69" s="181"/>
      <c r="AG69" s="181"/>
      <c r="AH69" s="181"/>
      <c r="AI69" s="181"/>
      <c r="AJ69" s="181"/>
      <c r="AK69" s="181"/>
      <c r="AL69" s="181"/>
      <c r="AM69" s="182"/>
      <c r="AN69" s="236"/>
      <c r="AO69" s="237"/>
      <c r="AP69" s="238"/>
      <c r="AQ69" s="33"/>
      <c r="AR69" s="34"/>
      <c r="AS69" s="33"/>
      <c r="AT69" s="180"/>
      <c r="AU69" s="181"/>
      <c r="AV69" s="181"/>
      <c r="AW69" s="181"/>
      <c r="AX69" s="181"/>
      <c r="AY69" s="181"/>
      <c r="AZ69" s="181"/>
      <c r="BA69" s="181"/>
      <c r="BB69" s="181"/>
      <c r="BC69" s="181"/>
      <c r="BD69" s="181"/>
      <c r="BE69" s="181"/>
      <c r="BF69" s="181"/>
      <c r="BG69" s="181"/>
      <c r="BH69" s="181"/>
      <c r="BI69" s="181"/>
      <c r="BJ69" s="181"/>
      <c r="BK69" s="181"/>
      <c r="BL69" s="181"/>
      <c r="BM69" s="182"/>
      <c r="BN69" s="189"/>
      <c r="BO69" s="190"/>
      <c r="BP69" s="191"/>
      <c r="BQ69" s="32"/>
    </row>
    <row r="70" spans="2:69">
      <c r="S70" s="32"/>
      <c r="T70" s="32"/>
      <c r="U70" s="32"/>
      <c r="V70" s="32"/>
      <c r="W70" s="32"/>
      <c r="X70" s="32"/>
      <c r="Y70" s="32"/>
      <c r="Z70" s="32"/>
      <c r="AA70" s="32"/>
      <c r="AB70" s="32"/>
      <c r="AC70" s="32"/>
      <c r="AD70" s="32"/>
      <c r="AE70" s="32"/>
      <c r="AF70" s="32"/>
      <c r="AG70" s="32"/>
      <c r="AH70" s="32"/>
      <c r="AI70" s="32"/>
      <c r="AJ70" s="32"/>
      <c r="AK70" s="32"/>
      <c r="AL70" s="32"/>
      <c r="AM70" s="32"/>
      <c r="AN70" s="32"/>
      <c r="AO70" s="32"/>
      <c r="AP70" s="32"/>
      <c r="AQ70" s="32"/>
      <c r="AS70" s="32"/>
      <c r="AT70" s="32"/>
      <c r="AU70" s="32"/>
      <c r="AV70" s="32"/>
      <c r="AW70" s="32"/>
      <c r="AX70" s="32"/>
      <c r="AY70" s="32"/>
      <c r="AZ70" s="32"/>
      <c r="BA70" s="32"/>
      <c r="BB70" s="32"/>
      <c r="BC70" s="32"/>
      <c r="BD70" s="32"/>
      <c r="BE70" s="32"/>
      <c r="BF70" s="32"/>
      <c r="BG70" s="32"/>
      <c r="BH70" s="32"/>
      <c r="BI70" s="32"/>
      <c r="BJ70" s="32"/>
      <c r="BK70" s="32"/>
      <c r="BL70" s="32"/>
      <c r="BM70" s="32"/>
      <c r="BN70" s="32"/>
      <c r="BO70" s="32"/>
      <c r="BP70" s="32"/>
      <c r="BQ70" s="32"/>
    </row>
    <row r="71" spans="2:69" ht="13.5" customHeight="1"/>
    <row r="72" spans="2:69" ht="13.5" customHeight="1"/>
    <row r="73" spans="2:69" ht="13.5" customHeight="1">
      <c r="B73" s="100" t="s">
        <v>55</v>
      </c>
      <c r="C73" s="101"/>
      <c r="D73" s="101"/>
      <c r="E73" s="101"/>
      <c r="F73" s="101"/>
      <c r="G73" s="101"/>
      <c r="H73" s="101"/>
      <c r="I73" s="101"/>
      <c r="J73" s="101"/>
      <c r="K73" s="101"/>
      <c r="L73" s="101"/>
      <c r="M73" s="101"/>
      <c r="N73" s="101"/>
      <c r="O73" s="101"/>
      <c r="P73" s="101"/>
      <c r="Q73" s="101"/>
      <c r="R73" s="101"/>
      <c r="S73" s="101"/>
      <c r="T73" s="101"/>
      <c r="U73" s="101"/>
      <c r="V73" s="101"/>
      <c r="W73" s="101"/>
      <c r="X73" s="101"/>
      <c r="Y73" s="101"/>
      <c r="Z73" s="101"/>
      <c r="AA73" s="101"/>
      <c r="AB73" s="101"/>
      <c r="AC73" s="101"/>
      <c r="AD73" s="101"/>
      <c r="AE73" s="101"/>
      <c r="AF73" s="101"/>
      <c r="AG73" s="101"/>
      <c r="AH73" s="101"/>
      <c r="AI73" s="101"/>
      <c r="AJ73" s="101"/>
      <c r="AK73" s="101"/>
      <c r="AL73" s="101"/>
      <c r="AM73" s="101"/>
      <c r="AN73" s="101"/>
      <c r="AO73" s="101"/>
      <c r="AP73" s="101"/>
      <c r="AQ73" s="101"/>
      <c r="AR73" s="101"/>
      <c r="AS73" s="101"/>
      <c r="AT73" s="101"/>
      <c r="AU73" s="101"/>
      <c r="AV73" s="101"/>
      <c r="AW73" s="101"/>
      <c r="AX73" s="101"/>
      <c r="AY73" s="101"/>
      <c r="AZ73" s="101"/>
      <c r="BA73" s="101"/>
      <c r="BB73" s="101"/>
      <c r="BC73" s="101"/>
      <c r="BD73" s="101"/>
      <c r="BE73" s="101"/>
      <c r="BF73" s="101"/>
      <c r="BG73" s="101"/>
      <c r="BH73" s="101"/>
      <c r="BI73" s="101"/>
      <c r="BJ73" s="101"/>
      <c r="BK73" s="101"/>
      <c r="BL73" s="101"/>
      <c r="BM73" s="101"/>
      <c r="BN73" s="101"/>
      <c r="BO73" s="101"/>
      <c r="BP73" s="101"/>
      <c r="BQ73" s="102"/>
    </row>
    <row r="74" spans="2:69" ht="13.5" customHeight="1">
      <c r="B74" s="148"/>
      <c r="C74" s="149"/>
      <c r="D74" s="149"/>
      <c r="E74" s="149"/>
      <c r="F74" s="149"/>
      <c r="G74" s="149"/>
      <c r="H74" s="149"/>
      <c r="I74" s="149"/>
      <c r="J74" s="149"/>
      <c r="K74" s="149"/>
      <c r="L74" s="149"/>
      <c r="M74" s="149"/>
      <c r="N74" s="149"/>
      <c r="O74" s="149"/>
      <c r="P74" s="149"/>
      <c r="Q74" s="149"/>
      <c r="R74" s="149"/>
      <c r="S74" s="149"/>
      <c r="T74" s="149"/>
      <c r="U74" s="149"/>
      <c r="V74" s="149"/>
      <c r="W74" s="149"/>
      <c r="X74" s="149"/>
      <c r="Y74" s="149"/>
      <c r="Z74" s="149"/>
      <c r="AA74" s="149"/>
      <c r="AB74" s="149"/>
      <c r="AC74" s="149"/>
      <c r="AD74" s="149"/>
      <c r="AE74" s="149"/>
      <c r="AF74" s="149"/>
      <c r="AG74" s="149"/>
      <c r="AH74" s="149"/>
      <c r="AI74" s="149"/>
      <c r="AJ74" s="149"/>
      <c r="AK74" s="149"/>
      <c r="AL74" s="149"/>
      <c r="AM74" s="149"/>
      <c r="AN74" s="149"/>
      <c r="AO74" s="149"/>
      <c r="AP74" s="149"/>
      <c r="AQ74" s="149"/>
      <c r="AR74" s="149"/>
      <c r="AS74" s="149"/>
      <c r="AT74" s="149"/>
      <c r="AU74" s="149"/>
      <c r="AV74" s="149"/>
      <c r="AW74" s="149"/>
      <c r="AX74" s="149"/>
      <c r="AY74" s="149"/>
      <c r="AZ74" s="149"/>
      <c r="BA74" s="149"/>
      <c r="BB74" s="149"/>
      <c r="BC74" s="149"/>
      <c r="BD74" s="149"/>
      <c r="BE74" s="149"/>
      <c r="BF74" s="149"/>
      <c r="BG74" s="149"/>
      <c r="BH74" s="149"/>
      <c r="BI74" s="149"/>
      <c r="BJ74" s="149"/>
      <c r="BK74" s="149"/>
      <c r="BL74" s="149"/>
      <c r="BM74" s="149"/>
      <c r="BN74" s="149"/>
      <c r="BO74" s="149"/>
      <c r="BP74" s="149"/>
      <c r="BQ74" s="150"/>
    </row>
    <row r="75" spans="2:69" ht="13.5" customHeight="1">
      <c r="B75" s="103"/>
      <c r="C75" s="104"/>
      <c r="D75" s="104"/>
      <c r="E75" s="104"/>
      <c r="F75" s="104"/>
      <c r="G75" s="104"/>
      <c r="H75" s="104"/>
      <c r="I75" s="104"/>
      <c r="J75" s="104"/>
      <c r="K75" s="104"/>
      <c r="L75" s="104"/>
      <c r="M75" s="104"/>
      <c r="N75" s="104"/>
      <c r="O75" s="104"/>
      <c r="P75" s="104"/>
      <c r="Q75" s="104"/>
      <c r="R75" s="104"/>
      <c r="S75" s="104"/>
      <c r="T75" s="104"/>
      <c r="U75" s="104"/>
      <c r="V75" s="104"/>
      <c r="W75" s="104"/>
      <c r="X75" s="104"/>
      <c r="Y75" s="104"/>
      <c r="Z75" s="104"/>
      <c r="AA75" s="104"/>
      <c r="AB75" s="104"/>
      <c r="AC75" s="104"/>
      <c r="AD75" s="104"/>
      <c r="AE75" s="104"/>
      <c r="AF75" s="104"/>
      <c r="AG75" s="104"/>
      <c r="AH75" s="104"/>
      <c r="AI75" s="104"/>
      <c r="AJ75" s="104"/>
      <c r="AK75" s="104"/>
      <c r="AL75" s="104"/>
      <c r="AM75" s="104"/>
      <c r="AN75" s="104"/>
      <c r="AO75" s="104"/>
      <c r="AP75" s="104"/>
      <c r="AQ75" s="104"/>
      <c r="AR75" s="104"/>
      <c r="AS75" s="104"/>
      <c r="AT75" s="104"/>
      <c r="AU75" s="104"/>
      <c r="AV75" s="104"/>
      <c r="AW75" s="104"/>
      <c r="AX75" s="104"/>
      <c r="AY75" s="104"/>
      <c r="AZ75" s="104"/>
      <c r="BA75" s="104"/>
      <c r="BB75" s="104"/>
      <c r="BC75" s="104"/>
      <c r="BD75" s="104"/>
      <c r="BE75" s="104"/>
      <c r="BF75" s="104"/>
      <c r="BG75" s="104"/>
      <c r="BH75" s="104"/>
      <c r="BI75" s="104"/>
      <c r="BJ75" s="104"/>
      <c r="BK75" s="104"/>
      <c r="BL75" s="104"/>
      <c r="BM75" s="104"/>
      <c r="BN75" s="104"/>
      <c r="BO75" s="104"/>
      <c r="BP75" s="104"/>
      <c r="BQ75" s="105"/>
    </row>
    <row r="76" spans="2:69" ht="13.5" customHeight="1">
      <c r="E76" s="31"/>
      <c r="F76" s="31"/>
      <c r="G76" s="31"/>
      <c r="H76" s="31"/>
      <c r="I76" s="31"/>
      <c r="J76" s="31"/>
      <c r="K76" s="31"/>
      <c r="L76" s="31"/>
      <c r="M76" s="31"/>
      <c r="N76" s="31"/>
      <c r="O76" s="31"/>
      <c r="P76" s="31"/>
      <c r="Q76" s="31"/>
    </row>
    <row r="77" spans="2:69">
      <c r="E77" s="31"/>
      <c r="F77" s="31"/>
      <c r="G77" s="31"/>
      <c r="H77" s="31"/>
      <c r="I77" s="31"/>
      <c r="J77" s="31"/>
      <c r="K77" s="31"/>
      <c r="L77" s="31"/>
      <c r="M77" s="31"/>
      <c r="N77" s="31"/>
      <c r="O77" s="31"/>
      <c r="P77" s="31"/>
      <c r="Q77" s="31"/>
      <c r="S77" s="149" t="s">
        <v>30</v>
      </c>
      <c r="T77" s="149"/>
      <c r="U77" s="149"/>
      <c r="V77" s="149"/>
      <c r="W77" s="149"/>
      <c r="X77" s="149"/>
      <c r="Y77" s="149"/>
      <c r="Z77" s="149"/>
      <c r="AA77" s="149"/>
      <c r="AB77" s="149"/>
      <c r="AC77" s="149"/>
      <c r="AD77" s="149"/>
      <c r="AE77" s="149"/>
      <c r="AF77" s="149"/>
      <c r="AG77" s="149"/>
      <c r="AH77" s="149"/>
      <c r="AI77" s="149"/>
      <c r="AJ77" s="149"/>
      <c r="AK77" s="149"/>
      <c r="AL77" s="149"/>
      <c r="AM77" s="149"/>
      <c r="AN77" s="149"/>
      <c r="AO77" s="149"/>
      <c r="AP77" s="149"/>
      <c r="AQ77" s="149"/>
      <c r="AS77" s="149" t="s">
        <v>31</v>
      </c>
      <c r="AT77" s="149"/>
      <c r="AU77" s="149"/>
      <c r="AV77" s="149"/>
      <c r="AW77" s="149"/>
      <c r="AX77" s="149"/>
      <c r="AY77" s="149"/>
      <c r="AZ77" s="149"/>
      <c r="BA77" s="149"/>
      <c r="BB77" s="149"/>
      <c r="BC77" s="149"/>
      <c r="BD77" s="149"/>
      <c r="BE77" s="149"/>
      <c r="BF77" s="149"/>
      <c r="BG77" s="149"/>
      <c r="BH77" s="149"/>
      <c r="BI77" s="149"/>
      <c r="BJ77" s="149"/>
      <c r="BK77" s="149"/>
      <c r="BL77" s="149"/>
      <c r="BM77" s="149"/>
      <c r="BN77" s="149"/>
      <c r="BO77" s="149"/>
      <c r="BP77" s="149"/>
      <c r="BQ77" s="149"/>
    </row>
    <row r="78" spans="2:69">
      <c r="E78" s="31"/>
      <c r="F78" s="31"/>
      <c r="G78" s="31"/>
      <c r="H78" s="31"/>
      <c r="I78" s="31"/>
      <c r="J78" s="31"/>
      <c r="K78" s="31"/>
      <c r="L78" s="31"/>
      <c r="M78" s="31"/>
      <c r="N78" s="31"/>
      <c r="O78" s="31"/>
      <c r="P78" s="31"/>
      <c r="Q78" s="31"/>
      <c r="S78" s="149"/>
      <c r="T78" s="149"/>
      <c r="U78" s="149"/>
      <c r="V78" s="149"/>
      <c r="W78" s="149"/>
      <c r="X78" s="149"/>
      <c r="Y78" s="149"/>
      <c r="Z78" s="149"/>
      <c r="AA78" s="149"/>
      <c r="AB78" s="149"/>
      <c r="AC78" s="149"/>
      <c r="AD78" s="149"/>
      <c r="AE78" s="149"/>
      <c r="AF78" s="149"/>
      <c r="AG78" s="149"/>
      <c r="AH78" s="149"/>
      <c r="AI78" s="149"/>
      <c r="AJ78" s="149"/>
      <c r="AK78" s="149"/>
      <c r="AL78" s="149"/>
      <c r="AM78" s="149"/>
      <c r="AN78" s="149"/>
      <c r="AO78" s="149"/>
      <c r="AP78" s="149"/>
      <c r="AQ78" s="149"/>
      <c r="AS78" s="149"/>
      <c r="AT78" s="149"/>
      <c r="AU78" s="149"/>
      <c r="AV78" s="149"/>
      <c r="AW78" s="149"/>
      <c r="AX78" s="149"/>
      <c r="AY78" s="149"/>
      <c r="AZ78" s="149"/>
      <c r="BA78" s="149"/>
      <c r="BB78" s="149"/>
      <c r="BC78" s="149"/>
      <c r="BD78" s="149"/>
      <c r="BE78" s="149"/>
      <c r="BF78" s="149"/>
      <c r="BG78" s="149"/>
      <c r="BH78" s="149"/>
      <c r="BI78" s="149"/>
      <c r="BJ78" s="149"/>
      <c r="BK78" s="149"/>
      <c r="BL78" s="149"/>
      <c r="BM78" s="149"/>
      <c r="BN78" s="149"/>
      <c r="BO78" s="149"/>
      <c r="BP78" s="149"/>
      <c r="BQ78" s="149"/>
    </row>
    <row r="79" spans="2:69" ht="11.25" customHeight="1">
      <c r="E79" s="31"/>
      <c r="F79" s="31"/>
      <c r="G79" s="31"/>
      <c r="H79" s="31"/>
      <c r="I79" s="31"/>
      <c r="J79" s="31"/>
      <c r="K79" s="31"/>
      <c r="L79" s="31"/>
      <c r="M79" s="31"/>
      <c r="N79" s="31"/>
      <c r="O79" s="31"/>
      <c r="P79" s="31"/>
      <c r="Q79" s="31"/>
      <c r="S79" s="32"/>
      <c r="T79" s="32"/>
      <c r="U79" s="32"/>
      <c r="V79" s="32"/>
      <c r="W79" s="32"/>
      <c r="X79" s="32"/>
      <c r="Y79" s="32"/>
      <c r="Z79" s="32"/>
      <c r="AA79" s="32"/>
      <c r="AB79" s="32"/>
      <c r="AC79" s="32"/>
      <c r="AD79" s="32"/>
      <c r="AE79" s="32"/>
      <c r="AF79" s="32"/>
      <c r="AG79" s="32"/>
      <c r="AH79" s="32"/>
      <c r="AI79" s="32"/>
      <c r="AJ79" s="32"/>
      <c r="AK79" s="32"/>
      <c r="AL79" s="32"/>
      <c r="AM79" s="32"/>
      <c r="AN79" s="32"/>
      <c r="AO79" s="32"/>
      <c r="AP79" s="32"/>
      <c r="AQ79" s="32"/>
      <c r="AS79" s="32"/>
      <c r="AT79" s="32"/>
      <c r="AU79" s="32"/>
      <c r="AV79" s="32"/>
      <c r="AW79" s="32"/>
      <c r="AX79" s="32"/>
      <c r="AY79" s="32"/>
      <c r="AZ79" s="32"/>
      <c r="BA79" s="32"/>
      <c r="BB79" s="32"/>
      <c r="BC79" s="32"/>
      <c r="BD79" s="32"/>
      <c r="BE79" s="32"/>
      <c r="BF79" s="32"/>
      <c r="BG79" s="32"/>
      <c r="BH79" s="32"/>
      <c r="BI79" s="32"/>
      <c r="BJ79" s="32"/>
      <c r="BK79" s="32"/>
      <c r="BL79" s="32"/>
      <c r="BM79" s="32"/>
      <c r="BN79" s="32"/>
      <c r="BO79" s="32"/>
      <c r="BP79" s="32"/>
      <c r="BQ79" s="32"/>
    </row>
    <row r="80" spans="2:69" ht="13.5" customHeight="1">
      <c r="B80" s="106" t="s">
        <v>32</v>
      </c>
      <c r="C80" s="107"/>
      <c r="D80" s="108"/>
      <c r="E80" s="179" t="s">
        <v>33</v>
      </c>
      <c r="F80" s="179"/>
      <c r="G80" s="179"/>
      <c r="H80" s="179"/>
      <c r="I80" s="179"/>
      <c r="J80" s="179"/>
      <c r="K80" s="179"/>
      <c r="L80" s="179"/>
      <c r="M80" s="179"/>
      <c r="N80" s="179"/>
      <c r="O80" s="179"/>
      <c r="P80" s="179"/>
      <c r="Q80" s="179"/>
      <c r="S80" s="32"/>
      <c r="T80" s="239">
        <v>0</v>
      </c>
      <c r="U80" s="240"/>
      <c r="V80" s="240"/>
      <c r="W80" s="240"/>
      <c r="X80" s="240"/>
      <c r="Y80" s="240"/>
      <c r="Z80" s="240"/>
      <c r="AA80" s="240"/>
      <c r="AB80" s="240"/>
      <c r="AC80" s="240"/>
      <c r="AD80" s="240"/>
      <c r="AE80" s="240"/>
      <c r="AF80" s="240"/>
      <c r="AG80" s="240"/>
      <c r="AH80" s="240"/>
      <c r="AI80" s="240"/>
      <c r="AJ80" s="240"/>
      <c r="AK80" s="240"/>
      <c r="AL80" s="240"/>
      <c r="AM80" s="241"/>
      <c r="AN80" s="201" t="s">
        <v>14</v>
      </c>
      <c r="AO80" s="202"/>
      <c r="AP80" s="203"/>
      <c r="AQ80" s="32"/>
      <c r="AS80" s="32"/>
      <c r="AT80" s="151" t="str">
        <f>IF($T$44="料率",ROUNDDOWN(($T$37/3),0),"")</f>
        <v/>
      </c>
      <c r="AU80" s="152"/>
      <c r="AV80" s="152"/>
      <c r="AW80" s="152"/>
      <c r="AX80" s="152"/>
      <c r="AY80" s="152"/>
      <c r="AZ80" s="152"/>
      <c r="BA80" s="152"/>
      <c r="BB80" s="152"/>
      <c r="BC80" s="152"/>
      <c r="BD80" s="152"/>
      <c r="BE80" s="152"/>
      <c r="BF80" s="152"/>
      <c r="BG80" s="152"/>
      <c r="BH80" s="152"/>
      <c r="BI80" s="152"/>
      <c r="BJ80" s="152"/>
      <c r="BK80" s="152"/>
      <c r="BL80" s="152"/>
      <c r="BM80" s="153"/>
      <c r="BN80" s="183" t="s">
        <v>14</v>
      </c>
      <c r="BO80" s="184"/>
      <c r="BP80" s="185"/>
      <c r="BQ80" s="32"/>
    </row>
    <row r="81" spans="2:78" ht="13.5" customHeight="1">
      <c r="B81" s="109"/>
      <c r="C81" s="110"/>
      <c r="D81" s="111"/>
      <c r="E81" s="179"/>
      <c r="F81" s="179"/>
      <c r="G81" s="179"/>
      <c r="H81" s="179"/>
      <c r="I81" s="179"/>
      <c r="J81" s="179"/>
      <c r="K81" s="179"/>
      <c r="L81" s="179"/>
      <c r="M81" s="179"/>
      <c r="N81" s="179"/>
      <c r="O81" s="179"/>
      <c r="P81" s="179"/>
      <c r="Q81" s="179"/>
      <c r="S81" s="32"/>
      <c r="T81" s="242"/>
      <c r="U81" s="243"/>
      <c r="V81" s="243"/>
      <c r="W81" s="243"/>
      <c r="X81" s="243"/>
      <c r="Y81" s="243"/>
      <c r="Z81" s="243"/>
      <c r="AA81" s="243"/>
      <c r="AB81" s="243"/>
      <c r="AC81" s="243"/>
      <c r="AD81" s="243"/>
      <c r="AE81" s="243"/>
      <c r="AF81" s="243"/>
      <c r="AG81" s="243"/>
      <c r="AH81" s="243"/>
      <c r="AI81" s="243"/>
      <c r="AJ81" s="243"/>
      <c r="AK81" s="243"/>
      <c r="AL81" s="243"/>
      <c r="AM81" s="244"/>
      <c r="AN81" s="204"/>
      <c r="AO81" s="205"/>
      <c r="AP81" s="206"/>
      <c r="AQ81" s="32"/>
      <c r="AS81" s="32"/>
      <c r="AT81" s="154"/>
      <c r="AU81" s="155"/>
      <c r="AV81" s="155"/>
      <c r="AW81" s="155"/>
      <c r="AX81" s="155"/>
      <c r="AY81" s="155"/>
      <c r="AZ81" s="155"/>
      <c r="BA81" s="155"/>
      <c r="BB81" s="155"/>
      <c r="BC81" s="155"/>
      <c r="BD81" s="155"/>
      <c r="BE81" s="155"/>
      <c r="BF81" s="155"/>
      <c r="BG81" s="155"/>
      <c r="BH81" s="155"/>
      <c r="BI81" s="155"/>
      <c r="BJ81" s="155"/>
      <c r="BK81" s="155"/>
      <c r="BL81" s="155"/>
      <c r="BM81" s="156"/>
      <c r="BN81" s="186"/>
      <c r="BO81" s="187"/>
      <c r="BP81" s="188"/>
      <c r="BQ81" s="32"/>
    </row>
    <row r="82" spans="2:78" ht="13.5" customHeight="1">
      <c r="B82" s="112"/>
      <c r="C82" s="113"/>
      <c r="D82" s="114"/>
      <c r="E82" s="179"/>
      <c r="F82" s="179"/>
      <c r="G82" s="179"/>
      <c r="H82" s="179"/>
      <c r="I82" s="179"/>
      <c r="J82" s="179"/>
      <c r="K82" s="179"/>
      <c r="L82" s="179"/>
      <c r="M82" s="179"/>
      <c r="N82" s="179"/>
      <c r="O82" s="179"/>
      <c r="P82" s="179"/>
      <c r="Q82" s="179"/>
      <c r="S82" s="32"/>
      <c r="T82" s="245"/>
      <c r="U82" s="246"/>
      <c r="V82" s="246"/>
      <c r="W82" s="246"/>
      <c r="X82" s="246"/>
      <c r="Y82" s="246"/>
      <c r="Z82" s="246"/>
      <c r="AA82" s="246"/>
      <c r="AB82" s="246"/>
      <c r="AC82" s="246"/>
      <c r="AD82" s="246"/>
      <c r="AE82" s="246"/>
      <c r="AF82" s="246"/>
      <c r="AG82" s="246"/>
      <c r="AH82" s="246"/>
      <c r="AI82" s="246"/>
      <c r="AJ82" s="246"/>
      <c r="AK82" s="246"/>
      <c r="AL82" s="246"/>
      <c r="AM82" s="247"/>
      <c r="AN82" s="207"/>
      <c r="AO82" s="208"/>
      <c r="AP82" s="209"/>
      <c r="AQ82" s="32"/>
      <c r="AS82" s="32"/>
      <c r="AT82" s="180"/>
      <c r="AU82" s="181"/>
      <c r="AV82" s="181"/>
      <c r="AW82" s="181"/>
      <c r="AX82" s="181"/>
      <c r="AY82" s="181"/>
      <c r="AZ82" s="181"/>
      <c r="BA82" s="181"/>
      <c r="BB82" s="181"/>
      <c r="BC82" s="181"/>
      <c r="BD82" s="181"/>
      <c r="BE82" s="181"/>
      <c r="BF82" s="181"/>
      <c r="BG82" s="181"/>
      <c r="BH82" s="181"/>
      <c r="BI82" s="181"/>
      <c r="BJ82" s="181"/>
      <c r="BK82" s="181"/>
      <c r="BL82" s="181"/>
      <c r="BM82" s="182"/>
      <c r="BN82" s="189"/>
      <c r="BO82" s="190"/>
      <c r="BP82" s="191"/>
      <c r="BQ82" s="32"/>
    </row>
    <row r="83" spans="2:78" ht="13.5" customHeight="1">
      <c r="B83" s="106" t="s">
        <v>34</v>
      </c>
      <c r="C83" s="107"/>
      <c r="D83" s="108"/>
      <c r="E83" s="178" t="s">
        <v>56</v>
      </c>
      <c r="F83" s="179"/>
      <c r="G83" s="179"/>
      <c r="H83" s="179"/>
      <c r="I83" s="179"/>
      <c r="J83" s="179"/>
      <c r="K83" s="179"/>
      <c r="L83" s="179"/>
      <c r="M83" s="179"/>
      <c r="N83" s="179"/>
      <c r="O83" s="179"/>
      <c r="P83" s="179"/>
      <c r="Q83" s="179"/>
      <c r="S83" s="32"/>
      <c r="T83" s="151" t="str">
        <f>IF($T$44="料率",T34-T52,"")</f>
        <v/>
      </c>
      <c r="U83" s="152"/>
      <c r="V83" s="152"/>
      <c r="W83" s="152"/>
      <c r="X83" s="152"/>
      <c r="Y83" s="152"/>
      <c r="Z83" s="152"/>
      <c r="AA83" s="152"/>
      <c r="AB83" s="152"/>
      <c r="AC83" s="152"/>
      <c r="AD83" s="152"/>
      <c r="AE83" s="152"/>
      <c r="AF83" s="152"/>
      <c r="AG83" s="152"/>
      <c r="AH83" s="152"/>
      <c r="AI83" s="152"/>
      <c r="AJ83" s="152"/>
      <c r="AK83" s="152"/>
      <c r="AL83" s="152"/>
      <c r="AM83" s="153"/>
      <c r="AN83" s="183" t="s">
        <v>14</v>
      </c>
      <c r="AO83" s="184"/>
      <c r="AP83" s="185"/>
      <c r="AQ83" s="32"/>
      <c r="AS83" s="32"/>
      <c r="AT83" s="151" t="str">
        <f>IF($T$44="料率",T34-AT80,"")</f>
        <v/>
      </c>
      <c r="AU83" s="152"/>
      <c r="AV83" s="152"/>
      <c r="AW83" s="152"/>
      <c r="AX83" s="152"/>
      <c r="AY83" s="152"/>
      <c r="AZ83" s="152"/>
      <c r="BA83" s="152"/>
      <c r="BB83" s="152"/>
      <c r="BC83" s="152"/>
      <c r="BD83" s="152"/>
      <c r="BE83" s="152"/>
      <c r="BF83" s="152"/>
      <c r="BG83" s="152"/>
      <c r="BH83" s="152"/>
      <c r="BI83" s="152"/>
      <c r="BJ83" s="152"/>
      <c r="BK83" s="152"/>
      <c r="BL83" s="152"/>
      <c r="BM83" s="153"/>
      <c r="BN83" s="183" t="s">
        <v>14</v>
      </c>
      <c r="BO83" s="184"/>
      <c r="BP83" s="185"/>
      <c r="BQ83" s="32"/>
    </row>
    <row r="84" spans="2:78" ht="13.5" customHeight="1">
      <c r="B84" s="109"/>
      <c r="C84" s="110"/>
      <c r="D84" s="111"/>
      <c r="E84" s="179"/>
      <c r="F84" s="179"/>
      <c r="G84" s="179"/>
      <c r="H84" s="179"/>
      <c r="I84" s="179"/>
      <c r="J84" s="179"/>
      <c r="K84" s="179"/>
      <c r="L84" s="179"/>
      <c r="M84" s="179"/>
      <c r="N84" s="179"/>
      <c r="O84" s="179"/>
      <c r="P84" s="179"/>
      <c r="Q84" s="179"/>
      <c r="S84" s="32"/>
      <c r="T84" s="154"/>
      <c r="U84" s="155"/>
      <c r="V84" s="155"/>
      <c r="W84" s="155"/>
      <c r="X84" s="155"/>
      <c r="Y84" s="155"/>
      <c r="Z84" s="155"/>
      <c r="AA84" s="155"/>
      <c r="AB84" s="155"/>
      <c r="AC84" s="155"/>
      <c r="AD84" s="155"/>
      <c r="AE84" s="155"/>
      <c r="AF84" s="155"/>
      <c r="AG84" s="155"/>
      <c r="AH84" s="155"/>
      <c r="AI84" s="155"/>
      <c r="AJ84" s="155"/>
      <c r="AK84" s="155"/>
      <c r="AL84" s="155"/>
      <c r="AM84" s="156"/>
      <c r="AN84" s="186"/>
      <c r="AO84" s="187"/>
      <c r="AP84" s="188"/>
      <c r="AQ84" s="32"/>
      <c r="AS84" s="32"/>
      <c r="AT84" s="154"/>
      <c r="AU84" s="155"/>
      <c r="AV84" s="155"/>
      <c r="AW84" s="155"/>
      <c r="AX84" s="155"/>
      <c r="AY84" s="155"/>
      <c r="AZ84" s="155"/>
      <c r="BA84" s="155"/>
      <c r="BB84" s="155"/>
      <c r="BC84" s="155"/>
      <c r="BD84" s="155"/>
      <c r="BE84" s="155"/>
      <c r="BF84" s="155"/>
      <c r="BG84" s="155"/>
      <c r="BH84" s="155"/>
      <c r="BI84" s="155"/>
      <c r="BJ84" s="155"/>
      <c r="BK84" s="155"/>
      <c r="BL84" s="155"/>
      <c r="BM84" s="156"/>
      <c r="BN84" s="186"/>
      <c r="BO84" s="187"/>
      <c r="BP84" s="188"/>
      <c r="BQ84" s="32"/>
    </row>
    <row r="85" spans="2:78" ht="13.5" customHeight="1">
      <c r="B85" s="112"/>
      <c r="C85" s="113"/>
      <c r="D85" s="114"/>
      <c r="E85" s="179"/>
      <c r="F85" s="179"/>
      <c r="G85" s="179"/>
      <c r="H85" s="179"/>
      <c r="I85" s="179"/>
      <c r="J85" s="179"/>
      <c r="K85" s="179"/>
      <c r="L85" s="179"/>
      <c r="M85" s="179"/>
      <c r="N85" s="179"/>
      <c r="O85" s="179"/>
      <c r="P85" s="179"/>
      <c r="Q85" s="179"/>
      <c r="S85" s="32"/>
      <c r="T85" s="180"/>
      <c r="U85" s="181"/>
      <c r="V85" s="181"/>
      <c r="W85" s="181"/>
      <c r="X85" s="181"/>
      <c r="Y85" s="181"/>
      <c r="Z85" s="181"/>
      <c r="AA85" s="181"/>
      <c r="AB85" s="181"/>
      <c r="AC85" s="181"/>
      <c r="AD85" s="181"/>
      <c r="AE85" s="181"/>
      <c r="AF85" s="181"/>
      <c r="AG85" s="181"/>
      <c r="AH85" s="181"/>
      <c r="AI85" s="181"/>
      <c r="AJ85" s="181"/>
      <c r="AK85" s="181"/>
      <c r="AL85" s="181"/>
      <c r="AM85" s="182"/>
      <c r="AN85" s="189"/>
      <c r="AO85" s="190"/>
      <c r="AP85" s="191"/>
      <c r="AQ85" s="32"/>
      <c r="AS85" s="32"/>
      <c r="AT85" s="180"/>
      <c r="AU85" s="181"/>
      <c r="AV85" s="181"/>
      <c r="AW85" s="181"/>
      <c r="AX85" s="181"/>
      <c r="AY85" s="181"/>
      <c r="AZ85" s="181"/>
      <c r="BA85" s="181"/>
      <c r="BB85" s="181"/>
      <c r="BC85" s="181"/>
      <c r="BD85" s="181"/>
      <c r="BE85" s="181"/>
      <c r="BF85" s="181"/>
      <c r="BG85" s="181"/>
      <c r="BH85" s="181"/>
      <c r="BI85" s="181"/>
      <c r="BJ85" s="181"/>
      <c r="BK85" s="181"/>
      <c r="BL85" s="181"/>
      <c r="BM85" s="182"/>
      <c r="BN85" s="189"/>
      <c r="BO85" s="190"/>
      <c r="BP85" s="191"/>
      <c r="BQ85" s="32"/>
    </row>
    <row r="86" spans="2:78">
      <c r="E86" s="31"/>
      <c r="F86" s="31"/>
      <c r="G86" s="31"/>
      <c r="H86" s="31"/>
      <c r="I86" s="31"/>
      <c r="J86" s="31"/>
      <c r="K86" s="31"/>
      <c r="L86" s="31"/>
      <c r="M86" s="31"/>
      <c r="N86" s="31"/>
      <c r="O86" s="31"/>
      <c r="P86" s="31"/>
      <c r="Q86" s="31"/>
      <c r="S86" s="32"/>
      <c r="T86" s="253" t="s">
        <v>40</v>
      </c>
      <c r="U86" s="253"/>
      <c r="V86" s="253"/>
      <c r="W86" s="253"/>
      <c r="X86" s="253"/>
      <c r="Y86" s="253"/>
      <c r="Z86" s="253"/>
      <c r="AA86" s="253"/>
      <c r="AB86" s="253"/>
      <c r="AC86" s="253"/>
      <c r="AD86" s="253"/>
      <c r="AE86" s="253"/>
      <c r="AF86" s="253"/>
      <c r="AG86" s="253"/>
      <c r="AH86" s="253"/>
      <c r="AI86" s="253"/>
      <c r="AJ86" s="253"/>
      <c r="AK86" s="253"/>
      <c r="AL86" s="253"/>
      <c r="AM86" s="253"/>
      <c r="AN86" s="35"/>
      <c r="AO86" s="35"/>
      <c r="AP86" s="35"/>
      <c r="AQ86" s="32"/>
      <c r="AS86" s="32"/>
      <c r="AT86" s="254" t="s">
        <v>40</v>
      </c>
      <c r="AU86" s="254"/>
      <c r="AV86" s="254"/>
      <c r="AW86" s="254"/>
      <c r="AX86" s="254"/>
      <c r="AY86" s="254"/>
      <c r="AZ86" s="254"/>
      <c r="BA86" s="254"/>
      <c r="BB86" s="254"/>
      <c r="BC86" s="254"/>
      <c r="BD86" s="254"/>
      <c r="BE86" s="254"/>
      <c r="BF86" s="254"/>
      <c r="BG86" s="254"/>
      <c r="BH86" s="254"/>
      <c r="BI86" s="254"/>
      <c r="BJ86" s="254"/>
      <c r="BK86" s="254"/>
      <c r="BL86" s="254"/>
      <c r="BM86" s="254"/>
      <c r="BN86" s="35"/>
      <c r="BO86" s="35"/>
      <c r="BP86" s="35"/>
      <c r="BQ86" s="32"/>
    </row>
    <row r="87" spans="2:78" ht="13.5" customHeight="1">
      <c r="B87" s="211" t="s">
        <v>41</v>
      </c>
      <c r="C87" s="212"/>
      <c r="D87" s="213"/>
      <c r="E87" s="172" t="s">
        <v>42</v>
      </c>
      <c r="F87" s="173"/>
      <c r="G87" s="173"/>
      <c r="H87" s="173"/>
      <c r="I87" s="173"/>
      <c r="J87" s="173"/>
      <c r="K87" s="173"/>
      <c r="L87" s="173"/>
      <c r="M87" s="173"/>
      <c r="N87" s="173"/>
      <c r="O87" s="173"/>
      <c r="P87" s="173"/>
      <c r="Q87" s="173"/>
      <c r="S87" s="32"/>
      <c r="T87" s="255"/>
      <c r="U87" s="256"/>
      <c r="V87" s="256"/>
      <c r="W87" s="256"/>
      <c r="X87" s="256"/>
      <c r="Y87" s="256"/>
      <c r="Z87" s="256"/>
      <c r="AA87" s="256"/>
      <c r="AB87" s="256"/>
      <c r="AC87" s="256"/>
      <c r="AD87" s="256"/>
      <c r="AE87" s="256"/>
      <c r="AF87" s="256"/>
      <c r="AG87" s="256"/>
      <c r="AH87" s="256"/>
      <c r="AI87" s="256"/>
      <c r="AJ87" s="256"/>
      <c r="AK87" s="256"/>
      <c r="AL87" s="256"/>
      <c r="AM87" s="257"/>
      <c r="AN87" s="175" t="s">
        <v>43</v>
      </c>
      <c r="AO87" s="176"/>
      <c r="AP87" s="177"/>
      <c r="AQ87" s="32"/>
      <c r="AS87" s="32"/>
      <c r="AT87" s="255"/>
      <c r="AU87" s="256"/>
      <c r="AV87" s="256"/>
      <c r="AW87" s="256"/>
      <c r="AX87" s="256"/>
      <c r="AY87" s="256"/>
      <c r="AZ87" s="256"/>
      <c r="BA87" s="256"/>
      <c r="BB87" s="256"/>
      <c r="BC87" s="256"/>
      <c r="BD87" s="256"/>
      <c r="BE87" s="256"/>
      <c r="BF87" s="256"/>
      <c r="BG87" s="256"/>
      <c r="BH87" s="256"/>
      <c r="BI87" s="256"/>
      <c r="BJ87" s="256"/>
      <c r="BK87" s="256"/>
      <c r="BL87" s="256"/>
      <c r="BM87" s="257"/>
      <c r="BN87" s="175" t="s">
        <v>43</v>
      </c>
      <c r="BO87" s="176"/>
      <c r="BP87" s="177"/>
      <c r="BQ87" s="32"/>
    </row>
    <row r="88" spans="2:78" ht="13.5" customHeight="1">
      <c r="B88" s="214"/>
      <c r="C88" s="215"/>
      <c r="D88" s="216"/>
      <c r="E88" s="174"/>
      <c r="F88" s="174"/>
      <c r="G88" s="174"/>
      <c r="H88" s="174"/>
      <c r="I88" s="174"/>
      <c r="J88" s="174"/>
      <c r="K88" s="174"/>
      <c r="L88" s="174"/>
      <c r="M88" s="174"/>
      <c r="N88" s="174"/>
      <c r="O88" s="174"/>
      <c r="P88" s="174"/>
      <c r="Q88" s="174"/>
      <c r="S88" s="32"/>
      <c r="T88" s="258"/>
      <c r="U88" s="259"/>
      <c r="V88" s="259"/>
      <c r="W88" s="259"/>
      <c r="X88" s="259"/>
      <c r="Y88" s="259"/>
      <c r="Z88" s="259"/>
      <c r="AA88" s="259"/>
      <c r="AB88" s="259"/>
      <c r="AC88" s="259"/>
      <c r="AD88" s="259"/>
      <c r="AE88" s="259"/>
      <c r="AF88" s="259"/>
      <c r="AG88" s="259"/>
      <c r="AH88" s="259"/>
      <c r="AI88" s="259"/>
      <c r="AJ88" s="259"/>
      <c r="AK88" s="259"/>
      <c r="AL88" s="259"/>
      <c r="AM88" s="260"/>
      <c r="AN88" s="163"/>
      <c r="AO88" s="164"/>
      <c r="AP88" s="165"/>
      <c r="AQ88" s="32"/>
      <c r="AS88" s="32"/>
      <c r="AT88" s="258"/>
      <c r="AU88" s="259"/>
      <c r="AV88" s="259"/>
      <c r="AW88" s="259"/>
      <c r="AX88" s="259"/>
      <c r="AY88" s="259"/>
      <c r="AZ88" s="259"/>
      <c r="BA88" s="259"/>
      <c r="BB88" s="259"/>
      <c r="BC88" s="259"/>
      <c r="BD88" s="259"/>
      <c r="BE88" s="259"/>
      <c r="BF88" s="259"/>
      <c r="BG88" s="259"/>
      <c r="BH88" s="259"/>
      <c r="BI88" s="259"/>
      <c r="BJ88" s="259"/>
      <c r="BK88" s="259"/>
      <c r="BL88" s="259"/>
      <c r="BM88" s="260"/>
      <c r="BN88" s="163"/>
      <c r="BO88" s="164"/>
      <c r="BP88" s="165"/>
      <c r="BQ88" s="32"/>
    </row>
    <row r="89" spans="2:78" ht="13.5" customHeight="1">
      <c r="B89" s="214"/>
      <c r="C89" s="215"/>
      <c r="D89" s="216"/>
      <c r="E89" s="174"/>
      <c r="F89" s="174"/>
      <c r="G89" s="174"/>
      <c r="H89" s="174"/>
      <c r="I89" s="174"/>
      <c r="J89" s="174"/>
      <c r="K89" s="174"/>
      <c r="L89" s="174"/>
      <c r="M89" s="174"/>
      <c r="N89" s="174"/>
      <c r="O89" s="174"/>
      <c r="P89" s="174"/>
      <c r="Q89" s="174"/>
      <c r="S89" s="32"/>
      <c r="T89" s="258"/>
      <c r="U89" s="259"/>
      <c r="V89" s="259"/>
      <c r="W89" s="259"/>
      <c r="X89" s="259"/>
      <c r="Y89" s="259"/>
      <c r="Z89" s="259"/>
      <c r="AA89" s="259"/>
      <c r="AB89" s="259"/>
      <c r="AC89" s="259"/>
      <c r="AD89" s="259"/>
      <c r="AE89" s="259"/>
      <c r="AF89" s="259"/>
      <c r="AG89" s="259"/>
      <c r="AH89" s="259"/>
      <c r="AI89" s="259"/>
      <c r="AJ89" s="259"/>
      <c r="AK89" s="259"/>
      <c r="AL89" s="259"/>
      <c r="AM89" s="260"/>
      <c r="AN89" s="163"/>
      <c r="AO89" s="164"/>
      <c r="AP89" s="165"/>
      <c r="AQ89" s="32"/>
      <c r="AS89" s="32"/>
      <c r="AT89" s="258"/>
      <c r="AU89" s="259"/>
      <c r="AV89" s="259"/>
      <c r="AW89" s="259"/>
      <c r="AX89" s="259"/>
      <c r="AY89" s="259"/>
      <c r="AZ89" s="259"/>
      <c r="BA89" s="259"/>
      <c r="BB89" s="259"/>
      <c r="BC89" s="259"/>
      <c r="BD89" s="259"/>
      <c r="BE89" s="259"/>
      <c r="BF89" s="259"/>
      <c r="BG89" s="259"/>
      <c r="BH89" s="259"/>
      <c r="BI89" s="259"/>
      <c r="BJ89" s="259"/>
      <c r="BK89" s="259"/>
      <c r="BL89" s="259"/>
      <c r="BM89" s="260"/>
      <c r="BN89" s="163"/>
      <c r="BO89" s="164"/>
      <c r="BP89" s="165"/>
      <c r="BQ89" s="32"/>
    </row>
    <row r="90" spans="2:78" ht="20.25" customHeight="1">
      <c r="B90" s="248" t="s">
        <v>44</v>
      </c>
      <c r="C90" s="215"/>
      <c r="D90" s="216"/>
      <c r="E90" s="249" t="s">
        <v>51</v>
      </c>
      <c r="F90" s="174"/>
      <c r="G90" s="174"/>
      <c r="H90" s="174"/>
      <c r="I90" s="174"/>
      <c r="J90" s="174"/>
      <c r="K90" s="174"/>
      <c r="L90" s="174"/>
      <c r="M90" s="174"/>
      <c r="N90" s="174"/>
      <c r="O90" s="174"/>
      <c r="P90" s="174"/>
      <c r="Q90" s="174"/>
      <c r="S90" s="32"/>
      <c r="T90" s="250"/>
      <c r="U90" s="251"/>
      <c r="V90" s="251"/>
      <c r="W90" s="251"/>
      <c r="X90" s="251"/>
      <c r="Y90" s="251"/>
      <c r="Z90" s="251"/>
      <c r="AA90" s="251"/>
      <c r="AB90" s="251"/>
      <c r="AC90" s="251"/>
      <c r="AD90" s="251"/>
      <c r="AE90" s="251"/>
      <c r="AF90" s="251"/>
      <c r="AG90" s="251"/>
      <c r="AH90" s="251"/>
      <c r="AI90" s="251"/>
      <c r="AJ90" s="251"/>
      <c r="AK90" s="251"/>
      <c r="AL90" s="251"/>
      <c r="AM90" s="252"/>
      <c r="AN90" s="163" t="s">
        <v>14</v>
      </c>
      <c r="AO90" s="164"/>
      <c r="AP90" s="165"/>
      <c r="AQ90" s="32"/>
      <c r="AS90" s="32"/>
      <c r="AT90" s="250"/>
      <c r="AU90" s="251"/>
      <c r="AV90" s="251"/>
      <c r="AW90" s="251"/>
      <c r="AX90" s="251"/>
      <c r="AY90" s="251"/>
      <c r="AZ90" s="251"/>
      <c r="BA90" s="251"/>
      <c r="BB90" s="251"/>
      <c r="BC90" s="251"/>
      <c r="BD90" s="251"/>
      <c r="BE90" s="251"/>
      <c r="BF90" s="251"/>
      <c r="BG90" s="251"/>
      <c r="BH90" s="251"/>
      <c r="BI90" s="251"/>
      <c r="BJ90" s="251"/>
      <c r="BK90" s="251"/>
      <c r="BL90" s="251"/>
      <c r="BM90" s="252"/>
      <c r="BN90" s="163" t="s">
        <v>14</v>
      </c>
      <c r="BO90" s="164"/>
      <c r="BP90" s="165"/>
      <c r="BQ90" s="32"/>
    </row>
    <row r="91" spans="2:78" ht="13.5" customHeight="1">
      <c r="B91" s="214"/>
      <c r="C91" s="215"/>
      <c r="D91" s="216"/>
      <c r="E91" s="174"/>
      <c r="F91" s="174"/>
      <c r="G91" s="174"/>
      <c r="H91" s="174"/>
      <c r="I91" s="174"/>
      <c r="J91" s="174"/>
      <c r="K91" s="174"/>
      <c r="L91" s="174"/>
      <c r="M91" s="174"/>
      <c r="N91" s="174"/>
      <c r="O91" s="174"/>
      <c r="P91" s="174"/>
      <c r="Q91" s="174"/>
      <c r="S91" s="32"/>
      <c r="T91" s="250"/>
      <c r="U91" s="251"/>
      <c r="V91" s="251"/>
      <c r="W91" s="251"/>
      <c r="X91" s="251"/>
      <c r="Y91" s="251"/>
      <c r="Z91" s="251"/>
      <c r="AA91" s="251"/>
      <c r="AB91" s="251"/>
      <c r="AC91" s="251"/>
      <c r="AD91" s="251"/>
      <c r="AE91" s="251"/>
      <c r="AF91" s="251"/>
      <c r="AG91" s="251"/>
      <c r="AH91" s="251"/>
      <c r="AI91" s="251"/>
      <c r="AJ91" s="251"/>
      <c r="AK91" s="251"/>
      <c r="AL91" s="251"/>
      <c r="AM91" s="252"/>
      <c r="AN91" s="163"/>
      <c r="AO91" s="164"/>
      <c r="AP91" s="165"/>
      <c r="AQ91" s="32"/>
      <c r="AS91" s="32"/>
      <c r="AT91" s="250"/>
      <c r="AU91" s="251"/>
      <c r="AV91" s="251"/>
      <c r="AW91" s="251"/>
      <c r="AX91" s="251"/>
      <c r="AY91" s="251"/>
      <c r="AZ91" s="251"/>
      <c r="BA91" s="251"/>
      <c r="BB91" s="251"/>
      <c r="BC91" s="251"/>
      <c r="BD91" s="251"/>
      <c r="BE91" s="251"/>
      <c r="BF91" s="251"/>
      <c r="BG91" s="251"/>
      <c r="BH91" s="251"/>
      <c r="BI91" s="251"/>
      <c r="BJ91" s="251"/>
      <c r="BK91" s="251"/>
      <c r="BL91" s="251"/>
      <c r="BM91" s="252"/>
      <c r="BN91" s="163"/>
      <c r="BO91" s="164"/>
      <c r="BP91" s="165"/>
      <c r="BQ91" s="32"/>
    </row>
    <row r="92" spans="2:78" ht="13.5" customHeight="1">
      <c r="B92" s="217"/>
      <c r="C92" s="218"/>
      <c r="D92" s="219"/>
      <c r="E92" s="220"/>
      <c r="F92" s="220"/>
      <c r="G92" s="220"/>
      <c r="H92" s="220"/>
      <c r="I92" s="220"/>
      <c r="J92" s="220"/>
      <c r="K92" s="220"/>
      <c r="L92" s="220"/>
      <c r="M92" s="220"/>
      <c r="N92" s="220"/>
      <c r="O92" s="220"/>
      <c r="P92" s="220"/>
      <c r="Q92" s="220"/>
      <c r="S92" s="32"/>
      <c r="T92" s="250"/>
      <c r="U92" s="251"/>
      <c r="V92" s="251"/>
      <c r="W92" s="251"/>
      <c r="X92" s="251"/>
      <c r="Y92" s="251"/>
      <c r="Z92" s="251"/>
      <c r="AA92" s="251"/>
      <c r="AB92" s="251"/>
      <c r="AC92" s="251"/>
      <c r="AD92" s="251"/>
      <c r="AE92" s="251"/>
      <c r="AF92" s="251"/>
      <c r="AG92" s="251"/>
      <c r="AH92" s="251"/>
      <c r="AI92" s="251"/>
      <c r="AJ92" s="251"/>
      <c r="AK92" s="251"/>
      <c r="AL92" s="251"/>
      <c r="AM92" s="252"/>
      <c r="AN92" s="163"/>
      <c r="AO92" s="164"/>
      <c r="AP92" s="165"/>
      <c r="AQ92" s="32"/>
      <c r="AS92" s="32"/>
      <c r="AT92" s="250"/>
      <c r="AU92" s="251"/>
      <c r="AV92" s="251"/>
      <c r="AW92" s="251"/>
      <c r="AX92" s="251"/>
      <c r="AY92" s="251"/>
      <c r="AZ92" s="251"/>
      <c r="BA92" s="251"/>
      <c r="BB92" s="251"/>
      <c r="BC92" s="251"/>
      <c r="BD92" s="251"/>
      <c r="BE92" s="251"/>
      <c r="BF92" s="251"/>
      <c r="BG92" s="251"/>
      <c r="BH92" s="251"/>
      <c r="BI92" s="251"/>
      <c r="BJ92" s="251"/>
      <c r="BK92" s="251"/>
      <c r="BL92" s="251"/>
      <c r="BM92" s="252"/>
      <c r="BN92" s="163"/>
      <c r="BO92" s="164"/>
      <c r="BP92" s="165"/>
      <c r="BQ92" s="32"/>
    </row>
    <row r="93" spans="2:78" ht="13.5" customHeight="1">
      <c r="B93" s="211" t="s">
        <v>36</v>
      </c>
      <c r="C93" s="212"/>
      <c r="D93" s="213"/>
      <c r="E93" s="172" t="s">
        <v>52</v>
      </c>
      <c r="F93" s="173"/>
      <c r="G93" s="173"/>
      <c r="H93" s="173"/>
      <c r="I93" s="173"/>
      <c r="J93" s="173"/>
      <c r="K93" s="173"/>
      <c r="L93" s="173"/>
      <c r="M93" s="173"/>
      <c r="N93" s="173"/>
      <c r="O93" s="173"/>
      <c r="P93" s="173"/>
      <c r="Q93" s="173"/>
      <c r="S93" s="32"/>
      <c r="T93" s="273"/>
      <c r="U93" s="274"/>
      <c r="V93" s="274"/>
      <c r="W93" s="274"/>
      <c r="X93" s="274"/>
      <c r="Y93" s="274"/>
      <c r="Z93" s="274"/>
      <c r="AA93" s="274"/>
      <c r="AB93" s="274"/>
      <c r="AC93" s="274"/>
      <c r="AD93" s="274"/>
      <c r="AE93" s="274"/>
      <c r="AF93" s="274"/>
      <c r="AG93" s="274"/>
      <c r="AH93" s="274"/>
      <c r="AI93" s="274"/>
      <c r="AJ93" s="274"/>
      <c r="AK93" s="274"/>
      <c r="AL93" s="274"/>
      <c r="AM93" s="275"/>
      <c r="AN93" s="175" t="s">
        <v>14</v>
      </c>
      <c r="AO93" s="176"/>
      <c r="AP93" s="177"/>
      <c r="AQ93" s="32"/>
      <c r="AS93" s="32"/>
      <c r="AT93" s="273"/>
      <c r="AU93" s="274"/>
      <c r="AV93" s="274"/>
      <c r="AW93" s="274"/>
      <c r="AX93" s="274"/>
      <c r="AY93" s="274"/>
      <c r="AZ93" s="274"/>
      <c r="BA93" s="274"/>
      <c r="BB93" s="274"/>
      <c r="BC93" s="274"/>
      <c r="BD93" s="274"/>
      <c r="BE93" s="274"/>
      <c r="BF93" s="274"/>
      <c r="BG93" s="274"/>
      <c r="BH93" s="274"/>
      <c r="BI93" s="274"/>
      <c r="BJ93" s="274"/>
      <c r="BK93" s="274"/>
      <c r="BL93" s="274"/>
      <c r="BM93" s="275"/>
      <c r="BN93" s="175" t="s">
        <v>14</v>
      </c>
      <c r="BO93" s="176"/>
      <c r="BP93" s="177"/>
      <c r="BQ93" s="32"/>
      <c r="BR93" s="285" t="str">
        <f>IF($T$44="料率",IF($AT$93="","",IF($AT$93&gt;=$AT$83,"","※")),"")</f>
        <v/>
      </c>
      <c r="BS93" s="210" t="str">
        <f>IF($T$44="料率",IF($AT$93="","",IF($AT$93&gt;=$AT$83,"","残価設定がないリース契約であることが確認できません。")),"")</f>
        <v/>
      </c>
      <c r="BT93" s="210"/>
      <c r="BU93" s="210"/>
      <c r="BV93" s="210"/>
      <c r="BW93" s="210"/>
      <c r="BX93" s="210"/>
      <c r="BY93" s="210"/>
      <c r="BZ93" s="45"/>
    </row>
    <row r="94" spans="2:78" ht="13.5" customHeight="1">
      <c r="B94" s="214"/>
      <c r="C94" s="215"/>
      <c r="D94" s="216"/>
      <c r="E94" s="174"/>
      <c r="F94" s="174"/>
      <c r="G94" s="174"/>
      <c r="H94" s="174"/>
      <c r="I94" s="174"/>
      <c r="J94" s="174"/>
      <c r="K94" s="174"/>
      <c r="L94" s="174"/>
      <c r="M94" s="174"/>
      <c r="N94" s="174"/>
      <c r="O94" s="174"/>
      <c r="P94" s="174"/>
      <c r="Q94" s="174"/>
      <c r="S94" s="32"/>
      <c r="T94" s="267"/>
      <c r="U94" s="268"/>
      <c r="V94" s="268"/>
      <c r="W94" s="268"/>
      <c r="X94" s="268"/>
      <c r="Y94" s="268"/>
      <c r="Z94" s="268"/>
      <c r="AA94" s="268"/>
      <c r="AB94" s="268"/>
      <c r="AC94" s="268"/>
      <c r="AD94" s="268"/>
      <c r="AE94" s="268"/>
      <c r="AF94" s="268"/>
      <c r="AG94" s="268"/>
      <c r="AH94" s="268"/>
      <c r="AI94" s="268"/>
      <c r="AJ94" s="268"/>
      <c r="AK94" s="268"/>
      <c r="AL94" s="268"/>
      <c r="AM94" s="269"/>
      <c r="AN94" s="163"/>
      <c r="AO94" s="164"/>
      <c r="AP94" s="165"/>
      <c r="AQ94" s="32"/>
      <c r="AS94" s="32"/>
      <c r="AT94" s="267"/>
      <c r="AU94" s="268"/>
      <c r="AV94" s="268"/>
      <c r="AW94" s="268"/>
      <c r="AX94" s="268"/>
      <c r="AY94" s="268"/>
      <c r="AZ94" s="268"/>
      <c r="BA94" s="268"/>
      <c r="BB94" s="268"/>
      <c r="BC94" s="268"/>
      <c r="BD94" s="268"/>
      <c r="BE94" s="268"/>
      <c r="BF94" s="268"/>
      <c r="BG94" s="268"/>
      <c r="BH94" s="268"/>
      <c r="BI94" s="268"/>
      <c r="BJ94" s="268"/>
      <c r="BK94" s="268"/>
      <c r="BL94" s="268"/>
      <c r="BM94" s="269"/>
      <c r="BN94" s="163"/>
      <c r="BO94" s="164"/>
      <c r="BP94" s="165"/>
      <c r="BQ94" s="32"/>
      <c r="BR94" s="285"/>
      <c r="BS94" s="210"/>
      <c r="BT94" s="210"/>
      <c r="BU94" s="210"/>
      <c r="BV94" s="210"/>
      <c r="BW94" s="210"/>
      <c r="BX94" s="210"/>
      <c r="BY94" s="210"/>
    </row>
    <row r="95" spans="2:78" ht="13.5" customHeight="1">
      <c r="B95" s="217"/>
      <c r="C95" s="218"/>
      <c r="D95" s="219"/>
      <c r="E95" s="220"/>
      <c r="F95" s="220"/>
      <c r="G95" s="220"/>
      <c r="H95" s="220"/>
      <c r="I95" s="220"/>
      <c r="J95" s="220"/>
      <c r="K95" s="220"/>
      <c r="L95" s="220"/>
      <c r="M95" s="220"/>
      <c r="N95" s="220"/>
      <c r="O95" s="220"/>
      <c r="P95" s="220"/>
      <c r="Q95" s="220"/>
      <c r="S95" s="32"/>
      <c r="T95" s="276"/>
      <c r="U95" s="277"/>
      <c r="V95" s="277"/>
      <c r="W95" s="277"/>
      <c r="X95" s="277"/>
      <c r="Y95" s="277"/>
      <c r="Z95" s="277"/>
      <c r="AA95" s="277"/>
      <c r="AB95" s="277"/>
      <c r="AC95" s="277"/>
      <c r="AD95" s="277"/>
      <c r="AE95" s="277"/>
      <c r="AF95" s="277"/>
      <c r="AG95" s="277"/>
      <c r="AH95" s="277"/>
      <c r="AI95" s="277"/>
      <c r="AJ95" s="277"/>
      <c r="AK95" s="277"/>
      <c r="AL95" s="277"/>
      <c r="AM95" s="278"/>
      <c r="AN95" s="163"/>
      <c r="AO95" s="164"/>
      <c r="AP95" s="165"/>
      <c r="AQ95" s="32"/>
      <c r="AS95" s="32"/>
      <c r="AT95" s="276"/>
      <c r="AU95" s="277"/>
      <c r="AV95" s="277"/>
      <c r="AW95" s="277"/>
      <c r="AX95" s="277"/>
      <c r="AY95" s="277"/>
      <c r="AZ95" s="277"/>
      <c r="BA95" s="277"/>
      <c r="BB95" s="277"/>
      <c r="BC95" s="277"/>
      <c r="BD95" s="277"/>
      <c r="BE95" s="277"/>
      <c r="BF95" s="277"/>
      <c r="BG95" s="277"/>
      <c r="BH95" s="277"/>
      <c r="BI95" s="277"/>
      <c r="BJ95" s="277"/>
      <c r="BK95" s="277"/>
      <c r="BL95" s="277"/>
      <c r="BM95" s="278"/>
      <c r="BN95" s="163"/>
      <c r="BO95" s="164"/>
      <c r="BP95" s="165"/>
      <c r="BQ95" s="32"/>
      <c r="BR95" s="285"/>
      <c r="BS95" s="210"/>
      <c r="BT95" s="210"/>
      <c r="BU95" s="210"/>
      <c r="BV95" s="210"/>
      <c r="BW95" s="210"/>
      <c r="BX95" s="210"/>
      <c r="BY95" s="210"/>
    </row>
    <row r="96" spans="2:78" ht="13.5" customHeight="1">
      <c r="B96" s="211" t="s">
        <v>37</v>
      </c>
      <c r="C96" s="212"/>
      <c r="D96" s="213"/>
      <c r="E96" s="172" t="s">
        <v>50</v>
      </c>
      <c r="F96" s="173"/>
      <c r="G96" s="173"/>
      <c r="H96" s="173"/>
      <c r="I96" s="173"/>
      <c r="J96" s="173"/>
      <c r="K96" s="173"/>
      <c r="L96" s="173"/>
      <c r="M96" s="173"/>
      <c r="N96" s="173"/>
      <c r="O96" s="173"/>
      <c r="P96" s="173"/>
      <c r="Q96" s="173"/>
      <c r="S96" s="32"/>
      <c r="T96" s="305"/>
      <c r="U96" s="306"/>
      <c r="V96" s="306"/>
      <c r="W96" s="306"/>
      <c r="X96" s="306"/>
      <c r="Y96" s="306"/>
      <c r="Z96" s="306"/>
      <c r="AA96" s="306"/>
      <c r="AB96" s="306"/>
      <c r="AC96" s="306"/>
      <c r="AD96" s="306"/>
      <c r="AE96" s="306"/>
      <c r="AF96" s="306"/>
      <c r="AG96" s="306"/>
      <c r="AH96" s="306"/>
      <c r="AI96" s="306"/>
      <c r="AJ96" s="306"/>
      <c r="AK96" s="306"/>
      <c r="AL96" s="306"/>
      <c r="AM96" s="307"/>
      <c r="AN96" s="261" t="s">
        <v>14</v>
      </c>
      <c r="AO96" s="262"/>
      <c r="AP96" s="263"/>
      <c r="AQ96" s="32"/>
      <c r="AS96" s="32"/>
      <c r="AT96" s="264"/>
      <c r="AU96" s="265"/>
      <c r="AV96" s="265"/>
      <c r="AW96" s="265"/>
      <c r="AX96" s="265"/>
      <c r="AY96" s="265"/>
      <c r="AZ96" s="265"/>
      <c r="BA96" s="265"/>
      <c r="BB96" s="265"/>
      <c r="BC96" s="265"/>
      <c r="BD96" s="265"/>
      <c r="BE96" s="265"/>
      <c r="BF96" s="265"/>
      <c r="BG96" s="265"/>
      <c r="BH96" s="265"/>
      <c r="BI96" s="265"/>
      <c r="BJ96" s="265"/>
      <c r="BK96" s="265"/>
      <c r="BL96" s="265"/>
      <c r="BM96" s="266"/>
      <c r="BN96" s="261" t="s">
        <v>14</v>
      </c>
      <c r="BO96" s="262"/>
      <c r="BP96" s="263"/>
      <c r="BQ96" s="32"/>
      <c r="BR96" s="7"/>
    </row>
    <row r="97" spans="2:96" ht="13.5" customHeight="1">
      <c r="B97" s="214"/>
      <c r="C97" s="215"/>
      <c r="D97" s="216"/>
      <c r="E97" s="174"/>
      <c r="F97" s="174"/>
      <c r="G97" s="174"/>
      <c r="H97" s="174"/>
      <c r="I97" s="174"/>
      <c r="J97" s="174"/>
      <c r="K97" s="174"/>
      <c r="L97" s="174"/>
      <c r="M97" s="174"/>
      <c r="N97" s="174"/>
      <c r="O97" s="174"/>
      <c r="P97" s="174"/>
      <c r="Q97" s="174"/>
      <c r="S97" s="32"/>
      <c r="T97" s="267"/>
      <c r="U97" s="268"/>
      <c r="V97" s="268"/>
      <c r="W97" s="268"/>
      <c r="X97" s="268"/>
      <c r="Y97" s="268"/>
      <c r="Z97" s="268"/>
      <c r="AA97" s="268"/>
      <c r="AB97" s="268"/>
      <c r="AC97" s="268"/>
      <c r="AD97" s="268"/>
      <c r="AE97" s="268"/>
      <c r="AF97" s="268"/>
      <c r="AG97" s="268"/>
      <c r="AH97" s="268"/>
      <c r="AI97" s="268"/>
      <c r="AJ97" s="268"/>
      <c r="AK97" s="268"/>
      <c r="AL97" s="268"/>
      <c r="AM97" s="269"/>
      <c r="AN97" s="163"/>
      <c r="AO97" s="164"/>
      <c r="AP97" s="165"/>
      <c r="AQ97" s="32"/>
      <c r="AS97" s="32"/>
      <c r="AT97" s="267"/>
      <c r="AU97" s="268"/>
      <c r="AV97" s="268"/>
      <c r="AW97" s="268"/>
      <c r="AX97" s="268"/>
      <c r="AY97" s="268"/>
      <c r="AZ97" s="268"/>
      <c r="BA97" s="268"/>
      <c r="BB97" s="268"/>
      <c r="BC97" s="268"/>
      <c r="BD97" s="268"/>
      <c r="BE97" s="268"/>
      <c r="BF97" s="268"/>
      <c r="BG97" s="268"/>
      <c r="BH97" s="268"/>
      <c r="BI97" s="268"/>
      <c r="BJ97" s="268"/>
      <c r="BK97" s="268"/>
      <c r="BL97" s="268"/>
      <c r="BM97" s="269"/>
      <c r="BN97" s="163"/>
      <c r="BO97" s="164"/>
      <c r="BP97" s="165"/>
      <c r="BQ97" s="32"/>
      <c r="BR97" s="7"/>
    </row>
    <row r="98" spans="2:96" ht="13.5" customHeight="1">
      <c r="B98" s="217"/>
      <c r="C98" s="218"/>
      <c r="D98" s="219"/>
      <c r="E98" s="220"/>
      <c r="F98" s="220"/>
      <c r="G98" s="220"/>
      <c r="H98" s="220"/>
      <c r="I98" s="220"/>
      <c r="J98" s="220"/>
      <c r="K98" s="220"/>
      <c r="L98" s="220"/>
      <c r="M98" s="220"/>
      <c r="N98" s="220"/>
      <c r="O98" s="220"/>
      <c r="P98" s="220"/>
      <c r="Q98" s="220"/>
      <c r="S98" s="32"/>
      <c r="T98" s="270"/>
      <c r="U98" s="271"/>
      <c r="V98" s="271"/>
      <c r="W98" s="271"/>
      <c r="X98" s="271"/>
      <c r="Y98" s="271"/>
      <c r="Z98" s="271"/>
      <c r="AA98" s="271"/>
      <c r="AB98" s="271"/>
      <c r="AC98" s="271"/>
      <c r="AD98" s="271"/>
      <c r="AE98" s="271"/>
      <c r="AF98" s="271"/>
      <c r="AG98" s="271"/>
      <c r="AH98" s="271"/>
      <c r="AI98" s="271"/>
      <c r="AJ98" s="271"/>
      <c r="AK98" s="271"/>
      <c r="AL98" s="271"/>
      <c r="AM98" s="272"/>
      <c r="AN98" s="166"/>
      <c r="AO98" s="167"/>
      <c r="AP98" s="168"/>
      <c r="AQ98" s="32"/>
      <c r="AS98" s="32"/>
      <c r="AT98" s="270"/>
      <c r="AU98" s="271"/>
      <c r="AV98" s="271"/>
      <c r="AW98" s="271"/>
      <c r="AX98" s="271"/>
      <c r="AY98" s="271"/>
      <c r="AZ98" s="271"/>
      <c r="BA98" s="271"/>
      <c r="BB98" s="271"/>
      <c r="BC98" s="271"/>
      <c r="BD98" s="271"/>
      <c r="BE98" s="271"/>
      <c r="BF98" s="271"/>
      <c r="BG98" s="271"/>
      <c r="BH98" s="271"/>
      <c r="BI98" s="271"/>
      <c r="BJ98" s="271"/>
      <c r="BK98" s="271"/>
      <c r="BL98" s="271"/>
      <c r="BM98" s="272"/>
      <c r="BN98" s="166"/>
      <c r="BO98" s="167"/>
      <c r="BP98" s="168"/>
      <c r="BQ98" s="32"/>
      <c r="BR98" s="7"/>
    </row>
    <row r="99" spans="2:96" ht="13.5" customHeight="1">
      <c r="B99" s="106" t="s">
        <v>38</v>
      </c>
      <c r="C99" s="107"/>
      <c r="D99" s="108"/>
      <c r="E99" s="178" t="s">
        <v>59</v>
      </c>
      <c r="F99" s="179"/>
      <c r="G99" s="179"/>
      <c r="H99" s="179"/>
      <c r="I99" s="179"/>
      <c r="J99" s="179"/>
      <c r="K99" s="179"/>
      <c r="L99" s="179"/>
      <c r="M99" s="179"/>
      <c r="N99" s="179"/>
      <c r="O99" s="179"/>
      <c r="P99" s="179"/>
      <c r="Q99" s="179"/>
      <c r="S99" s="32"/>
      <c r="T99" s="151">
        <f>T93+T96</f>
        <v>0</v>
      </c>
      <c r="U99" s="152"/>
      <c r="V99" s="152"/>
      <c r="W99" s="152"/>
      <c r="X99" s="152"/>
      <c r="Y99" s="152"/>
      <c r="Z99" s="152"/>
      <c r="AA99" s="152"/>
      <c r="AB99" s="152"/>
      <c r="AC99" s="152"/>
      <c r="AD99" s="152"/>
      <c r="AE99" s="152"/>
      <c r="AF99" s="152"/>
      <c r="AG99" s="152"/>
      <c r="AH99" s="152"/>
      <c r="AI99" s="152"/>
      <c r="AJ99" s="152"/>
      <c r="AK99" s="152"/>
      <c r="AL99" s="152"/>
      <c r="AM99" s="153"/>
      <c r="AN99" s="183" t="s">
        <v>14</v>
      </c>
      <c r="AO99" s="184"/>
      <c r="AP99" s="185"/>
      <c r="AQ99" s="32"/>
      <c r="AS99" s="32"/>
      <c r="AT99" s="151">
        <f>AT93+AT96</f>
        <v>0</v>
      </c>
      <c r="AU99" s="152"/>
      <c r="AV99" s="152"/>
      <c r="AW99" s="152"/>
      <c r="AX99" s="152"/>
      <c r="AY99" s="152"/>
      <c r="AZ99" s="152"/>
      <c r="BA99" s="152"/>
      <c r="BB99" s="152"/>
      <c r="BC99" s="152"/>
      <c r="BD99" s="152"/>
      <c r="BE99" s="152"/>
      <c r="BF99" s="152"/>
      <c r="BG99" s="152"/>
      <c r="BH99" s="152"/>
      <c r="BI99" s="152"/>
      <c r="BJ99" s="152"/>
      <c r="BK99" s="152"/>
      <c r="BL99" s="152"/>
      <c r="BM99" s="153"/>
      <c r="BN99" s="183" t="s">
        <v>14</v>
      </c>
      <c r="BO99" s="184"/>
      <c r="BP99" s="185"/>
      <c r="BQ99" s="32"/>
      <c r="BR99" s="7"/>
    </row>
    <row r="100" spans="2:96" ht="13.5" customHeight="1">
      <c r="B100" s="109"/>
      <c r="C100" s="110"/>
      <c r="D100" s="111"/>
      <c r="E100" s="179"/>
      <c r="F100" s="179"/>
      <c r="G100" s="179"/>
      <c r="H100" s="179"/>
      <c r="I100" s="179"/>
      <c r="J100" s="179"/>
      <c r="K100" s="179"/>
      <c r="L100" s="179"/>
      <c r="M100" s="179"/>
      <c r="N100" s="179"/>
      <c r="O100" s="179"/>
      <c r="P100" s="179"/>
      <c r="Q100" s="179"/>
      <c r="S100" s="32"/>
      <c r="T100" s="154"/>
      <c r="U100" s="155"/>
      <c r="V100" s="155"/>
      <c r="W100" s="155"/>
      <c r="X100" s="155"/>
      <c r="Y100" s="155"/>
      <c r="Z100" s="155"/>
      <c r="AA100" s="155"/>
      <c r="AB100" s="155"/>
      <c r="AC100" s="155"/>
      <c r="AD100" s="155"/>
      <c r="AE100" s="155"/>
      <c r="AF100" s="155"/>
      <c r="AG100" s="155"/>
      <c r="AH100" s="155"/>
      <c r="AI100" s="155"/>
      <c r="AJ100" s="155"/>
      <c r="AK100" s="155"/>
      <c r="AL100" s="155"/>
      <c r="AM100" s="156"/>
      <c r="AN100" s="186"/>
      <c r="AO100" s="187"/>
      <c r="AP100" s="188"/>
      <c r="AQ100" s="32"/>
      <c r="AS100" s="32"/>
      <c r="AT100" s="154"/>
      <c r="AU100" s="155"/>
      <c r="AV100" s="155"/>
      <c r="AW100" s="155"/>
      <c r="AX100" s="155"/>
      <c r="AY100" s="155"/>
      <c r="AZ100" s="155"/>
      <c r="BA100" s="155"/>
      <c r="BB100" s="155"/>
      <c r="BC100" s="155"/>
      <c r="BD100" s="155"/>
      <c r="BE100" s="155"/>
      <c r="BF100" s="155"/>
      <c r="BG100" s="155"/>
      <c r="BH100" s="155"/>
      <c r="BI100" s="155"/>
      <c r="BJ100" s="155"/>
      <c r="BK100" s="155"/>
      <c r="BL100" s="155"/>
      <c r="BM100" s="156"/>
      <c r="BN100" s="186"/>
      <c r="BO100" s="187"/>
      <c r="BP100" s="188"/>
      <c r="BQ100" s="32"/>
      <c r="BR100" s="7"/>
    </row>
    <row r="101" spans="2:96" ht="13.5" customHeight="1">
      <c r="B101" s="112"/>
      <c r="C101" s="113"/>
      <c r="D101" s="114"/>
      <c r="E101" s="179"/>
      <c r="F101" s="179"/>
      <c r="G101" s="179"/>
      <c r="H101" s="179"/>
      <c r="I101" s="179"/>
      <c r="J101" s="179"/>
      <c r="K101" s="179"/>
      <c r="L101" s="179"/>
      <c r="M101" s="179"/>
      <c r="N101" s="179"/>
      <c r="O101" s="179"/>
      <c r="P101" s="179"/>
      <c r="Q101" s="179"/>
      <c r="S101" s="32"/>
      <c r="T101" s="180"/>
      <c r="U101" s="181"/>
      <c r="V101" s="181"/>
      <c r="W101" s="181"/>
      <c r="X101" s="181"/>
      <c r="Y101" s="181"/>
      <c r="Z101" s="181"/>
      <c r="AA101" s="181"/>
      <c r="AB101" s="181"/>
      <c r="AC101" s="181"/>
      <c r="AD101" s="181"/>
      <c r="AE101" s="181"/>
      <c r="AF101" s="181"/>
      <c r="AG101" s="181"/>
      <c r="AH101" s="181"/>
      <c r="AI101" s="181"/>
      <c r="AJ101" s="181"/>
      <c r="AK101" s="181"/>
      <c r="AL101" s="181"/>
      <c r="AM101" s="182"/>
      <c r="AN101" s="189"/>
      <c r="AO101" s="190"/>
      <c r="AP101" s="191"/>
      <c r="AQ101" s="32"/>
      <c r="AS101" s="32"/>
      <c r="AT101" s="180"/>
      <c r="AU101" s="181"/>
      <c r="AV101" s="181"/>
      <c r="AW101" s="181"/>
      <c r="AX101" s="181"/>
      <c r="AY101" s="181"/>
      <c r="AZ101" s="181"/>
      <c r="BA101" s="181"/>
      <c r="BB101" s="181"/>
      <c r="BC101" s="181"/>
      <c r="BD101" s="181"/>
      <c r="BE101" s="181"/>
      <c r="BF101" s="181"/>
      <c r="BG101" s="181"/>
      <c r="BH101" s="181"/>
      <c r="BI101" s="181"/>
      <c r="BJ101" s="181"/>
      <c r="BK101" s="181"/>
      <c r="BL101" s="181"/>
      <c r="BM101" s="182"/>
      <c r="BN101" s="189"/>
      <c r="BO101" s="190"/>
      <c r="BP101" s="191"/>
      <c r="BQ101" s="32"/>
      <c r="BR101" s="7"/>
      <c r="BT101" s="36"/>
      <c r="BU101" s="36"/>
      <c r="BV101" s="36"/>
      <c r="BW101" s="36"/>
      <c r="BX101" s="36"/>
      <c r="BY101" s="36"/>
    </row>
    <row r="102" spans="2:96" ht="13.5" customHeight="1">
      <c r="S102" s="32"/>
      <c r="T102" s="32"/>
      <c r="U102" s="32"/>
      <c r="V102" s="32"/>
      <c r="W102" s="32"/>
      <c r="X102" s="32"/>
      <c r="Y102" s="32"/>
      <c r="Z102" s="32"/>
      <c r="AA102" s="32"/>
      <c r="AB102" s="32"/>
      <c r="AC102" s="32"/>
      <c r="AD102" s="32"/>
      <c r="AE102" s="32"/>
      <c r="AF102" s="32"/>
      <c r="AG102" s="32"/>
      <c r="AH102" s="32"/>
      <c r="AI102" s="32"/>
      <c r="AJ102" s="32"/>
      <c r="AK102" s="32"/>
      <c r="AL102" s="32"/>
      <c r="AM102" s="32"/>
      <c r="AN102" s="32"/>
      <c r="AO102" s="32"/>
      <c r="AP102" s="32"/>
      <c r="AQ102" s="32"/>
      <c r="AS102" s="32"/>
      <c r="AT102" s="32"/>
      <c r="AU102" s="32"/>
      <c r="AV102" s="32"/>
      <c r="AW102" s="32"/>
      <c r="AX102" s="32"/>
      <c r="AY102" s="32"/>
      <c r="AZ102" s="32"/>
      <c r="BA102" s="32"/>
      <c r="BB102" s="32"/>
      <c r="BC102" s="32"/>
      <c r="BD102" s="32"/>
      <c r="BE102" s="32"/>
      <c r="BF102" s="32"/>
      <c r="BG102" s="32"/>
      <c r="BH102" s="32"/>
      <c r="BI102" s="32"/>
      <c r="BJ102" s="32"/>
      <c r="BK102" s="32"/>
      <c r="BL102" s="32"/>
      <c r="BM102" s="32"/>
      <c r="BN102" s="32"/>
      <c r="BO102" s="32"/>
      <c r="BP102" s="32"/>
      <c r="BQ102" s="32"/>
      <c r="BR102" s="285" t="str">
        <f>IF($T$44="料率",IF($AT$103="","",IF($T$103-$AT$103&gt;=100000,"",IF($T$103-$AT$103&gt;=$AT$83*0.01,"","※"))),"")</f>
        <v/>
      </c>
      <c r="BS102" s="210" t="str">
        <f>IF($T$44="料率",IF($AT$103="","",IF($T$103-$AT$103&gt;=100000,"",IF($T$103-$AT$103&gt;=$AT$83*0.01,"","補助金がある場合とない場合でリース料金の違い（例：金利・手数料分の金額）が適切に計算されていることが確認できません。"))),"")</f>
        <v/>
      </c>
      <c r="BT102" s="210"/>
      <c r="BU102" s="210"/>
      <c r="BV102" s="210"/>
      <c r="BW102" s="210"/>
      <c r="BX102" s="210"/>
      <c r="BY102" s="210"/>
      <c r="BZ102" s="45"/>
    </row>
    <row r="103" spans="2:96" ht="34.5" customHeight="1">
      <c r="S103" s="32"/>
      <c r="T103" s="289" t="str">
        <f>IF(T44="料率",IF(T93="","",T93-T83),"")</f>
        <v/>
      </c>
      <c r="U103" s="290"/>
      <c r="V103" s="290"/>
      <c r="W103" s="290"/>
      <c r="X103" s="290"/>
      <c r="Y103" s="290"/>
      <c r="Z103" s="290"/>
      <c r="AA103" s="290"/>
      <c r="AB103" s="290"/>
      <c r="AC103" s="290"/>
      <c r="AD103" s="290"/>
      <c r="AE103" s="290"/>
      <c r="AF103" s="290"/>
      <c r="AG103" s="290"/>
      <c r="AH103" s="290"/>
      <c r="AI103" s="290"/>
      <c r="AJ103" s="290"/>
      <c r="AK103" s="290"/>
      <c r="AL103" s="290"/>
      <c r="AM103" s="291"/>
      <c r="AN103" s="310" t="s">
        <v>60</v>
      </c>
      <c r="AO103" s="287"/>
      <c r="AP103" s="288"/>
      <c r="AQ103" s="32"/>
      <c r="AS103" s="37"/>
      <c r="AT103" s="292" t="str">
        <f>IF(T44="料率",IF(AT93="","",AT93-AT83),"")</f>
        <v/>
      </c>
      <c r="AU103" s="293"/>
      <c r="AV103" s="293"/>
      <c r="AW103" s="293"/>
      <c r="AX103" s="293"/>
      <c r="AY103" s="293"/>
      <c r="AZ103" s="293"/>
      <c r="BA103" s="293"/>
      <c r="BB103" s="293"/>
      <c r="BC103" s="293"/>
      <c r="BD103" s="293"/>
      <c r="BE103" s="293"/>
      <c r="BF103" s="293"/>
      <c r="BG103" s="293"/>
      <c r="BH103" s="293"/>
      <c r="BI103" s="293"/>
      <c r="BJ103" s="293"/>
      <c r="BK103" s="293"/>
      <c r="BL103" s="293"/>
      <c r="BM103" s="294"/>
      <c r="BN103" s="310" t="s">
        <v>60</v>
      </c>
      <c r="BO103" s="287"/>
      <c r="BP103" s="288"/>
      <c r="BQ103" s="32"/>
      <c r="BR103" s="285"/>
      <c r="BS103" s="210"/>
      <c r="BT103" s="210"/>
      <c r="BU103" s="210"/>
      <c r="BV103" s="210"/>
      <c r="BW103" s="210"/>
      <c r="BX103" s="210"/>
      <c r="BY103" s="210"/>
      <c r="BZ103" s="38"/>
      <c r="CA103" s="38"/>
      <c r="CB103" s="38"/>
      <c r="CC103" s="38"/>
      <c r="CD103" s="38"/>
      <c r="CE103" s="38"/>
      <c r="CF103" s="38"/>
      <c r="CG103" s="38"/>
      <c r="CH103" s="38"/>
      <c r="CI103" s="38"/>
      <c r="CJ103" s="38"/>
      <c r="CK103" s="38"/>
      <c r="CL103" s="38"/>
      <c r="CM103" s="38"/>
      <c r="CN103" s="38"/>
      <c r="CO103" s="38"/>
      <c r="CP103" s="38"/>
      <c r="CQ103" s="38"/>
      <c r="CR103" s="38"/>
    </row>
    <row r="104" spans="2:96" ht="13.5" customHeight="1">
      <c r="S104" s="32"/>
      <c r="T104" s="32"/>
      <c r="U104" s="32"/>
      <c r="V104" s="32"/>
      <c r="W104" s="32"/>
      <c r="X104" s="32"/>
      <c r="Y104" s="32"/>
      <c r="Z104" s="32"/>
      <c r="AA104" s="32"/>
      <c r="AB104" s="32"/>
      <c r="AC104" s="32"/>
      <c r="AD104" s="32"/>
      <c r="AE104" s="32"/>
      <c r="AF104" s="32"/>
      <c r="AG104" s="32"/>
      <c r="AH104" s="32"/>
      <c r="AI104" s="32"/>
      <c r="AJ104" s="32"/>
      <c r="AK104" s="32"/>
      <c r="AL104" s="32"/>
      <c r="AM104" s="32"/>
      <c r="AN104" s="32"/>
      <c r="AO104" s="32"/>
      <c r="AP104" s="32"/>
      <c r="AQ104" s="32"/>
      <c r="AS104" s="32"/>
      <c r="AT104" s="32"/>
      <c r="AU104" s="32"/>
      <c r="AV104" s="32"/>
      <c r="AW104" s="32"/>
      <c r="AX104" s="32"/>
      <c r="AY104" s="32"/>
      <c r="AZ104" s="32"/>
      <c r="BA104" s="32"/>
      <c r="BB104" s="32"/>
      <c r="BC104" s="32"/>
      <c r="BD104" s="32"/>
      <c r="BE104" s="32"/>
      <c r="BF104" s="32"/>
      <c r="BG104" s="32"/>
      <c r="BH104" s="32"/>
      <c r="BI104" s="32"/>
      <c r="BJ104" s="32"/>
      <c r="BK104" s="32"/>
      <c r="BL104" s="32"/>
      <c r="BM104" s="32"/>
      <c r="BN104" s="32"/>
      <c r="BO104" s="32"/>
      <c r="BP104" s="32"/>
      <c r="BQ104" s="32"/>
      <c r="BR104" s="285"/>
      <c r="BS104" s="210"/>
      <c r="BT104" s="210"/>
      <c r="BU104" s="210"/>
      <c r="BV104" s="210"/>
      <c r="BW104" s="210"/>
      <c r="BX104" s="210"/>
      <c r="BY104" s="210"/>
      <c r="BZ104" s="38"/>
      <c r="CA104" s="38"/>
      <c r="CB104" s="38"/>
      <c r="CC104" s="38"/>
      <c r="CD104" s="38"/>
      <c r="CE104" s="38"/>
      <c r="CF104" s="38"/>
      <c r="CG104" s="38"/>
      <c r="CH104" s="38"/>
      <c r="CI104" s="38"/>
      <c r="CJ104" s="38"/>
      <c r="CK104" s="38"/>
      <c r="CL104" s="38"/>
      <c r="CM104" s="38"/>
      <c r="CN104" s="38"/>
      <c r="CO104" s="38"/>
      <c r="CP104" s="38"/>
      <c r="CQ104" s="38"/>
      <c r="CR104" s="38"/>
    </row>
    <row r="105" spans="2:96" ht="0.75" customHeight="1">
      <c r="S105" s="32"/>
      <c r="T105" s="295"/>
      <c r="U105" s="295"/>
      <c r="V105" s="295"/>
      <c r="W105" s="295"/>
      <c r="X105" s="295"/>
      <c r="Y105" s="295"/>
      <c r="Z105" s="295"/>
      <c r="AA105" s="295"/>
      <c r="AB105" s="295"/>
      <c r="AC105" s="295"/>
      <c r="AD105" s="295"/>
      <c r="AE105" s="295"/>
      <c r="AF105" s="295"/>
      <c r="AG105" s="295"/>
      <c r="AH105" s="295"/>
      <c r="AI105" s="295"/>
      <c r="AJ105" s="295"/>
      <c r="AK105" s="295"/>
      <c r="AL105" s="295"/>
      <c r="AM105" s="295"/>
      <c r="AN105" s="32"/>
      <c r="AO105" s="32"/>
      <c r="AP105" s="32"/>
      <c r="AQ105" s="32"/>
      <c r="AS105" s="37"/>
      <c r="AT105" s="295"/>
      <c r="AU105" s="295"/>
      <c r="AV105" s="295"/>
      <c r="AW105" s="295"/>
      <c r="AX105" s="295"/>
      <c r="AY105" s="295"/>
      <c r="AZ105" s="295"/>
      <c r="BA105" s="295"/>
      <c r="BB105" s="295"/>
      <c r="BC105" s="295"/>
      <c r="BD105" s="295"/>
      <c r="BE105" s="295"/>
      <c r="BF105" s="295"/>
      <c r="BG105" s="295"/>
      <c r="BH105" s="295"/>
      <c r="BI105" s="295"/>
      <c r="BJ105" s="295"/>
      <c r="BK105" s="295"/>
      <c r="BL105" s="295"/>
      <c r="BM105" s="295"/>
      <c r="BN105" s="32"/>
      <c r="BO105" s="32"/>
      <c r="BP105" s="32"/>
      <c r="BQ105" s="32"/>
      <c r="BT105" s="38"/>
      <c r="BU105" s="38"/>
      <c r="BV105" s="38"/>
      <c r="BW105" s="38"/>
      <c r="BX105" s="38"/>
      <c r="BY105" s="38"/>
      <c r="BZ105" s="38"/>
      <c r="CA105" s="38"/>
      <c r="CB105" s="38"/>
      <c r="CC105" s="38"/>
      <c r="CD105" s="38"/>
      <c r="CE105" s="38"/>
      <c r="CF105" s="38"/>
      <c r="CG105" s="38"/>
      <c r="CH105" s="38"/>
      <c r="CI105" s="38"/>
      <c r="CJ105" s="38"/>
      <c r="CK105" s="38"/>
      <c r="CL105" s="38"/>
      <c r="CM105" s="38"/>
      <c r="CN105" s="38"/>
      <c r="CO105" s="38"/>
      <c r="CP105" s="38"/>
      <c r="CQ105" s="38"/>
      <c r="CR105" s="38"/>
    </row>
    <row r="106" spans="2:96" ht="13.5" customHeight="1"/>
    <row r="108" spans="2:96" ht="21">
      <c r="AH108" s="39" t="s">
        <v>46</v>
      </c>
    </row>
    <row r="109" spans="2:96">
      <c r="BL109" s="296" t="s">
        <v>47</v>
      </c>
      <c r="BM109" s="297"/>
      <c r="BN109" s="297"/>
      <c r="BO109" s="297"/>
      <c r="BP109" s="298"/>
    </row>
    <row r="110" spans="2:96" ht="13.5" customHeight="1">
      <c r="BL110" s="299"/>
      <c r="BM110" s="300"/>
      <c r="BN110" s="300"/>
      <c r="BO110" s="300"/>
      <c r="BP110" s="301"/>
    </row>
    <row r="111" spans="2:96" ht="13.5" customHeight="1">
      <c r="BL111" s="299"/>
      <c r="BM111" s="300"/>
      <c r="BN111" s="300"/>
      <c r="BO111" s="300"/>
      <c r="BP111" s="301"/>
    </row>
    <row r="112" spans="2:96" ht="13.5" customHeight="1">
      <c r="AX112" s="279"/>
      <c r="AY112" s="280"/>
      <c r="AZ112" s="280"/>
      <c r="BA112" s="280"/>
      <c r="BB112" s="280"/>
      <c r="BC112" s="280"/>
      <c r="BD112" s="280"/>
      <c r="BE112" s="280"/>
      <c r="BF112" s="280"/>
      <c r="BG112" s="280"/>
      <c r="BH112" s="280"/>
      <c r="BI112" s="280"/>
      <c r="BJ112" s="281"/>
      <c r="BL112" s="299"/>
      <c r="BM112" s="300"/>
      <c r="BN112" s="300"/>
      <c r="BO112" s="300"/>
      <c r="BP112" s="301"/>
    </row>
    <row r="113" spans="43:72" ht="21" customHeight="1">
      <c r="AQ113" s="40" t="s">
        <v>48</v>
      </c>
      <c r="AR113" s="41"/>
      <c r="AS113" s="41"/>
      <c r="AT113" s="41"/>
      <c r="AU113" s="41"/>
      <c r="AV113" s="41"/>
      <c r="AW113" s="55"/>
      <c r="AX113" s="282"/>
      <c r="AY113" s="283"/>
      <c r="AZ113" s="283"/>
      <c r="BA113" s="283"/>
      <c r="BB113" s="283"/>
      <c r="BC113" s="283"/>
      <c r="BD113" s="283"/>
      <c r="BE113" s="283"/>
      <c r="BF113" s="283"/>
      <c r="BG113" s="283"/>
      <c r="BH113" s="283"/>
      <c r="BI113" s="283"/>
      <c r="BJ113" s="284"/>
      <c r="BK113" s="59"/>
      <c r="BL113" s="302"/>
      <c r="BM113" s="303"/>
      <c r="BN113" s="303"/>
      <c r="BO113" s="303"/>
      <c r="BP113" s="304"/>
    </row>
    <row r="114" spans="43:72">
      <c r="BK114" s="7"/>
    </row>
    <row r="115" spans="43:72" ht="21.75" customHeight="1">
      <c r="BT115" s="7"/>
    </row>
    <row r="116" spans="43:72" s="8" customFormat="1" ht="21.75" customHeight="1"/>
    <row r="117" spans="43:72" ht="44.25" customHeight="1"/>
    <row r="118" spans="43:72" ht="13.5" customHeight="1"/>
    <row r="119" spans="43:72" ht="21" customHeight="1"/>
  </sheetData>
  <sheetProtection password="A6C9" sheet="1" objects="1" scenarios="1" selectLockedCells="1"/>
  <mergeCells count="156">
    <mergeCell ref="BF3:BP3"/>
    <mergeCell ref="BV2:BW2"/>
    <mergeCell ref="AN103:AP103"/>
    <mergeCell ref="BN103:BP103"/>
    <mergeCell ref="AA4:AR4"/>
    <mergeCell ref="BL4:BM4"/>
    <mergeCell ref="BO4:BP4"/>
    <mergeCell ref="B5:BR5"/>
    <mergeCell ref="B6:BR6"/>
    <mergeCell ref="BF2:BG2"/>
    <mergeCell ref="BH2:BI2"/>
    <mergeCell ref="BJ2:BK2"/>
    <mergeCell ref="BL2:BM2"/>
    <mergeCell ref="BN2:BO2"/>
    <mergeCell ref="B15:I16"/>
    <mergeCell ref="J15:AL16"/>
    <mergeCell ref="AT15:AY18"/>
    <mergeCell ref="AZ15:BL18"/>
    <mergeCell ref="BM15:BP18"/>
    <mergeCell ref="B17:I18"/>
    <mergeCell ref="J17:AL18"/>
    <mergeCell ref="B7:BR7"/>
    <mergeCell ref="B9:I10"/>
    <mergeCell ref="J9:AL10"/>
    <mergeCell ref="B11:I12"/>
    <mergeCell ref="J11:AL12"/>
    <mergeCell ref="B13:I14"/>
    <mergeCell ref="J13:AL14"/>
    <mergeCell ref="E28:G30"/>
    <mergeCell ref="H28:Q30"/>
    <mergeCell ref="T28:AM30"/>
    <mergeCell ref="AN28:AP30"/>
    <mergeCell ref="E31:G33"/>
    <mergeCell ref="H31:Q33"/>
    <mergeCell ref="T31:AM33"/>
    <mergeCell ref="AN31:AP33"/>
    <mergeCell ref="B21:BQ23"/>
    <mergeCell ref="B25:D27"/>
    <mergeCell ref="E25:Q27"/>
    <mergeCell ref="T25:AM27"/>
    <mergeCell ref="AN25:AP27"/>
    <mergeCell ref="AS25:BQ27"/>
    <mergeCell ref="E40:G42"/>
    <mergeCell ref="H40:Q42"/>
    <mergeCell ref="T40:AM42"/>
    <mergeCell ref="AN40:AP42"/>
    <mergeCell ref="T44:AM44"/>
    <mergeCell ref="B45:BQ47"/>
    <mergeCell ref="B34:D36"/>
    <mergeCell ref="E34:Q36"/>
    <mergeCell ref="T34:AM36"/>
    <mergeCell ref="AN34:AP36"/>
    <mergeCell ref="AS34:BQ36"/>
    <mergeCell ref="E37:G39"/>
    <mergeCell ref="H37:Q39"/>
    <mergeCell ref="T37:AM39"/>
    <mergeCell ref="AN37:AP39"/>
    <mergeCell ref="B55:D57"/>
    <mergeCell ref="E55:Q57"/>
    <mergeCell ref="T55:AM57"/>
    <mergeCell ref="AN55:AP57"/>
    <mergeCell ref="AT55:BM57"/>
    <mergeCell ref="BN55:BP57"/>
    <mergeCell ref="S49:AQ50"/>
    <mergeCell ref="AS49:BQ50"/>
    <mergeCell ref="B52:D54"/>
    <mergeCell ref="E52:Q54"/>
    <mergeCell ref="T52:AM54"/>
    <mergeCell ref="AN52:AP54"/>
    <mergeCell ref="AT52:BM54"/>
    <mergeCell ref="BN52:BP54"/>
    <mergeCell ref="BS58:BY60"/>
    <mergeCell ref="B61:D63"/>
    <mergeCell ref="E61:Q63"/>
    <mergeCell ref="T61:AM63"/>
    <mergeCell ref="AN61:AP63"/>
    <mergeCell ref="AT61:BM63"/>
    <mergeCell ref="BN61:BP63"/>
    <mergeCell ref="BS61:BY63"/>
    <mergeCell ref="B58:D60"/>
    <mergeCell ref="E58:Q60"/>
    <mergeCell ref="T58:AM60"/>
    <mergeCell ref="AN58:AP60"/>
    <mergeCell ref="AT58:BM60"/>
    <mergeCell ref="BN58:BP60"/>
    <mergeCell ref="BR58:BR60"/>
    <mergeCell ref="BR61:BR63"/>
    <mergeCell ref="B67:D69"/>
    <mergeCell ref="E67:Q69"/>
    <mergeCell ref="T67:AM69"/>
    <mergeCell ref="AN67:AP69"/>
    <mergeCell ref="AT67:BM69"/>
    <mergeCell ref="BN67:BP69"/>
    <mergeCell ref="B64:D66"/>
    <mergeCell ref="E64:Q66"/>
    <mergeCell ref="T64:AM66"/>
    <mergeCell ref="AN64:AP66"/>
    <mergeCell ref="AT64:BM66"/>
    <mergeCell ref="BN64:BP66"/>
    <mergeCell ref="B83:D85"/>
    <mergeCell ref="E83:Q85"/>
    <mergeCell ref="T83:AM85"/>
    <mergeCell ref="AN83:AP85"/>
    <mergeCell ref="AT83:BM85"/>
    <mergeCell ref="BN83:BP85"/>
    <mergeCell ref="B73:BQ75"/>
    <mergeCell ref="S77:AQ78"/>
    <mergeCell ref="AS77:BQ78"/>
    <mergeCell ref="B80:D82"/>
    <mergeCell ref="E80:Q82"/>
    <mergeCell ref="T80:AM82"/>
    <mergeCell ref="AN80:AP82"/>
    <mergeCell ref="AT80:BM82"/>
    <mergeCell ref="BN80:BP82"/>
    <mergeCell ref="BN87:BP89"/>
    <mergeCell ref="B90:D92"/>
    <mergeCell ref="E90:Q92"/>
    <mergeCell ref="T90:AM92"/>
    <mergeCell ref="AN90:AP92"/>
    <mergeCell ref="AT90:BM92"/>
    <mergeCell ref="BN90:BP92"/>
    <mergeCell ref="T86:AM86"/>
    <mergeCell ref="AT86:BM86"/>
    <mergeCell ref="B87:D89"/>
    <mergeCell ref="E87:Q89"/>
    <mergeCell ref="T87:AM89"/>
    <mergeCell ref="AN87:AP89"/>
    <mergeCell ref="AT87:BM89"/>
    <mergeCell ref="BS93:BY95"/>
    <mergeCell ref="B96:D98"/>
    <mergeCell ref="E96:Q98"/>
    <mergeCell ref="T96:AM98"/>
    <mergeCell ref="AN96:AP98"/>
    <mergeCell ref="AT96:BM98"/>
    <mergeCell ref="BN96:BP98"/>
    <mergeCell ref="B93:D95"/>
    <mergeCell ref="E93:Q95"/>
    <mergeCell ref="T93:AM95"/>
    <mergeCell ref="AN93:AP95"/>
    <mergeCell ref="AT93:BM95"/>
    <mergeCell ref="BN93:BP95"/>
    <mergeCell ref="BR93:BR95"/>
    <mergeCell ref="BR102:BR104"/>
    <mergeCell ref="BS102:BY104"/>
    <mergeCell ref="T103:AM103"/>
    <mergeCell ref="AT103:BM103"/>
    <mergeCell ref="T105:AM105"/>
    <mergeCell ref="AT105:BM105"/>
    <mergeCell ref="BL109:BP113"/>
    <mergeCell ref="B99:D101"/>
    <mergeCell ref="E99:Q101"/>
    <mergeCell ref="T99:AM101"/>
    <mergeCell ref="AN99:AP101"/>
    <mergeCell ref="AT99:BM101"/>
    <mergeCell ref="BN99:BP101"/>
    <mergeCell ref="AX112:BJ113"/>
  </mergeCells>
  <phoneticPr fontId="1"/>
  <conditionalFormatting sqref="A45:BQ51 A70:BQ70 A52:D69 R52:BQ69">
    <cfRule type="expression" dxfId="14" priority="5">
      <formula>$T$44="料率"</formula>
    </cfRule>
  </conditionalFormatting>
  <conditionalFormatting sqref="B73:BQ79 BN86:BQ86 AN86:AT86 B102:BQ102 R87:BQ101 R86:T86 B80:D101 R80:BQ85 B104:BQ104 B103:AN103 AQ103:BM103 BQ103">
    <cfRule type="expression" dxfId="13" priority="4">
      <formula>$T$44="積算"</formula>
    </cfRule>
  </conditionalFormatting>
  <conditionalFormatting sqref="E80:Q101">
    <cfRule type="expression" dxfId="12" priority="3">
      <formula>$T$44="積算"</formula>
    </cfRule>
  </conditionalFormatting>
  <conditionalFormatting sqref="E52:Q69">
    <cfRule type="expression" dxfId="11" priority="2">
      <formula>$T$44="料率"</formula>
    </cfRule>
  </conditionalFormatting>
  <conditionalFormatting sqref="BN103">
    <cfRule type="expression" dxfId="10" priority="1">
      <formula>$T$44="積算"</formula>
    </cfRule>
  </conditionalFormatting>
  <dataValidations count="6">
    <dataValidation type="custom" showInputMessage="1" showErrorMessage="1" errorTitle="計算方法" error="計算方法で「料率」が選択されていません。" sqref="AO80:AP102 T80:AN103 AQ80:BM103 BN103">
      <formula1>$T$44="料率"</formula1>
    </dataValidation>
    <dataValidation type="custom" showInputMessage="1" showErrorMessage="1" errorTitle="計算方法" error="計算方法が「積算」を選択されています。①の表に入力してください。" sqref="T104:BM104">
      <formula1>T68="料率"</formula1>
    </dataValidation>
    <dataValidation type="custom" showInputMessage="1" showErrorMessage="1" errorTitle="計算方法" error="計算方法で「積算」が選択されていません。" sqref="T52:BM69">
      <formula1>$T$44="積算"</formula1>
    </dataValidation>
    <dataValidation type="custom" allowBlank="1" showInputMessage="1" showErrorMessage="1" sqref="AP44">
      <formula1>"if(R43=""料率"","""")"</formula1>
    </dataValidation>
    <dataValidation type="list" showInputMessage="1" showErrorMessage="1" sqref="T44">
      <formula1>"積算,料率,"</formula1>
    </dataValidation>
    <dataValidation type="whole" allowBlank="1" showInputMessage="1" showErrorMessage="1" sqref="T28:AM33 T37:AM42">
      <formula1>0</formula1>
      <formula2>9999999999</formula2>
    </dataValidation>
  </dataValidations>
  <pageMargins left="0.7" right="0.7" top="0.75" bottom="0.75" header="0.3" footer="0.3"/>
  <pageSetup paperSize="9" scale="47" orientation="portrait" r:id="rId1"/>
  <rowBreaks count="1" manualBreakCount="1">
    <brk id="114" max="69"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CR119"/>
  <sheetViews>
    <sheetView showGridLines="0" zoomScale="70" zoomScaleNormal="70" zoomScaleSheetLayoutView="85" workbookViewId="0">
      <selection activeCell="J17" sqref="J17:AL18"/>
    </sheetView>
  </sheetViews>
  <sheetFormatPr defaultRowHeight="13.5"/>
  <cols>
    <col min="1" max="69" width="2.625" customWidth="1"/>
    <col min="70" max="70" width="2.75" customWidth="1"/>
    <col min="71" max="71" width="0.875" customWidth="1"/>
    <col min="77" max="77" width="14.75" customWidth="1"/>
  </cols>
  <sheetData>
    <row r="2" spans="2:75" ht="21.75" customHeight="1">
      <c r="AV2" s="1"/>
      <c r="AW2" s="1"/>
      <c r="AX2" s="1"/>
      <c r="AY2" s="1"/>
      <c r="AZ2" s="1"/>
      <c r="BA2" s="1"/>
      <c r="BB2" s="2" t="s">
        <v>0</v>
      </c>
      <c r="BC2" s="3" t="s">
        <v>1</v>
      </c>
      <c r="BD2" s="4"/>
      <c r="BE2" s="4"/>
      <c r="BF2" s="67">
        <v>29</v>
      </c>
      <c r="BG2" s="67"/>
      <c r="BH2" s="311" t="s">
        <v>2</v>
      </c>
      <c r="BI2" s="311"/>
      <c r="BJ2" s="312" t="str">
        <f>IF($J$15="","",'リース料金計算書 ①'!BJ1)</f>
        <v/>
      </c>
      <c r="BK2" s="312"/>
      <c r="BL2" s="311" t="s">
        <v>3</v>
      </c>
      <c r="BM2" s="311"/>
      <c r="BN2" s="312" t="str">
        <f>IF($J$15="","",'リース料金計算書 ①'!BN1)</f>
        <v/>
      </c>
      <c r="BO2" s="312"/>
      <c r="BP2" s="60" t="s">
        <v>4</v>
      </c>
      <c r="BQ2" s="4"/>
      <c r="BR2" s="6"/>
      <c r="BT2" s="7"/>
      <c r="BU2" s="7"/>
      <c r="BV2" s="62"/>
      <c r="BW2" s="62"/>
    </row>
    <row r="3" spans="2:75" s="8" customFormat="1" ht="21.75" customHeight="1">
      <c r="C3" s="9"/>
      <c r="D3" s="9"/>
      <c r="E3" s="9"/>
      <c r="F3" s="9"/>
      <c r="G3" s="9"/>
      <c r="H3" s="9"/>
      <c r="I3" s="9"/>
      <c r="J3" s="9"/>
      <c r="K3" s="9"/>
      <c r="L3" s="9"/>
      <c r="M3" s="9"/>
      <c r="N3" s="9"/>
      <c r="O3" s="9"/>
      <c r="P3" s="9"/>
      <c r="Q3" s="9"/>
      <c r="R3" s="9"/>
      <c r="S3" s="9"/>
      <c r="T3" s="9"/>
      <c r="U3" s="9"/>
      <c r="V3" s="9"/>
      <c r="W3" s="9"/>
      <c r="X3" s="9"/>
      <c r="Y3" s="9"/>
      <c r="Z3" s="9"/>
      <c r="AA3" s="9"/>
      <c r="AB3" s="9"/>
      <c r="AC3" s="9"/>
      <c r="AD3" s="9"/>
      <c r="AE3" s="9"/>
      <c r="AF3" s="9"/>
      <c r="AG3" s="9"/>
      <c r="AH3" s="9"/>
      <c r="AI3" s="9"/>
      <c r="AJ3" s="9"/>
      <c r="AK3" s="9"/>
      <c r="AL3" s="9"/>
      <c r="AM3" s="9"/>
      <c r="AN3" s="9"/>
      <c r="AO3" s="9"/>
      <c r="AP3" s="9"/>
      <c r="AQ3" s="9"/>
      <c r="AR3" s="9"/>
      <c r="AS3" s="9"/>
      <c r="AT3" s="9"/>
      <c r="AU3" s="9"/>
      <c r="AV3" s="1"/>
      <c r="AW3" s="1"/>
      <c r="AX3" s="1"/>
      <c r="AY3" s="1"/>
      <c r="AZ3" s="1"/>
      <c r="BA3" s="1"/>
      <c r="BB3" s="2" t="s">
        <v>5</v>
      </c>
      <c r="BC3" s="57" t="s">
        <v>85</v>
      </c>
      <c r="BD3" s="57"/>
      <c r="BE3" s="57"/>
      <c r="BF3" s="320" t="str">
        <f>IF(J15="","",'リース料金計算書 ①'!BF3:BP3)</f>
        <v/>
      </c>
      <c r="BG3" s="320"/>
      <c r="BH3" s="320"/>
      <c r="BI3" s="320"/>
      <c r="BJ3" s="320"/>
      <c r="BK3" s="320"/>
      <c r="BL3" s="320"/>
      <c r="BM3" s="320"/>
      <c r="BN3" s="320"/>
      <c r="BO3" s="320"/>
      <c r="BP3" s="320"/>
      <c r="BQ3" s="4"/>
      <c r="BR3" s="10"/>
    </row>
    <row r="4" spans="2:75" ht="43.5" customHeight="1">
      <c r="AA4" s="63" t="s">
        <v>6</v>
      </c>
      <c r="AB4" s="63"/>
      <c r="AC4" s="63"/>
      <c r="AD4" s="63"/>
      <c r="AE4" s="63"/>
      <c r="AF4" s="63"/>
      <c r="AG4" s="63"/>
      <c r="AH4" s="63"/>
      <c r="AI4" s="63"/>
      <c r="AJ4" s="63"/>
      <c r="AK4" s="63"/>
      <c r="AL4" s="63"/>
      <c r="AM4" s="63"/>
      <c r="AN4" s="63"/>
      <c r="AO4" s="63"/>
      <c r="AP4" s="63"/>
      <c r="AQ4" s="63"/>
      <c r="AR4" s="63"/>
      <c r="AV4" s="1"/>
      <c r="AW4" s="1"/>
      <c r="AX4" s="1"/>
      <c r="AY4" s="1"/>
      <c r="AZ4" s="1"/>
      <c r="BA4" s="1"/>
      <c r="BB4" s="1"/>
      <c r="BC4" s="46"/>
      <c r="BD4" s="4"/>
      <c r="BE4" s="4"/>
      <c r="BF4" s="4"/>
      <c r="BG4" s="4"/>
      <c r="BH4" s="11"/>
      <c r="BI4" s="12"/>
      <c r="BJ4" s="52"/>
      <c r="BK4" s="53" t="s">
        <v>7</v>
      </c>
      <c r="BL4" s="64">
        <v>4</v>
      </c>
      <c r="BM4" s="64"/>
      <c r="BN4" s="56" t="s">
        <v>8</v>
      </c>
      <c r="BO4" s="64" t="str">
        <f>IF(J15="","",IF(J15&lt;BL4,"",J15))</f>
        <v/>
      </c>
      <c r="BP4" s="64"/>
      <c r="BQ4" s="53" t="s">
        <v>9</v>
      </c>
      <c r="BR4" s="58"/>
    </row>
    <row r="5" spans="2:75" s="13" customFormat="1" ht="24">
      <c r="B5" s="65" t="s">
        <v>10</v>
      </c>
      <c r="C5" s="66"/>
      <c r="D5" s="66"/>
      <c r="E5" s="66"/>
      <c r="F5" s="66"/>
      <c r="G5" s="66"/>
      <c r="H5" s="66"/>
      <c r="I5" s="66"/>
      <c r="J5" s="66"/>
      <c r="K5" s="66"/>
      <c r="L5" s="66"/>
      <c r="M5" s="66"/>
      <c r="N5" s="66"/>
      <c r="O5" s="66"/>
      <c r="P5" s="66"/>
      <c r="Q5" s="66"/>
      <c r="R5" s="66"/>
      <c r="S5" s="66"/>
      <c r="T5" s="66"/>
      <c r="U5" s="66"/>
      <c r="V5" s="66"/>
      <c r="W5" s="66"/>
      <c r="X5" s="66"/>
      <c r="Y5" s="66"/>
      <c r="Z5" s="66"/>
      <c r="AA5" s="66"/>
      <c r="AB5" s="66"/>
      <c r="AC5" s="66"/>
      <c r="AD5" s="66"/>
      <c r="AE5" s="66"/>
      <c r="AF5" s="66"/>
      <c r="AG5" s="66"/>
      <c r="AH5" s="66"/>
      <c r="AI5" s="66"/>
      <c r="AJ5" s="66"/>
      <c r="AK5" s="66"/>
      <c r="AL5" s="66"/>
      <c r="AM5" s="66"/>
      <c r="AN5" s="66"/>
      <c r="AO5" s="66"/>
      <c r="AP5" s="66"/>
      <c r="AQ5" s="66"/>
      <c r="AR5" s="66"/>
      <c r="AS5" s="66"/>
      <c r="AT5" s="66"/>
      <c r="AU5" s="66"/>
      <c r="AV5" s="66"/>
      <c r="AW5" s="66"/>
      <c r="AX5" s="66"/>
      <c r="AY5" s="66"/>
      <c r="AZ5" s="66"/>
      <c r="BA5" s="66"/>
      <c r="BB5" s="66"/>
      <c r="BC5" s="66"/>
      <c r="BD5" s="66"/>
      <c r="BE5" s="66"/>
      <c r="BF5" s="66"/>
      <c r="BG5" s="66"/>
      <c r="BH5" s="66"/>
      <c r="BI5" s="66"/>
      <c r="BJ5" s="66"/>
      <c r="BK5" s="66"/>
      <c r="BL5" s="66"/>
      <c r="BM5" s="66"/>
      <c r="BN5" s="66"/>
      <c r="BO5" s="66"/>
      <c r="BP5" s="66"/>
      <c r="BQ5" s="66"/>
      <c r="BR5" s="66"/>
    </row>
    <row r="6" spans="2:75" s="13" customFormat="1" ht="24">
      <c r="B6" s="65" t="s">
        <v>11</v>
      </c>
      <c r="C6" s="66"/>
      <c r="D6" s="66"/>
      <c r="E6" s="66"/>
      <c r="F6" s="66"/>
      <c r="G6" s="66"/>
      <c r="H6" s="66"/>
      <c r="I6" s="66"/>
      <c r="J6" s="66"/>
      <c r="K6" s="66"/>
      <c r="L6" s="66"/>
      <c r="M6" s="66"/>
      <c r="N6" s="66"/>
      <c r="O6" s="66"/>
      <c r="P6" s="66"/>
      <c r="Q6" s="66"/>
      <c r="R6" s="66"/>
      <c r="S6" s="66"/>
      <c r="T6" s="66"/>
      <c r="U6" s="66"/>
      <c r="V6" s="66"/>
      <c r="W6" s="66"/>
      <c r="X6" s="66"/>
      <c r="Y6" s="66"/>
      <c r="Z6" s="66"/>
      <c r="AA6" s="66"/>
      <c r="AB6" s="66"/>
      <c r="AC6" s="66"/>
      <c r="AD6" s="66"/>
      <c r="AE6" s="66"/>
      <c r="AF6" s="66"/>
      <c r="AG6" s="66"/>
      <c r="AH6" s="66"/>
      <c r="AI6" s="66"/>
      <c r="AJ6" s="66"/>
      <c r="AK6" s="66"/>
      <c r="AL6" s="66"/>
      <c r="AM6" s="66"/>
      <c r="AN6" s="66"/>
      <c r="AO6" s="66"/>
      <c r="AP6" s="66"/>
      <c r="AQ6" s="66"/>
      <c r="AR6" s="66"/>
      <c r="AS6" s="66"/>
      <c r="AT6" s="66"/>
      <c r="AU6" s="66"/>
      <c r="AV6" s="66"/>
      <c r="AW6" s="66"/>
      <c r="AX6" s="66"/>
      <c r="AY6" s="66"/>
      <c r="AZ6" s="66"/>
      <c r="BA6" s="66"/>
      <c r="BB6" s="66"/>
      <c r="BC6" s="66"/>
      <c r="BD6" s="66"/>
      <c r="BE6" s="66"/>
      <c r="BF6" s="66"/>
      <c r="BG6" s="66"/>
      <c r="BH6" s="66"/>
      <c r="BI6" s="66"/>
      <c r="BJ6" s="66"/>
      <c r="BK6" s="66"/>
      <c r="BL6" s="66"/>
      <c r="BM6" s="66"/>
      <c r="BN6" s="66"/>
      <c r="BO6" s="66"/>
      <c r="BP6" s="66"/>
      <c r="BQ6" s="66"/>
      <c r="BR6" s="66"/>
    </row>
    <row r="7" spans="2:75" s="14" customFormat="1" ht="24">
      <c r="B7" s="65"/>
      <c r="C7" s="66"/>
      <c r="D7" s="66"/>
      <c r="E7" s="66"/>
      <c r="F7" s="66"/>
      <c r="G7" s="66"/>
      <c r="H7" s="66"/>
      <c r="I7" s="66"/>
      <c r="J7" s="66"/>
      <c r="K7" s="66"/>
      <c r="L7" s="66"/>
      <c r="M7" s="66"/>
      <c r="N7" s="66"/>
      <c r="O7" s="66"/>
      <c r="P7" s="66"/>
      <c r="Q7" s="66"/>
      <c r="R7" s="66"/>
      <c r="S7" s="66"/>
      <c r="T7" s="66"/>
      <c r="U7" s="66"/>
      <c r="V7" s="66"/>
      <c r="W7" s="66"/>
      <c r="X7" s="66"/>
      <c r="Y7" s="66"/>
      <c r="Z7" s="66"/>
      <c r="AA7" s="66"/>
      <c r="AB7" s="66"/>
      <c r="AC7" s="66"/>
      <c r="AD7" s="66"/>
      <c r="AE7" s="66"/>
      <c r="AF7" s="66"/>
      <c r="AG7" s="66"/>
      <c r="AH7" s="66"/>
      <c r="AI7" s="66"/>
      <c r="AJ7" s="66"/>
      <c r="AK7" s="66"/>
      <c r="AL7" s="66"/>
      <c r="AM7" s="66"/>
      <c r="AN7" s="66"/>
      <c r="AO7" s="66"/>
      <c r="AP7" s="66"/>
      <c r="AQ7" s="66"/>
      <c r="AR7" s="66"/>
      <c r="AS7" s="66"/>
      <c r="AT7" s="66"/>
      <c r="AU7" s="66"/>
      <c r="AV7" s="66"/>
      <c r="AW7" s="66"/>
      <c r="AX7" s="66"/>
      <c r="AY7" s="66"/>
      <c r="AZ7" s="66"/>
      <c r="BA7" s="66"/>
      <c r="BB7" s="66"/>
      <c r="BC7" s="66"/>
      <c r="BD7" s="66"/>
      <c r="BE7" s="66"/>
      <c r="BF7" s="66"/>
      <c r="BG7" s="66"/>
      <c r="BH7" s="66"/>
      <c r="BI7" s="66"/>
      <c r="BJ7" s="66"/>
      <c r="BK7" s="66"/>
      <c r="BL7" s="66"/>
      <c r="BM7" s="66"/>
      <c r="BN7" s="66"/>
      <c r="BO7" s="66"/>
      <c r="BP7" s="66"/>
      <c r="BQ7" s="66"/>
      <c r="BR7" s="66"/>
    </row>
    <row r="8" spans="2:75" s="16" customFormat="1" ht="12" customHeight="1">
      <c r="B8" s="15"/>
      <c r="C8" s="15"/>
      <c r="D8" s="15"/>
      <c r="E8" s="15"/>
      <c r="F8" s="15"/>
      <c r="G8" s="15"/>
      <c r="H8" s="15"/>
      <c r="I8" s="15"/>
      <c r="J8" s="15"/>
      <c r="K8" s="15"/>
      <c r="L8" s="15"/>
      <c r="M8" s="15"/>
      <c r="N8" s="15"/>
      <c r="O8" s="15"/>
      <c r="P8" s="15"/>
      <c r="Q8" s="15"/>
      <c r="R8" s="15"/>
      <c r="S8" s="15"/>
      <c r="T8" s="15"/>
      <c r="U8" s="15"/>
      <c r="V8" s="15"/>
      <c r="W8" s="15"/>
      <c r="X8" s="15"/>
      <c r="Y8" s="15"/>
      <c r="Z8" s="15"/>
      <c r="AA8" s="15"/>
      <c r="AB8" s="15"/>
      <c r="AC8" s="15"/>
      <c r="AD8" s="15"/>
      <c r="AE8" s="15"/>
      <c r="AF8" s="15"/>
      <c r="AG8" s="15"/>
      <c r="AH8" s="15"/>
      <c r="AI8" s="15"/>
      <c r="AJ8" s="15"/>
      <c r="AK8" s="15"/>
      <c r="AL8" s="15"/>
      <c r="AM8" s="15"/>
      <c r="AN8" s="15"/>
      <c r="AO8" s="15"/>
      <c r="AP8" s="15"/>
      <c r="AQ8" s="15"/>
      <c r="AR8" s="15"/>
      <c r="AS8" s="15"/>
      <c r="AT8" s="15"/>
      <c r="AU8" s="15"/>
      <c r="AV8" s="15"/>
      <c r="AW8" s="15"/>
      <c r="AX8" s="15"/>
      <c r="AY8" s="15"/>
      <c r="AZ8" s="15"/>
      <c r="BA8" s="15"/>
      <c r="BB8" s="15"/>
      <c r="BC8" s="15"/>
    </row>
    <row r="9" spans="2:75" s="16" customFormat="1" ht="17.25" customHeight="1">
      <c r="B9" s="100" t="s">
        <v>86</v>
      </c>
      <c r="C9" s="101"/>
      <c r="D9" s="101"/>
      <c r="E9" s="101"/>
      <c r="F9" s="101"/>
      <c r="G9" s="101"/>
      <c r="H9" s="101"/>
      <c r="I9" s="102"/>
      <c r="J9" s="309" t="str">
        <f>IF('リース料金計算書 ①'!J9:AL10="","",IF($J$15="","",'リース料金計算書 ①'!J9:AL10))</f>
        <v/>
      </c>
      <c r="K9" s="309"/>
      <c r="L9" s="309"/>
      <c r="M9" s="309"/>
      <c r="N9" s="309"/>
      <c r="O9" s="309"/>
      <c r="P9" s="309"/>
      <c r="Q9" s="309"/>
      <c r="R9" s="309"/>
      <c r="S9" s="309"/>
      <c r="T9" s="309"/>
      <c r="U9" s="309"/>
      <c r="V9" s="309"/>
      <c r="W9" s="309"/>
      <c r="X9" s="309"/>
      <c r="Y9" s="309"/>
      <c r="Z9" s="309"/>
      <c r="AA9" s="309"/>
      <c r="AB9" s="309"/>
      <c r="AC9" s="309"/>
      <c r="AD9" s="309"/>
      <c r="AE9" s="309"/>
      <c r="AF9" s="309"/>
      <c r="AG9" s="309"/>
      <c r="AH9" s="309"/>
      <c r="AI9" s="309"/>
      <c r="AJ9" s="309"/>
      <c r="AK9" s="309"/>
      <c r="AL9" s="309"/>
      <c r="BI9" s="17"/>
      <c r="BJ9" s="18"/>
      <c r="BK9" s="18"/>
      <c r="BQ9" s="18"/>
      <c r="BT9" s="19"/>
    </row>
    <row r="10" spans="2:75" s="16" customFormat="1" ht="17.25" customHeight="1">
      <c r="B10" s="103"/>
      <c r="C10" s="104"/>
      <c r="D10" s="104"/>
      <c r="E10" s="104"/>
      <c r="F10" s="104"/>
      <c r="G10" s="104"/>
      <c r="H10" s="104"/>
      <c r="I10" s="105"/>
      <c r="J10" s="309"/>
      <c r="K10" s="309"/>
      <c r="L10" s="309"/>
      <c r="M10" s="309"/>
      <c r="N10" s="309"/>
      <c r="O10" s="309"/>
      <c r="P10" s="309"/>
      <c r="Q10" s="309"/>
      <c r="R10" s="309"/>
      <c r="S10" s="309"/>
      <c r="T10" s="309"/>
      <c r="U10" s="309"/>
      <c r="V10" s="309"/>
      <c r="W10" s="309"/>
      <c r="X10" s="309"/>
      <c r="Y10" s="309"/>
      <c r="Z10" s="309"/>
      <c r="AA10" s="309"/>
      <c r="AB10" s="309"/>
      <c r="AC10" s="309"/>
      <c r="AD10" s="309"/>
      <c r="AE10" s="309"/>
      <c r="AF10" s="309"/>
      <c r="AG10" s="309"/>
      <c r="AH10" s="309"/>
      <c r="AI10" s="309"/>
      <c r="AJ10" s="309"/>
      <c r="AK10" s="309"/>
      <c r="AL10" s="309"/>
      <c r="BI10" s="17"/>
      <c r="BJ10" s="17"/>
      <c r="BK10" s="17"/>
      <c r="BQ10" s="17"/>
      <c r="BT10" s="19"/>
    </row>
    <row r="11" spans="2:75" ht="17.25" customHeight="1">
      <c r="B11" s="100" t="s">
        <v>87</v>
      </c>
      <c r="C11" s="101"/>
      <c r="D11" s="101"/>
      <c r="E11" s="101"/>
      <c r="F11" s="101"/>
      <c r="G11" s="101"/>
      <c r="H11" s="101"/>
      <c r="I11" s="102"/>
      <c r="J11" s="309" t="str">
        <f>IF('リース料金計算書 ①'!J11:AL12="","",IF($J$15="","",'リース料金計算書 ①'!J11:AL12))</f>
        <v/>
      </c>
      <c r="K11" s="309"/>
      <c r="L11" s="309"/>
      <c r="M11" s="309"/>
      <c r="N11" s="309"/>
      <c r="O11" s="309"/>
      <c r="P11" s="309"/>
      <c r="Q11" s="309"/>
      <c r="R11" s="309"/>
      <c r="S11" s="309"/>
      <c r="T11" s="309"/>
      <c r="U11" s="309"/>
      <c r="V11" s="309"/>
      <c r="W11" s="309"/>
      <c r="X11" s="309"/>
      <c r="Y11" s="309"/>
      <c r="Z11" s="309"/>
      <c r="AA11" s="309"/>
      <c r="AB11" s="309"/>
      <c r="AC11" s="309"/>
      <c r="AD11" s="309"/>
      <c r="AE11" s="309"/>
      <c r="AF11" s="309"/>
      <c r="AG11" s="309"/>
      <c r="AH11" s="309"/>
      <c r="AI11" s="309"/>
      <c r="AJ11" s="309"/>
      <c r="AK11" s="309"/>
      <c r="AL11" s="309"/>
      <c r="AM11" s="16"/>
      <c r="AN11" s="16"/>
      <c r="AO11" s="16"/>
      <c r="AP11" s="16"/>
      <c r="AQ11" s="16"/>
      <c r="AR11" s="16"/>
      <c r="AS11" s="16"/>
      <c r="AT11" s="16"/>
      <c r="AU11" s="16"/>
      <c r="AV11" s="16"/>
      <c r="AW11" s="16"/>
      <c r="AX11" s="16"/>
      <c r="AY11" s="16"/>
      <c r="AZ11" s="16"/>
      <c r="BA11" s="16"/>
      <c r="BB11" s="16"/>
      <c r="BH11" s="16"/>
      <c r="BI11" s="17"/>
      <c r="BJ11" s="17"/>
      <c r="BK11" s="17"/>
      <c r="BQ11" s="17"/>
    </row>
    <row r="12" spans="2:75" ht="17.25" customHeight="1">
      <c r="B12" s="103"/>
      <c r="C12" s="104"/>
      <c r="D12" s="104"/>
      <c r="E12" s="104"/>
      <c r="F12" s="104"/>
      <c r="G12" s="104"/>
      <c r="H12" s="104"/>
      <c r="I12" s="105"/>
      <c r="J12" s="309"/>
      <c r="K12" s="309"/>
      <c r="L12" s="309"/>
      <c r="M12" s="309"/>
      <c r="N12" s="309"/>
      <c r="O12" s="309"/>
      <c r="P12" s="309"/>
      <c r="Q12" s="309"/>
      <c r="R12" s="309"/>
      <c r="S12" s="309"/>
      <c r="T12" s="309"/>
      <c r="U12" s="309"/>
      <c r="V12" s="309"/>
      <c r="W12" s="309"/>
      <c r="X12" s="309"/>
      <c r="Y12" s="309"/>
      <c r="Z12" s="309"/>
      <c r="AA12" s="309"/>
      <c r="AB12" s="309"/>
      <c r="AC12" s="309"/>
      <c r="AD12" s="309"/>
      <c r="AE12" s="309"/>
      <c r="AF12" s="309"/>
      <c r="AG12" s="309"/>
      <c r="AH12" s="309"/>
      <c r="AI12" s="309"/>
      <c r="AJ12" s="309"/>
      <c r="AK12" s="309"/>
      <c r="AL12" s="309"/>
      <c r="AM12" s="16"/>
      <c r="AN12" s="16"/>
      <c r="AO12" s="16"/>
      <c r="AP12" s="16"/>
      <c r="AQ12" s="16"/>
      <c r="AR12" s="16"/>
      <c r="AS12" s="16"/>
      <c r="AT12" s="16"/>
      <c r="AU12" s="16"/>
      <c r="AV12" s="16"/>
      <c r="AW12" s="16"/>
      <c r="AX12" s="16"/>
      <c r="AY12" s="16"/>
      <c r="AZ12" s="16"/>
      <c r="BA12" s="16"/>
      <c r="BB12" s="16"/>
      <c r="BH12" s="16"/>
      <c r="BI12" s="17"/>
      <c r="BJ12" s="17"/>
      <c r="BK12" s="17"/>
      <c r="BQ12" s="17"/>
    </row>
    <row r="13" spans="2:75" ht="17.25" customHeight="1">
      <c r="B13" s="100" t="s">
        <v>88</v>
      </c>
      <c r="C13" s="101"/>
      <c r="D13" s="101"/>
      <c r="E13" s="101"/>
      <c r="F13" s="101"/>
      <c r="G13" s="101"/>
      <c r="H13" s="101"/>
      <c r="I13" s="102"/>
      <c r="J13" s="309" t="str">
        <f>IF('リース料金計算書 ①'!J13:AL14="","",IF($J$15="","",'リース料金計算書 ①'!J13:AL14))</f>
        <v/>
      </c>
      <c r="K13" s="309"/>
      <c r="L13" s="309"/>
      <c r="M13" s="309"/>
      <c r="N13" s="309"/>
      <c r="O13" s="309"/>
      <c r="P13" s="309"/>
      <c r="Q13" s="309"/>
      <c r="R13" s="309"/>
      <c r="S13" s="309"/>
      <c r="T13" s="309"/>
      <c r="U13" s="309"/>
      <c r="V13" s="309"/>
      <c r="W13" s="309"/>
      <c r="X13" s="309"/>
      <c r="Y13" s="309"/>
      <c r="Z13" s="309"/>
      <c r="AA13" s="309"/>
      <c r="AB13" s="309"/>
      <c r="AC13" s="309"/>
      <c r="AD13" s="309"/>
      <c r="AE13" s="309"/>
      <c r="AF13" s="309"/>
      <c r="AG13" s="309"/>
      <c r="AH13" s="309"/>
      <c r="AI13" s="309"/>
      <c r="AJ13" s="309"/>
      <c r="AK13" s="309"/>
      <c r="AL13" s="309"/>
      <c r="AM13" s="16"/>
      <c r="AN13" s="16"/>
      <c r="AO13" s="16"/>
      <c r="AP13" s="16"/>
      <c r="AQ13" s="16"/>
      <c r="AR13" s="16"/>
      <c r="AS13" s="16"/>
      <c r="AT13" s="16"/>
      <c r="AU13" s="16"/>
      <c r="AV13" s="16"/>
      <c r="AW13" s="16"/>
      <c r="AX13" s="16"/>
      <c r="AY13" s="16"/>
      <c r="AZ13" s="16"/>
      <c r="BA13" s="16"/>
      <c r="BB13" s="16"/>
      <c r="BC13" s="16"/>
      <c r="BD13" s="16"/>
      <c r="BE13" s="16"/>
      <c r="BF13" s="16"/>
      <c r="BG13" s="16"/>
      <c r="BH13" s="16"/>
      <c r="BI13" s="17"/>
      <c r="BJ13" s="17"/>
      <c r="BK13" s="17"/>
      <c r="BL13" s="17"/>
      <c r="BM13" s="17"/>
      <c r="BN13" s="17"/>
      <c r="BO13" s="17"/>
      <c r="BP13" s="17"/>
      <c r="BQ13" s="17"/>
    </row>
    <row r="14" spans="2:75" ht="17.25" customHeight="1">
      <c r="B14" s="103"/>
      <c r="C14" s="104"/>
      <c r="D14" s="104"/>
      <c r="E14" s="104"/>
      <c r="F14" s="104"/>
      <c r="G14" s="104"/>
      <c r="H14" s="104"/>
      <c r="I14" s="105"/>
      <c r="J14" s="309"/>
      <c r="K14" s="309"/>
      <c r="L14" s="309"/>
      <c r="M14" s="309"/>
      <c r="N14" s="309"/>
      <c r="O14" s="309"/>
      <c r="P14" s="309"/>
      <c r="Q14" s="309"/>
      <c r="R14" s="309"/>
      <c r="S14" s="309"/>
      <c r="T14" s="309"/>
      <c r="U14" s="309"/>
      <c r="V14" s="309"/>
      <c r="W14" s="309"/>
      <c r="X14" s="309"/>
      <c r="Y14" s="309"/>
      <c r="Z14" s="309"/>
      <c r="AA14" s="309"/>
      <c r="AB14" s="309"/>
      <c r="AC14" s="309"/>
      <c r="AD14" s="309"/>
      <c r="AE14" s="309"/>
      <c r="AF14" s="309"/>
      <c r="AG14" s="309"/>
      <c r="AH14" s="309"/>
      <c r="AI14" s="309"/>
      <c r="AJ14" s="309"/>
      <c r="AK14" s="309"/>
      <c r="AL14" s="309"/>
      <c r="AM14" s="16"/>
      <c r="AO14" s="16"/>
      <c r="AP14" s="16"/>
      <c r="AQ14" s="16"/>
      <c r="AR14" s="16"/>
      <c r="AS14" s="16"/>
      <c r="AT14" s="16"/>
      <c r="AU14" s="16"/>
      <c r="AV14" s="16"/>
      <c r="AW14" s="16"/>
      <c r="AX14" s="16"/>
      <c r="AY14" s="16"/>
      <c r="AZ14" s="16"/>
      <c r="BA14" s="16"/>
      <c r="BB14" s="16"/>
      <c r="BC14" s="16"/>
      <c r="BD14" s="16"/>
      <c r="BE14" s="16"/>
      <c r="BF14" s="16"/>
      <c r="BG14" s="16"/>
      <c r="BH14" s="16"/>
      <c r="BI14" s="17"/>
      <c r="BJ14" s="17"/>
      <c r="BK14" s="17"/>
      <c r="BL14" s="17"/>
      <c r="BM14" s="17"/>
      <c r="BN14" s="17"/>
      <c r="BO14" s="17"/>
      <c r="BP14" s="17"/>
      <c r="BQ14" s="17"/>
    </row>
    <row r="15" spans="2:75" s="20" customFormat="1" ht="17.25" customHeight="1">
      <c r="B15" s="71" t="s">
        <v>12</v>
      </c>
      <c r="C15" s="71"/>
      <c r="D15" s="71"/>
      <c r="E15" s="71"/>
      <c r="F15" s="71"/>
      <c r="G15" s="71"/>
      <c r="H15" s="71"/>
      <c r="I15" s="71"/>
      <c r="J15" s="309" t="str">
        <f>IF('リース料金計算書 ①'!J15:AL16="","",IF('リース料金計算書 ①'!J15:AL16&lt;$BL$4,"",'リース料金計算書 ①'!J15:AL16))</f>
        <v/>
      </c>
      <c r="K15" s="309"/>
      <c r="L15" s="309"/>
      <c r="M15" s="309"/>
      <c r="N15" s="309"/>
      <c r="O15" s="309"/>
      <c r="P15" s="309"/>
      <c r="Q15" s="309"/>
      <c r="R15" s="309"/>
      <c r="S15" s="309"/>
      <c r="T15" s="309"/>
      <c r="U15" s="309"/>
      <c r="V15" s="309"/>
      <c r="W15" s="309"/>
      <c r="X15" s="309"/>
      <c r="Y15" s="309"/>
      <c r="Z15" s="309"/>
      <c r="AA15" s="309"/>
      <c r="AB15" s="309"/>
      <c r="AC15" s="309"/>
      <c r="AD15" s="309"/>
      <c r="AE15" s="309"/>
      <c r="AF15" s="309"/>
      <c r="AG15" s="309"/>
      <c r="AH15" s="309"/>
      <c r="AI15" s="309"/>
      <c r="AJ15" s="309"/>
      <c r="AK15" s="309"/>
      <c r="AL15" s="309"/>
      <c r="AM15"/>
      <c r="AN15" s="16"/>
      <c r="AO15" s="16"/>
      <c r="AP15" s="16"/>
      <c r="AQ15" s="16"/>
      <c r="AR15" s="16"/>
      <c r="AS15" s="16"/>
      <c r="AT15" s="313"/>
      <c r="AU15" s="313"/>
      <c r="AV15" s="313"/>
      <c r="AW15" s="313"/>
      <c r="AX15" s="313"/>
      <c r="AY15" s="313"/>
      <c r="AZ15" s="61"/>
      <c r="BA15" s="61"/>
      <c r="BB15" s="61"/>
      <c r="BC15" s="61"/>
      <c r="BD15" s="61"/>
      <c r="BE15" s="61"/>
      <c r="BF15" s="61"/>
      <c r="BG15" s="61"/>
      <c r="BH15" s="61"/>
      <c r="BI15" s="61"/>
      <c r="BJ15" s="61"/>
      <c r="BK15" s="61"/>
      <c r="BL15" s="61"/>
      <c r="BM15" s="316"/>
      <c r="BN15" s="316"/>
      <c r="BO15" s="316"/>
      <c r="BP15" s="316"/>
      <c r="BQ15" s="17"/>
    </row>
    <row r="16" spans="2:75" s="20" customFormat="1" ht="17.25" customHeight="1">
      <c r="B16" s="71"/>
      <c r="C16" s="71"/>
      <c r="D16" s="71"/>
      <c r="E16" s="71"/>
      <c r="F16" s="71"/>
      <c r="G16" s="71"/>
      <c r="H16" s="71"/>
      <c r="I16" s="71"/>
      <c r="J16" s="309"/>
      <c r="K16" s="309"/>
      <c r="L16" s="309"/>
      <c r="M16" s="309"/>
      <c r="N16" s="309"/>
      <c r="O16" s="309"/>
      <c r="P16" s="309"/>
      <c r="Q16" s="309"/>
      <c r="R16" s="309"/>
      <c r="S16" s="309"/>
      <c r="T16" s="309"/>
      <c r="U16" s="309"/>
      <c r="V16" s="309"/>
      <c r="W16" s="309"/>
      <c r="X16" s="309"/>
      <c r="Y16" s="309"/>
      <c r="Z16" s="309"/>
      <c r="AA16" s="309"/>
      <c r="AB16" s="309"/>
      <c r="AC16" s="309"/>
      <c r="AD16" s="309"/>
      <c r="AE16" s="309"/>
      <c r="AF16" s="309"/>
      <c r="AG16" s="309"/>
      <c r="AH16" s="309"/>
      <c r="AI16" s="309"/>
      <c r="AJ16" s="309"/>
      <c r="AK16" s="309"/>
      <c r="AL16" s="309"/>
      <c r="AM16"/>
      <c r="AN16" s="16"/>
      <c r="AO16" s="16"/>
      <c r="AP16" s="16"/>
      <c r="AQ16" s="16"/>
      <c r="AR16" s="16"/>
      <c r="AS16" s="16"/>
      <c r="AT16" s="313"/>
      <c r="AU16" s="313"/>
      <c r="AV16" s="313"/>
      <c r="AW16" s="313"/>
      <c r="AX16" s="313"/>
      <c r="AY16" s="313"/>
      <c r="AZ16" s="61"/>
      <c r="BA16" s="61"/>
      <c r="BB16" s="61"/>
      <c r="BC16" s="61"/>
      <c r="BD16" s="61"/>
      <c r="BE16" s="61"/>
      <c r="BF16" s="61"/>
      <c r="BG16" s="61"/>
      <c r="BH16" s="61"/>
      <c r="BI16" s="61"/>
      <c r="BJ16" s="61"/>
      <c r="BK16" s="61"/>
      <c r="BL16" s="61"/>
      <c r="BM16" s="316"/>
      <c r="BN16" s="316"/>
      <c r="BO16" s="316"/>
      <c r="BP16" s="316"/>
      <c r="BQ16" s="17"/>
    </row>
    <row r="17" spans="1:69" ht="17.25" customHeight="1">
      <c r="B17" s="100" t="s">
        <v>15</v>
      </c>
      <c r="C17" s="101"/>
      <c r="D17" s="101"/>
      <c r="E17" s="101"/>
      <c r="F17" s="101"/>
      <c r="G17" s="101"/>
      <c r="H17" s="101"/>
      <c r="I17" s="102"/>
      <c r="J17" s="72"/>
      <c r="K17" s="72"/>
      <c r="L17" s="72"/>
      <c r="M17" s="72"/>
      <c r="N17" s="72"/>
      <c r="O17" s="72"/>
      <c r="P17" s="72"/>
      <c r="Q17" s="72"/>
      <c r="R17" s="72"/>
      <c r="S17" s="72"/>
      <c r="T17" s="72"/>
      <c r="U17" s="72"/>
      <c r="V17" s="72"/>
      <c r="W17" s="72"/>
      <c r="X17" s="72"/>
      <c r="Y17" s="72"/>
      <c r="Z17" s="72"/>
      <c r="AA17" s="72"/>
      <c r="AB17" s="72"/>
      <c r="AC17" s="72"/>
      <c r="AD17" s="72"/>
      <c r="AE17" s="72"/>
      <c r="AF17" s="72"/>
      <c r="AG17" s="72"/>
      <c r="AH17" s="72"/>
      <c r="AI17" s="72"/>
      <c r="AJ17" s="72"/>
      <c r="AK17" s="72"/>
      <c r="AL17" s="72"/>
      <c r="AM17" s="20"/>
      <c r="AN17" s="16"/>
      <c r="AO17" s="16"/>
      <c r="AP17" s="16"/>
      <c r="AQ17" s="16"/>
      <c r="AR17" s="16"/>
      <c r="AS17" s="16"/>
      <c r="AT17" s="313"/>
      <c r="AU17" s="313"/>
      <c r="AV17" s="313"/>
      <c r="AW17" s="313"/>
      <c r="AX17" s="313"/>
      <c r="AY17" s="313"/>
      <c r="AZ17" s="61"/>
      <c r="BA17" s="61"/>
      <c r="BB17" s="61"/>
      <c r="BC17" s="61"/>
      <c r="BD17" s="61"/>
      <c r="BE17" s="61"/>
      <c r="BF17" s="61"/>
      <c r="BG17" s="61"/>
      <c r="BH17" s="61"/>
      <c r="BI17" s="61"/>
      <c r="BJ17" s="61"/>
      <c r="BK17" s="61"/>
      <c r="BL17" s="61"/>
      <c r="BM17" s="316"/>
      <c r="BN17" s="316"/>
      <c r="BO17" s="316"/>
      <c r="BP17" s="316"/>
      <c r="BQ17" s="17"/>
    </row>
    <row r="18" spans="1:69" ht="17.25" customHeight="1">
      <c r="B18" s="103"/>
      <c r="C18" s="104"/>
      <c r="D18" s="104"/>
      <c r="E18" s="104"/>
      <c r="F18" s="104"/>
      <c r="G18" s="104"/>
      <c r="H18" s="104"/>
      <c r="I18" s="105"/>
      <c r="J18" s="72"/>
      <c r="K18" s="72"/>
      <c r="L18" s="72"/>
      <c r="M18" s="72"/>
      <c r="N18" s="72"/>
      <c r="O18" s="72"/>
      <c r="P18" s="72"/>
      <c r="Q18" s="72"/>
      <c r="R18" s="72"/>
      <c r="S18" s="72"/>
      <c r="T18" s="72"/>
      <c r="U18" s="72"/>
      <c r="V18" s="72"/>
      <c r="W18" s="72"/>
      <c r="X18" s="72"/>
      <c r="Y18" s="72"/>
      <c r="Z18" s="72"/>
      <c r="AA18" s="72"/>
      <c r="AB18" s="72"/>
      <c r="AC18" s="72"/>
      <c r="AD18" s="72"/>
      <c r="AE18" s="72"/>
      <c r="AF18" s="72"/>
      <c r="AG18" s="72"/>
      <c r="AH18" s="72"/>
      <c r="AI18" s="72"/>
      <c r="AJ18" s="72"/>
      <c r="AK18" s="72"/>
      <c r="AL18" s="72"/>
      <c r="AM18" s="20"/>
      <c r="AN18" s="16"/>
      <c r="AO18" s="16"/>
      <c r="AP18" s="16"/>
      <c r="AQ18" s="16"/>
      <c r="AR18" s="16"/>
      <c r="AS18" s="16"/>
      <c r="AT18" s="313"/>
      <c r="AU18" s="313"/>
      <c r="AV18" s="313"/>
      <c r="AW18" s="313"/>
      <c r="AX18" s="313"/>
      <c r="AY18" s="313"/>
      <c r="AZ18" s="61"/>
      <c r="BA18" s="61"/>
      <c r="BB18" s="61"/>
      <c r="BC18" s="61"/>
      <c r="BD18" s="61"/>
      <c r="BE18" s="61"/>
      <c r="BF18" s="61"/>
      <c r="BG18" s="61"/>
      <c r="BH18" s="61"/>
      <c r="BI18" s="61"/>
      <c r="BJ18" s="61"/>
      <c r="BK18" s="61"/>
      <c r="BL18" s="61"/>
      <c r="BM18" s="316"/>
      <c r="BN18" s="316"/>
      <c r="BO18" s="316"/>
      <c r="BP18" s="316"/>
      <c r="BQ18" s="18"/>
    </row>
    <row r="19" spans="1:69" ht="7.5" customHeight="1">
      <c r="B19" s="21"/>
      <c r="C19" s="21"/>
      <c r="D19" s="21"/>
      <c r="E19" s="21"/>
      <c r="F19" s="21"/>
      <c r="G19" s="21"/>
      <c r="H19" s="21"/>
      <c r="I19" s="21"/>
      <c r="J19" s="22"/>
      <c r="K19" s="23"/>
      <c r="L19" s="23"/>
      <c r="M19" s="23"/>
      <c r="N19" s="23"/>
      <c r="O19" s="23"/>
      <c r="P19" s="23"/>
      <c r="Q19" s="23"/>
      <c r="R19" s="23"/>
      <c r="S19" s="23"/>
      <c r="T19" s="23"/>
      <c r="U19" s="23"/>
      <c r="V19" s="23"/>
      <c r="W19" s="23"/>
      <c r="X19" s="23"/>
      <c r="Y19" s="23"/>
      <c r="Z19" s="23"/>
      <c r="AA19" s="23"/>
      <c r="AB19" s="23"/>
      <c r="AC19" s="23"/>
      <c r="AD19" s="23"/>
      <c r="AE19" s="23"/>
      <c r="AF19" s="23"/>
      <c r="AG19" s="23"/>
      <c r="AH19" s="23"/>
      <c r="AI19" s="23"/>
      <c r="AJ19" s="23"/>
      <c r="AK19" s="23"/>
      <c r="AL19" s="23"/>
      <c r="AM19" s="20"/>
      <c r="AN19" s="20"/>
      <c r="AO19" s="20"/>
      <c r="AP19" s="20"/>
      <c r="AQ19" s="20"/>
      <c r="AR19" s="20"/>
      <c r="AS19" s="20"/>
      <c r="AT19" s="20"/>
      <c r="AU19" s="20"/>
      <c r="AV19" s="20"/>
      <c r="AW19" s="20"/>
      <c r="AX19" s="20"/>
      <c r="AY19" s="20"/>
      <c r="AZ19" s="20"/>
      <c r="BA19" s="20"/>
      <c r="BB19" s="20"/>
      <c r="BC19" s="20"/>
      <c r="BD19" s="20"/>
      <c r="BE19" s="20"/>
      <c r="BF19" s="20"/>
      <c r="BG19" s="20"/>
      <c r="BH19" s="20"/>
      <c r="BI19" s="20"/>
      <c r="BJ19" s="20"/>
      <c r="BK19" s="20"/>
      <c r="BL19" s="20"/>
      <c r="BM19" s="24"/>
      <c r="BN19" s="20"/>
      <c r="BO19" s="24"/>
      <c r="BP19" s="20"/>
      <c r="BQ19" s="20"/>
    </row>
    <row r="20" spans="1:69" ht="7.5" customHeight="1">
      <c r="A20" s="25"/>
      <c r="B20" s="21"/>
      <c r="C20" s="21"/>
      <c r="D20" s="21"/>
      <c r="E20" s="21"/>
      <c r="F20" s="21"/>
      <c r="G20" s="21"/>
      <c r="H20" s="21"/>
      <c r="I20" s="21"/>
      <c r="J20" s="21"/>
      <c r="K20" s="21"/>
      <c r="L20" s="21"/>
      <c r="M20" s="21"/>
      <c r="N20" s="21"/>
      <c r="O20" s="21"/>
      <c r="P20" s="21"/>
      <c r="Q20" s="21"/>
      <c r="R20" s="21"/>
      <c r="S20" s="21"/>
      <c r="T20" s="21"/>
      <c r="U20" s="21"/>
      <c r="V20" s="21"/>
      <c r="W20" s="21"/>
      <c r="X20" s="21"/>
      <c r="Y20" s="21"/>
      <c r="Z20" s="21"/>
      <c r="AA20" s="21"/>
      <c r="AB20" s="21"/>
      <c r="AC20" s="21"/>
      <c r="AD20" s="21"/>
      <c r="AE20" s="21"/>
      <c r="AF20" s="21"/>
      <c r="AG20" s="21"/>
      <c r="AH20" s="21"/>
      <c r="AI20" s="21"/>
      <c r="AJ20" s="21"/>
      <c r="AK20" s="21"/>
      <c r="AL20" s="21"/>
      <c r="AM20" s="21"/>
      <c r="AN20" s="21"/>
      <c r="AO20" s="21"/>
      <c r="AP20" s="21"/>
      <c r="AQ20" s="21"/>
      <c r="AR20" s="21"/>
      <c r="AS20" s="21"/>
      <c r="AT20" s="21"/>
      <c r="AU20" s="21"/>
      <c r="AV20" s="21"/>
      <c r="AW20" s="21"/>
      <c r="AX20" s="21"/>
      <c r="AY20" s="21"/>
      <c r="AZ20" s="21"/>
      <c r="BA20" s="21"/>
      <c r="BB20" s="21"/>
      <c r="BC20" s="21"/>
      <c r="BD20" s="21"/>
      <c r="BE20" s="21"/>
      <c r="BF20" s="21"/>
      <c r="BG20" s="21"/>
      <c r="BH20" s="21"/>
      <c r="BI20" s="21"/>
      <c r="BJ20" s="21"/>
      <c r="BK20" s="21"/>
      <c r="BL20" s="21"/>
      <c r="BM20" s="21"/>
      <c r="BN20" s="25"/>
      <c r="BO20" s="25"/>
      <c r="BP20" s="25"/>
      <c r="BQ20" s="25"/>
    </row>
    <row r="21" spans="1:69" ht="13.5" customHeight="1">
      <c r="B21" s="100" t="s">
        <v>53</v>
      </c>
      <c r="C21" s="101"/>
      <c r="D21" s="101"/>
      <c r="E21" s="101"/>
      <c r="F21" s="101"/>
      <c r="G21" s="101"/>
      <c r="H21" s="101"/>
      <c r="I21" s="101"/>
      <c r="J21" s="101"/>
      <c r="K21" s="101"/>
      <c r="L21" s="101"/>
      <c r="M21" s="101"/>
      <c r="N21" s="101"/>
      <c r="O21" s="101"/>
      <c r="P21" s="101"/>
      <c r="Q21" s="101"/>
      <c r="R21" s="101"/>
      <c r="S21" s="101"/>
      <c r="T21" s="101"/>
      <c r="U21" s="101"/>
      <c r="V21" s="101"/>
      <c r="W21" s="101"/>
      <c r="X21" s="101"/>
      <c r="Y21" s="101"/>
      <c r="Z21" s="101"/>
      <c r="AA21" s="101"/>
      <c r="AB21" s="101"/>
      <c r="AC21" s="101"/>
      <c r="AD21" s="101"/>
      <c r="AE21" s="101"/>
      <c r="AF21" s="101"/>
      <c r="AG21" s="101"/>
      <c r="AH21" s="101"/>
      <c r="AI21" s="101"/>
      <c r="AJ21" s="101"/>
      <c r="AK21" s="101"/>
      <c r="AL21" s="101"/>
      <c r="AM21" s="101"/>
      <c r="AN21" s="101"/>
      <c r="AO21" s="101"/>
      <c r="AP21" s="101"/>
      <c r="AQ21" s="101"/>
      <c r="AR21" s="101"/>
      <c r="AS21" s="101"/>
      <c r="AT21" s="101"/>
      <c r="AU21" s="101"/>
      <c r="AV21" s="101"/>
      <c r="AW21" s="101"/>
      <c r="AX21" s="101"/>
      <c r="AY21" s="101"/>
      <c r="AZ21" s="101"/>
      <c r="BA21" s="101"/>
      <c r="BB21" s="101"/>
      <c r="BC21" s="101"/>
      <c r="BD21" s="101"/>
      <c r="BE21" s="101"/>
      <c r="BF21" s="101"/>
      <c r="BG21" s="101"/>
      <c r="BH21" s="101"/>
      <c r="BI21" s="101"/>
      <c r="BJ21" s="101"/>
      <c r="BK21" s="101"/>
      <c r="BL21" s="101"/>
      <c r="BM21" s="101"/>
      <c r="BN21" s="101"/>
      <c r="BO21" s="101"/>
      <c r="BP21" s="101"/>
      <c r="BQ21" s="102"/>
    </row>
    <row r="22" spans="1:69" ht="13.5" customHeight="1">
      <c r="B22" s="148"/>
      <c r="C22" s="149"/>
      <c r="D22" s="149"/>
      <c r="E22" s="149"/>
      <c r="F22" s="149"/>
      <c r="G22" s="149"/>
      <c r="H22" s="149"/>
      <c r="I22" s="149"/>
      <c r="J22" s="149"/>
      <c r="K22" s="149"/>
      <c r="L22" s="149"/>
      <c r="M22" s="149"/>
      <c r="N22" s="149"/>
      <c r="O22" s="149"/>
      <c r="P22" s="149"/>
      <c r="Q22" s="149"/>
      <c r="R22" s="149"/>
      <c r="S22" s="149"/>
      <c r="T22" s="149"/>
      <c r="U22" s="149"/>
      <c r="V22" s="149"/>
      <c r="W22" s="149"/>
      <c r="X22" s="149"/>
      <c r="Y22" s="149"/>
      <c r="Z22" s="149"/>
      <c r="AA22" s="149"/>
      <c r="AB22" s="149"/>
      <c r="AC22" s="149"/>
      <c r="AD22" s="149"/>
      <c r="AE22" s="149"/>
      <c r="AF22" s="149"/>
      <c r="AG22" s="149"/>
      <c r="AH22" s="149"/>
      <c r="AI22" s="149"/>
      <c r="AJ22" s="149"/>
      <c r="AK22" s="149"/>
      <c r="AL22" s="149"/>
      <c r="AM22" s="149"/>
      <c r="AN22" s="149"/>
      <c r="AO22" s="149"/>
      <c r="AP22" s="149"/>
      <c r="AQ22" s="149"/>
      <c r="AR22" s="149"/>
      <c r="AS22" s="149"/>
      <c r="AT22" s="149"/>
      <c r="AU22" s="149"/>
      <c r="AV22" s="149"/>
      <c r="AW22" s="149"/>
      <c r="AX22" s="149"/>
      <c r="AY22" s="149"/>
      <c r="AZ22" s="149"/>
      <c r="BA22" s="149"/>
      <c r="BB22" s="149"/>
      <c r="BC22" s="149"/>
      <c r="BD22" s="149"/>
      <c r="BE22" s="149"/>
      <c r="BF22" s="149"/>
      <c r="BG22" s="149"/>
      <c r="BH22" s="149"/>
      <c r="BI22" s="149"/>
      <c r="BJ22" s="149"/>
      <c r="BK22" s="149"/>
      <c r="BL22" s="149"/>
      <c r="BM22" s="149"/>
      <c r="BN22" s="149"/>
      <c r="BO22" s="149"/>
      <c r="BP22" s="149"/>
      <c r="BQ22" s="150"/>
    </row>
    <row r="23" spans="1:69" ht="13.5" customHeight="1">
      <c r="B23" s="103"/>
      <c r="C23" s="104"/>
      <c r="D23" s="104"/>
      <c r="E23" s="104"/>
      <c r="F23" s="104"/>
      <c r="G23" s="104"/>
      <c r="H23" s="104"/>
      <c r="I23" s="104"/>
      <c r="J23" s="104"/>
      <c r="K23" s="104"/>
      <c r="L23" s="104"/>
      <c r="M23" s="104"/>
      <c r="N23" s="104"/>
      <c r="O23" s="104"/>
      <c r="P23" s="104"/>
      <c r="Q23" s="104"/>
      <c r="R23" s="104"/>
      <c r="S23" s="104"/>
      <c r="T23" s="104"/>
      <c r="U23" s="104"/>
      <c r="V23" s="104"/>
      <c r="W23" s="104"/>
      <c r="X23" s="104"/>
      <c r="Y23" s="104"/>
      <c r="Z23" s="104"/>
      <c r="AA23" s="104"/>
      <c r="AB23" s="104"/>
      <c r="AC23" s="104"/>
      <c r="AD23" s="104"/>
      <c r="AE23" s="104"/>
      <c r="AF23" s="104"/>
      <c r="AG23" s="104"/>
      <c r="AH23" s="104"/>
      <c r="AI23" s="104"/>
      <c r="AJ23" s="104"/>
      <c r="AK23" s="104"/>
      <c r="AL23" s="104"/>
      <c r="AM23" s="104"/>
      <c r="AN23" s="104"/>
      <c r="AO23" s="104"/>
      <c r="AP23" s="104"/>
      <c r="AQ23" s="104"/>
      <c r="AR23" s="104"/>
      <c r="AS23" s="104"/>
      <c r="AT23" s="104"/>
      <c r="AU23" s="104"/>
      <c r="AV23" s="104"/>
      <c r="AW23" s="104"/>
      <c r="AX23" s="104"/>
      <c r="AY23" s="104"/>
      <c r="AZ23" s="104"/>
      <c r="BA23" s="104"/>
      <c r="BB23" s="104"/>
      <c r="BC23" s="104"/>
      <c r="BD23" s="104"/>
      <c r="BE23" s="104"/>
      <c r="BF23" s="104"/>
      <c r="BG23" s="104"/>
      <c r="BH23" s="104"/>
      <c r="BI23" s="104"/>
      <c r="BJ23" s="104"/>
      <c r="BK23" s="104"/>
      <c r="BL23" s="104"/>
      <c r="BM23" s="104"/>
      <c r="BN23" s="104"/>
      <c r="BO23" s="104"/>
      <c r="BP23" s="104"/>
      <c r="BQ23" s="105"/>
    </row>
    <row r="24" spans="1:69" s="25" customFormat="1">
      <c r="A24"/>
      <c r="B24"/>
      <c r="C24"/>
      <c r="D24"/>
      <c r="E24"/>
      <c r="F24"/>
      <c r="G24"/>
      <c r="H24"/>
      <c r="I24"/>
      <c r="J24"/>
      <c r="K24"/>
      <c r="L24"/>
      <c r="M24"/>
      <c r="N24"/>
      <c r="O24"/>
      <c r="P24"/>
      <c r="Q24"/>
      <c r="R24"/>
      <c r="S24"/>
      <c r="T24"/>
      <c r="U24"/>
      <c r="V24"/>
      <c r="W24"/>
      <c r="X24"/>
      <c r="Y24"/>
      <c r="Z24"/>
      <c r="AA24"/>
      <c r="AB24"/>
      <c r="AC24"/>
      <c r="AD24"/>
      <c r="AE24"/>
      <c r="AF24"/>
      <c r="AG24"/>
      <c r="AH24"/>
      <c r="AI24"/>
      <c r="AJ24"/>
      <c r="AK24"/>
      <c r="AL24"/>
      <c r="AM24"/>
      <c r="AN24"/>
      <c r="AO24"/>
      <c r="AP24"/>
      <c r="AQ24"/>
      <c r="AR24"/>
      <c r="AS24"/>
      <c r="AT24"/>
      <c r="AU24"/>
      <c r="AV24"/>
      <c r="AW24"/>
      <c r="AX24"/>
      <c r="AY24"/>
      <c r="AZ24"/>
      <c r="BA24"/>
      <c r="BB24"/>
      <c r="BC24"/>
      <c r="BD24"/>
      <c r="BE24"/>
      <c r="BF24"/>
      <c r="BG24"/>
      <c r="BH24"/>
      <c r="BI24"/>
      <c r="BJ24"/>
      <c r="BK24"/>
      <c r="BL24"/>
      <c r="BM24"/>
      <c r="BN24"/>
      <c r="BO24"/>
      <c r="BP24"/>
      <c r="BQ24"/>
    </row>
    <row r="25" spans="1:69" ht="13.5" customHeight="1">
      <c r="B25" s="106" t="s">
        <v>16</v>
      </c>
      <c r="C25" s="107"/>
      <c r="D25" s="108"/>
      <c r="E25" s="115" t="s">
        <v>17</v>
      </c>
      <c r="F25" s="116"/>
      <c r="G25" s="116"/>
      <c r="H25" s="116"/>
      <c r="I25" s="116"/>
      <c r="J25" s="116"/>
      <c r="K25" s="116"/>
      <c r="L25" s="116"/>
      <c r="M25" s="116"/>
      <c r="N25" s="116"/>
      <c r="O25" s="116"/>
      <c r="P25" s="116"/>
      <c r="Q25" s="117"/>
      <c r="T25" s="151">
        <f>T28+T31</f>
        <v>0</v>
      </c>
      <c r="U25" s="152"/>
      <c r="V25" s="152"/>
      <c r="W25" s="152"/>
      <c r="X25" s="152"/>
      <c r="Y25" s="152"/>
      <c r="Z25" s="152"/>
      <c r="AA25" s="152"/>
      <c r="AB25" s="152"/>
      <c r="AC25" s="152"/>
      <c r="AD25" s="152"/>
      <c r="AE25" s="152"/>
      <c r="AF25" s="152"/>
      <c r="AG25" s="152"/>
      <c r="AH25" s="152"/>
      <c r="AI25" s="152"/>
      <c r="AJ25" s="152"/>
      <c r="AK25" s="152"/>
      <c r="AL25" s="152"/>
      <c r="AM25" s="153"/>
      <c r="AN25" s="160" t="s">
        <v>18</v>
      </c>
      <c r="AO25" s="161"/>
      <c r="AP25" s="162"/>
      <c r="AS25" s="308"/>
      <c r="AT25" s="308"/>
      <c r="AU25" s="308"/>
      <c r="AV25" s="308"/>
      <c r="AW25" s="308"/>
      <c r="AX25" s="308"/>
      <c r="AY25" s="308"/>
      <c r="AZ25" s="308"/>
      <c r="BA25" s="308"/>
      <c r="BB25" s="308"/>
      <c r="BC25" s="308"/>
      <c r="BD25" s="308"/>
      <c r="BE25" s="308"/>
      <c r="BF25" s="308"/>
      <c r="BG25" s="308"/>
      <c r="BH25" s="308"/>
      <c r="BI25" s="308"/>
      <c r="BJ25" s="308"/>
      <c r="BK25" s="308"/>
      <c r="BL25" s="308"/>
      <c r="BM25" s="308"/>
      <c r="BN25" s="308"/>
      <c r="BO25" s="308"/>
      <c r="BP25" s="308"/>
      <c r="BQ25" s="308"/>
    </row>
    <row r="26" spans="1:69" ht="13.5" customHeight="1">
      <c r="B26" s="109"/>
      <c r="C26" s="110"/>
      <c r="D26" s="111"/>
      <c r="E26" s="118"/>
      <c r="F26" s="119"/>
      <c r="G26" s="119"/>
      <c r="H26" s="119"/>
      <c r="I26" s="119"/>
      <c r="J26" s="119"/>
      <c r="K26" s="119"/>
      <c r="L26" s="119"/>
      <c r="M26" s="119"/>
      <c r="N26" s="119"/>
      <c r="O26" s="119"/>
      <c r="P26" s="119"/>
      <c r="Q26" s="120"/>
      <c r="T26" s="154"/>
      <c r="U26" s="155"/>
      <c r="V26" s="155"/>
      <c r="W26" s="155"/>
      <c r="X26" s="155"/>
      <c r="Y26" s="155"/>
      <c r="Z26" s="155"/>
      <c r="AA26" s="155"/>
      <c r="AB26" s="155"/>
      <c r="AC26" s="155"/>
      <c r="AD26" s="155"/>
      <c r="AE26" s="155"/>
      <c r="AF26" s="155"/>
      <c r="AG26" s="155"/>
      <c r="AH26" s="155"/>
      <c r="AI26" s="155"/>
      <c r="AJ26" s="155"/>
      <c r="AK26" s="155"/>
      <c r="AL26" s="155"/>
      <c r="AM26" s="156"/>
      <c r="AN26" s="136"/>
      <c r="AO26" s="137"/>
      <c r="AP26" s="138"/>
      <c r="AQ26" s="45"/>
      <c r="AS26" s="308"/>
      <c r="AT26" s="308"/>
      <c r="AU26" s="308"/>
      <c r="AV26" s="308"/>
      <c r="AW26" s="308"/>
      <c r="AX26" s="308"/>
      <c r="AY26" s="308"/>
      <c r="AZ26" s="308"/>
      <c r="BA26" s="308"/>
      <c r="BB26" s="308"/>
      <c r="BC26" s="308"/>
      <c r="BD26" s="308"/>
      <c r="BE26" s="308"/>
      <c r="BF26" s="308"/>
      <c r="BG26" s="308"/>
      <c r="BH26" s="308"/>
      <c r="BI26" s="308"/>
      <c r="BJ26" s="308"/>
      <c r="BK26" s="308"/>
      <c r="BL26" s="308"/>
      <c r="BM26" s="308"/>
      <c r="BN26" s="308"/>
      <c r="BO26" s="308"/>
      <c r="BP26" s="308"/>
      <c r="BQ26" s="308"/>
    </row>
    <row r="27" spans="1:69" ht="13.5" customHeight="1">
      <c r="B27" s="112"/>
      <c r="C27" s="113"/>
      <c r="D27" s="114"/>
      <c r="E27" s="121"/>
      <c r="F27" s="122"/>
      <c r="G27" s="122"/>
      <c r="H27" s="122"/>
      <c r="I27" s="122"/>
      <c r="J27" s="122"/>
      <c r="K27" s="122"/>
      <c r="L27" s="122"/>
      <c r="M27" s="122"/>
      <c r="N27" s="122"/>
      <c r="O27" s="122"/>
      <c r="P27" s="122"/>
      <c r="Q27" s="123"/>
      <c r="T27" s="157"/>
      <c r="U27" s="158"/>
      <c r="V27" s="158"/>
      <c r="W27" s="158"/>
      <c r="X27" s="158"/>
      <c r="Y27" s="158"/>
      <c r="Z27" s="158"/>
      <c r="AA27" s="158"/>
      <c r="AB27" s="158"/>
      <c r="AC27" s="158"/>
      <c r="AD27" s="158"/>
      <c r="AE27" s="158"/>
      <c r="AF27" s="158"/>
      <c r="AG27" s="158"/>
      <c r="AH27" s="158"/>
      <c r="AI27" s="158"/>
      <c r="AJ27" s="158"/>
      <c r="AK27" s="158"/>
      <c r="AL27" s="158"/>
      <c r="AM27" s="159"/>
      <c r="AN27" s="139"/>
      <c r="AO27" s="140"/>
      <c r="AP27" s="141"/>
      <c r="AS27" s="308"/>
      <c r="AT27" s="308"/>
      <c r="AU27" s="308"/>
      <c r="AV27" s="308"/>
      <c r="AW27" s="308"/>
      <c r="AX27" s="308"/>
      <c r="AY27" s="308"/>
      <c r="AZ27" s="308"/>
      <c r="BA27" s="308"/>
      <c r="BB27" s="308"/>
      <c r="BC27" s="308"/>
      <c r="BD27" s="308"/>
      <c r="BE27" s="308"/>
      <c r="BF27" s="308"/>
      <c r="BG27" s="308"/>
      <c r="BH27" s="308"/>
      <c r="BI27" s="308"/>
      <c r="BJ27" s="308"/>
      <c r="BK27" s="308"/>
      <c r="BL27" s="308"/>
      <c r="BM27" s="308"/>
      <c r="BN27" s="308"/>
      <c r="BO27" s="308"/>
      <c r="BP27" s="308"/>
      <c r="BQ27" s="308"/>
    </row>
    <row r="28" spans="1:69" ht="13.5" customHeight="1">
      <c r="E28" s="106" t="s">
        <v>19</v>
      </c>
      <c r="F28" s="107"/>
      <c r="G28" s="108"/>
      <c r="H28" s="115" t="s">
        <v>20</v>
      </c>
      <c r="I28" s="116"/>
      <c r="J28" s="116"/>
      <c r="K28" s="116"/>
      <c r="L28" s="116"/>
      <c r="M28" s="116"/>
      <c r="N28" s="116"/>
      <c r="O28" s="116"/>
      <c r="P28" s="116"/>
      <c r="Q28" s="117"/>
      <c r="T28" s="124"/>
      <c r="U28" s="125"/>
      <c r="V28" s="125"/>
      <c r="W28" s="125"/>
      <c r="X28" s="125"/>
      <c r="Y28" s="125"/>
      <c r="Z28" s="125"/>
      <c r="AA28" s="125"/>
      <c r="AB28" s="125"/>
      <c r="AC28" s="125"/>
      <c r="AD28" s="125"/>
      <c r="AE28" s="125"/>
      <c r="AF28" s="125"/>
      <c r="AG28" s="125"/>
      <c r="AH28" s="125"/>
      <c r="AI28" s="125"/>
      <c r="AJ28" s="125"/>
      <c r="AK28" s="125"/>
      <c r="AL28" s="125"/>
      <c r="AM28" s="126"/>
      <c r="AN28" s="133" t="s">
        <v>18</v>
      </c>
      <c r="AO28" s="134"/>
      <c r="AP28" s="135"/>
      <c r="AS28" s="6"/>
      <c r="AT28" s="6"/>
      <c r="AU28" s="6"/>
      <c r="AV28" s="6"/>
      <c r="AW28" s="6"/>
      <c r="AX28" s="6"/>
      <c r="AY28" s="6"/>
      <c r="AZ28" s="6"/>
      <c r="BA28" s="6"/>
      <c r="BB28" s="6"/>
      <c r="BC28" s="6"/>
      <c r="BD28" s="6"/>
      <c r="BE28" s="6"/>
      <c r="BF28" s="6"/>
      <c r="BG28" s="6"/>
      <c r="BH28" s="6"/>
      <c r="BI28" s="6"/>
      <c r="BJ28" s="6"/>
      <c r="BK28" s="6"/>
      <c r="BL28" s="6"/>
      <c r="BM28" s="6"/>
      <c r="BN28" s="6"/>
      <c r="BO28" s="6"/>
      <c r="BP28" s="6"/>
      <c r="BQ28" s="6"/>
    </row>
    <row r="29" spans="1:69" ht="13.5" customHeight="1">
      <c r="E29" s="109"/>
      <c r="F29" s="110"/>
      <c r="G29" s="111"/>
      <c r="H29" s="118"/>
      <c r="I29" s="119"/>
      <c r="J29" s="119"/>
      <c r="K29" s="119"/>
      <c r="L29" s="119"/>
      <c r="M29" s="119"/>
      <c r="N29" s="119"/>
      <c r="O29" s="119"/>
      <c r="P29" s="119"/>
      <c r="Q29" s="120"/>
      <c r="T29" s="127"/>
      <c r="U29" s="128"/>
      <c r="V29" s="128"/>
      <c r="W29" s="128"/>
      <c r="X29" s="128"/>
      <c r="Y29" s="128"/>
      <c r="Z29" s="128"/>
      <c r="AA29" s="128"/>
      <c r="AB29" s="128"/>
      <c r="AC29" s="128"/>
      <c r="AD29" s="128"/>
      <c r="AE29" s="128"/>
      <c r="AF29" s="128"/>
      <c r="AG29" s="128"/>
      <c r="AH29" s="128"/>
      <c r="AI29" s="128"/>
      <c r="AJ29" s="128"/>
      <c r="AK29" s="128"/>
      <c r="AL29" s="128"/>
      <c r="AM29" s="129"/>
      <c r="AN29" s="136"/>
      <c r="AO29" s="137"/>
      <c r="AP29" s="138"/>
      <c r="AS29" s="6"/>
      <c r="AT29" s="6"/>
      <c r="AU29" s="6"/>
      <c r="AV29" s="6"/>
      <c r="AW29" s="6"/>
      <c r="AX29" s="6"/>
      <c r="AY29" s="6"/>
      <c r="AZ29" s="6"/>
      <c r="BA29" s="6"/>
      <c r="BB29" s="6"/>
      <c r="BC29" s="6"/>
      <c r="BD29" s="6"/>
      <c r="BE29" s="6"/>
      <c r="BF29" s="6"/>
      <c r="BG29" s="6"/>
      <c r="BH29" s="6"/>
      <c r="BI29" s="6"/>
      <c r="BJ29" s="6"/>
      <c r="BK29" s="6"/>
      <c r="BL29" s="6"/>
      <c r="BM29" s="6"/>
      <c r="BN29" s="6"/>
      <c r="BO29" s="6"/>
      <c r="BP29" s="6"/>
      <c r="BQ29" s="6"/>
    </row>
    <row r="30" spans="1:69" ht="13.5" customHeight="1">
      <c r="E30" s="112"/>
      <c r="F30" s="113"/>
      <c r="G30" s="114"/>
      <c r="H30" s="121"/>
      <c r="I30" s="122"/>
      <c r="J30" s="122"/>
      <c r="K30" s="122"/>
      <c r="L30" s="122"/>
      <c r="M30" s="122"/>
      <c r="N30" s="122"/>
      <c r="O30" s="122"/>
      <c r="P30" s="122"/>
      <c r="Q30" s="123"/>
      <c r="T30" s="130"/>
      <c r="U30" s="131"/>
      <c r="V30" s="131"/>
      <c r="W30" s="131"/>
      <c r="X30" s="131"/>
      <c r="Y30" s="131"/>
      <c r="Z30" s="131"/>
      <c r="AA30" s="131"/>
      <c r="AB30" s="131"/>
      <c r="AC30" s="131"/>
      <c r="AD30" s="131"/>
      <c r="AE30" s="131"/>
      <c r="AF30" s="131"/>
      <c r="AG30" s="131"/>
      <c r="AH30" s="131"/>
      <c r="AI30" s="131"/>
      <c r="AJ30" s="131"/>
      <c r="AK30" s="131"/>
      <c r="AL30" s="131"/>
      <c r="AM30" s="132"/>
      <c r="AN30" s="139"/>
      <c r="AO30" s="140"/>
      <c r="AP30" s="141"/>
      <c r="AS30" s="6"/>
      <c r="AT30" s="6"/>
      <c r="AU30" s="6"/>
      <c r="AV30" s="6"/>
      <c r="AW30" s="6"/>
      <c r="AX30" s="6"/>
      <c r="AY30" s="6"/>
      <c r="AZ30" s="6"/>
      <c r="BA30" s="6"/>
      <c r="BB30" s="6"/>
      <c r="BC30" s="6"/>
      <c r="BD30" s="6"/>
      <c r="BE30" s="6"/>
      <c r="BF30" s="6"/>
      <c r="BG30" s="6"/>
      <c r="BH30" s="6"/>
      <c r="BI30" s="6"/>
      <c r="BJ30" s="6"/>
      <c r="BK30" s="6"/>
      <c r="BL30" s="6"/>
      <c r="BM30" s="6"/>
      <c r="BN30" s="6"/>
      <c r="BO30" s="6"/>
      <c r="BP30" s="6"/>
      <c r="BQ30" s="6"/>
    </row>
    <row r="31" spans="1:69" ht="13.5" customHeight="1">
      <c r="E31" s="106" t="s">
        <v>21</v>
      </c>
      <c r="F31" s="107"/>
      <c r="G31" s="108"/>
      <c r="H31" s="115" t="s">
        <v>22</v>
      </c>
      <c r="I31" s="116"/>
      <c r="J31" s="116"/>
      <c r="K31" s="116"/>
      <c r="L31" s="116"/>
      <c r="M31" s="116"/>
      <c r="N31" s="116"/>
      <c r="O31" s="116"/>
      <c r="P31" s="116"/>
      <c r="Q31" s="117"/>
      <c r="T31" s="124"/>
      <c r="U31" s="125"/>
      <c r="V31" s="125"/>
      <c r="W31" s="125"/>
      <c r="X31" s="125"/>
      <c r="Y31" s="125"/>
      <c r="Z31" s="125"/>
      <c r="AA31" s="125"/>
      <c r="AB31" s="125"/>
      <c r="AC31" s="125"/>
      <c r="AD31" s="125"/>
      <c r="AE31" s="125"/>
      <c r="AF31" s="125"/>
      <c r="AG31" s="125"/>
      <c r="AH31" s="125"/>
      <c r="AI31" s="125"/>
      <c r="AJ31" s="125"/>
      <c r="AK31" s="125"/>
      <c r="AL31" s="125"/>
      <c r="AM31" s="126"/>
      <c r="AN31" s="133" t="s">
        <v>18</v>
      </c>
      <c r="AO31" s="134"/>
      <c r="AP31" s="135"/>
      <c r="AS31" s="6"/>
      <c r="AT31" s="6"/>
      <c r="AU31" s="6"/>
      <c r="AV31" s="6"/>
      <c r="AW31" s="6"/>
      <c r="AX31" s="6"/>
      <c r="AY31" s="6"/>
      <c r="AZ31" s="6"/>
      <c r="BA31" s="6"/>
      <c r="BB31" s="6"/>
      <c r="BC31" s="6"/>
      <c r="BD31" s="6"/>
      <c r="BE31" s="6"/>
      <c r="BF31" s="6"/>
      <c r="BG31" s="6"/>
      <c r="BH31" s="6"/>
      <c r="BI31" s="6"/>
      <c r="BJ31" s="6"/>
      <c r="BK31" s="6"/>
      <c r="BL31" s="6"/>
      <c r="BM31" s="6"/>
      <c r="BN31" s="6"/>
      <c r="BO31" s="6"/>
      <c r="BP31" s="6"/>
      <c r="BQ31" s="6"/>
    </row>
    <row r="32" spans="1:69" ht="13.5" customHeight="1">
      <c r="E32" s="109"/>
      <c r="F32" s="110"/>
      <c r="G32" s="111"/>
      <c r="H32" s="118"/>
      <c r="I32" s="119"/>
      <c r="J32" s="119"/>
      <c r="K32" s="119"/>
      <c r="L32" s="119"/>
      <c r="M32" s="119"/>
      <c r="N32" s="119"/>
      <c r="O32" s="119"/>
      <c r="P32" s="119"/>
      <c r="Q32" s="120"/>
      <c r="T32" s="127"/>
      <c r="U32" s="128"/>
      <c r="V32" s="128"/>
      <c r="W32" s="128"/>
      <c r="X32" s="128"/>
      <c r="Y32" s="128"/>
      <c r="Z32" s="128"/>
      <c r="AA32" s="128"/>
      <c r="AB32" s="128"/>
      <c r="AC32" s="128"/>
      <c r="AD32" s="128"/>
      <c r="AE32" s="128"/>
      <c r="AF32" s="128"/>
      <c r="AG32" s="128"/>
      <c r="AH32" s="128"/>
      <c r="AI32" s="128"/>
      <c r="AJ32" s="128"/>
      <c r="AK32" s="128"/>
      <c r="AL32" s="128"/>
      <c r="AM32" s="129"/>
      <c r="AN32" s="136"/>
      <c r="AO32" s="137"/>
      <c r="AP32" s="138"/>
      <c r="AS32" s="6"/>
      <c r="AT32" s="6"/>
      <c r="AU32" s="6"/>
      <c r="AV32" s="6"/>
      <c r="AW32" s="6"/>
      <c r="AX32" s="6"/>
      <c r="AY32" s="6"/>
      <c r="AZ32" s="6"/>
      <c r="BA32" s="6"/>
      <c r="BB32" s="6"/>
      <c r="BC32" s="6"/>
      <c r="BD32" s="6"/>
      <c r="BE32" s="6"/>
      <c r="BF32" s="6"/>
      <c r="BG32" s="6"/>
      <c r="BH32" s="6"/>
      <c r="BI32" s="6"/>
      <c r="BJ32" s="6"/>
      <c r="BK32" s="6"/>
      <c r="BL32" s="6"/>
      <c r="BM32" s="6"/>
      <c r="BN32" s="6"/>
      <c r="BO32" s="6"/>
      <c r="BP32" s="6"/>
      <c r="BQ32" s="6"/>
    </row>
    <row r="33" spans="1:69" ht="13.5" customHeight="1">
      <c r="E33" s="112"/>
      <c r="F33" s="113"/>
      <c r="G33" s="114"/>
      <c r="H33" s="121"/>
      <c r="I33" s="122"/>
      <c r="J33" s="122"/>
      <c r="K33" s="122"/>
      <c r="L33" s="122"/>
      <c r="M33" s="122"/>
      <c r="N33" s="122"/>
      <c r="O33" s="122"/>
      <c r="P33" s="122"/>
      <c r="Q33" s="123"/>
      <c r="T33" s="142"/>
      <c r="U33" s="143"/>
      <c r="V33" s="143"/>
      <c r="W33" s="143"/>
      <c r="X33" s="143"/>
      <c r="Y33" s="143"/>
      <c r="Z33" s="143"/>
      <c r="AA33" s="143"/>
      <c r="AB33" s="143"/>
      <c r="AC33" s="143"/>
      <c r="AD33" s="143"/>
      <c r="AE33" s="143"/>
      <c r="AF33" s="143"/>
      <c r="AG33" s="143"/>
      <c r="AH33" s="143"/>
      <c r="AI33" s="143"/>
      <c r="AJ33" s="143"/>
      <c r="AK33" s="143"/>
      <c r="AL33" s="143"/>
      <c r="AM33" s="144"/>
      <c r="AN33" s="145"/>
      <c r="AO33" s="146"/>
      <c r="AP33" s="147"/>
      <c r="AS33" s="6"/>
      <c r="AT33" s="6"/>
      <c r="AU33" s="6"/>
      <c r="AV33" s="6"/>
      <c r="AW33" s="6"/>
      <c r="AX33" s="6"/>
      <c r="AY33" s="6"/>
      <c r="AZ33" s="6"/>
      <c r="BA33" s="6"/>
      <c r="BB33" s="6"/>
      <c r="BC33" s="6"/>
      <c r="BD33" s="6"/>
      <c r="BE33" s="6"/>
      <c r="BF33" s="6"/>
      <c r="BG33" s="6"/>
      <c r="BH33" s="6"/>
      <c r="BI33" s="6"/>
      <c r="BJ33" s="6"/>
      <c r="BK33" s="6"/>
      <c r="BL33" s="6"/>
      <c r="BM33" s="6"/>
      <c r="BN33" s="6"/>
      <c r="BO33" s="6"/>
      <c r="BP33" s="6"/>
      <c r="BQ33" s="6"/>
    </row>
    <row r="34" spans="1:69" ht="13.5" customHeight="1">
      <c r="B34" s="106" t="s">
        <v>23</v>
      </c>
      <c r="C34" s="107"/>
      <c r="D34" s="108"/>
      <c r="E34" s="172" t="s">
        <v>24</v>
      </c>
      <c r="F34" s="173"/>
      <c r="G34" s="173"/>
      <c r="H34" s="173"/>
      <c r="I34" s="173"/>
      <c r="J34" s="173"/>
      <c r="K34" s="173"/>
      <c r="L34" s="173"/>
      <c r="M34" s="173"/>
      <c r="N34" s="173"/>
      <c r="O34" s="173"/>
      <c r="P34" s="173"/>
      <c r="Q34" s="173"/>
      <c r="T34" s="151">
        <f>T37+T40</f>
        <v>0</v>
      </c>
      <c r="U34" s="152"/>
      <c r="V34" s="152"/>
      <c r="W34" s="152"/>
      <c r="X34" s="152"/>
      <c r="Y34" s="152"/>
      <c r="Z34" s="152"/>
      <c r="AA34" s="152"/>
      <c r="AB34" s="152"/>
      <c r="AC34" s="152"/>
      <c r="AD34" s="152"/>
      <c r="AE34" s="152"/>
      <c r="AF34" s="152"/>
      <c r="AG34" s="152"/>
      <c r="AH34" s="152"/>
      <c r="AI34" s="152"/>
      <c r="AJ34" s="152"/>
      <c r="AK34" s="152"/>
      <c r="AL34" s="152"/>
      <c r="AM34" s="153"/>
      <c r="AN34" s="175" t="s">
        <v>14</v>
      </c>
      <c r="AO34" s="176"/>
      <c r="AP34" s="177"/>
      <c r="AS34" s="308"/>
      <c r="AT34" s="308"/>
      <c r="AU34" s="308"/>
      <c r="AV34" s="308"/>
      <c r="AW34" s="308"/>
      <c r="AX34" s="308"/>
      <c r="AY34" s="308"/>
      <c r="AZ34" s="308"/>
      <c r="BA34" s="308"/>
      <c r="BB34" s="308"/>
      <c r="BC34" s="308"/>
      <c r="BD34" s="308"/>
      <c r="BE34" s="308"/>
      <c r="BF34" s="308"/>
      <c r="BG34" s="308"/>
      <c r="BH34" s="308"/>
      <c r="BI34" s="308"/>
      <c r="BJ34" s="308"/>
      <c r="BK34" s="308"/>
      <c r="BL34" s="308"/>
      <c r="BM34" s="308"/>
      <c r="BN34" s="308"/>
      <c r="BO34" s="308"/>
      <c r="BP34" s="308"/>
      <c r="BQ34" s="308"/>
    </row>
    <row r="35" spans="1:69" ht="13.5" customHeight="1">
      <c r="B35" s="109"/>
      <c r="C35" s="110"/>
      <c r="D35" s="111"/>
      <c r="E35" s="174"/>
      <c r="F35" s="174"/>
      <c r="G35" s="174"/>
      <c r="H35" s="174"/>
      <c r="I35" s="174"/>
      <c r="J35" s="174"/>
      <c r="K35" s="174"/>
      <c r="L35" s="174"/>
      <c r="M35" s="174"/>
      <c r="N35" s="174"/>
      <c r="O35" s="174"/>
      <c r="P35" s="174"/>
      <c r="Q35" s="174"/>
      <c r="T35" s="154"/>
      <c r="U35" s="155"/>
      <c r="V35" s="155"/>
      <c r="W35" s="155"/>
      <c r="X35" s="155"/>
      <c r="Y35" s="155"/>
      <c r="Z35" s="155"/>
      <c r="AA35" s="155"/>
      <c r="AB35" s="155"/>
      <c r="AC35" s="155"/>
      <c r="AD35" s="155"/>
      <c r="AE35" s="155"/>
      <c r="AF35" s="155"/>
      <c r="AG35" s="155"/>
      <c r="AH35" s="155"/>
      <c r="AI35" s="155"/>
      <c r="AJ35" s="155"/>
      <c r="AK35" s="155"/>
      <c r="AL35" s="155"/>
      <c r="AM35" s="156"/>
      <c r="AN35" s="163"/>
      <c r="AO35" s="164"/>
      <c r="AP35" s="165"/>
      <c r="AS35" s="308"/>
      <c r="AT35" s="308"/>
      <c r="AU35" s="308"/>
      <c r="AV35" s="308"/>
      <c r="AW35" s="308"/>
      <c r="AX35" s="308"/>
      <c r="AY35" s="308"/>
      <c r="AZ35" s="308"/>
      <c r="BA35" s="308"/>
      <c r="BB35" s="308"/>
      <c r="BC35" s="308"/>
      <c r="BD35" s="308"/>
      <c r="BE35" s="308"/>
      <c r="BF35" s="308"/>
      <c r="BG35" s="308"/>
      <c r="BH35" s="308"/>
      <c r="BI35" s="308"/>
      <c r="BJ35" s="308"/>
      <c r="BK35" s="308"/>
      <c r="BL35" s="308"/>
      <c r="BM35" s="308"/>
      <c r="BN35" s="308"/>
      <c r="BO35" s="308"/>
      <c r="BP35" s="308"/>
      <c r="BQ35" s="308"/>
    </row>
    <row r="36" spans="1:69">
      <c r="B36" s="112"/>
      <c r="C36" s="113"/>
      <c r="D36" s="114"/>
      <c r="E36" s="174"/>
      <c r="F36" s="174"/>
      <c r="G36" s="174"/>
      <c r="H36" s="174"/>
      <c r="I36" s="174"/>
      <c r="J36" s="174"/>
      <c r="K36" s="174"/>
      <c r="L36" s="174"/>
      <c r="M36" s="174"/>
      <c r="N36" s="174"/>
      <c r="O36" s="174"/>
      <c r="P36" s="174"/>
      <c r="Q36" s="174"/>
      <c r="T36" s="157"/>
      <c r="U36" s="158"/>
      <c r="V36" s="158"/>
      <c r="W36" s="158"/>
      <c r="X36" s="158"/>
      <c r="Y36" s="158"/>
      <c r="Z36" s="158"/>
      <c r="AA36" s="158"/>
      <c r="AB36" s="158"/>
      <c r="AC36" s="158"/>
      <c r="AD36" s="158"/>
      <c r="AE36" s="158"/>
      <c r="AF36" s="158"/>
      <c r="AG36" s="158"/>
      <c r="AH36" s="158"/>
      <c r="AI36" s="158"/>
      <c r="AJ36" s="158"/>
      <c r="AK36" s="158"/>
      <c r="AL36" s="158"/>
      <c r="AM36" s="159"/>
      <c r="AN36" s="163"/>
      <c r="AO36" s="164"/>
      <c r="AP36" s="165"/>
      <c r="AS36" s="308"/>
      <c r="AT36" s="308"/>
      <c r="AU36" s="308"/>
      <c r="AV36" s="308"/>
      <c r="AW36" s="308"/>
      <c r="AX36" s="308"/>
      <c r="AY36" s="308"/>
      <c r="AZ36" s="308"/>
      <c r="BA36" s="308"/>
      <c r="BB36" s="308"/>
      <c r="BC36" s="308"/>
      <c r="BD36" s="308"/>
      <c r="BE36" s="308"/>
      <c r="BF36" s="308"/>
      <c r="BG36" s="308"/>
      <c r="BH36" s="308"/>
      <c r="BI36" s="308"/>
      <c r="BJ36" s="308"/>
      <c r="BK36" s="308"/>
      <c r="BL36" s="308"/>
      <c r="BM36" s="308"/>
      <c r="BN36" s="308"/>
      <c r="BO36" s="308"/>
      <c r="BP36" s="308"/>
      <c r="BQ36" s="308"/>
    </row>
    <row r="37" spans="1:69" s="25" customFormat="1" ht="13.5" customHeight="1">
      <c r="A37"/>
      <c r="B37"/>
      <c r="C37"/>
      <c r="D37"/>
      <c r="E37" s="106" t="s">
        <v>25</v>
      </c>
      <c r="F37" s="107"/>
      <c r="G37" s="108"/>
      <c r="H37" s="115" t="s">
        <v>26</v>
      </c>
      <c r="I37" s="116"/>
      <c r="J37" s="116"/>
      <c r="K37" s="116"/>
      <c r="L37" s="116"/>
      <c r="M37" s="116"/>
      <c r="N37" s="116"/>
      <c r="O37" s="116"/>
      <c r="P37" s="116"/>
      <c r="Q37" s="117"/>
      <c r="R37"/>
      <c r="S37"/>
      <c r="T37" s="124"/>
      <c r="U37" s="125"/>
      <c r="V37" s="125"/>
      <c r="W37" s="125"/>
      <c r="X37" s="125"/>
      <c r="Y37" s="125"/>
      <c r="Z37" s="125"/>
      <c r="AA37" s="125"/>
      <c r="AB37" s="125"/>
      <c r="AC37" s="125"/>
      <c r="AD37" s="125"/>
      <c r="AE37" s="125"/>
      <c r="AF37" s="125"/>
      <c r="AG37" s="125"/>
      <c r="AH37" s="125"/>
      <c r="AI37" s="125"/>
      <c r="AJ37" s="125"/>
      <c r="AK37" s="125"/>
      <c r="AL37" s="125"/>
      <c r="AM37" s="126"/>
      <c r="AN37" s="163" t="s">
        <v>14</v>
      </c>
      <c r="AO37" s="164"/>
      <c r="AP37" s="165"/>
      <c r="AQ37"/>
      <c r="AR37"/>
      <c r="AS37"/>
      <c r="AT37"/>
      <c r="AU37"/>
      <c r="AV37"/>
      <c r="AW37"/>
      <c r="AX37"/>
      <c r="AY37"/>
      <c r="AZ37"/>
      <c r="BA37"/>
      <c r="BB37"/>
      <c r="BC37"/>
      <c r="BD37"/>
      <c r="BE37"/>
      <c r="BF37"/>
      <c r="BG37"/>
      <c r="BH37"/>
      <c r="BI37"/>
      <c r="BJ37"/>
      <c r="BK37"/>
      <c r="BL37"/>
      <c r="BM37"/>
      <c r="BN37"/>
      <c r="BO37"/>
      <c r="BP37"/>
      <c r="BQ37"/>
    </row>
    <row r="38" spans="1:69" ht="13.5" customHeight="1">
      <c r="E38" s="109"/>
      <c r="F38" s="110"/>
      <c r="G38" s="111"/>
      <c r="H38" s="118"/>
      <c r="I38" s="119"/>
      <c r="J38" s="119"/>
      <c r="K38" s="119"/>
      <c r="L38" s="119"/>
      <c r="M38" s="119"/>
      <c r="N38" s="119"/>
      <c r="O38" s="119"/>
      <c r="P38" s="119"/>
      <c r="Q38" s="120"/>
      <c r="T38" s="127"/>
      <c r="U38" s="128"/>
      <c r="V38" s="128"/>
      <c r="W38" s="128"/>
      <c r="X38" s="128"/>
      <c r="Y38" s="128"/>
      <c r="Z38" s="128"/>
      <c r="AA38" s="128"/>
      <c r="AB38" s="128"/>
      <c r="AC38" s="128"/>
      <c r="AD38" s="128"/>
      <c r="AE38" s="128"/>
      <c r="AF38" s="128"/>
      <c r="AG38" s="128"/>
      <c r="AH38" s="128"/>
      <c r="AI38" s="128"/>
      <c r="AJ38" s="128"/>
      <c r="AK38" s="128"/>
      <c r="AL38" s="128"/>
      <c r="AM38" s="129"/>
      <c r="AN38" s="163"/>
      <c r="AO38" s="164"/>
      <c r="AP38" s="165"/>
    </row>
    <row r="39" spans="1:69" ht="13.5" customHeight="1">
      <c r="E39" s="112"/>
      <c r="F39" s="113"/>
      <c r="G39" s="114"/>
      <c r="H39" s="121"/>
      <c r="I39" s="122"/>
      <c r="J39" s="122"/>
      <c r="K39" s="122"/>
      <c r="L39" s="122"/>
      <c r="M39" s="122"/>
      <c r="N39" s="122"/>
      <c r="O39" s="122"/>
      <c r="P39" s="122"/>
      <c r="Q39" s="123"/>
      <c r="T39" s="130"/>
      <c r="U39" s="131"/>
      <c r="V39" s="131"/>
      <c r="W39" s="131"/>
      <c r="X39" s="131"/>
      <c r="Y39" s="131"/>
      <c r="Z39" s="131"/>
      <c r="AA39" s="131"/>
      <c r="AB39" s="131"/>
      <c r="AC39" s="131"/>
      <c r="AD39" s="131"/>
      <c r="AE39" s="131"/>
      <c r="AF39" s="131"/>
      <c r="AG39" s="131"/>
      <c r="AH39" s="131"/>
      <c r="AI39" s="131"/>
      <c r="AJ39" s="131"/>
      <c r="AK39" s="131"/>
      <c r="AL39" s="131"/>
      <c r="AM39" s="132"/>
      <c r="AN39" s="163"/>
      <c r="AO39" s="164"/>
      <c r="AP39" s="165"/>
    </row>
    <row r="40" spans="1:69" ht="13.5" customHeight="1">
      <c r="E40" s="106" t="s">
        <v>27</v>
      </c>
      <c r="F40" s="107"/>
      <c r="G40" s="108"/>
      <c r="H40" s="115" t="s">
        <v>28</v>
      </c>
      <c r="I40" s="116"/>
      <c r="J40" s="116"/>
      <c r="K40" s="116"/>
      <c r="L40" s="116"/>
      <c r="M40" s="116"/>
      <c r="N40" s="116"/>
      <c r="O40" s="116"/>
      <c r="P40" s="116"/>
      <c r="Q40" s="117"/>
      <c r="T40" s="124"/>
      <c r="U40" s="125"/>
      <c r="V40" s="125"/>
      <c r="W40" s="125"/>
      <c r="X40" s="125"/>
      <c r="Y40" s="125"/>
      <c r="Z40" s="125"/>
      <c r="AA40" s="125"/>
      <c r="AB40" s="125"/>
      <c r="AC40" s="125"/>
      <c r="AD40" s="125"/>
      <c r="AE40" s="125"/>
      <c r="AF40" s="125"/>
      <c r="AG40" s="125"/>
      <c r="AH40" s="125"/>
      <c r="AI40" s="125"/>
      <c r="AJ40" s="125"/>
      <c r="AK40" s="125"/>
      <c r="AL40" s="125"/>
      <c r="AM40" s="126"/>
      <c r="AN40" s="163" t="s">
        <v>14</v>
      </c>
      <c r="AO40" s="164"/>
      <c r="AP40" s="165"/>
    </row>
    <row r="41" spans="1:69" ht="13.5" customHeight="1">
      <c r="E41" s="109"/>
      <c r="F41" s="110"/>
      <c r="G41" s="111"/>
      <c r="H41" s="118"/>
      <c r="I41" s="119"/>
      <c r="J41" s="119"/>
      <c r="K41" s="119"/>
      <c r="L41" s="119"/>
      <c r="M41" s="119"/>
      <c r="N41" s="119"/>
      <c r="O41" s="119"/>
      <c r="P41" s="119"/>
      <c r="Q41" s="120"/>
      <c r="T41" s="127"/>
      <c r="U41" s="128"/>
      <c r="V41" s="128"/>
      <c r="W41" s="128"/>
      <c r="X41" s="128"/>
      <c r="Y41" s="128"/>
      <c r="Z41" s="128"/>
      <c r="AA41" s="128"/>
      <c r="AB41" s="128"/>
      <c r="AC41" s="128"/>
      <c r="AD41" s="128"/>
      <c r="AE41" s="128"/>
      <c r="AF41" s="128"/>
      <c r="AG41" s="128"/>
      <c r="AH41" s="128"/>
      <c r="AI41" s="128"/>
      <c r="AJ41" s="128"/>
      <c r="AK41" s="128"/>
      <c r="AL41" s="128"/>
      <c r="AM41" s="129"/>
      <c r="AN41" s="163"/>
      <c r="AO41" s="164"/>
      <c r="AP41" s="165"/>
    </row>
    <row r="42" spans="1:69" ht="13.5" customHeight="1">
      <c r="E42" s="112"/>
      <c r="F42" s="113"/>
      <c r="G42" s="114"/>
      <c r="H42" s="121"/>
      <c r="I42" s="122"/>
      <c r="J42" s="122"/>
      <c r="K42" s="122"/>
      <c r="L42" s="122"/>
      <c r="M42" s="122"/>
      <c r="N42" s="122"/>
      <c r="O42" s="122"/>
      <c r="P42" s="122"/>
      <c r="Q42" s="123"/>
      <c r="T42" s="142"/>
      <c r="U42" s="143"/>
      <c r="V42" s="143"/>
      <c r="W42" s="143"/>
      <c r="X42" s="143"/>
      <c r="Y42" s="143"/>
      <c r="Z42" s="143"/>
      <c r="AA42" s="143"/>
      <c r="AB42" s="143"/>
      <c r="AC42" s="143"/>
      <c r="AD42" s="143"/>
      <c r="AE42" s="143"/>
      <c r="AF42" s="143"/>
      <c r="AG42" s="143"/>
      <c r="AH42" s="143"/>
      <c r="AI42" s="143"/>
      <c r="AJ42" s="143"/>
      <c r="AK42" s="143"/>
      <c r="AL42" s="143"/>
      <c r="AM42" s="144"/>
      <c r="AN42" s="166"/>
      <c r="AO42" s="167"/>
      <c r="AP42" s="168"/>
    </row>
    <row r="43" spans="1:69" s="6" customFormat="1" ht="13.5" customHeight="1" thickBot="1">
      <c r="E43" s="26"/>
      <c r="F43" s="26"/>
      <c r="G43" s="26"/>
      <c r="H43" s="27"/>
      <c r="I43" s="27"/>
      <c r="J43" s="27"/>
      <c r="K43" s="27"/>
      <c r="L43" s="27"/>
      <c r="M43" s="27"/>
      <c r="N43" s="27"/>
      <c r="O43" s="27"/>
      <c r="P43" s="27"/>
      <c r="Q43" s="27"/>
      <c r="T43" s="54"/>
      <c r="U43" s="54"/>
      <c r="V43" s="54"/>
      <c r="W43" s="54"/>
      <c r="X43" s="54"/>
      <c r="Y43" s="54"/>
      <c r="Z43" s="54"/>
      <c r="AA43" s="54"/>
      <c r="AB43" s="54"/>
      <c r="AC43" s="54"/>
      <c r="AD43" s="54"/>
      <c r="AE43" s="54"/>
      <c r="AF43" s="54"/>
      <c r="AG43" s="54"/>
      <c r="AH43" s="54"/>
      <c r="AI43" s="54"/>
      <c r="AJ43" s="54"/>
      <c r="AK43" s="54"/>
      <c r="AL43" s="54"/>
      <c r="AM43" s="54"/>
      <c r="AN43" s="28"/>
      <c r="AO43" s="28"/>
      <c r="AP43" s="28"/>
    </row>
    <row r="44" spans="1:69" ht="46.5" customHeight="1">
      <c r="B44" s="44" t="s">
        <v>29</v>
      </c>
      <c r="D44" s="25"/>
      <c r="E44" s="29"/>
      <c r="F44" s="25"/>
      <c r="G44" s="25"/>
      <c r="H44" s="22"/>
      <c r="I44" s="22"/>
      <c r="J44" s="22"/>
      <c r="K44" s="22"/>
      <c r="L44" s="22"/>
      <c r="M44" s="22"/>
      <c r="N44" s="22"/>
      <c r="O44" s="22"/>
      <c r="P44" s="22"/>
      <c r="Q44" s="22"/>
      <c r="T44" s="169"/>
      <c r="U44" s="170"/>
      <c r="V44" s="170"/>
      <c r="W44" s="170"/>
      <c r="X44" s="170"/>
      <c r="Y44" s="170"/>
      <c r="Z44" s="170"/>
      <c r="AA44" s="170"/>
      <c r="AB44" s="170"/>
      <c r="AC44" s="170"/>
      <c r="AD44" s="170"/>
      <c r="AE44" s="170"/>
      <c r="AF44" s="170"/>
      <c r="AG44" s="170"/>
      <c r="AH44" s="170"/>
      <c r="AI44" s="170"/>
      <c r="AJ44" s="170"/>
      <c r="AK44" s="170"/>
      <c r="AL44" s="170"/>
      <c r="AM44" s="171"/>
      <c r="AN44" s="30"/>
      <c r="AO44" s="30"/>
      <c r="AP44" s="30"/>
      <c r="AQ44" s="30"/>
      <c r="AR44" s="30"/>
      <c r="AS44" s="30"/>
      <c r="AT44" s="42" t="str">
        <f>IF(T44="積算","※①のフォームで入力してください。",IF(T44="料率","②のフォームに入力してください。",""))</f>
        <v/>
      </c>
      <c r="AU44" s="22"/>
      <c r="AV44" s="22"/>
      <c r="AW44" s="22"/>
      <c r="AX44" s="22"/>
      <c r="AY44" s="22"/>
      <c r="AZ44" s="22"/>
      <c r="BA44" s="43"/>
      <c r="BB44" s="43"/>
      <c r="BC44" s="43"/>
      <c r="BD44" s="43"/>
      <c r="BE44" s="43"/>
      <c r="BF44" s="43"/>
      <c r="BG44" s="28"/>
      <c r="BH44" s="28"/>
      <c r="BI44" s="28"/>
      <c r="BJ44" s="28"/>
      <c r="BK44" s="25"/>
      <c r="BL44" s="25"/>
      <c r="BM44" s="25"/>
      <c r="BN44" s="7"/>
      <c r="BO44" s="7"/>
      <c r="BP44" s="7"/>
      <c r="BQ44" s="7"/>
    </row>
    <row r="45" spans="1:69" ht="13.5" customHeight="1">
      <c r="B45" s="100" t="s">
        <v>54</v>
      </c>
      <c r="C45" s="101"/>
      <c r="D45" s="101"/>
      <c r="E45" s="101"/>
      <c r="F45" s="101"/>
      <c r="G45" s="101"/>
      <c r="H45" s="101"/>
      <c r="I45" s="101"/>
      <c r="J45" s="101"/>
      <c r="K45" s="101"/>
      <c r="L45" s="101"/>
      <c r="M45" s="101"/>
      <c r="N45" s="101"/>
      <c r="O45" s="101"/>
      <c r="P45" s="101"/>
      <c r="Q45" s="101"/>
      <c r="R45" s="101"/>
      <c r="S45" s="101"/>
      <c r="T45" s="101"/>
      <c r="U45" s="101"/>
      <c r="V45" s="101"/>
      <c r="W45" s="101"/>
      <c r="X45" s="101"/>
      <c r="Y45" s="101"/>
      <c r="Z45" s="101"/>
      <c r="AA45" s="101"/>
      <c r="AB45" s="101"/>
      <c r="AC45" s="101"/>
      <c r="AD45" s="101"/>
      <c r="AE45" s="101"/>
      <c r="AF45" s="101"/>
      <c r="AG45" s="101"/>
      <c r="AH45" s="101"/>
      <c r="AI45" s="101"/>
      <c r="AJ45" s="101"/>
      <c r="AK45" s="101"/>
      <c r="AL45" s="101"/>
      <c r="AM45" s="101"/>
      <c r="AN45" s="101"/>
      <c r="AO45" s="101"/>
      <c r="AP45" s="101"/>
      <c r="AQ45" s="101"/>
      <c r="AR45" s="101"/>
      <c r="AS45" s="101"/>
      <c r="AT45" s="101"/>
      <c r="AU45" s="101"/>
      <c r="AV45" s="101"/>
      <c r="AW45" s="101"/>
      <c r="AX45" s="101"/>
      <c r="AY45" s="101"/>
      <c r="AZ45" s="101"/>
      <c r="BA45" s="101"/>
      <c r="BB45" s="101"/>
      <c r="BC45" s="101"/>
      <c r="BD45" s="101"/>
      <c r="BE45" s="101"/>
      <c r="BF45" s="101"/>
      <c r="BG45" s="101"/>
      <c r="BH45" s="101"/>
      <c r="BI45" s="101"/>
      <c r="BJ45" s="101"/>
      <c r="BK45" s="101"/>
      <c r="BL45" s="101"/>
      <c r="BM45" s="101"/>
      <c r="BN45" s="101"/>
      <c r="BO45" s="101"/>
      <c r="BP45" s="101"/>
      <c r="BQ45" s="102"/>
    </row>
    <row r="46" spans="1:69" ht="13.5" customHeight="1">
      <c r="B46" s="148"/>
      <c r="C46" s="149"/>
      <c r="D46" s="149"/>
      <c r="E46" s="149"/>
      <c r="F46" s="149"/>
      <c r="G46" s="149"/>
      <c r="H46" s="149"/>
      <c r="I46" s="149"/>
      <c r="J46" s="149"/>
      <c r="K46" s="149"/>
      <c r="L46" s="149"/>
      <c r="M46" s="149"/>
      <c r="N46" s="149"/>
      <c r="O46" s="149"/>
      <c r="P46" s="149"/>
      <c r="Q46" s="149"/>
      <c r="R46" s="149"/>
      <c r="S46" s="149"/>
      <c r="T46" s="149"/>
      <c r="U46" s="149"/>
      <c r="V46" s="149"/>
      <c r="W46" s="149"/>
      <c r="X46" s="149"/>
      <c r="Y46" s="149"/>
      <c r="Z46" s="149"/>
      <c r="AA46" s="149"/>
      <c r="AB46" s="149"/>
      <c r="AC46" s="149"/>
      <c r="AD46" s="149"/>
      <c r="AE46" s="149"/>
      <c r="AF46" s="149"/>
      <c r="AG46" s="149"/>
      <c r="AH46" s="149"/>
      <c r="AI46" s="149"/>
      <c r="AJ46" s="149"/>
      <c r="AK46" s="149"/>
      <c r="AL46" s="149"/>
      <c r="AM46" s="149"/>
      <c r="AN46" s="149"/>
      <c r="AO46" s="149"/>
      <c r="AP46" s="149"/>
      <c r="AQ46" s="149"/>
      <c r="AR46" s="149"/>
      <c r="AS46" s="149"/>
      <c r="AT46" s="149"/>
      <c r="AU46" s="149"/>
      <c r="AV46" s="149"/>
      <c r="AW46" s="149"/>
      <c r="AX46" s="149"/>
      <c r="AY46" s="149"/>
      <c r="AZ46" s="149"/>
      <c r="BA46" s="149"/>
      <c r="BB46" s="149"/>
      <c r="BC46" s="149"/>
      <c r="BD46" s="149"/>
      <c r="BE46" s="149"/>
      <c r="BF46" s="149"/>
      <c r="BG46" s="149"/>
      <c r="BH46" s="149"/>
      <c r="BI46" s="149"/>
      <c r="BJ46" s="149"/>
      <c r="BK46" s="149"/>
      <c r="BL46" s="149"/>
      <c r="BM46" s="149"/>
      <c r="BN46" s="149"/>
      <c r="BO46" s="149"/>
      <c r="BP46" s="149"/>
      <c r="BQ46" s="150"/>
    </row>
    <row r="47" spans="1:69" ht="13.5" customHeight="1">
      <c r="B47" s="103"/>
      <c r="C47" s="104"/>
      <c r="D47" s="104"/>
      <c r="E47" s="104"/>
      <c r="F47" s="104"/>
      <c r="G47" s="104"/>
      <c r="H47" s="104"/>
      <c r="I47" s="104"/>
      <c r="J47" s="104"/>
      <c r="K47" s="104"/>
      <c r="L47" s="104"/>
      <c r="M47" s="104"/>
      <c r="N47" s="104"/>
      <c r="O47" s="104"/>
      <c r="P47" s="104"/>
      <c r="Q47" s="104"/>
      <c r="R47" s="104"/>
      <c r="S47" s="104"/>
      <c r="T47" s="104"/>
      <c r="U47" s="104"/>
      <c r="V47" s="104"/>
      <c r="W47" s="104"/>
      <c r="X47" s="104"/>
      <c r="Y47" s="104"/>
      <c r="Z47" s="104"/>
      <c r="AA47" s="104"/>
      <c r="AB47" s="104"/>
      <c r="AC47" s="104"/>
      <c r="AD47" s="104"/>
      <c r="AE47" s="104"/>
      <c r="AF47" s="104"/>
      <c r="AG47" s="104"/>
      <c r="AH47" s="104"/>
      <c r="AI47" s="104"/>
      <c r="AJ47" s="104"/>
      <c r="AK47" s="104"/>
      <c r="AL47" s="104"/>
      <c r="AM47" s="104"/>
      <c r="AN47" s="104"/>
      <c r="AO47" s="104"/>
      <c r="AP47" s="104"/>
      <c r="AQ47" s="104"/>
      <c r="AR47" s="104"/>
      <c r="AS47" s="104"/>
      <c r="AT47" s="104"/>
      <c r="AU47" s="104"/>
      <c r="AV47" s="104"/>
      <c r="AW47" s="104"/>
      <c r="AX47" s="104"/>
      <c r="AY47" s="104"/>
      <c r="AZ47" s="104"/>
      <c r="BA47" s="104"/>
      <c r="BB47" s="104"/>
      <c r="BC47" s="104"/>
      <c r="BD47" s="104"/>
      <c r="BE47" s="104"/>
      <c r="BF47" s="104"/>
      <c r="BG47" s="104"/>
      <c r="BH47" s="104"/>
      <c r="BI47" s="104"/>
      <c r="BJ47" s="104"/>
      <c r="BK47" s="104"/>
      <c r="BL47" s="104"/>
      <c r="BM47" s="104"/>
      <c r="BN47" s="104"/>
      <c r="BO47" s="104"/>
      <c r="BP47" s="104"/>
      <c r="BQ47" s="105"/>
    </row>
    <row r="48" spans="1:69" ht="13.5" customHeight="1">
      <c r="A48" s="25"/>
      <c r="B48" s="21"/>
      <c r="C48" s="21"/>
      <c r="D48" s="21"/>
      <c r="E48" s="21"/>
      <c r="F48" s="21"/>
      <c r="G48" s="21"/>
      <c r="H48" s="21"/>
      <c r="I48" s="21"/>
      <c r="J48" s="21"/>
      <c r="K48" s="21"/>
      <c r="L48" s="21"/>
      <c r="M48" s="21"/>
      <c r="N48" s="21"/>
      <c r="O48" s="21"/>
      <c r="P48" s="21"/>
      <c r="Q48" s="21"/>
      <c r="R48" s="21"/>
      <c r="S48" s="21"/>
      <c r="T48" s="21"/>
      <c r="U48" s="21"/>
      <c r="V48" s="21"/>
      <c r="W48" s="21"/>
      <c r="X48" s="21"/>
      <c r="Y48" s="21"/>
      <c r="Z48" s="21"/>
      <c r="AA48" s="21"/>
      <c r="AB48" s="21"/>
      <c r="AC48" s="21"/>
      <c r="AD48" s="21"/>
      <c r="AE48" s="21"/>
      <c r="AF48" s="21"/>
      <c r="AG48" s="21"/>
      <c r="AH48" s="21"/>
      <c r="AI48" s="21"/>
      <c r="AJ48" s="21"/>
      <c r="AK48" s="21"/>
      <c r="AL48" s="21"/>
      <c r="AM48" s="21"/>
      <c r="AN48" s="21"/>
      <c r="AO48" s="21"/>
      <c r="AP48" s="21"/>
      <c r="AQ48" s="21"/>
      <c r="AR48" s="21"/>
      <c r="AS48" s="21"/>
      <c r="AT48" s="21"/>
      <c r="AU48" s="21"/>
      <c r="AV48" s="21"/>
      <c r="AW48" s="21"/>
      <c r="AX48" s="21"/>
      <c r="AY48" s="21"/>
      <c r="AZ48" s="21"/>
      <c r="BA48" s="21"/>
      <c r="BB48" s="21"/>
      <c r="BC48" s="21"/>
      <c r="BD48" s="21"/>
      <c r="BE48" s="21"/>
      <c r="BF48" s="21"/>
      <c r="BG48" s="21"/>
      <c r="BH48" s="21"/>
      <c r="BI48" s="21"/>
      <c r="BJ48" s="21"/>
      <c r="BK48" s="21"/>
      <c r="BL48" s="21"/>
      <c r="BM48" s="21"/>
      <c r="BN48" s="25"/>
      <c r="BO48" s="25"/>
      <c r="BP48" s="25"/>
      <c r="BQ48" s="25"/>
    </row>
    <row r="49" spans="1:78" ht="11.25" customHeight="1">
      <c r="E49" s="31"/>
      <c r="F49" s="31"/>
      <c r="G49" s="31"/>
      <c r="H49" s="31"/>
      <c r="I49" s="31"/>
      <c r="J49" s="31"/>
      <c r="K49" s="31"/>
      <c r="L49" s="31"/>
      <c r="M49" s="31"/>
      <c r="N49" s="31"/>
      <c r="O49" s="31"/>
      <c r="P49" s="31"/>
      <c r="Q49" s="31"/>
      <c r="S49" s="149" t="s">
        <v>30</v>
      </c>
      <c r="T49" s="149"/>
      <c r="U49" s="149"/>
      <c r="V49" s="149"/>
      <c r="W49" s="149"/>
      <c r="X49" s="149"/>
      <c r="Y49" s="149"/>
      <c r="Z49" s="149"/>
      <c r="AA49" s="149"/>
      <c r="AB49" s="149"/>
      <c r="AC49" s="149"/>
      <c r="AD49" s="149"/>
      <c r="AE49" s="149"/>
      <c r="AF49" s="149"/>
      <c r="AG49" s="149"/>
      <c r="AH49" s="149"/>
      <c r="AI49" s="149"/>
      <c r="AJ49" s="149"/>
      <c r="AK49" s="149"/>
      <c r="AL49" s="149"/>
      <c r="AM49" s="149"/>
      <c r="AN49" s="149"/>
      <c r="AO49" s="149"/>
      <c r="AP49" s="149"/>
      <c r="AQ49" s="149"/>
      <c r="AS49" s="149" t="s">
        <v>31</v>
      </c>
      <c r="AT49" s="149"/>
      <c r="AU49" s="149"/>
      <c r="AV49" s="149"/>
      <c r="AW49" s="149"/>
      <c r="AX49" s="149"/>
      <c r="AY49" s="149"/>
      <c r="AZ49" s="149"/>
      <c r="BA49" s="149"/>
      <c r="BB49" s="149"/>
      <c r="BC49" s="149"/>
      <c r="BD49" s="149"/>
      <c r="BE49" s="149"/>
      <c r="BF49" s="149"/>
      <c r="BG49" s="149"/>
      <c r="BH49" s="149"/>
      <c r="BI49" s="149"/>
      <c r="BJ49" s="149"/>
      <c r="BK49" s="149"/>
      <c r="BL49" s="149"/>
      <c r="BM49" s="149"/>
      <c r="BN49" s="149"/>
      <c r="BO49" s="149"/>
      <c r="BP49" s="149"/>
      <c r="BQ49" s="149"/>
    </row>
    <row r="50" spans="1:78" ht="11.25" customHeight="1">
      <c r="E50" s="31"/>
      <c r="F50" s="31"/>
      <c r="G50" s="31"/>
      <c r="H50" s="31"/>
      <c r="I50" s="31"/>
      <c r="J50" s="31"/>
      <c r="K50" s="31"/>
      <c r="L50" s="31"/>
      <c r="M50" s="31"/>
      <c r="N50" s="31"/>
      <c r="O50" s="31"/>
      <c r="P50" s="31"/>
      <c r="Q50" s="31"/>
      <c r="S50" s="149"/>
      <c r="T50" s="149"/>
      <c r="U50" s="149"/>
      <c r="V50" s="149"/>
      <c r="W50" s="149"/>
      <c r="X50" s="149"/>
      <c r="Y50" s="149"/>
      <c r="Z50" s="149"/>
      <c r="AA50" s="149"/>
      <c r="AB50" s="149"/>
      <c r="AC50" s="149"/>
      <c r="AD50" s="149"/>
      <c r="AE50" s="149"/>
      <c r="AF50" s="149"/>
      <c r="AG50" s="149"/>
      <c r="AH50" s="149"/>
      <c r="AI50" s="149"/>
      <c r="AJ50" s="149"/>
      <c r="AK50" s="149"/>
      <c r="AL50" s="149"/>
      <c r="AM50" s="149"/>
      <c r="AN50" s="149"/>
      <c r="AO50" s="149"/>
      <c r="AP50" s="149"/>
      <c r="AQ50" s="149"/>
      <c r="AS50" s="149"/>
      <c r="AT50" s="149"/>
      <c r="AU50" s="149"/>
      <c r="AV50" s="149"/>
      <c r="AW50" s="149"/>
      <c r="AX50" s="149"/>
      <c r="AY50" s="149"/>
      <c r="AZ50" s="149"/>
      <c r="BA50" s="149"/>
      <c r="BB50" s="149"/>
      <c r="BC50" s="149"/>
      <c r="BD50" s="149"/>
      <c r="BE50" s="149"/>
      <c r="BF50" s="149"/>
      <c r="BG50" s="149"/>
      <c r="BH50" s="149"/>
      <c r="BI50" s="149"/>
      <c r="BJ50" s="149"/>
      <c r="BK50" s="149"/>
      <c r="BL50" s="149"/>
      <c r="BM50" s="149"/>
      <c r="BN50" s="149"/>
      <c r="BO50" s="149"/>
      <c r="BP50" s="149"/>
      <c r="BQ50" s="149"/>
    </row>
    <row r="51" spans="1:78" ht="11.25" customHeight="1">
      <c r="E51" s="31"/>
      <c r="F51" s="31"/>
      <c r="G51" s="31"/>
      <c r="H51" s="31"/>
      <c r="I51" s="31"/>
      <c r="J51" s="31"/>
      <c r="K51" s="31"/>
      <c r="L51" s="31"/>
      <c r="M51" s="31"/>
      <c r="N51" s="31"/>
      <c r="O51" s="31"/>
      <c r="P51" s="31"/>
      <c r="Q51" s="31"/>
      <c r="S51" s="32"/>
      <c r="T51" s="32"/>
      <c r="U51" s="32"/>
      <c r="V51" s="32"/>
      <c r="W51" s="32"/>
      <c r="X51" s="32"/>
      <c r="Y51" s="32"/>
      <c r="Z51" s="32"/>
      <c r="AA51" s="32"/>
      <c r="AB51" s="32"/>
      <c r="AC51" s="32"/>
      <c r="AD51" s="32"/>
      <c r="AE51" s="32"/>
      <c r="AF51" s="32"/>
      <c r="AG51" s="32"/>
      <c r="AH51" s="32"/>
      <c r="AI51" s="32"/>
      <c r="AJ51" s="32"/>
      <c r="AK51" s="32"/>
      <c r="AL51" s="32"/>
      <c r="AM51" s="32"/>
      <c r="AN51" s="32"/>
      <c r="AO51" s="32"/>
      <c r="AP51" s="32"/>
      <c r="AQ51" s="32"/>
      <c r="AS51" s="32"/>
      <c r="AT51" s="32"/>
      <c r="AU51" s="32"/>
      <c r="AV51" s="32"/>
      <c r="AW51" s="32"/>
      <c r="AX51" s="32"/>
      <c r="AY51" s="32"/>
      <c r="AZ51" s="32"/>
      <c r="BA51" s="32"/>
      <c r="BB51" s="32"/>
      <c r="BC51" s="32"/>
      <c r="BD51" s="32"/>
      <c r="BE51" s="32"/>
      <c r="BF51" s="32"/>
      <c r="BG51" s="32"/>
      <c r="BH51" s="32"/>
      <c r="BI51" s="32"/>
      <c r="BJ51" s="32"/>
      <c r="BK51" s="32"/>
      <c r="BL51" s="32"/>
      <c r="BM51" s="32"/>
      <c r="BN51" s="32"/>
      <c r="BO51" s="32"/>
      <c r="BP51" s="32"/>
      <c r="BQ51" s="32"/>
    </row>
    <row r="52" spans="1:78" s="25" customFormat="1">
      <c r="A52"/>
      <c r="B52" s="106" t="s">
        <v>32</v>
      </c>
      <c r="C52" s="107"/>
      <c r="D52" s="108"/>
      <c r="E52" s="179" t="s">
        <v>33</v>
      </c>
      <c r="F52" s="179"/>
      <c r="G52" s="179"/>
      <c r="H52" s="179"/>
      <c r="I52" s="179"/>
      <c r="J52" s="179"/>
      <c r="K52" s="179"/>
      <c r="L52" s="179"/>
      <c r="M52" s="179"/>
      <c r="N52" s="179"/>
      <c r="O52" s="179"/>
      <c r="P52" s="179"/>
      <c r="Q52" s="179"/>
      <c r="R52"/>
      <c r="S52" s="32"/>
      <c r="T52" s="192">
        <v>0</v>
      </c>
      <c r="U52" s="193"/>
      <c r="V52" s="193"/>
      <c r="W52" s="193"/>
      <c r="X52" s="193"/>
      <c r="Y52" s="193"/>
      <c r="Z52" s="193"/>
      <c r="AA52" s="193"/>
      <c r="AB52" s="193"/>
      <c r="AC52" s="193"/>
      <c r="AD52" s="193"/>
      <c r="AE52" s="193"/>
      <c r="AF52" s="193"/>
      <c r="AG52" s="193"/>
      <c r="AH52" s="193"/>
      <c r="AI52" s="193"/>
      <c r="AJ52" s="193"/>
      <c r="AK52" s="193"/>
      <c r="AL52" s="193"/>
      <c r="AM52" s="194"/>
      <c r="AN52" s="201" t="s">
        <v>14</v>
      </c>
      <c r="AO52" s="202"/>
      <c r="AP52" s="203"/>
      <c r="AQ52" s="32"/>
      <c r="AR52"/>
      <c r="AS52" s="32"/>
      <c r="AT52" s="151" t="str">
        <f>IF(T44="積算",ROUNDDOWN((T37/3),0),"")</f>
        <v/>
      </c>
      <c r="AU52" s="152"/>
      <c r="AV52" s="152"/>
      <c r="AW52" s="152"/>
      <c r="AX52" s="152"/>
      <c r="AY52" s="152"/>
      <c r="AZ52" s="152"/>
      <c r="BA52" s="152"/>
      <c r="BB52" s="152"/>
      <c r="BC52" s="152"/>
      <c r="BD52" s="152"/>
      <c r="BE52" s="152"/>
      <c r="BF52" s="152"/>
      <c r="BG52" s="152"/>
      <c r="BH52" s="152"/>
      <c r="BI52" s="152"/>
      <c r="BJ52" s="152"/>
      <c r="BK52" s="152"/>
      <c r="BL52" s="152"/>
      <c r="BM52" s="153"/>
      <c r="BN52" s="183" t="s">
        <v>14</v>
      </c>
      <c r="BO52" s="184"/>
      <c r="BP52" s="185"/>
      <c r="BQ52" s="32"/>
      <c r="BR52"/>
    </row>
    <row r="53" spans="1:78">
      <c r="B53" s="109"/>
      <c r="C53" s="110"/>
      <c r="D53" s="111"/>
      <c r="E53" s="179"/>
      <c r="F53" s="179"/>
      <c r="G53" s="179"/>
      <c r="H53" s="179"/>
      <c r="I53" s="179"/>
      <c r="J53" s="179"/>
      <c r="K53" s="179"/>
      <c r="L53" s="179"/>
      <c r="M53" s="179"/>
      <c r="N53" s="179"/>
      <c r="O53" s="179"/>
      <c r="P53" s="179"/>
      <c r="Q53" s="179"/>
      <c r="S53" s="32"/>
      <c r="T53" s="195"/>
      <c r="U53" s="196"/>
      <c r="V53" s="196"/>
      <c r="W53" s="196"/>
      <c r="X53" s="196"/>
      <c r="Y53" s="196"/>
      <c r="Z53" s="196"/>
      <c r="AA53" s="196"/>
      <c r="AB53" s="196"/>
      <c r="AC53" s="196"/>
      <c r="AD53" s="196"/>
      <c r="AE53" s="196"/>
      <c r="AF53" s="196"/>
      <c r="AG53" s="196"/>
      <c r="AH53" s="196"/>
      <c r="AI53" s="196"/>
      <c r="AJ53" s="196"/>
      <c r="AK53" s="196"/>
      <c r="AL53" s="196"/>
      <c r="AM53" s="197"/>
      <c r="AN53" s="204"/>
      <c r="AO53" s="205"/>
      <c r="AP53" s="206"/>
      <c r="AQ53" s="32"/>
      <c r="AS53" s="32"/>
      <c r="AT53" s="154"/>
      <c r="AU53" s="155"/>
      <c r="AV53" s="155"/>
      <c r="AW53" s="155"/>
      <c r="AX53" s="155"/>
      <c r="AY53" s="155"/>
      <c r="AZ53" s="155"/>
      <c r="BA53" s="155"/>
      <c r="BB53" s="155"/>
      <c r="BC53" s="155"/>
      <c r="BD53" s="155"/>
      <c r="BE53" s="155"/>
      <c r="BF53" s="155"/>
      <c r="BG53" s="155"/>
      <c r="BH53" s="155"/>
      <c r="BI53" s="155"/>
      <c r="BJ53" s="155"/>
      <c r="BK53" s="155"/>
      <c r="BL53" s="155"/>
      <c r="BM53" s="156"/>
      <c r="BN53" s="186"/>
      <c r="BO53" s="187"/>
      <c r="BP53" s="188"/>
      <c r="BQ53" s="32"/>
    </row>
    <row r="54" spans="1:78">
      <c r="B54" s="112"/>
      <c r="C54" s="113"/>
      <c r="D54" s="114"/>
      <c r="E54" s="179"/>
      <c r="F54" s="179"/>
      <c r="G54" s="179"/>
      <c r="H54" s="179"/>
      <c r="I54" s="179"/>
      <c r="J54" s="179"/>
      <c r="K54" s="179"/>
      <c r="L54" s="179"/>
      <c r="M54" s="179"/>
      <c r="N54" s="179"/>
      <c r="O54" s="179"/>
      <c r="P54" s="179"/>
      <c r="Q54" s="179"/>
      <c r="S54" s="32"/>
      <c r="T54" s="198"/>
      <c r="U54" s="199"/>
      <c r="V54" s="199"/>
      <c r="W54" s="199"/>
      <c r="X54" s="199"/>
      <c r="Y54" s="199"/>
      <c r="Z54" s="199"/>
      <c r="AA54" s="199"/>
      <c r="AB54" s="199"/>
      <c r="AC54" s="199"/>
      <c r="AD54" s="199"/>
      <c r="AE54" s="199"/>
      <c r="AF54" s="199"/>
      <c r="AG54" s="199"/>
      <c r="AH54" s="199"/>
      <c r="AI54" s="199"/>
      <c r="AJ54" s="199"/>
      <c r="AK54" s="199"/>
      <c r="AL54" s="199"/>
      <c r="AM54" s="200"/>
      <c r="AN54" s="207"/>
      <c r="AO54" s="208"/>
      <c r="AP54" s="209"/>
      <c r="AQ54" s="32"/>
      <c r="AS54" s="32"/>
      <c r="AT54" s="180"/>
      <c r="AU54" s="181"/>
      <c r="AV54" s="181"/>
      <c r="AW54" s="181"/>
      <c r="AX54" s="181"/>
      <c r="AY54" s="181"/>
      <c r="AZ54" s="181"/>
      <c r="BA54" s="181"/>
      <c r="BB54" s="181"/>
      <c r="BC54" s="181"/>
      <c r="BD54" s="181"/>
      <c r="BE54" s="181"/>
      <c r="BF54" s="181"/>
      <c r="BG54" s="181"/>
      <c r="BH54" s="181"/>
      <c r="BI54" s="181"/>
      <c r="BJ54" s="181"/>
      <c r="BK54" s="181"/>
      <c r="BL54" s="181"/>
      <c r="BM54" s="182"/>
      <c r="BN54" s="189"/>
      <c r="BO54" s="190"/>
      <c r="BP54" s="191"/>
      <c r="BQ54" s="32"/>
    </row>
    <row r="55" spans="1:78" ht="13.5" customHeight="1">
      <c r="B55" s="106" t="s">
        <v>34</v>
      </c>
      <c r="C55" s="107"/>
      <c r="D55" s="108"/>
      <c r="E55" s="178" t="s">
        <v>56</v>
      </c>
      <c r="F55" s="179"/>
      <c r="G55" s="179"/>
      <c r="H55" s="179"/>
      <c r="I55" s="179"/>
      <c r="J55" s="179"/>
      <c r="K55" s="179"/>
      <c r="L55" s="179"/>
      <c r="M55" s="179"/>
      <c r="N55" s="179"/>
      <c r="O55" s="179"/>
      <c r="P55" s="179"/>
      <c r="Q55" s="179"/>
      <c r="S55" s="32"/>
      <c r="T55" s="151" t="str">
        <f>IF(T44="積算",T34-T52,"")</f>
        <v/>
      </c>
      <c r="U55" s="152"/>
      <c r="V55" s="152"/>
      <c r="W55" s="152"/>
      <c r="X55" s="152"/>
      <c r="Y55" s="152"/>
      <c r="Z55" s="152"/>
      <c r="AA55" s="152"/>
      <c r="AB55" s="152"/>
      <c r="AC55" s="152"/>
      <c r="AD55" s="152"/>
      <c r="AE55" s="152"/>
      <c r="AF55" s="152"/>
      <c r="AG55" s="152"/>
      <c r="AH55" s="152"/>
      <c r="AI55" s="152"/>
      <c r="AJ55" s="152"/>
      <c r="AK55" s="152"/>
      <c r="AL55" s="152"/>
      <c r="AM55" s="153"/>
      <c r="AN55" s="183" t="s">
        <v>14</v>
      </c>
      <c r="AO55" s="184"/>
      <c r="AP55" s="185"/>
      <c r="AQ55" s="32"/>
      <c r="AS55" s="32"/>
      <c r="AT55" s="151" t="str">
        <f>IF(T44="積算",T34-AT52,"")</f>
        <v/>
      </c>
      <c r="AU55" s="152"/>
      <c r="AV55" s="152"/>
      <c r="AW55" s="152"/>
      <c r="AX55" s="152"/>
      <c r="AY55" s="152"/>
      <c r="AZ55" s="152"/>
      <c r="BA55" s="152"/>
      <c r="BB55" s="152"/>
      <c r="BC55" s="152"/>
      <c r="BD55" s="152"/>
      <c r="BE55" s="152"/>
      <c r="BF55" s="152"/>
      <c r="BG55" s="152"/>
      <c r="BH55" s="152"/>
      <c r="BI55" s="152"/>
      <c r="BJ55" s="152"/>
      <c r="BK55" s="152"/>
      <c r="BL55" s="152"/>
      <c r="BM55" s="153"/>
      <c r="BN55" s="183" t="s">
        <v>14</v>
      </c>
      <c r="BO55" s="184"/>
      <c r="BP55" s="185"/>
      <c r="BQ55" s="32"/>
    </row>
    <row r="56" spans="1:78">
      <c r="B56" s="109"/>
      <c r="C56" s="110"/>
      <c r="D56" s="111"/>
      <c r="E56" s="179"/>
      <c r="F56" s="179"/>
      <c r="G56" s="179"/>
      <c r="H56" s="179"/>
      <c r="I56" s="179"/>
      <c r="J56" s="179"/>
      <c r="K56" s="179"/>
      <c r="L56" s="179"/>
      <c r="M56" s="179"/>
      <c r="N56" s="179"/>
      <c r="O56" s="179"/>
      <c r="P56" s="179"/>
      <c r="Q56" s="179"/>
      <c r="S56" s="32"/>
      <c r="T56" s="154"/>
      <c r="U56" s="155"/>
      <c r="V56" s="155"/>
      <c r="W56" s="155"/>
      <c r="X56" s="155"/>
      <c r="Y56" s="155"/>
      <c r="Z56" s="155"/>
      <c r="AA56" s="155"/>
      <c r="AB56" s="155"/>
      <c r="AC56" s="155"/>
      <c r="AD56" s="155"/>
      <c r="AE56" s="155"/>
      <c r="AF56" s="155"/>
      <c r="AG56" s="155"/>
      <c r="AH56" s="155"/>
      <c r="AI56" s="155"/>
      <c r="AJ56" s="155"/>
      <c r="AK56" s="155"/>
      <c r="AL56" s="155"/>
      <c r="AM56" s="156"/>
      <c r="AN56" s="186"/>
      <c r="AO56" s="187"/>
      <c r="AP56" s="188"/>
      <c r="AQ56" s="32"/>
      <c r="AS56" s="32"/>
      <c r="AT56" s="154"/>
      <c r="AU56" s="155"/>
      <c r="AV56" s="155"/>
      <c r="AW56" s="155"/>
      <c r="AX56" s="155"/>
      <c r="AY56" s="155"/>
      <c r="AZ56" s="155"/>
      <c r="BA56" s="155"/>
      <c r="BB56" s="155"/>
      <c r="BC56" s="155"/>
      <c r="BD56" s="155"/>
      <c r="BE56" s="155"/>
      <c r="BF56" s="155"/>
      <c r="BG56" s="155"/>
      <c r="BH56" s="155"/>
      <c r="BI56" s="155"/>
      <c r="BJ56" s="155"/>
      <c r="BK56" s="155"/>
      <c r="BL56" s="155"/>
      <c r="BM56" s="156"/>
      <c r="BN56" s="186"/>
      <c r="BO56" s="187"/>
      <c r="BP56" s="188"/>
      <c r="BQ56" s="32"/>
    </row>
    <row r="57" spans="1:78">
      <c r="B57" s="112"/>
      <c r="C57" s="113"/>
      <c r="D57" s="114"/>
      <c r="E57" s="179"/>
      <c r="F57" s="179"/>
      <c r="G57" s="179"/>
      <c r="H57" s="179"/>
      <c r="I57" s="179"/>
      <c r="J57" s="179"/>
      <c r="K57" s="179"/>
      <c r="L57" s="179"/>
      <c r="M57" s="179"/>
      <c r="N57" s="179"/>
      <c r="O57" s="179"/>
      <c r="P57" s="179"/>
      <c r="Q57" s="179"/>
      <c r="S57" s="32"/>
      <c r="T57" s="180"/>
      <c r="U57" s="181"/>
      <c r="V57" s="181"/>
      <c r="W57" s="181"/>
      <c r="X57" s="181"/>
      <c r="Y57" s="181"/>
      <c r="Z57" s="181"/>
      <c r="AA57" s="181"/>
      <c r="AB57" s="181"/>
      <c r="AC57" s="181"/>
      <c r="AD57" s="181"/>
      <c r="AE57" s="181"/>
      <c r="AF57" s="181"/>
      <c r="AG57" s="181"/>
      <c r="AH57" s="181"/>
      <c r="AI57" s="181"/>
      <c r="AJ57" s="181"/>
      <c r="AK57" s="181"/>
      <c r="AL57" s="181"/>
      <c r="AM57" s="182"/>
      <c r="AN57" s="189"/>
      <c r="AO57" s="190"/>
      <c r="AP57" s="191"/>
      <c r="AQ57" s="32"/>
      <c r="AS57" s="32"/>
      <c r="AT57" s="180"/>
      <c r="AU57" s="181"/>
      <c r="AV57" s="181"/>
      <c r="AW57" s="181"/>
      <c r="AX57" s="181"/>
      <c r="AY57" s="181"/>
      <c r="AZ57" s="181"/>
      <c r="BA57" s="181"/>
      <c r="BB57" s="181"/>
      <c r="BC57" s="181"/>
      <c r="BD57" s="181"/>
      <c r="BE57" s="181"/>
      <c r="BF57" s="181"/>
      <c r="BG57" s="181"/>
      <c r="BH57" s="181"/>
      <c r="BI57" s="181"/>
      <c r="BJ57" s="181"/>
      <c r="BK57" s="181"/>
      <c r="BL57" s="181"/>
      <c r="BM57" s="182"/>
      <c r="BN57" s="189"/>
      <c r="BO57" s="190"/>
      <c r="BP57" s="191"/>
      <c r="BQ57" s="32"/>
      <c r="BR57" s="7"/>
    </row>
    <row r="58" spans="1:78" ht="13.5" customHeight="1">
      <c r="B58" s="106" t="s">
        <v>35</v>
      </c>
      <c r="C58" s="107"/>
      <c r="D58" s="108"/>
      <c r="E58" s="172" t="s">
        <v>49</v>
      </c>
      <c r="F58" s="173"/>
      <c r="G58" s="173"/>
      <c r="H58" s="173"/>
      <c r="I58" s="173"/>
      <c r="J58" s="173"/>
      <c r="K58" s="173"/>
      <c r="L58" s="173"/>
      <c r="M58" s="173"/>
      <c r="N58" s="173"/>
      <c r="O58" s="173"/>
      <c r="P58" s="173"/>
      <c r="Q58" s="173"/>
      <c r="S58" s="32"/>
      <c r="T58" s="227"/>
      <c r="U58" s="228"/>
      <c r="V58" s="228"/>
      <c r="W58" s="228"/>
      <c r="X58" s="228"/>
      <c r="Y58" s="228"/>
      <c r="Z58" s="228"/>
      <c r="AA58" s="228"/>
      <c r="AB58" s="228"/>
      <c r="AC58" s="228"/>
      <c r="AD58" s="228"/>
      <c r="AE58" s="228"/>
      <c r="AF58" s="228"/>
      <c r="AG58" s="228"/>
      <c r="AH58" s="228"/>
      <c r="AI58" s="228"/>
      <c r="AJ58" s="228"/>
      <c r="AK58" s="228"/>
      <c r="AL58" s="228"/>
      <c r="AM58" s="229"/>
      <c r="AN58" s="175" t="s">
        <v>14</v>
      </c>
      <c r="AO58" s="176"/>
      <c r="AP58" s="177"/>
      <c r="AQ58" s="32"/>
      <c r="AS58" s="32"/>
      <c r="AT58" s="227"/>
      <c r="AU58" s="228"/>
      <c r="AV58" s="228"/>
      <c r="AW58" s="228"/>
      <c r="AX58" s="228"/>
      <c r="AY58" s="228"/>
      <c r="AZ58" s="228"/>
      <c r="BA58" s="228"/>
      <c r="BB58" s="228"/>
      <c r="BC58" s="228"/>
      <c r="BD58" s="228"/>
      <c r="BE58" s="228"/>
      <c r="BF58" s="228"/>
      <c r="BG58" s="228"/>
      <c r="BH58" s="228"/>
      <c r="BI58" s="228"/>
      <c r="BJ58" s="228"/>
      <c r="BK58" s="228"/>
      <c r="BL58" s="228"/>
      <c r="BM58" s="229"/>
      <c r="BN58" s="175" t="s">
        <v>14</v>
      </c>
      <c r="BO58" s="176"/>
      <c r="BP58" s="177"/>
      <c r="BQ58" s="32"/>
      <c r="BR58" s="285" t="str">
        <f>IF($T$44="積算",IF($AT$58="","",IF($T$58-$AT$58&gt;=100000,"",IF($T$58-$AT$58&gt;=$AT$55*0.01,"","※"))),"")</f>
        <v/>
      </c>
      <c r="BS58" s="210" t="str">
        <f>IF($T$44="積算",IF($AT$58="","",IF($T$58-$AT$58&gt;=100000,"",IF($T$58-$AT$58&gt;=$AT$55*0.01,"","補助金が有る場合と無い場合でリース料金の違い（例：金利・手数料分の金額）が適切に計算されていることが確認できません。"))),"")</f>
        <v/>
      </c>
      <c r="BT58" s="210"/>
      <c r="BU58" s="210"/>
      <c r="BV58" s="210"/>
      <c r="BW58" s="210"/>
      <c r="BX58" s="210"/>
      <c r="BY58" s="210"/>
    </row>
    <row r="59" spans="1:78" ht="13.5" customHeight="1">
      <c r="B59" s="109"/>
      <c r="C59" s="110"/>
      <c r="D59" s="111"/>
      <c r="E59" s="174"/>
      <c r="F59" s="174"/>
      <c r="G59" s="174"/>
      <c r="H59" s="174"/>
      <c r="I59" s="174"/>
      <c r="J59" s="174"/>
      <c r="K59" s="174"/>
      <c r="L59" s="174"/>
      <c r="M59" s="174"/>
      <c r="N59" s="174"/>
      <c r="O59" s="174"/>
      <c r="P59" s="174"/>
      <c r="Q59" s="174"/>
      <c r="S59" s="32"/>
      <c r="T59" s="127"/>
      <c r="U59" s="128"/>
      <c r="V59" s="128"/>
      <c r="W59" s="128"/>
      <c r="X59" s="128"/>
      <c r="Y59" s="128"/>
      <c r="Z59" s="128"/>
      <c r="AA59" s="128"/>
      <c r="AB59" s="128"/>
      <c r="AC59" s="128"/>
      <c r="AD59" s="128"/>
      <c r="AE59" s="128"/>
      <c r="AF59" s="128"/>
      <c r="AG59" s="128"/>
      <c r="AH59" s="128"/>
      <c r="AI59" s="128"/>
      <c r="AJ59" s="128"/>
      <c r="AK59" s="128"/>
      <c r="AL59" s="128"/>
      <c r="AM59" s="129"/>
      <c r="AN59" s="163"/>
      <c r="AO59" s="164"/>
      <c r="AP59" s="165"/>
      <c r="AQ59" s="32"/>
      <c r="AS59" s="32"/>
      <c r="AT59" s="127"/>
      <c r="AU59" s="128"/>
      <c r="AV59" s="128"/>
      <c r="AW59" s="128"/>
      <c r="AX59" s="128"/>
      <c r="AY59" s="128"/>
      <c r="AZ59" s="128"/>
      <c r="BA59" s="128"/>
      <c r="BB59" s="128"/>
      <c r="BC59" s="128"/>
      <c r="BD59" s="128"/>
      <c r="BE59" s="128"/>
      <c r="BF59" s="128"/>
      <c r="BG59" s="128"/>
      <c r="BH59" s="128"/>
      <c r="BI59" s="128"/>
      <c r="BJ59" s="128"/>
      <c r="BK59" s="128"/>
      <c r="BL59" s="128"/>
      <c r="BM59" s="129"/>
      <c r="BN59" s="163"/>
      <c r="BO59" s="164"/>
      <c r="BP59" s="165"/>
      <c r="BQ59" s="32"/>
      <c r="BR59" s="285"/>
      <c r="BS59" s="210"/>
      <c r="BT59" s="210"/>
      <c r="BU59" s="210"/>
      <c r="BV59" s="210"/>
      <c r="BW59" s="210"/>
      <c r="BX59" s="210"/>
      <c r="BY59" s="210"/>
      <c r="BZ59" s="45"/>
    </row>
    <row r="60" spans="1:78" ht="13.5" customHeight="1">
      <c r="B60" s="112"/>
      <c r="C60" s="113"/>
      <c r="D60" s="114"/>
      <c r="E60" s="220"/>
      <c r="F60" s="220"/>
      <c r="G60" s="220"/>
      <c r="H60" s="220"/>
      <c r="I60" s="220"/>
      <c r="J60" s="220"/>
      <c r="K60" s="220"/>
      <c r="L60" s="220"/>
      <c r="M60" s="220"/>
      <c r="N60" s="220"/>
      <c r="O60" s="220"/>
      <c r="P60" s="220"/>
      <c r="Q60" s="220"/>
      <c r="S60" s="32"/>
      <c r="T60" s="130"/>
      <c r="U60" s="131"/>
      <c r="V60" s="131"/>
      <c r="W60" s="131"/>
      <c r="X60" s="131"/>
      <c r="Y60" s="131"/>
      <c r="Z60" s="131"/>
      <c r="AA60" s="131"/>
      <c r="AB60" s="131"/>
      <c r="AC60" s="131"/>
      <c r="AD60" s="131"/>
      <c r="AE60" s="131"/>
      <c r="AF60" s="131"/>
      <c r="AG60" s="131"/>
      <c r="AH60" s="131"/>
      <c r="AI60" s="131"/>
      <c r="AJ60" s="131"/>
      <c r="AK60" s="131"/>
      <c r="AL60" s="131"/>
      <c r="AM60" s="132"/>
      <c r="AN60" s="163"/>
      <c r="AO60" s="164"/>
      <c r="AP60" s="165"/>
      <c r="AQ60" s="32"/>
      <c r="AS60" s="32"/>
      <c r="AT60" s="130"/>
      <c r="AU60" s="131"/>
      <c r="AV60" s="131"/>
      <c r="AW60" s="131"/>
      <c r="AX60" s="131"/>
      <c r="AY60" s="131"/>
      <c r="AZ60" s="131"/>
      <c r="BA60" s="131"/>
      <c r="BB60" s="131"/>
      <c r="BC60" s="131"/>
      <c r="BD60" s="131"/>
      <c r="BE60" s="131"/>
      <c r="BF60" s="131"/>
      <c r="BG60" s="131"/>
      <c r="BH60" s="131"/>
      <c r="BI60" s="131"/>
      <c r="BJ60" s="131"/>
      <c r="BK60" s="131"/>
      <c r="BL60" s="131"/>
      <c r="BM60" s="132"/>
      <c r="BN60" s="163"/>
      <c r="BO60" s="164"/>
      <c r="BP60" s="165"/>
      <c r="BQ60" s="32"/>
      <c r="BR60" s="285"/>
      <c r="BS60" s="210"/>
      <c r="BT60" s="210"/>
      <c r="BU60" s="210"/>
      <c r="BV60" s="210"/>
      <c r="BW60" s="210"/>
      <c r="BX60" s="210"/>
      <c r="BY60" s="210"/>
    </row>
    <row r="61" spans="1:78" ht="13.5" customHeight="1">
      <c r="B61" s="211" t="s">
        <v>36</v>
      </c>
      <c r="C61" s="212"/>
      <c r="D61" s="213"/>
      <c r="E61" s="172" t="s">
        <v>57</v>
      </c>
      <c r="F61" s="173"/>
      <c r="G61" s="173"/>
      <c r="H61" s="173"/>
      <c r="I61" s="173"/>
      <c r="J61" s="173"/>
      <c r="K61" s="173"/>
      <c r="L61" s="173"/>
      <c r="M61" s="173"/>
      <c r="N61" s="173"/>
      <c r="O61" s="173"/>
      <c r="P61" s="173"/>
      <c r="Q61" s="173"/>
      <c r="S61" s="32"/>
      <c r="T61" s="151" t="str">
        <f>IF(T44="積算",T55+T58,"")</f>
        <v/>
      </c>
      <c r="U61" s="152"/>
      <c r="V61" s="152"/>
      <c r="W61" s="152"/>
      <c r="X61" s="152"/>
      <c r="Y61" s="152"/>
      <c r="Z61" s="152"/>
      <c r="AA61" s="152"/>
      <c r="AB61" s="152"/>
      <c r="AC61" s="152"/>
      <c r="AD61" s="152"/>
      <c r="AE61" s="152"/>
      <c r="AF61" s="152"/>
      <c r="AG61" s="152"/>
      <c r="AH61" s="152"/>
      <c r="AI61" s="152"/>
      <c r="AJ61" s="152"/>
      <c r="AK61" s="152"/>
      <c r="AL61" s="152"/>
      <c r="AM61" s="153"/>
      <c r="AN61" s="221" t="s">
        <v>14</v>
      </c>
      <c r="AO61" s="222"/>
      <c r="AP61" s="223"/>
      <c r="AQ61" s="33"/>
      <c r="AR61" s="34"/>
      <c r="AS61" s="33"/>
      <c r="AT61" s="151" t="str">
        <f>IF(T44="積算",AT55+AT58,"")</f>
        <v/>
      </c>
      <c r="AU61" s="152"/>
      <c r="AV61" s="152"/>
      <c r="AW61" s="152"/>
      <c r="AX61" s="152"/>
      <c r="AY61" s="152"/>
      <c r="AZ61" s="152"/>
      <c r="BA61" s="152"/>
      <c r="BB61" s="152"/>
      <c r="BC61" s="152"/>
      <c r="BD61" s="152"/>
      <c r="BE61" s="152"/>
      <c r="BF61" s="152"/>
      <c r="BG61" s="152"/>
      <c r="BH61" s="152"/>
      <c r="BI61" s="152"/>
      <c r="BJ61" s="152"/>
      <c r="BK61" s="152"/>
      <c r="BL61" s="152"/>
      <c r="BM61" s="153"/>
      <c r="BN61" s="175" t="s">
        <v>14</v>
      </c>
      <c r="BO61" s="176"/>
      <c r="BP61" s="177"/>
      <c r="BQ61" s="32"/>
      <c r="BR61" s="285" t="str">
        <f>IF($AT$61&gt;=$AT$55,"","※")</f>
        <v/>
      </c>
      <c r="BS61" s="210" t="str">
        <f>IF($AT$61&gt;=$AT$55,"","※残価設定がないリース契約であることが確認できません。")</f>
        <v/>
      </c>
      <c r="BT61" s="210"/>
      <c r="BU61" s="210"/>
      <c r="BV61" s="210"/>
      <c r="BW61" s="210"/>
      <c r="BX61" s="210"/>
      <c r="BY61" s="210"/>
    </row>
    <row r="62" spans="1:78" ht="13.5" customHeight="1">
      <c r="B62" s="214"/>
      <c r="C62" s="215"/>
      <c r="D62" s="216"/>
      <c r="E62" s="174"/>
      <c r="F62" s="174"/>
      <c r="G62" s="174"/>
      <c r="H62" s="174"/>
      <c r="I62" s="174"/>
      <c r="J62" s="174"/>
      <c r="K62" s="174"/>
      <c r="L62" s="174"/>
      <c r="M62" s="174"/>
      <c r="N62" s="174"/>
      <c r="O62" s="174"/>
      <c r="P62" s="174"/>
      <c r="Q62" s="174"/>
      <c r="S62" s="32"/>
      <c r="T62" s="154"/>
      <c r="U62" s="155"/>
      <c r="V62" s="155"/>
      <c r="W62" s="155"/>
      <c r="X62" s="155"/>
      <c r="Y62" s="155"/>
      <c r="Z62" s="155"/>
      <c r="AA62" s="155"/>
      <c r="AB62" s="155"/>
      <c r="AC62" s="155"/>
      <c r="AD62" s="155"/>
      <c r="AE62" s="155"/>
      <c r="AF62" s="155"/>
      <c r="AG62" s="155"/>
      <c r="AH62" s="155"/>
      <c r="AI62" s="155"/>
      <c r="AJ62" s="155"/>
      <c r="AK62" s="155"/>
      <c r="AL62" s="155"/>
      <c r="AM62" s="156"/>
      <c r="AN62" s="224"/>
      <c r="AO62" s="225"/>
      <c r="AP62" s="226"/>
      <c r="AQ62" s="33"/>
      <c r="AR62" s="34"/>
      <c r="AS62" s="33"/>
      <c r="AT62" s="154"/>
      <c r="AU62" s="155"/>
      <c r="AV62" s="155"/>
      <c r="AW62" s="155"/>
      <c r="AX62" s="155"/>
      <c r="AY62" s="155"/>
      <c r="AZ62" s="155"/>
      <c r="BA62" s="155"/>
      <c r="BB62" s="155"/>
      <c r="BC62" s="155"/>
      <c r="BD62" s="155"/>
      <c r="BE62" s="155"/>
      <c r="BF62" s="155"/>
      <c r="BG62" s="155"/>
      <c r="BH62" s="155"/>
      <c r="BI62" s="155"/>
      <c r="BJ62" s="155"/>
      <c r="BK62" s="155"/>
      <c r="BL62" s="155"/>
      <c r="BM62" s="156"/>
      <c r="BN62" s="163"/>
      <c r="BO62" s="164"/>
      <c r="BP62" s="165"/>
      <c r="BQ62" s="32"/>
      <c r="BR62" s="285"/>
      <c r="BS62" s="210"/>
      <c r="BT62" s="210"/>
      <c r="BU62" s="210"/>
      <c r="BV62" s="210"/>
      <c r="BW62" s="210"/>
      <c r="BX62" s="210"/>
      <c r="BY62" s="210"/>
    </row>
    <row r="63" spans="1:78" ht="13.5" customHeight="1">
      <c r="B63" s="217"/>
      <c r="C63" s="218"/>
      <c r="D63" s="219"/>
      <c r="E63" s="220"/>
      <c r="F63" s="220"/>
      <c r="G63" s="220"/>
      <c r="H63" s="220"/>
      <c r="I63" s="220"/>
      <c r="J63" s="220"/>
      <c r="K63" s="220"/>
      <c r="L63" s="220"/>
      <c r="M63" s="220"/>
      <c r="N63" s="220"/>
      <c r="O63" s="220"/>
      <c r="P63" s="220"/>
      <c r="Q63" s="220"/>
      <c r="S63" s="32"/>
      <c r="T63" s="157"/>
      <c r="U63" s="158"/>
      <c r="V63" s="158"/>
      <c r="W63" s="158"/>
      <c r="X63" s="158"/>
      <c r="Y63" s="158"/>
      <c r="Z63" s="158"/>
      <c r="AA63" s="158"/>
      <c r="AB63" s="158"/>
      <c r="AC63" s="158"/>
      <c r="AD63" s="158"/>
      <c r="AE63" s="158"/>
      <c r="AF63" s="158"/>
      <c r="AG63" s="158"/>
      <c r="AH63" s="158"/>
      <c r="AI63" s="158"/>
      <c r="AJ63" s="158"/>
      <c r="AK63" s="158"/>
      <c r="AL63" s="158"/>
      <c r="AM63" s="159"/>
      <c r="AN63" s="224"/>
      <c r="AO63" s="225"/>
      <c r="AP63" s="226"/>
      <c r="AQ63" s="33"/>
      <c r="AR63" s="34"/>
      <c r="AS63" s="33"/>
      <c r="AT63" s="157"/>
      <c r="AU63" s="158"/>
      <c r="AV63" s="158"/>
      <c r="AW63" s="158"/>
      <c r="AX63" s="158"/>
      <c r="AY63" s="158"/>
      <c r="AZ63" s="158"/>
      <c r="BA63" s="158"/>
      <c r="BB63" s="158"/>
      <c r="BC63" s="158"/>
      <c r="BD63" s="158"/>
      <c r="BE63" s="158"/>
      <c r="BF63" s="158"/>
      <c r="BG63" s="158"/>
      <c r="BH63" s="158"/>
      <c r="BI63" s="158"/>
      <c r="BJ63" s="158"/>
      <c r="BK63" s="158"/>
      <c r="BL63" s="158"/>
      <c r="BM63" s="159"/>
      <c r="BN63" s="163"/>
      <c r="BO63" s="164"/>
      <c r="BP63" s="165"/>
      <c r="BQ63" s="32"/>
      <c r="BR63" s="285"/>
      <c r="BS63" s="210"/>
      <c r="BT63" s="210"/>
      <c r="BU63" s="210"/>
      <c r="BV63" s="210"/>
      <c r="BW63" s="210"/>
      <c r="BX63" s="210"/>
      <c r="BY63" s="210"/>
    </row>
    <row r="64" spans="1:78" ht="13.5" customHeight="1">
      <c r="B64" s="211" t="s">
        <v>37</v>
      </c>
      <c r="C64" s="212"/>
      <c r="D64" s="213"/>
      <c r="E64" s="172" t="s">
        <v>50</v>
      </c>
      <c r="F64" s="173"/>
      <c r="G64" s="173"/>
      <c r="H64" s="173"/>
      <c r="I64" s="173"/>
      <c r="J64" s="173"/>
      <c r="K64" s="173"/>
      <c r="L64" s="173"/>
      <c r="M64" s="173"/>
      <c r="N64" s="173"/>
      <c r="O64" s="173"/>
      <c r="P64" s="173"/>
      <c r="Q64" s="173"/>
      <c r="S64" s="32"/>
      <c r="T64" s="124"/>
      <c r="U64" s="125"/>
      <c r="V64" s="125"/>
      <c r="W64" s="125"/>
      <c r="X64" s="125"/>
      <c r="Y64" s="125"/>
      <c r="Z64" s="125"/>
      <c r="AA64" s="125"/>
      <c r="AB64" s="125"/>
      <c r="AC64" s="125"/>
      <c r="AD64" s="125"/>
      <c r="AE64" s="125"/>
      <c r="AF64" s="125"/>
      <c r="AG64" s="125"/>
      <c r="AH64" s="125"/>
      <c r="AI64" s="125"/>
      <c r="AJ64" s="125"/>
      <c r="AK64" s="125"/>
      <c r="AL64" s="125"/>
      <c r="AM64" s="126"/>
      <c r="AN64" s="163" t="s">
        <v>14</v>
      </c>
      <c r="AO64" s="164"/>
      <c r="AP64" s="165"/>
      <c r="AQ64" s="32"/>
      <c r="AS64" s="32"/>
      <c r="AT64" s="124"/>
      <c r="AU64" s="125"/>
      <c r="AV64" s="125"/>
      <c r="AW64" s="125"/>
      <c r="AX64" s="125"/>
      <c r="AY64" s="125"/>
      <c r="AZ64" s="125"/>
      <c r="BA64" s="125"/>
      <c r="BB64" s="125"/>
      <c r="BC64" s="125"/>
      <c r="BD64" s="125"/>
      <c r="BE64" s="125"/>
      <c r="BF64" s="125"/>
      <c r="BG64" s="125"/>
      <c r="BH64" s="125"/>
      <c r="BI64" s="125"/>
      <c r="BJ64" s="125"/>
      <c r="BK64" s="125"/>
      <c r="BL64" s="125"/>
      <c r="BM64" s="126"/>
      <c r="BN64" s="163" t="s">
        <v>14</v>
      </c>
      <c r="BO64" s="164"/>
      <c r="BP64" s="165"/>
      <c r="BQ64" s="32"/>
    </row>
    <row r="65" spans="2:69" ht="13.5" customHeight="1">
      <c r="B65" s="214"/>
      <c r="C65" s="215"/>
      <c r="D65" s="216"/>
      <c r="E65" s="174"/>
      <c r="F65" s="174"/>
      <c r="G65" s="174"/>
      <c r="H65" s="174"/>
      <c r="I65" s="174"/>
      <c r="J65" s="174"/>
      <c r="K65" s="174"/>
      <c r="L65" s="174"/>
      <c r="M65" s="174"/>
      <c r="N65" s="174"/>
      <c r="O65" s="174"/>
      <c r="P65" s="174"/>
      <c r="Q65" s="174"/>
      <c r="S65" s="32"/>
      <c r="T65" s="127"/>
      <c r="U65" s="128"/>
      <c r="V65" s="128"/>
      <c r="W65" s="128"/>
      <c r="X65" s="128"/>
      <c r="Y65" s="128"/>
      <c r="Z65" s="128"/>
      <c r="AA65" s="128"/>
      <c r="AB65" s="128"/>
      <c r="AC65" s="128"/>
      <c r="AD65" s="128"/>
      <c r="AE65" s="128"/>
      <c r="AF65" s="128"/>
      <c r="AG65" s="128"/>
      <c r="AH65" s="128"/>
      <c r="AI65" s="128"/>
      <c r="AJ65" s="128"/>
      <c r="AK65" s="128"/>
      <c r="AL65" s="128"/>
      <c r="AM65" s="129"/>
      <c r="AN65" s="163"/>
      <c r="AO65" s="164"/>
      <c r="AP65" s="165"/>
      <c r="AQ65" s="32"/>
      <c r="AS65" s="32"/>
      <c r="AT65" s="127"/>
      <c r="AU65" s="128"/>
      <c r="AV65" s="128"/>
      <c r="AW65" s="128"/>
      <c r="AX65" s="128"/>
      <c r="AY65" s="128"/>
      <c r="AZ65" s="128"/>
      <c r="BA65" s="128"/>
      <c r="BB65" s="128"/>
      <c r="BC65" s="128"/>
      <c r="BD65" s="128"/>
      <c r="BE65" s="128"/>
      <c r="BF65" s="128"/>
      <c r="BG65" s="128"/>
      <c r="BH65" s="128"/>
      <c r="BI65" s="128"/>
      <c r="BJ65" s="128"/>
      <c r="BK65" s="128"/>
      <c r="BL65" s="128"/>
      <c r="BM65" s="129"/>
      <c r="BN65" s="163"/>
      <c r="BO65" s="164"/>
      <c r="BP65" s="165"/>
      <c r="BQ65" s="32"/>
    </row>
    <row r="66" spans="2:69" ht="13.5" customHeight="1">
      <c r="B66" s="217"/>
      <c r="C66" s="218"/>
      <c r="D66" s="219"/>
      <c r="E66" s="220"/>
      <c r="F66" s="220"/>
      <c r="G66" s="220"/>
      <c r="H66" s="220"/>
      <c r="I66" s="220"/>
      <c r="J66" s="220"/>
      <c r="K66" s="220"/>
      <c r="L66" s="220"/>
      <c r="M66" s="220"/>
      <c r="N66" s="220"/>
      <c r="O66" s="220"/>
      <c r="P66" s="220"/>
      <c r="Q66" s="220"/>
      <c r="S66" s="32"/>
      <c r="T66" s="142"/>
      <c r="U66" s="143"/>
      <c r="V66" s="143"/>
      <c r="W66" s="143"/>
      <c r="X66" s="143"/>
      <c r="Y66" s="143"/>
      <c r="Z66" s="143"/>
      <c r="AA66" s="143"/>
      <c r="AB66" s="143"/>
      <c r="AC66" s="143"/>
      <c r="AD66" s="143"/>
      <c r="AE66" s="143"/>
      <c r="AF66" s="143"/>
      <c r="AG66" s="143"/>
      <c r="AH66" s="143"/>
      <c r="AI66" s="143"/>
      <c r="AJ66" s="143"/>
      <c r="AK66" s="143"/>
      <c r="AL66" s="143"/>
      <c r="AM66" s="144"/>
      <c r="AN66" s="166"/>
      <c r="AO66" s="167"/>
      <c r="AP66" s="168"/>
      <c r="AQ66" s="32"/>
      <c r="AS66" s="32"/>
      <c r="AT66" s="142"/>
      <c r="AU66" s="143"/>
      <c r="AV66" s="143"/>
      <c r="AW66" s="143"/>
      <c r="AX66" s="143"/>
      <c r="AY66" s="143"/>
      <c r="AZ66" s="143"/>
      <c r="BA66" s="143"/>
      <c r="BB66" s="143"/>
      <c r="BC66" s="143"/>
      <c r="BD66" s="143"/>
      <c r="BE66" s="143"/>
      <c r="BF66" s="143"/>
      <c r="BG66" s="143"/>
      <c r="BH66" s="143"/>
      <c r="BI66" s="143"/>
      <c r="BJ66" s="143"/>
      <c r="BK66" s="143"/>
      <c r="BL66" s="143"/>
      <c r="BM66" s="144"/>
      <c r="BN66" s="166"/>
      <c r="BO66" s="167"/>
      <c r="BP66" s="168"/>
      <c r="BQ66" s="32"/>
    </row>
    <row r="67" spans="2:69" ht="13.5" customHeight="1">
      <c r="B67" s="106" t="s">
        <v>38</v>
      </c>
      <c r="C67" s="107"/>
      <c r="D67" s="108"/>
      <c r="E67" s="178" t="s">
        <v>58</v>
      </c>
      <c r="F67" s="179"/>
      <c r="G67" s="179"/>
      <c r="H67" s="179"/>
      <c r="I67" s="179"/>
      <c r="J67" s="179"/>
      <c r="K67" s="179"/>
      <c r="L67" s="179"/>
      <c r="M67" s="179"/>
      <c r="N67" s="179"/>
      <c r="O67" s="179"/>
      <c r="P67" s="179"/>
      <c r="Q67" s="179"/>
      <c r="S67" s="32"/>
      <c r="T67" s="151" t="str">
        <f>IF(T44="積算",T61+T64,"")</f>
        <v/>
      </c>
      <c r="U67" s="152"/>
      <c r="V67" s="152"/>
      <c r="W67" s="152"/>
      <c r="X67" s="152"/>
      <c r="Y67" s="152"/>
      <c r="Z67" s="152"/>
      <c r="AA67" s="152"/>
      <c r="AB67" s="152"/>
      <c r="AC67" s="152"/>
      <c r="AD67" s="152"/>
      <c r="AE67" s="152"/>
      <c r="AF67" s="152"/>
      <c r="AG67" s="152"/>
      <c r="AH67" s="152"/>
      <c r="AI67" s="152"/>
      <c r="AJ67" s="152"/>
      <c r="AK67" s="152"/>
      <c r="AL67" s="152"/>
      <c r="AM67" s="153"/>
      <c r="AN67" s="230" t="s">
        <v>14</v>
      </c>
      <c r="AO67" s="231"/>
      <c r="AP67" s="232"/>
      <c r="AQ67" s="33"/>
      <c r="AR67" s="34"/>
      <c r="AS67" s="33"/>
      <c r="AT67" s="151" t="str">
        <f>IF(T44="積算",AT61+AT64,"")</f>
        <v/>
      </c>
      <c r="AU67" s="152"/>
      <c r="AV67" s="152"/>
      <c r="AW67" s="152"/>
      <c r="AX67" s="152"/>
      <c r="AY67" s="152"/>
      <c r="AZ67" s="152"/>
      <c r="BA67" s="152"/>
      <c r="BB67" s="152"/>
      <c r="BC67" s="152"/>
      <c r="BD67" s="152"/>
      <c r="BE67" s="152"/>
      <c r="BF67" s="152"/>
      <c r="BG67" s="152"/>
      <c r="BH67" s="152"/>
      <c r="BI67" s="152"/>
      <c r="BJ67" s="152"/>
      <c r="BK67" s="152"/>
      <c r="BL67" s="152"/>
      <c r="BM67" s="153"/>
      <c r="BN67" s="183" t="s">
        <v>14</v>
      </c>
      <c r="BO67" s="184"/>
      <c r="BP67" s="185"/>
      <c r="BQ67" s="32"/>
    </row>
    <row r="68" spans="2:69" ht="13.5" customHeight="1">
      <c r="B68" s="109"/>
      <c r="C68" s="110"/>
      <c r="D68" s="111"/>
      <c r="E68" s="179"/>
      <c r="F68" s="179"/>
      <c r="G68" s="179"/>
      <c r="H68" s="179"/>
      <c r="I68" s="179"/>
      <c r="J68" s="179"/>
      <c r="K68" s="179"/>
      <c r="L68" s="179"/>
      <c r="M68" s="179"/>
      <c r="N68" s="179"/>
      <c r="O68" s="179"/>
      <c r="P68" s="179"/>
      <c r="Q68" s="179"/>
      <c r="S68" s="32"/>
      <c r="T68" s="154"/>
      <c r="U68" s="155"/>
      <c r="V68" s="155"/>
      <c r="W68" s="155"/>
      <c r="X68" s="155"/>
      <c r="Y68" s="155"/>
      <c r="Z68" s="155"/>
      <c r="AA68" s="155"/>
      <c r="AB68" s="155"/>
      <c r="AC68" s="155"/>
      <c r="AD68" s="155"/>
      <c r="AE68" s="155"/>
      <c r="AF68" s="155"/>
      <c r="AG68" s="155"/>
      <c r="AH68" s="155"/>
      <c r="AI68" s="155"/>
      <c r="AJ68" s="155"/>
      <c r="AK68" s="155"/>
      <c r="AL68" s="155"/>
      <c r="AM68" s="156"/>
      <c r="AN68" s="233"/>
      <c r="AO68" s="234"/>
      <c r="AP68" s="235"/>
      <c r="AQ68" s="33"/>
      <c r="AR68" s="34"/>
      <c r="AS68" s="33"/>
      <c r="AT68" s="154"/>
      <c r="AU68" s="155"/>
      <c r="AV68" s="155"/>
      <c r="AW68" s="155"/>
      <c r="AX68" s="155"/>
      <c r="AY68" s="155"/>
      <c r="AZ68" s="155"/>
      <c r="BA68" s="155"/>
      <c r="BB68" s="155"/>
      <c r="BC68" s="155"/>
      <c r="BD68" s="155"/>
      <c r="BE68" s="155"/>
      <c r="BF68" s="155"/>
      <c r="BG68" s="155"/>
      <c r="BH68" s="155"/>
      <c r="BI68" s="155"/>
      <c r="BJ68" s="155"/>
      <c r="BK68" s="155"/>
      <c r="BL68" s="155"/>
      <c r="BM68" s="156"/>
      <c r="BN68" s="186"/>
      <c r="BO68" s="187"/>
      <c r="BP68" s="188"/>
      <c r="BQ68" s="32"/>
    </row>
    <row r="69" spans="2:69" ht="13.5" customHeight="1">
      <c r="B69" s="112"/>
      <c r="C69" s="113"/>
      <c r="D69" s="114"/>
      <c r="E69" s="179"/>
      <c r="F69" s="179"/>
      <c r="G69" s="179"/>
      <c r="H69" s="179"/>
      <c r="I69" s="179"/>
      <c r="J69" s="179"/>
      <c r="K69" s="179"/>
      <c r="L69" s="179"/>
      <c r="M69" s="179"/>
      <c r="N69" s="179"/>
      <c r="O69" s="179"/>
      <c r="P69" s="179"/>
      <c r="Q69" s="179"/>
      <c r="S69" s="32"/>
      <c r="T69" s="180"/>
      <c r="U69" s="181"/>
      <c r="V69" s="181"/>
      <c r="W69" s="181"/>
      <c r="X69" s="181"/>
      <c r="Y69" s="181"/>
      <c r="Z69" s="181"/>
      <c r="AA69" s="181"/>
      <c r="AB69" s="181"/>
      <c r="AC69" s="181"/>
      <c r="AD69" s="181"/>
      <c r="AE69" s="181"/>
      <c r="AF69" s="181"/>
      <c r="AG69" s="181"/>
      <c r="AH69" s="181"/>
      <c r="AI69" s="181"/>
      <c r="AJ69" s="181"/>
      <c r="AK69" s="181"/>
      <c r="AL69" s="181"/>
      <c r="AM69" s="182"/>
      <c r="AN69" s="236"/>
      <c r="AO69" s="237"/>
      <c r="AP69" s="238"/>
      <c r="AQ69" s="33"/>
      <c r="AR69" s="34"/>
      <c r="AS69" s="33"/>
      <c r="AT69" s="180"/>
      <c r="AU69" s="181"/>
      <c r="AV69" s="181"/>
      <c r="AW69" s="181"/>
      <c r="AX69" s="181"/>
      <c r="AY69" s="181"/>
      <c r="AZ69" s="181"/>
      <c r="BA69" s="181"/>
      <c r="BB69" s="181"/>
      <c r="BC69" s="181"/>
      <c r="BD69" s="181"/>
      <c r="BE69" s="181"/>
      <c r="BF69" s="181"/>
      <c r="BG69" s="181"/>
      <c r="BH69" s="181"/>
      <c r="BI69" s="181"/>
      <c r="BJ69" s="181"/>
      <c r="BK69" s="181"/>
      <c r="BL69" s="181"/>
      <c r="BM69" s="182"/>
      <c r="BN69" s="189"/>
      <c r="BO69" s="190"/>
      <c r="BP69" s="191"/>
      <c r="BQ69" s="32"/>
    </row>
    <row r="70" spans="2:69">
      <c r="S70" s="32"/>
      <c r="T70" s="32"/>
      <c r="U70" s="32"/>
      <c r="V70" s="32"/>
      <c r="W70" s="32"/>
      <c r="X70" s="32"/>
      <c r="Y70" s="32"/>
      <c r="Z70" s="32"/>
      <c r="AA70" s="32"/>
      <c r="AB70" s="32"/>
      <c r="AC70" s="32"/>
      <c r="AD70" s="32"/>
      <c r="AE70" s="32"/>
      <c r="AF70" s="32"/>
      <c r="AG70" s="32"/>
      <c r="AH70" s="32"/>
      <c r="AI70" s="32"/>
      <c r="AJ70" s="32"/>
      <c r="AK70" s="32"/>
      <c r="AL70" s="32"/>
      <c r="AM70" s="32"/>
      <c r="AN70" s="32"/>
      <c r="AO70" s="32"/>
      <c r="AP70" s="32"/>
      <c r="AQ70" s="32"/>
      <c r="AS70" s="32"/>
      <c r="AT70" s="32"/>
      <c r="AU70" s="32"/>
      <c r="AV70" s="32"/>
      <c r="AW70" s="32"/>
      <c r="AX70" s="32"/>
      <c r="AY70" s="32"/>
      <c r="AZ70" s="32"/>
      <c r="BA70" s="32"/>
      <c r="BB70" s="32"/>
      <c r="BC70" s="32"/>
      <c r="BD70" s="32"/>
      <c r="BE70" s="32"/>
      <c r="BF70" s="32"/>
      <c r="BG70" s="32"/>
      <c r="BH70" s="32"/>
      <c r="BI70" s="32"/>
      <c r="BJ70" s="32"/>
      <c r="BK70" s="32"/>
      <c r="BL70" s="32"/>
      <c r="BM70" s="32"/>
      <c r="BN70" s="32"/>
      <c r="BO70" s="32"/>
      <c r="BP70" s="32"/>
      <c r="BQ70" s="32"/>
    </row>
    <row r="71" spans="2:69" ht="13.5" customHeight="1"/>
    <row r="72" spans="2:69" ht="13.5" customHeight="1"/>
    <row r="73" spans="2:69" ht="13.5" customHeight="1">
      <c r="B73" s="100" t="s">
        <v>55</v>
      </c>
      <c r="C73" s="101"/>
      <c r="D73" s="101"/>
      <c r="E73" s="101"/>
      <c r="F73" s="101"/>
      <c r="G73" s="101"/>
      <c r="H73" s="101"/>
      <c r="I73" s="101"/>
      <c r="J73" s="101"/>
      <c r="K73" s="101"/>
      <c r="L73" s="101"/>
      <c r="M73" s="101"/>
      <c r="N73" s="101"/>
      <c r="O73" s="101"/>
      <c r="P73" s="101"/>
      <c r="Q73" s="101"/>
      <c r="R73" s="101"/>
      <c r="S73" s="101"/>
      <c r="T73" s="101"/>
      <c r="U73" s="101"/>
      <c r="V73" s="101"/>
      <c r="W73" s="101"/>
      <c r="X73" s="101"/>
      <c r="Y73" s="101"/>
      <c r="Z73" s="101"/>
      <c r="AA73" s="101"/>
      <c r="AB73" s="101"/>
      <c r="AC73" s="101"/>
      <c r="AD73" s="101"/>
      <c r="AE73" s="101"/>
      <c r="AF73" s="101"/>
      <c r="AG73" s="101"/>
      <c r="AH73" s="101"/>
      <c r="AI73" s="101"/>
      <c r="AJ73" s="101"/>
      <c r="AK73" s="101"/>
      <c r="AL73" s="101"/>
      <c r="AM73" s="101"/>
      <c r="AN73" s="101"/>
      <c r="AO73" s="101"/>
      <c r="AP73" s="101"/>
      <c r="AQ73" s="101"/>
      <c r="AR73" s="101"/>
      <c r="AS73" s="101"/>
      <c r="AT73" s="101"/>
      <c r="AU73" s="101"/>
      <c r="AV73" s="101"/>
      <c r="AW73" s="101"/>
      <c r="AX73" s="101"/>
      <c r="AY73" s="101"/>
      <c r="AZ73" s="101"/>
      <c r="BA73" s="101"/>
      <c r="BB73" s="101"/>
      <c r="BC73" s="101"/>
      <c r="BD73" s="101"/>
      <c r="BE73" s="101"/>
      <c r="BF73" s="101"/>
      <c r="BG73" s="101"/>
      <c r="BH73" s="101"/>
      <c r="BI73" s="101"/>
      <c r="BJ73" s="101"/>
      <c r="BK73" s="101"/>
      <c r="BL73" s="101"/>
      <c r="BM73" s="101"/>
      <c r="BN73" s="101"/>
      <c r="BO73" s="101"/>
      <c r="BP73" s="101"/>
      <c r="BQ73" s="102"/>
    </row>
    <row r="74" spans="2:69" ht="13.5" customHeight="1">
      <c r="B74" s="148"/>
      <c r="C74" s="149"/>
      <c r="D74" s="149"/>
      <c r="E74" s="149"/>
      <c r="F74" s="149"/>
      <c r="G74" s="149"/>
      <c r="H74" s="149"/>
      <c r="I74" s="149"/>
      <c r="J74" s="149"/>
      <c r="K74" s="149"/>
      <c r="L74" s="149"/>
      <c r="M74" s="149"/>
      <c r="N74" s="149"/>
      <c r="O74" s="149"/>
      <c r="P74" s="149"/>
      <c r="Q74" s="149"/>
      <c r="R74" s="149"/>
      <c r="S74" s="149"/>
      <c r="T74" s="149"/>
      <c r="U74" s="149"/>
      <c r="V74" s="149"/>
      <c r="W74" s="149"/>
      <c r="X74" s="149"/>
      <c r="Y74" s="149"/>
      <c r="Z74" s="149"/>
      <c r="AA74" s="149"/>
      <c r="AB74" s="149"/>
      <c r="AC74" s="149"/>
      <c r="AD74" s="149"/>
      <c r="AE74" s="149"/>
      <c r="AF74" s="149"/>
      <c r="AG74" s="149"/>
      <c r="AH74" s="149"/>
      <c r="AI74" s="149"/>
      <c r="AJ74" s="149"/>
      <c r="AK74" s="149"/>
      <c r="AL74" s="149"/>
      <c r="AM74" s="149"/>
      <c r="AN74" s="149"/>
      <c r="AO74" s="149"/>
      <c r="AP74" s="149"/>
      <c r="AQ74" s="149"/>
      <c r="AR74" s="149"/>
      <c r="AS74" s="149"/>
      <c r="AT74" s="149"/>
      <c r="AU74" s="149"/>
      <c r="AV74" s="149"/>
      <c r="AW74" s="149"/>
      <c r="AX74" s="149"/>
      <c r="AY74" s="149"/>
      <c r="AZ74" s="149"/>
      <c r="BA74" s="149"/>
      <c r="BB74" s="149"/>
      <c r="BC74" s="149"/>
      <c r="BD74" s="149"/>
      <c r="BE74" s="149"/>
      <c r="BF74" s="149"/>
      <c r="BG74" s="149"/>
      <c r="BH74" s="149"/>
      <c r="BI74" s="149"/>
      <c r="BJ74" s="149"/>
      <c r="BK74" s="149"/>
      <c r="BL74" s="149"/>
      <c r="BM74" s="149"/>
      <c r="BN74" s="149"/>
      <c r="BO74" s="149"/>
      <c r="BP74" s="149"/>
      <c r="BQ74" s="150"/>
    </row>
    <row r="75" spans="2:69" ht="13.5" customHeight="1">
      <c r="B75" s="103"/>
      <c r="C75" s="104"/>
      <c r="D75" s="104"/>
      <c r="E75" s="104"/>
      <c r="F75" s="104"/>
      <c r="G75" s="104"/>
      <c r="H75" s="104"/>
      <c r="I75" s="104"/>
      <c r="J75" s="104"/>
      <c r="K75" s="104"/>
      <c r="L75" s="104"/>
      <c r="M75" s="104"/>
      <c r="N75" s="104"/>
      <c r="O75" s="104"/>
      <c r="P75" s="104"/>
      <c r="Q75" s="104"/>
      <c r="R75" s="104"/>
      <c r="S75" s="104"/>
      <c r="T75" s="104"/>
      <c r="U75" s="104"/>
      <c r="V75" s="104"/>
      <c r="W75" s="104"/>
      <c r="X75" s="104"/>
      <c r="Y75" s="104"/>
      <c r="Z75" s="104"/>
      <c r="AA75" s="104"/>
      <c r="AB75" s="104"/>
      <c r="AC75" s="104"/>
      <c r="AD75" s="104"/>
      <c r="AE75" s="104"/>
      <c r="AF75" s="104"/>
      <c r="AG75" s="104"/>
      <c r="AH75" s="104"/>
      <c r="AI75" s="104"/>
      <c r="AJ75" s="104"/>
      <c r="AK75" s="104"/>
      <c r="AL75" s="104"/>
      <c r="AM75" s="104"/>
      <c r="AN75" s="104"/>
      <c r="AO75" s="104"/>
      <c r="AP75" s="104"/>
      <c r="AQ75" s="104"/>
      <c r="AR75" s="104"/>
      <c r="AS75" s="104"/>
      <c r="AT75" s="104"/>
      <c r="AU75" s="104"/>
      <c r="AV75" s="104"/>
      <c r="AW75" s="104"/>
      <c r="AX75" s="104"/>
      <c r="AY75" s="104"/>
      <c r="AZ75" s="104"/>
      <c r="BA75" s="104"/>
      <c r="BB75" s="104"/>
      <c r="BC75" s="104"/>
      <c r="BD75" s="104"/>
      <c r="BE75" s="104"/>
      <c r="BF75" s="104"/>
      <c r="BG75" s="104"/>
      <c r="BH75" s="104"/>
      <c r="BI75" s="104"/>
      <c r="BJ75" s="104"/>
      <c r="BK75" s="104"/>
      <c r="BL75" s="104"/>
      <c r="BM75" s="104"/>
      <c r="BN75" s="104"/>
      <c r="BO75" s="104"/>
      <c r="BP75" s="104"/>
      <c r="BQ75" s="105"/>
    </row>
    <row r="76" spans="2:69" ht="13.5" customHeight="1">
      <c r="E76" s="31"/>
      <c r="F76" s="31"/>
      <c r="G76" s="31"/>
      <c r="H76" s="31"/>
      <c r="I76" s="31"/>
      <c r="J76" s="31"/>
      <c r="K76" s="31"/>
      <c r="L76" s="31"/>
      <c r="M76" s="31"/>
      <c r="N76" s="31"/>
      <c r="O76" s="31"/>
      <c r="P76" s="31"/>
      <c r="Q76" s="31"/>
    </row>
    <row r="77" spans="2:69">
      <c r="E77" s="31"/>
      <c r="F77" s="31"/>
      <c r="G77" s="31"/>
      <c r="H77" s="31"/>
      <c r="I77" s="31"/>
      <c r="J77" s="31"/>
      <c r="K77" s="31"/>
      <c r="L77" s="31"/>
      <c r="M77" s="31"/>
      <c r="N77" s="31"/>
      <c r="O77" s="31"/>
      <c r="P77" s="31"/>
      <c r="Q77" s="31"/>
      <c r="S77" s="149" t="s">
        <v>30</v>
      </c>
      <c r="T77" s="149"/>
      <c r="U77" s="149"/>
      <c r="V77" s="149"/>
      <c r="W77" s="149"/>
      <c r="X77" s="149"/>
      <c r="Y77" s="149"/>
      <c r="Z77" s="149"/>
      <c r="AA77" s="149"/>
      <c r="AB77" s="149"/>
      <c r="AC77" s="149"/>
      <c r="AD77" s="149"/>
      <c r="AE77" s="149"/>
      <c r="AF77" s="149"/>
      <c r="AG77" s="149"/>
      <c r="AH77" s="149"/>
      <c r="AI77" s="149"/>
      <c r="AJ77" s="149"/>
      <c r="AK77" s="149"/>
      <c r="AL77" s="149"/>
      <c r="AM77" s="149"/>
      <c r="AN77" s="149"/>
      <c r="AO77" s="149"/>
      <c r="AP77" s="149"/>
      <c r="AQ77" s="149"/>
      <c r="AS77" s="149" t="s">
        <v>31</v>
      </c>
      <c r="AT77" s="149"/>
      <c r="AU77" s="149"/>
      <c r="AV77" s="149"/>
      <c r="AW77" s="149"/>
      <c r="AX77" s="149"/>
      <c r="AY77" s="149"/>
      <c r="AZ77" s="149"/>
      <c r="BA77" s="149"/>
      <c r="BB77" s="149"/>
      <c r="BC77" s="149"/>
      <c r="BD77" s="149"/>
      <c r="BE77" s="149"/>
      <c r="BF77" s="149"/>
      <c r="BG77" s="149"/>
      <c r="BH77" s="149"/>
      <c r="BI77" s="149"/>
      <c r="BJ77" s="149"/>
      <c r="BK77" s="149"/>
      <c r="BL77" s="149"/>
      <c r="BM77" s="149"/>
      <c r="BN77" s="149"/>
      <c r="BO77" s="149"/>
      <c r="BP77" s="149"/>
      <c r="BQ77" s="149"/>
    </row>
    <row r="78" spans="2:69">
      <c r="E78" s="31"/>
      <c r="F78" s="31"/>
      <c r="G78" s="31"/>
      <c r="H78" s="31"/>
      <c r="I78" s="31"/>
      <c r="J78" s="31"/>
      <c r="K78" s="31"/>
      <c r="L78" s="31"/>
      <c r="M78" s="31"/>
      <c r="N78" s="31"/>
      <c r="O78" s="31"/>
      <c r="P78" s="31"/>
      <c r="Q78" s="31"/>
      <c r="S78" s="149"/>
      <c r="T78" s="149"/>
      <c r="U78" s="149"/>
      <c r="V78" s="149"/>
      <c r="W78" s="149"/>
      <c r="X78" s="149"/>
      <c r="Y78" s="149"/>
      <c r="Z78" s="149"/>
      <c r="AA78" s="149"/>
      <c r="AB78" s="149"/>
      <c r="AC78" s="149"/>
      <c r="AD78" s="149"/>
      <c r="AE78" s="149"/>
      <c r="AF78" s="149"/>
      <c r="AG78" s="149"/>
      <c r="AH78" s="149"/>
      <c r="AI78" s="149"/>
      <c r="AJ78" s="149"/>
      <c r="AK78" s="149"/>
      <c r="AL78" s="149"/>
      <c r="AM78" s="149"/>
      <c r="AN78" s="149"/>
      <c r="AO78" s="149"/>
      <c r="AP78" s="149"/>
      <c r="AQ78" s="149"/>
      <c r="AS78" s="149"/>
      <c r="AT78" s="149"/>
      <c r="AU78" s="149"/>
      <c r="AV78" s="149"/>
      <c r="AW78" s="149"/>
      <c r="AX78" s="149"/>
      <c r="AY78" s="149"/>
      <c r="AZ78" s="149"/>
      <c r="BA78" s="149"/>
      <c r="BB78" s="149"/>
      <c r="BC78" s="149"/>
      <c r="BD78" s="149"/>
      <c r="BE78" s="149"/>
      <c r="BF78" s="149"/>
      <c r="BG78" s="149"/>
      <c r="BH78" s="149"/>
      <c r="BI78" s="149"/>
      <c r="BJ78" s="149"/>
      <c r="BK78" s="149"/>
      <c r="BL78" s="149"/>
      <c r="BM78" s="149"/>
      <c r="BN78" s="149"/>
      <c r="BO78" s="149"/>
      <c r="BP78" s="149"/>
      <c r="BQ78" s="149"/>
    </row>
    <row r="79" spans="2:69" ht="11.25" customHeight="1">
      <c r="E79" s="31"/>
      <c r="F79" s="31"/>
      <c r="G79" s="31"/>
      <c r="H79" s="31"/>
      <c r="I79" s="31"/>
      <c r="J79" s="31"/>
      <c r="K79" s="31"/>
      <c r="L79" s="31"/>
      <c r="M79" s="31"/>
      <c r="N79" s="31"/>
      <c r="O79" s="31"/>
      <c r="P79" s="31"/>
      <c r="Q79" s="31"/>
      <c r="S79" s="32"/>
      <c r="T79" s="32"/>
      <c r="U79" s="32"/>
      <c r="V79" s="32"/>
      <c r="W79" s="32"/>
      <c r="X79" s="32"/>
      <c r="Y79" s="32"/>
      <c r="Z79" s="32"/>
      <c r="AA79" s="32"/>
      <c r="AB79" s="32"/>
      <c r="AC79" s="32"/>
      <c r="AD79" s="32"/>
      <c r="AE79" s="32"/>
      <c r="AF79" s="32"/>
      <c r="AG79" s="32"/>
      <c r="AH79" s="32"/>
      <c r="AI79" s="32"/>
      <c r="AJ79" s="32"/>
      <c r="AK79" s="32"/>
      <c r="AL79" s="32"/>
      <c r="AM79" s="32"/>
      <c r="AN79" s="32"/>
      <c r="AO79" s="32"/>
      <c r="AP79" s="32"/>
      <c r="AQ79" s="32"/>
      <c r="AS79" s="32"/>
      <c r="AT79" s="32"/>
      <c r="AU79" s="32"/>
      <c r="AV79" s="32"/>
      <c r="AW79" s="32"/>
      <c r="AX79" s="32"/>
      <c r="AY79" s="32"/>
      <c r="AZ79" s="32"/>
      <c r="BA79" s="32"/>
      <c r="BB79" s="32"/>
      <c r="BC79" s="32"/>
      <c r="BD79" s="32"/>
      <c r="BE79" s="32"/>
      <c r="BF79" s="32"/>
      <c r="BG79" s="32"/>
      <c r="BH79" s="32"/>
      <c r="BI79" s="32"/>
      <c r="BJ79" s="32"/>
      <c r="BK79" s="32"/>
      <c r="BL79" s="32"/>
      <c r="BM79" s="32"/>
      <c r="BN79" s="32"/>
      <c r="BO79" s="32"/>
      <c r="BP79" s="32"/>
      <c r="BQ79" s="32"/>
    </row>
    <row r="80" spans="2:69" ht="13.5" customHeight="1">
      <c r="B80" s="106" t="s">
        <v>32</v>
      </c>
      <c r="C80" s="107"/>
      <c r="D80" s="108"/>
      <c r="E80" s="179" t="s">
        <v>33</v>
      </c>
      <c r="F80" s="179"/>
      <c r="G80" s="179"/>
      <c r="H80" s="179"/>
      <c r="I80" s="179"/>
      <c r="J80" s="179"/>
      <c r="K80" s="179"/>
      <c r="L80" s="179"/>
      <c r="M80" s="179"/>
      <c r="N80" s="179"/>
      <c r="O80" s="179"/>
      <c r="P80" s="179"/>
      <c r="Q80" s="179"/>
      <c r="S80" s="32"/>
      <c r="T80" s="239">
        <v>0</v>
      </c>
      <c r="U80" s="240"/>
      <c r="V80" s="240"/>
      <c r="W80" s="240"/>
      <c r="X80" s="240"/>
      <c r="Y80" s="240"/>
      <c r="Z80" s="240"/>
      <c r="AA80" s="240"/>
      <c r="AB80" s="240"/>
      <c r="AC80" s="240"/>
      <c r="AD80" s="240"/>
      <c r="AE80" s="240"/>
      <c r="AF80" s="240"/>
      <c r="AG80" s="240"/>
      <c r="AH80" s="240"/>
      <c r="AI80" s="240"/>
      <c r="AJ80" s="240"/>
      <c r="AK80" s="240"/>
      <c r="AL80" s="240"/>
      <c r="AM80" s="241"/>
      <c r="AN80" s="201" t="s">
        <v>14</v>
      </c>
      <c r="AO80" s="202"/>
      <c r="AP80" s="203"/>
      <c r="AQ80" s="32"/>
      <c r="AS80" s="32"/>
      <c r="AT80" s="151" t="str">
        <f>IF($T$44="料率",ROUNDDOWN(($T$37/3),0),"")</f>
        <v/>
      </c>
      <c r="AU80" s="152"/>
      <c r="AV80" s="152"/>
      <c r="AW80" s="152"/>
      <c r="AX80" s="152"/>
      <c r="AY80" s="152"/>
      <c r="AZ80" s="152"/>
      <c r="BA80" s="152"/>
      <c r="BB80" s="152"/>
      <c r="BC80" s="152"/>
      <c r="BD80" s="152"/>
      <c r="BE80" s="152"/>
      <c r="BF80" s="152"/>
      <c r="BG80" s="152"/>
      <c r="BH80" s="152"/>
      <c r="BI80" s="152"/>
      <c r="BJ80" s="152"/>
      <c r="BK80" s="152"/>
      <c r="BL80" s="152"/>
      <c r="BM80" s="153"/>
      <c r="BN80" s="183" t="s">
        <v>14</v>
      </c>
      <c r="BO80" s="184"/>
      <c r="BP80" s="185"/>
      <c r="BQ80" s="32"/>
    </row>
    <row r="81" spans="2:78" ht="13.5" customHeight="1">
      <c r="B81" s="109"/>
      <c r="C81" s="110"/>
      <c r="D81" s="111"/>
      <c r="E81" s="179"/>
      <c r="F81" s="179"/>
      <c r="G81" s="179"/>
      <c r="H81" s="179"/>
      <c r="I81" s="179"/>
      <c r="J81" s="179"/>
      <c r="K81" s="179"/>
      <c r="L81" s="179"/>
      <c r="M81" s="179"/>
      <c r="N81" s="179"/>
      <c r="O81" s="179"/>
      <c r="P81" s="179"/>
      <c r="Q81" s="179"/>
      <c r="S81" s="32"/>
      <c r="T81" s="242"/>
      <c r="U81" s="243"/>
      <c r="V81" s="243"/>
      <c r="W81" s="243"/>
      <c r="X81" s="243"/>
      <c r="Y81" s="243"/>
      <c r="Z81" s="243"/>
      <c r="AA81" s="243"/>
      <c r="AB81" s="243"/>
      <c r="AC81" s="243"/>
      <c r="AD81" s="243"/>
      <c r="AE81" s="243"/>
      <c r="AF81" s="243"/>
      <c r="AG81" s="243"/>
      <c r="AH81" s="243"/>
      <c r="AI81" s="243"/>
      <c r="AJ81" s="243"/>
      <c r="AK81" s="243"/>
      <c r="AL81" s="243"/>
      <c r="AM81" s="244"/>
      <c r="AN81" s="204"/>
      <c r="AO81" s="205"/>
      <c r="AP81" s="206"/>
      <c r="AQ81" s="32"/>
      <c r="AS81" s="32"/>
      <c r="AT81" s="154"/>
      <c r="AU81" s="155"/>
      <c r="AV81" s="155"/>
      <c r="AW81" s="155"/>
      <c r="AX81" s="155"/>
      <c r="AY81" s="155"/>
      <c r="AZ81" s="155"/>
      <c r="BA81" s="155"/>
      <c r="BB81" s="155"/>
      <c r="BC81" s="155"/>
      <c r="BD81" s="155"/>
      <c r="BE81" s="155"/>
      <c r="BF81" s="155"/>
      <c r="BG81" s="155"/>
      <c r="BH81" s="155"/>
      <c r="BI81" s="155"/>
      <c r="BJ81" s="155"/>
      <c r="BK81" s="155"/>
      <c r="BL81" s="155"/>
      <c r="BM81" s="156"/>
      <c r="BN81" s="186"/>
      <c r="BO81" s="187"/>
      <c r="BP81" s="188"/>
      <c r="BQ81" s="32"/>
    </row>
    <row r="82" spans="2:78" ht="13.5" customHeight="1">
      <c r="B82" s="112"/>
      <c r="C82" s="113"/>
      <c r="D82" s="114"/>
      <c r="E82" s="179"/>
      <c r="F82" s="179"/>
      <c r="G82" s="179"/>
      <c r="H82" s="179"/>
      <c r="I82" s="179"/>
      <c r="J82" s="179"/>
      <c r="K82" s="179"/>
      <c r="L82" s="179"/>
      <c r="M82" s="179"/>
      <c r="N82" s="179"/>
      <c r="O82" s="179"/>
      <c r="P82" s="179"/>
      <c r="Q82" s="179"/>
      <c r="S82" s="32"/>
      <c r="T82" s="245"/>
      <c r="U82" s="246"/>
      <c r="V82" s="246"/>
      <c r="W82" s="246"/>
      <c r="X82" s="246"/>
      <c r="Y82" s="246"/>
      <c r="Z82" s="246"/>
      <c r="AA82" s="246"/>
      <c r="AB82" s="246"/>
      <c r="AC82" s="246"/>
      <c r="AD82" s="246"/>
      <c r="AE82" s="246"/>
      <c r="AF82" s="246"/>
      <c r="AG82" s="246"/>
      <c r="AH82" s="246"/>
      <c r="AI82" s="246"/>
      <c r="AJ82" s="246"/>
      <c r="AK82" s="246"/>
      <c r="AL82" s="246"/>
      <c r="AM82" s="247"/>
      <c r="AN82" s="207"/>
      <c r="AO82" s="208"/>
      <c r="AP82" s="209"/>
      <c r="AQ82" s="32"/>
      <c r="AS82" s="32"/>
      <c r="AT82" s="180"/>
      <c r="AU82" s="181"/>
      <c r="AV82" s="181"/>
      <c r="AW82" s="181"/>
      <c r="AX82" s="181"/>
      <c r="AY82" s="181"/>
      <c r="AZ82" s="181"/>
      <c r="BA82" s="181"/>
      <c r="BB82" s="181"/>
      <c r="BC82" s="181"/>
      <c r="BD82" s="181"/>
      <c r="BE82" s="181"/>
      <c r="BF82" s="181"/>
      <c r="BG82" s="181"/>
      <c r="BH82" s="181"/>
      <c r="BI82" s="181"/>
      <c r="BJ82" s="181"/>
      <c r="BK82" s="181"/>
      <c r="BL82" s="181"/>
      <c r="BM82" s="182"/>
      <c r="BN82" s="189"/>
      <c r="BO82" s="190"/>
      <c r="BP82" s="191"/>
      <c r="BQ82" s="32"/>
    </row>
    <row r="83" spans="2:78" ht="13.5" customHeight="1">
      <c r="B83" s="106" t="s">
        <v>34</v>
      </c>
      <c r="C83" s="107"/>
      <c r="D83" s="108"/>
      <c r="E83" s="178" t="s">
        <v>56</v>
      </c>
      <c r="F83" s="179"/>
      <c r="G83" s="179"/>
      <c r="H83" s="179"/>
      <c r="I83" s="179"/>
      <c r="J83" s="179"/>
      <c r="K83" s="179"/>
      <c r="L83" s="179"/>
      <c r="M83" s="179"/>
      <c r="N83" s="179"/>
      <c r="O83" s="179"/>
      <c r="P83" s="179"/>
      <c r="Q83" s="179"/>
      <c r="S83" s="32"/>
      <c r="T83" s="151" t="str">
        <f>IF($T$44="料率",T34-T52,"")</f>
        <v/>
      </c>
      <c r="U83" s="152"/>
      <c r="V83" s="152"/>
      <c r="W83" s="152"/>
      <c r="X83" s="152"/>
      <c r="Y83" s="152"/>
      <c r="Z83" s="152"/>
      <c r="AA83" s="152"/>
      <c r="AB83" s="152"/>
      <c r="AC83" s="152"/>
      <c r="AD83" s="152"/>
      <c r="AE83" s="152"/>
      <c r="AF83" s="152"/>
      <c r="AG83" s="152"/>
      <c r="AH83" s="152"/>
      <c r="AI83" s="152"/>
      <c r="AJ83" s="152"/>
      <c r="AK83" s="152"/>
      <c r="AL83" s="152"/>
      <c r="AM83" s="153"/>
      <c r="AN83" s="183" t="s">
        <v>14</v>
      </c>
      <c r="AO83" s="184"/>
      <c r="AP83" s="185"/>
      <c r="AQ83" s="32"/>
      <c r="AS83" s="32"/>
      <c r="AT83" s="151" t="str">
        <f>IF($T$44="料率",T34-AT80,"")</f>
        <v/>
      </c>
      <c r="AU83" s="152"/>
      <c r="AV83" s="152"/>
      <c r="AW83" s="152"/>
      <c r="AX83" s="152"/>
      <c r="AY83" s="152"/>
      <c r="AZ83" s="152"/>
      <c r="BA83" s="152"/>
      <c r="BB83" s="152"/>
      <c r="BC83" s="152"/>
      <c r="BD83" s="152"/>
      <c r="BE83" s="152"/>
      <c r="BF83" s="152"/>
      <c r="BG83" s="152"/>
      <c r="BH83" s="152"/>
      <c r="BI83" s="152"/>
      <c r="BJ83" s="152"/>
      <c r="BK83" s="152"/>
      <c r="BL83" s="152"/>
      <c r="BM83" s="153"/>
      <c r="BN83" s="183" t="s">
        <v>14</v>
      </c>
      <c r="BO83" s="184"/>
      <c r="BP83" s="185"/>
      <c r="BQ83" s="32"/>
    </row>
    <row r="84" spans="2:78" ht="13.5" customHeight="1">
      <c r="B84" s="109"/>
      <c r="C84" s="110"/>
      <c r="D84" s="111"/>
      <c r="E84" s="179"/>
      <c r="F84" s="179"/>
      <c r="G84" s="179"/>
      <c r="H84" s="179"/>
      <c r="I84" s="179"/>
      <c r="J84" s="179"/>
      <c r="K84" s="179"/>
      <c r="L84" s="179"/>
      <c r="M84" s="179"/>
      <c r="N84" s="179"/>
      <c r="O84" s="179"/>
      <c r="P84" s="179"/>
      <c r="Q84" s="179"/>
      <c r="S84" s="32"/>
      <c r="T84" s="154"/>
      <c r="U84" s="155"/>
      <c r="V84" s="155"/>
      <c r="W84" s="155"/>
      <c r="X84" s="155"/>
      <c r="Y84" s="155"/>
      <c r="Z84" s="155"/>
      <c r="AA84" s="155"/>
      <c r="AB84" s="155"/>
      <c r="AC84" s="155"/>
      <c r="AD84" s="155"/>
      <c r="AE84" s="155"/>
      <c r="AF84" s="155"/>
      <c r="AG84" s="155"/>
      <c r="AH84" s="155"/>
      <c r="AI84" s="155"/>
      <c r="AJ84" s="155"/>
      <c r="AK84" s="155"/>
      <c r="AL84" s="155"/>
      <c r="AM84" s="156"/>
      <c r="AN84" s="186"/>
      <c r="AO84" s="187"/>
      <c r="AP84" s="188"/>
      <c r="AQ84" s="32"/>
      <c r="AS84" s="32"/>
      <c r="AT84" s="154"/>
      <c r="AU84" s="155"/>
      <c r="AV84" s="155"/>
      <c r="AW84" s="155"/>
      <c r="AX84" s="155"/>
      <c r="AY84" s="155"/>
      <c r="AZ84" s="155"/>
      <c r="BA84" s="155"/>
      <c r="BB84" s="155"/>
      <c r="BC84" s="155"/>
      <c r="BD84" s="155"/>
      <c r="BE84" s="155"/>
      <c r="BF84" s="155"/>
      <c r="BG84" s="155"/>
      <c r="BH84" s="155"/>
      <c r="BI84" s="155"/>
      <c r="BJ84" s="155"/>
      <c r="BK84" s="155"/>
      <c r="BL84" s="155"/>
      <c r="BM84" s="156"/>
      <c r="BN84" s="186"/>
      <c r="BO84" s="187"/>
      <c r="BP84" s="188"/>
      <c r="BQ84" s="32"/>
    </row>
    <row r="85" spans="2:78" ht="13.5" customHeight="1">
      <c r="B85" s="112"/>
      <c r="C85" s="113"/>
      <c r="D85" s="114"/>
      <c r="E85" s="179"/>
      <c r="F85" s="179"/>
      <c r="G85" s="179"/>
      <c r="H85" s="179"/>
      <c r="I85" s="179"/>
      <c r="J85" s="179"/>
      <c r="K85" s="179"/>
      <c r="L85" s="179"/>
      <c r="M85" s="179"/>
      <c r="N85" s="179"/>
      <c r="O85" s="179"/>
      <c r="P85" s="179"/>
      <c r="Q85" s="179"/>
      <c r="S85" s="32"/>
      <c r="T85" s="180"/>
      <c r="U85" s="181"/>
      <c r="V85" s="181"/>
      <c r="W85" s="181"/>
      <c r="X85" s="181"/>
      <c r="Y85" s="181"/>
      <c r="Z85" s="181"/>
      <c r="AA85" s="181"/>
      <c r="AB85" s="181"/>
      <c r="AC85" s="181"/>
      <c r="AD85" s="181"/>
      <c r="AE85" s="181"/>
      <c r="AF85" s="181"/>
      <c r="AG85" s="181"/>
      <c r="AH85" s="181"/>
      <c r="AI85" s="181"/>
      <c r="AJ85" s="181"/>
      <c r="AK85" s="181"/>
      <c r="AL85" s="181"/>
      <c r="AM85" s="182"/>
      <c r="AN85" s="189"/>
      <c r="AO85" s="190"/>
      <c r="AP85" s="191"/>
      <c r="AQ85" s="32"/>
      <c r="AS85" s="32"/>
      <c r="AT85" s="180"/>
      <c r="AU85" s="181"/>
      <c r="AV85" s="181"/>
      <c r="AW85" s="181"/>
      <c r="AX85" s="181"/>
      <c r="AY85" s="181"/>
      <c r="AZ85" s="181"/>
      <c r="BA85" s="181"/>
      <c r="BB85" s="181"/>
      <c r="BC85" s="181"/>
      <c r="BD85" s="181"/>
      <c r="BE85" s="181"/>
      <c r="BF85" s="181"/>
      <c r="BG85" s="181"/>
      <c r="BH85" s="181"/>
      <c r="BI85" s="181"/>
      <c r="BJ85" s="181"/>
      <c r="BK85" s="181"/>
      <c r="BL85" s="181"/>
      <c r="BM85" s="182"/>
      <c r="BN85" s="189"/>
      <c r="BO85" s="190"/>
      <c r="BP85" s="191"/>
      <c r="BQ85" s="32"/>
    </row>
    <row r="86" spans="2:78">
      <c r="E86" s="31"/>
      <c r="F86" s="31"/>
      <c r="G86" s="31"/>
      <c r="H86" s="31"/>
      <c r="I86" s="31"/>
      <c r="J86" s="31"/>
      <c r="K86" s="31"/>
      <c r="L86" s="31"/>
      <c r="M86" s="31"/>
      <c r="N86" s="31"/>
      <c r="O86" s="31"/>
      <c r="P86" s="31"/>
      <c r="Q86" s="31"/>
      <c r="S86" s="32"/>
      <c r="T86" s="253" t="s">
        <v>40</v>
      </c>
      <c r="U86" s="253"/>
      <c r="V86" s="253"/>
      <c r="W86" s="253"/>
      <c r="X86" s="253"/>
      <c r="Y86" s="253"/>
      <c r="Z86" s="253"/>
      <c r="AA86" s="253"/>
      <c r="AB86" s="253"/>
      <c r="AC86" s="253"/>
      <c r="AD86" s="253"/>
      <c r="AE86" s="253"/>
      <c r="AF86" s="253"/>
      <c r="AG86" s="253"/>
      <c r="AH86" s="253"/>
      <c r="AI86" s="253"/>
      <c r="AJ86" s="253"/>
      <c r="AK86" s="253"/>
      <c r="AL86" s="253"/>
      <c r="AM86" s="253"/>
      <c r="AN86" s="35"/>
      <c r="AO86" s="35"/>
      <c r="AP86" s="35"/>
      <c r="AQ86" s="32"/>
      <c r="AS86" s="32"/>
      <c r="AT86" s="254" t="s">
        <v>40</v>
      </c>
      <c r="AU86" s="254"/>
      <c r="AV86" s="254"/>
      <c r="AW86" s="254"/>
      <c r="AX86" s="254"/>
      <c r="AY86" s="254"/>
      <c r="AZ86" s="254"/>
      <c r="BA86" s="254"/>
      <c r="BB86" s="254"/>
      <c r="BC86" s="254"/>
      <c r="BD86" s="254"/>
      <c r="BE86" s="254"/>
      <c r="BF86" s="254"/>
      <c r="BG86" s="254"/>
      <c r="BH86" s="254"/>
      <c r="BI86" s="254"/>
      <c r="BJ86" s="254"/>
      <c r="BK86" s="254"/>
      <c r="BL86" s="254"/>
      <c r="BM86" s="254"/>
      <c r="BN86" s="35"/>
      <c r="BO86" s="35"/>
      <c r="BP86" s="35"/>
      <c r="BQ86" s="32"/>
    </row>
    <row r="87" spans="2:78" ht="13.5" customHeight="1">
      <c r="B87" s="211" t="s">
        <v>41</v>
      </c>
      <c r="C87" s="212"/>
      <c r="D87" s="213"/>
      <c r="E87" s="172" t="s">
        <v>42</v>
      </c>
      <c r="F87" s="173"/>
      <c r="G87" s="173"/>
      <c r="H87" s="173"/>
      <c r="I87" s="173"/>
      <c r="J87" s="173"/>
      <c r="K87" s="173"/>
      <c r="L87" s="173"/>
      <c r="M87" s="173"/>
      <c r="N87" s="173"/>
      <c r="O87" s="173"/>
      <c r="P87" s="173"/>
      <c r="Q87" s="173"/>
      <c r="S87" s="32"/>
      <c r="T87" s="255"/>
      <c r="U87" s="256"/>
      <c r="V87" s="256"/>
      <c r="W87" s="256"/>
      <c r="X87" s="256"/>
      <c r="Y87" s="256"/>
      <c r="Z87" s="256"/>
      <c r="AA87" s="256"/>
      <c r="AB87" s="256"/>
      <c r="AC87" s="256"/>
      <c r="AD87" s="256"/>
      <c r="AE87" s="256"/>
      <c r="AF87" s="256"/>
      <c r="AG87" s="256"/>
      <c r="AH87" s="256"/>
      <c r="AI87" s="256"/>
      <c r="AJ87" s="256"/>
      <c r="AK87" s="256"/>
      <c r="AL87" s="256"/>
      <c r="AM87" s="257"/>
      <c r="AN87" s="175" t="s">
        <v>43</v>
      </c>
      <c r="AO87" s="176"/>
      <c r="AP87" s="177"/>
      <c r="AQ87" s="32"/>
      <c r="AS87" s="32"/>
      <c r="AT87" s="255"/>
      <c r="AU87" s="256"/>
      <c r="AV87" s="256"/>
      <c r="AW87" s="256"/>
      <c r="AX87" s="256"/>
      <c r="AY87" s="256"/>
      <c r="AZ87" s="256"/>
      <c r="BA87" s="256"/>
      <c r="BB87" s="256"/>
      <c r="BC87" s="256"/>
      <c r="BD87" s="256"/>
      <c r="BE87" s="256"/>
      <c r="BF87" s="256"/>
      <c r="BG87" s="256"/>
      <c r="BH87" s="256"/>
      <c r="BI87" s="256"/>
      <c r="BJ87" s="256"/>
      <c r="BK87" s="256"/>
      <c r="BL87" s="256"/>
      <c r="BM87" s="257"/>
      <c r="BN87" s="175" t="s">
        <v>43</v>
      </c>
      <c r="BO87" s="176"/>
      <c r="BP87" s="177"/>
      <c r="BQ87" s="32"/>
    </row>
    <row r="88" spans="2:78" ht="13.5" customHeight="1">
      <c r="B88" s="214"/>
      <c r="C88" s="215"/>
      <c r="D88" s="216"/>
      <c r="E88" s="174"/>
      <c r="F88" s="174"/>
      <c r="G88" s="174"/>
      <c r="H88" s="174"/>
      <c r="I88" s="174"/>
      <c r="J88" s="174"/>
      <c r="K88" s="174"/>
      <c r="L88" s="174"/>
      <c r="M88" s="174"/>
      <c r="N88" s="174"/>
      <c r="O88" s="174"/>
      <c r="P88" s="174"/>
      <c r="Q88" s="174"/>
      <c r="S88" s="32"/>
      <c r="T88" s="258"/>
      <c r="U88" s="259"/>
      <c r="V88" s="259"/>
      <c r="W88" s="259"/>
      <c r="X88" s="259"/>
      <c r="Y88" s="259"/>
      <c r="Z88" s="259"/>
      <c r="AA88" s="259"/>
      <c r="AB88" s="259"/>
      <c r="AC88" s="259"/>
      <c r="AD88" s="259"/>
      <c r="AE88" s="259"/>
      <c r="AF88" s="259"/>
      <c r="AG88" s="259"/>
      <c r="AH88" s="259"/>
      <c r="AI88" s="259"/>
      <c r="AJ88" s="259"/>
      <c r="AK88" s="259"/>
      <c r="AL88" s="259"/>
      <c r="AM88" s="260"/>
      <c r="AN88" s="163"/>
      <c r="AO88" s="164"/>
      <c r="AP88" s="165"/>
      <c r="AQ88" s="32"/>
      <c r="AS88" s="32"/>
      <c r="AT88" s="258"/>
      <c r="AU88" s="259"/>
      <c r="AV88" s="259"/>
      <c r="AW88" s="259"/>
      <c r="AX88" s="259"/>
      <c r="AY88" s="259"/>
      <c r="AZ88" s="259"/>
      <c r="BA88" s="259"/>
      <c r="BB88" s="259"/>
      <c r="BC88" s="259"/>
      <c r="BD88" s="259"/>
      <c r="BE88" s="259"/>
      <c r="BF88" s="259"/>
      <c r="BG88" s="259"/>
      <c r="BH88" s="259"/>
      <c r="BI88" s="259"/>
      <c r="BJ88" s="259"/>
      <c r="BK88" s="259"/>
      <c r="BL88" s="259"/>
      <c r="BM88" s="260"/>
      <c r="BN88" s="163"/>
      <c r="BO88" s="164"/>
      <c r="BP88" s="165"/>
      <c r="BQ88" s="32"/>
    </row>
    <row r="89" spans="2:78" ht="13.5" customHeight="1">
      <c r="B89" s="214"/>
      <c r="C89" s="215"/>
      <c r="D89" s="216"/>
      <c r="E89" s="174"/>
      <c r="F89" s="174"/>
      <c r="G89" s="174"/>
      <c r="H89" s="174"/>
      <c r="I89" s="174"/>
      <c r="J89" s="174"/>
      <c r="K89" s="174"/>
      <c r="L89" s="174"/>
      <c r="M89" s="174"/>
      <c r="N89" s="174"/>
      <c r="O89" s="174"/>
      <c r="P89" s="174"/>
      <c r="Q89" s="174"/>
      <c r="S89" s="32"/>
      <c r="T89" s="258"/>
      <c r="U89" s="259"/>
      <c r="V89" s="259"/>
      <c r="W89" s="259"/>
      <c r="X89" s="259"/>
      <c r="Y89" s="259"/>
      <c r="Z89" s="259"/>
      <c r="AA89" s="259"/>
      <c r="AB89" s="259"/>
      <c r="AC89" s="259"/>
      <c r="AD89" s="259"/>
      <c r="AE89" s="259"/>
      <c r="AF89" s="259"/>
      <c r="AG89" s="259"/>
      <c r="AH89" s="259"/>
      <c r="AI89" s="259"/>
      <c r="AJ89" s="259"/>
      <c r="AK89" s="259"/>
      <c r="AL89" s="259"/>
      <c r="AM89" s="260"/>
      <c r="AN89" s="163"/>
      <c r="AO89" s="164"/>
      <c r="AP89" s="165"/>
      <c r="AQ89" s="32"/>
      <c r="AS89" s="32"/>
      <c r="AT89" s="258"/>
      <c r="AU89" s="259"/>
      <c r="AV89" s="259"/>
      <c r="AW89" s="259"/>
      <c r="AX89" s="259"/>
      <c r="AY89" s="259"/>
      <c r="AZ89" s="259"/>
      <c r="BA89" s="259"/>
      <c r="BB89" s="259"/>
      <c r="BC89" s="259"/>
      <c r="BD89" s="259"/>
      <c r="BE89" s="259"/>
      <c r="BF89" s="259"/>
      <c r="BG89" s="259"/>
      <c r="BH89" s="259"/>
      <c r="BI89" s="259"/>
      <c r="BJ89" s="259"/>
      <c r="BK89" s="259"/>
      <c r="BL89" s="259"/>
      <c r="BM89" s="260"/>
      <c r="BN89" s="163"/>
      <c r="BO89" s="164"/>
      <c r="BP89" s="165"/>
      <c r="BQ89" s="32"/>
    </row>
    <row r="90" spans="2:78" ht="20.25" customHeight="1">
      <c r="B90" s="248" t="s">
        <v>44</v>
      </c>
      <c r="C90" s="215"/>
      <c r="D90" s="216"/>
      <c r="E90" s="249" t="s">
        <v>51</v>
      </c>
      <c r="F90" s="174"/>
      <c r="G90" s="174"/>
      <c r="H90" s="174"/>
      <c r="I90" s="174"/>
      <c r="J90" s="174"/>
      <c r="K90" s="174"/>
      <c r="L90" s="174"/>
      <c r="M90" s="174"/>
      <c r="N90" s="174"/>
      <c r="O90" s="174"/>
      <c r="P90" s="174"/>
      <c r="Q90" s="174"/>
      <c r="S90" s="32"/>
      <c r="T90" s="250"/>
      <c r="U90" s="251"/>
      <c r="V90" s="251"/>
      <c r="W90" s="251"/>
      <c r="X90" s="251"/>
      <c r="Y90" s="251"/>
      <c r="Z90" s="251"/>
      <c r="AA90" s="251"/>
      <c r="AB90" s="251"/>
      <c r="AC90" s="251"/>
      <c r="AD90" s="251"/>
      <c r="AE90" s="251"/>
      <c r="AF90" s="251"/>
      <c r="AG90" s="251"/>
      <c r="AH90" s="251"/>
      <c r="AI90" s="251"/>
      <c r="AJ90" s="251"/>
      <c r="AK90" s="251"/>
      <c r="AL90" s="251"/>
      <c r="AM90" s="252"/>
      <c r="AN90" s="163" t="s">
        <v>14</v>
      </c>
      <c r="AO90" s="164"/>
      <c r="AP90" s="165"/>
      <c r="AQ90" s="32"/>
      <c r="AS90" s="32"/>
      <c r="AT90" s="250"/>
      <c r="AU90" s="251"/>
      <c r="AV90" s="251"/>
      <c r="AW90" s="251"/>
      <c r="AX90" s="251"/>
      <c r="AY90" s="251"/>
      <c r="AZ90" s="251"/>
      <c r="BA90" s="251"/>
      <c r="BB90" s="251"/>
      <c r="BC90" s="251"/>
      <c r="BD90" s="251"/>
      <c r="BE90" s="251"/>
      <c r="BF90" s="251"/>
      <c r="BG90" s="251"/>
      <c r="BH90" s="251"/>
      <c r="BI90" s="251"/>
      <c r="BJ90" s="251"/>
      <c r="BK90" s="251"/>
      <c r="BL90" s="251"/>
      <c r="BM90" s="252"/>
      <c r="BN90" s="163" t="s">
        <v>14</v>
      </c>
      <c r="BO90" s="164"/>
      <c r="BP90" s="165"/>
      <c r="BQ90" s="32"/>
    </row>
    <row r="91" spans="2:78" ht="13.5" customHeight="1">
      <c r="B91" s="214"/>
      <c r="C91" s="215"/>
      <c r="D91" s="216"/>
      <c r="E91" s="174"/>
      <c r="F91" s="174"/>
      <c r="G91" s="174"/>
      <c r="H91" s="174"/>
      <c r="I91" s="174"/>
      <c r="J91" s="174"/>
      <c r="K91" s="174"/>
      <c r="L91" s="174"/>
      <c r="M91" s="174"/>
      <c r="N91" s="174"/>
      <c r="O91" s="174"/>
      <c r="P91" s="174"/>
      <c r="Q91" s="174"/>
      <c r="S91" s="32"/>
      <c r="T91" s="250"/>
      <c r="U91" s="251"/>
      <c r="V91" s="251"/>
      <c r="W91" s="251"/>
      <c r="X91" s="251"/>
      <c r="Y91" s="251"/>
      <c r="Z91" s="251"/>
      <c r="AA91" s="251"/>
      <c r="AB91" s="251"/>
      <c r="AC91" s="251"/>
      <c r="AD91" s="251"/>
      <c r="AE91" s="251"/>
      <c r="AF91" s="251"/>
      <c r="AG91" s="251"/>
      <c r="AH91" s="251"/>
      <c r="AI91" s="251"/>
      <c r="AJ91" s="251"/>
      <c r="AK91" s="251"/>
      <c r="AL91" s="251"/>
      <c r="AM91" s="252"/>
      <c r="AN91" s="163"/>
      <c r="AO91" s="164"/>
      <c r="AP91" s="165"/>
      <c r="AQ91" s="32"/>
      <c r="AS91" s="32"/>
      <c r="AT91" s="250"/>
      <c r="AU91" s="251"/>
      <c r="AV91" s="251"/>
      <c r="AW91" s="251"/>
      <c r="AX91" s="251"/>
      <c r="AY91" s="251"/>
      <c r="AZ91" s="251"/>
      <c r="BA91" s="251"/>
      <c r="BB91" s="251"/>
      <c r="BC91" s="251"/>
      <c r="BD91" s="251"/>
      <c r="BE91" s="251"/>
      <c r="BF91" s="251"/>
      <c r="BG91" s="251"/>
      <c r="BH91" s="251"/>
      <c r="BI91" s="251"/>
      <c r="BJ91" s="251"/>
      <c r="BK91" s="251"/>
      <c r="BL91" s="251"/>
      <c r="BM91" s="252"/>
      <c r="BN91" s="163"/>
      <c r="BO91" s="164"/>
      <c r="BP91" s="165"/>
      <c r="BQ91" s="32"/>
    </row>
    <row r="92" spans="2:78" ht="13.5" customHeight="1">
      <c r="B92" s="217"/>
      <c r="C92" s="218"/>
      <c r="D92" s="219"/>
      <c r="E92" s="220"/>
      <c r="F92" s="220"/>
      <c r="G92" s="220"/>
      <c r="H92" s="220"/>
      <c r="I92" s="220"/>
      <c r="J92" s="220"/>
      <c r="K92" s="220"/>
      <c r="L92" s="220"/>
      <c r="M92" s="220"/>
      <c r="N92" s="220"/>
      <c r="O92" s="220"/>
      <c r="P92" s="220"/>
      <c r="Q92" s="220"/>
      <c r="S92" s="32"/>
      <c r="T92" s="250"/>
      <c r="U92" s="251"/>
      <c r="V92" s="251"/>
      <c r="W92" s="251"/>
      <c r="X92" s="251"/>
      <c r="Y92" s="251"/>
      <c r="Z92" s="251"/>
      <c r="AA92" s="251"/>
      <c r="AB92" s="251"/>
      <c r="AC92" s="251"/>
      <c r="AD92" s="251"/>
      <c r="AE92" s="251"/>
      <c r="AF92" s="251"/>
      <c r="AG92" s="251"/>
      <c r="AH92" s="251"/>
      <c r="AI92" s="251"/>
      <c r="AJ92" s="251"/>
      <c r="AK92" s="251"/>
      <c r="AL92" s="251"/>
      <c r="AM92" s="252"/>
      <c r="AN92" s="163"/>
      <c r="AO92" s="164"/>
      <c r="AP92" s="165"/>
      <c r="AQ92" s="32"/>
      <c r="AS92" s="32"/>
      <c r="AT92" s="250"/>
      <c r="AU92" s="251"/>
      <c r="AV92" s="251"/>
      <c r="AW92" s="251"/>
      <c r="AX92" s="251"/>
      <c r="AY92" s="251"/>
      <c r="AZ92" s="251"/>
      <c r="BA92" s="251"/>
      <c r="BB92" s="251"/>
      <c r="BC92" s="251"/>
      <c r="BD92" s="251"/>
      <c r="BE92" s="251"/>
      <c r="BF92" s="251"/>
      <c r="BG92" s="251"/>
      <c r="BH92" s="251"/>
      <c r="BI92" s="251"/>
      <c r="BJ92" s="251"/>
      <c r="BK92" s="251"/>
      <c r="BL92" s="251"/>
      <c r="BM92" s="252"/>
      <c r="BN92" s="163"/>
      <c r="BO92" s="164"/>
      <c r="BP92" s="165"/>
      <c r="BQ92" s="32"/>
    </row>
    <row r="93" spans="2:78" ht="13.5" customHeight="1">
      <c r="B93" s="211" t="s">
        <v>36</v>
      </c>
      <c r="C93" s="212"/>
      <c r="D93" s="213"/>
      <c r="E93" s="172" t="s">
        <v>52</v>
      </c>
      <c r="F93" s="173"/>
      <c r="G93" s="173"/>
      <c r="H93" s="173"/>
      <c r="I93" s="173"/>
      <c r="J93" s="173"/>
      <c r="K93" s="173"/>
      <c r="L93" s="173"/>
      <c r="M93" s="173"/>
      <c r="N93" s="173"/>
      <c r="O93" s="173"/>
      <c r="P93" s="173"/>
      <c r="Q93" s="173"/>
      <c r="S93" s="32"/>
      <c r="T93" s="273"/>
      <c r="U93" s="274"/>
      <c r="V93" s="274"/>
      <c r="W93" s="274"/>
      <c r="X93" s="274"/>
      <c r="Y93" s="274"/>
      <c r="Z93" s="274"/>
      <c r="AA93" s="274"/>
      <c r="AB93" s="274"/>
      <c r="AC93" s="274"/>
      <c r="AD93" s="274"/>
      <c r="AE93" s="274"/>
      <c r="AF93" s="274"/>
      <c r="AG93" s="274"/>
      <c r="AH93" s="274"/>
      <c r="AI93" s="274"/>
      <c r="AJ93" s="274"/>
      <c r="AK93" s="274"/>
      <c r="AL93" s="274"/>
      <c r="AM93" s="275"/>
      <c r="AN93" s="175" t="s">
        <v>14</v>
      </c>
      <c r="AO93" s="176"/>
      <c r="AP93" s="177"/>
      <c r="AQ93" s="32"/>
      <c r="AS93" s="32"/>
      <c r="AT93" s="273"/>
      <c r="AU93" s="274"/>
      <c r="AV93" s="274"/>
      <c r="AW93" s="274"/>
      <c r="AX93" s="274"/>
      <c r="AY93" s="274"/>
      <c r="AZ93" s="274"/>
      <c r="BA93" s="274"/>
      <c r="BB93" s="274"/>
      <c r="BC93" s="274"/>
      <c r="BD93" s="274"/>
      <c r="BE93" s="274"/>
      <c r="BF93" s="274"/>
      <c r="BG93" s="274"/>
      <c r="BH93" s="274"/>
      <c r="BI93" s="274"/>
      <c r="BJ93" s="274"/>
      <c r="BK93" s="274"/>
      <c r="BL93" s="274"/>
      <c r="BM93" s="275"/>
      <c r="BN93" s="175" t="s">
        <v>14</v>
      </c>
      <c r="BO93" s="176"/>
      <c r="BP93" s="177"/>
      <c r="BQ93" s="32"/>
      <c r="BR93" s="285" t="str">
        <f>IF($T$44="料率",IF($AT$93="","",IF($AT$93&gt;=$AT$83,"","※")),"")</f>
        <v/>
      </c>
      <c r="BS93" s="210" t="str">
        <f>IF($T$44="料率",IF($AT$93="","",IF($AT$93&gt;=$AT$83,"","残価設定がないリース契約であることが確認できません。")),"")</f>
        <v/>
      </c>
      <c r="BT93" s="210"/>
      <c r="BU93" s="210"/>
      <c r="BV93" s="210"/>
      <c r="BW93" s="210"/>
      <c r="BX93" s="210"/>
      <c r="BY93" s="210"/>
      <c r="BZ93" s="45"/>
    </row>
    <row r="94" spans="2:78" ht="13.5" customHeight="1">
      <c r="B94" s="214"/>
      <c r="C94" s="215"/>
      <c r="D94" s="216"/>
      <c r="E94" s="174"/>
      <c r="F94" s="174"/>
      <c r="G94" s="174"/>
      <c r="H94" s="174"/>
      <c r="I94" s="174"/>
      <c r="J94" s="174"/>
      <c r="K94" s="174"/>
      <c r="L94" s="174"/>
      <c r="M94" s="174"/>
      <c r="N94" s="174"/>
      <c r="O94" s="174"/>
      <c r="P94" s="174"/>
      <c r="Q94" s="174"/>
      <c r="S94" s="32"/>
      <c r="T94" s="267"/>
      <c r="U94" s="268"/>
      <c r="V94" s="268"/>
      <c r="W94" s="268"/>
      <c r="X94" s="268"/>
      <c r="Y94" s="268"/>
      <c r="Z94" s="268"/>
      <c r="AA94" s="268"/>
      <c r="AB94" s="268"/>
      <c r="AC94" s="268"/>
      <c r="AD94" s="268"/>
      <c r="AE94" s="268"/>
      <c r="AF94" s="268"/>
      <c r="AG94" s="268"/>
      <c r="AH94" s="268"/>
      <c r="AI94" s="268"/>
      <c r="AJ94" s="268"/>
      <c r="AK94" s="268"/>
      <c r="AL94" s="268"/>
      <c r="AM94" s="269"/>
      <c r="AN94" s="163"/>
      <c r="AO94" s="164"/>
      <c r="AP94" s="165"/>
      <c r="AQ94" s="32"/>
      <c r="AS94" s="32"/>
      <c r="AT94" s="267"/>
      <c r="AU94" s="268"/>
      <c r="AV94" s="268"/>
      <c r="AW94" s="268"/>
      <c r="AX94" s="268"/>
      <c r="AY94" s="268"/>
      <c r="AZ94" s="268"/>
      <c r="BA94" s="268"/>
      <c r="BB94" s="268"/>
      <c r="BC94" s="268"/>
      <c r="BD94" s="268"/>
      <c r="BE94" s="268"/>
      <c r="BF94" s="268"/>
      <c r="BG94" s="268"/>
      <c r="BH94" s="268"/>
      <c r="BI94" s="268"/>
      <c r="BJ94" s="268"/>
      <c r="BK94" s="268"/>
      <c r="BL94" s="268"/>
      <c r="BM94" s="269"/>
      <c r="BN94" s="163"/>
      <c r="BO94" s="164"/>
      <c r="BP94" s="165"/>
      <c r="BQ94" s="32"/>
      <c r="BR94" s="285"/>
      <c r="BS94" s="210"/>
      <c r="BT94" s="210"/>
      <c r="BU94" s="210"/>
      <c r="BV94" s="210"/>
      <c r="BW94" s="210"/>
      <c r="BX94" s="210"/>
      <c r="BY94" s="210"/>
    </row>
    <row r="95" spans="2:78" ht="13.5" customHeight="1">
      <c r="B95" s="217"/>
      <c r="C95" s="218"/>
      <c r="D95" s="219"/>
      <c r="E95" s="220"/>
      <c r="F95" s="220"/>
      <c r="G95" s="220"/>
      <c r="H95" s="220"/>
      <c r="I95" s="220"/>
      <c r="J95" s="220"/>
      <c r="K95" s="220"/>
      <c r="L95" s="220"/>
      <c r="M95" s="220"/>
      <c r="N95" s="220"/>
      <c r="O95" s="220"/>
      <c r="P95" s="220"/>
      <c r="Q95" s="220"/>
      <c r="S95" s="32"/>
      <c r="T95" s="276"/>
      <c r="U95" s="277"/>
      <c r="V95" s="277"/>
      <c r="W95" s="277"/>
      <c r="X95" s="277"/>
      <c r="Y95" s="277"/>
      <c r="Z95" s="277"/>
      <c r="AA95" s="277"/>
      <c r="AB95" s="277"/>
      <c r="AC95" s="277"/>
      <c r="AD95" s="277"/>
      <c r="AE95" s="277"/>
      <c r="AF95" s="277"/>
      <c r="AG95" s="277"/>
      <c r="AH95" s="277"/>
      <c r="AI95" s="277"/>
      <c r="AJ95" s="277"/>
      <c r="AK95" s="277"/>
      <c r="AL95" s="277"/>
      <c r="AM95" s="278"/>
      <c r="AN95" s="163"/>
      <c r="AO95" s="164"/>
      <c r="AP95" s="165"/>
      <c r="AQ95" s="32"/>
      <c r="AS95" s="32"/>
      <c r="AT95" s="276"/>
      <c r="AU95" s="277"/>
      <c r="AV95" s="277"/>
      <c r="AW95" s="277"/>
      <c r="AX95" s="277"/>
      <c r="AY95" s="277"/>
      <c r="AZ95" s="277"/>
      <c r="BA95" s="277"/>
      <c r="BB95" s="277"/>
      <c r="BC95" s="277"/>
      <c r="BD95" s="277"/>
      <c r="BE95" s="277"/>
      <c r="BF95" s="277"/>
      <c r="BG95" s="277"/>
      <c r="BH95" s="277"/>
      <c r="BI95" s="277"/>
      <c r="BJ95" s="277"/>
      <c r="BK95" s="277"/>
      <c r="BL95" s="277"/>
      <c r="BM95" s="278"/>
      <c r="BN95" s="163"/>
      <c r="BO95" s="164"/>
      <c r="BP95" s="165"/>
      <c r="BQ95" s="32"/>
      <c r="BR95" s="285"/>
      <c r="BS95" s="210"/>
      <c r="BT95" s="210"/>
      <c r="BU95" s="210"/>
      <c r="BV95" s="210"/>
      <c r="BW95" s="210"/>
      <c r="BX95" s="210"/>
      <c r="BY95" s="210"/>
    </row>
    <row r="96" spans="2:78" ht="13.5" customHeight="1">
      <c r="B96" s="211" t="s">
        <v>37</v>
      </c>
      <c r="C96" s="212"/>
      <c r="D96" s="213"/>
      <c r="E96" s="172" t="s">
        <v>50</v>
      </c>
      <c r="F96" s="173"/>
      <c r="G96" s="173"/>
      <c r="H96" s="173"/>
      <c r="I96" s="173"/>
      <c r="J96" s="173"/>
      <c r="K96" s="173"/>
      <c r="L96" s="173"/>
      <c r="M96" s="173"/>
      <c r="N96" s="173"/>
      <c r="O96" s="173"/>
      <c r="P96" s="173"/>
      <c r="Q96" s="173"/>
      <c r="S96" s="32"/>
      <c r="T96" s="305"/>
      <c r="U96" s="306"/>
      <c r="V96" s="306"/>
      <c r="W96" s="306"/>
      <c r="X96" s="306"/>
      <c r="Y96" s="306"/>
      <c r="Z96" s="306"/>
      <c r="AA96" s="306"/>
      <c r="AB96" s="306"/>
      <c r="AC96" s="306"/>
      <c r="AD96" s="306"/>
      <c r="AE96" s="306"/>
      <c r="AF96" s="306"/>
      <c r="AG96" s="306"/>
      <c r="AH96" s="306"/>
      <c r="AI96" s="306"/>
      <c r="AJ96" s="306"/>
      <c r="AK96" s="306"/>
      <c r="AL96" s="306"/>
      <c r="AM96" s="307"/>
      <c r="AN96" s="261" t="s">
        <v>14</v>
      </c>
      <c r="AO96" s="262"/>
      <c r="AP96" s="263"/>
      <c r="AQ96" s="32"/>
      <c r="AS96" s="32"/>
      <c r="AT96" s="264"/>
      <c r="AU96" s="265"/>
      <c r="AV96" s="265"/>
      <c r="AW96" s="265"/>
      <c r="AX96" s="265"/>
      <c r="AY96" s="265"/>
      <c r="AZ96" s="265"/>
      <c r="BA96" s="265"/>
      <c r="BB96" s="265"/>
      <c r="BC96" s="265"/>
      <c r="BD96" s="265"/>
      <c r="BE96" s="265"/>
      <c r="BF96" s="265"/>
      <c r="BG96" s="265"/>
      <c r="BH96" s="265"/>
      <c r="BI96" s="265"/>
      <c r="BJ96" s="265"/>
      <c r="BK96" s="265"/>
      <c r="BL96" s="265"/>
      <c r="BM96" s="266"/>
      <c r="BN96" s="261" t="s">
        <v>14</v>
      </c>
      <c r="BO96" s="262"/>
      <c r="BP96" s="263"/>
      <c r="BQ96" s="32"/>
      <c r="BR96" s="7"/>
    </row>
    <row r="97" spans="2:96" ht="13.5" customHeight="1">
      <c r="B97" s="214"/>
      <c r="C97" s="215"/>
      <c r="D97" s="216"/>
      <c r="E97" s="174"/>
      <c r="F97" s="174"/>
      <c r="G97" s="174"/>
      <c r="H97" s="174"/>
      <c r="I97" s="174"/>
      <c r="J97" s="174"/>
      <c r="K97" s="174"/>
      <c r="L97" s="174"/>
      <c r="M97" s="174"/>
      <c r="N97" s="174"/>
      <c r="O97" s="174"/>
      <c r="P97" s="174"/>
      <c r="Q97" s="174"/>
      <c r="S97" s="32"/>
      <c r="T97" s="267"/>
      <c r="U97" s="268"/>
      <c r="V97" s="268"/>
      <c r="W97" s="268"/>
      <c r="X97" s="268"/>
      <c r="Y97" s="268"/>
      <c r="Z97" s="268"/>
      <c r="AA97" s="268"/>
      <c r="AB97" s="268"/>
      <c r="AC97" s="268"/>
      <c r="AD97" s="268"/>
      <c r="AE97" s="268"/>
      <c r="AF97" s="268"/>
      <c r="AG97" s="268"/>
      <c r="AH97" s="268"/>
      <c r="AI97" s="268"/>
      <c r="AJ97" s="268"/>
      <c r="AK97" s="268"/>
      <c r="AL97" s="268"/>
      <c r="AM97" s="269"/>
      <c r="AN97" s="163"/>
      <c r="AO97" s="164"/>
      <c r="AP97" s="165"/>
      <c r="AQ97" s="32"/>
      <c r="AS97" s="32"/>
      <c r="AT97" s="267"/>
      <c r="AU97" s="268"/>
      <c r="AV97" s="268"/>
      <c r="AW97" s="268"/>
      <c r="AX97" s="268"/>
      <c r="AY97" s="268"/>
      <c r="AZ97" s="268"/>
      <c r="BA97" s="268"/>
      <c r="BB97" s="268"/>
      <c r="BC97" s="268"/>
      <c r="BD97" s="268"/>
      <c r="BE97" s="268"/>
      <c r="BF97" s="268"/>
      <c r="BG97" s="268"/>
      <c r="BH97" s="268"/>
      <c r="BI97" s="268"/>
      <c r="BJ97" s="268"/>
      <c r="BK97" s="268"/>
      <c r="BL97" s="268"/>
      <c r="BM97" s="269"/>
      <c r="BN97" s="163"/>
      <c r="BO97" s="164"/>
      <c r="BP97" s="165"/>
      <c r="BQ97" s="32"/>
      <c r="BR97" s="7"/>
    </row>
    <row r="98" spans="2:96" ht="13.5" customHeight="1">
      <c r="B98" s="217"/>
      <c r="C98" s="218"/>
      <c r="D98" s="219"/>
      <c r="E98" s="220"/>
      <c r="F98" s="220"/>
      <c r="G98" s="220"/>
      <c r="H98" s="220"/>
      <c r="I98" s="220"/>
      <c r="J98" s="220"/>
      <c r="K98" s="220"/>
      <c r="L98" s="220"/>
      <c r="M98" s="220"/>
      <c r="N98" s="220"/>
      <c r="O98" s="220"/>
      <c r="P98" s="220"/>
      <c r="Q98" s="220"/>
      <c r="S98" s="32"/>
      <c r="T98" s="270"/>
      <c r="U98" s="271"/>
      <c r="V98" s="271"/>
      <c r="W98" s="271"/>
      <c r="X98" s="271"/>
      <c r="Y98" s="271"/>
      <c r="Z98" s="271"/>
      <c r="AA98" s="271"/>
      <c r="AB98" s="271"/>
      <c r="AC98" s="271"/>
      <c r="AD98" s="271"/>
      <c r="AE98" s="271"/>
      <c r="AF98" s="271"/>
      <c r="AG98" s="271"/>
      <c r="AH98" s="271"/>
      <c r="AI98" s="271"/>
      <c r="AJ98" s="271"/>
      <c r="AK98" s="271"/>
      <c r="AL98" s="271"/>
      <c r="AM98" s="272"/>
      <c r="AN98" s="166"/>
      <c r="AO98" s="167"/>
      <c r="AP98" s="168"/>
      <c r="AQ98" s="32"/>
      <c r="AS98" s="32"/>
      <c r="AT98" s="270"/>
      <c r="AU98" s="271"/>
      <c r="AV98" s="271"/>
      <c r="AW98" s="271"/>
      <c r="AX98" s="271"/>
      <c r="AY98" s="271"/>
      <c r="AZ98" s="271"/>
      <c r="BA98" s="271"/>
      <c r="BB98" s="271"/>
      <c r="BC98" s="271"/>
      <c r="BD98" s="271"/>
      <c r="BE98" s="271"/>
      <c r="BF98" s="271"/>
      <c r="BG98" s="271"/>
      <c r="BH98" s="271"/>
      <c r="BI98" s="271"/>
      <c r="BJ98" s="271"/>
      <c r="BK98" s="271"/>
      <c r="BL98" s="271"/>
      <c r="BM98" s="272"/>
      <c r="BN98" s="166"/>
      <c r="BO98" s="167"/>
      <c r="BP98" s="168"/>
      <c r="BQ98" s="32"/>
      <c r="BR98" s="7"/>
    </row>
    <row r="99" spans="2:96" ht="13.5" customHeight="1">
      <c r="B99" s="106" t="s">
        <v>38</v>
      </c>
      <c r="C99" s="107"/>
      <c r="D99" s="108"/>
      <c r="E99" s="178" t="s">
        <v>59</v>
      </c>
      <c r="F99" s="179"/>
      <c r="G99" s="179"/>
      <c r="H99" s="179"/>
      <c r="I99" s="179"/>
      <c r="J99" s="179"/>
      <c r="K99" s="179"/>
      <c r="L99" s="179"/>
      <c r="M99" s="179"/>
      <c r="N99" s="179"/>
      <c r="O99" s="179"/>
      <c r="P99" s="179"/>
      <c r="Q99" s="179"/>
      <c r="S99" s="32"/>
      <c r="T99" s="151">
        <f>T93+T96</f>
        <v>0</v>
      </c>
      <c r="U99" s="152"/>
      <c r="V99" s="152"/>
      <c r="W99" s="152"/>
      <c r="X99" s="152"/>
      <c r="Y99" s="152"/>
      <c r="Z99" s="152"/>
      <c r="AA99" s="152"/>
      <c r="AB99" s="152"/>
      <c r="AC99" s="152"/>
      <c r="AD99" s="152"/>
      <c r="AE99" s="152"/>
      <c r="AF99" s="152"/>
      <c r="AG99" s="152"/>
      <c r="AH99" s="152"/>
      <c r="AI99" s="152"/>
      <c r="AJ99" s="152"/>
      <c r="AK99" s="152"/>
      <c r="AL99" s="152"/>
      <c r="AM99" s="153"/>
      <c r="AN99" s="183" t="s">
        <v>14</v>
      </c>
      <c r="AO99" s="184"/>
      <c r="AP99" s="185"/>
      <c r="AQ99" s="32"/>
      <c r="AS99" s="32"/>
      <c r="AT99" s="151">
        <f>AT93+AT96</f>
        <v>0</v>
      </c>
      <c r="AU99" s="152"/>
      <c r="AV99" s="152"/>
      <c r="AW99" s="152"/>
      <c r="AX99" s="152"/>
      <c r="AY99" s="152"/>
      <c r="AZ99" s="152"/>
      <c r="BA99" s="152"/>
      <c r="BB99" s="152"/>
      <c r="BC99" s="152"/>
      <c r="BD99" s="152"/>
      <c r="BE99" s="152"/>
      <c r="BF99" s="152"/>
      <c r="BG99" s="152"/>
      <c r="BH99" s="152"/>
      <c r="BI99" s="152"/>
      <c r="BJ99" s="152"/>
      <c r="BK99" s="152"/>
      <c r="BL99" s="152"/>
      <c r="BM99" s="153"/>
      <c r="BN99" s="183" t="s">
        <v>14</v>
      </c>
      <c r="BO99" s="184"/>
      <c r="BP99" s="185"/>
      <c r="BQ99" s="32"/>
      <c r="BR99" s="7"/>
    </row>
    <row r="100" spans="2:96" ht="13.5" customHeight="1">
      <c r="B100" s="109"/>
      <c r="C100" s="110"/>
      <c r="D100" s="111"/>
      <c r="E100" s="179"/>
      <c r="F100" s="179"/>
      <c r="G100" s="179"/>
      <c r="H100" s="179"/>
      <c r="I100" s="179"/>
      <c r="J100" s="179"/>
      <c r="K100" s="179"/>
      <c r="L100" s="179"/>
      <c r="M100" s="179"/>
      <c r="N100" s="179"/>
      <c r="O100" s="179"/>
      <c r="P100" s="179"/>
      <c r="Q100" s="179"/>
      <c r="S100" s="32"/>
      <c r="T100" s="154"/>
      <c r="U100" s="155"/>
      <c r="V100" s="155"/>
      <c r="W100" s="155"/>
      <c r="X100" s="155"/>
      <c r="Y100" s="155"/>
      <c r="Z100" s="155"/>
      <c r="AA100" s="155"/>
      <c r="AB100" s="155"/>
      <c r="AC100" s="155"/>
      <c r="AD100" s="155"/>
      <c r="AE100" s="155"/>
      <c r="AF100" s="155"/>
      <c r="AG100" s="155"/>
      <c r="AH100" s="155"/>
      <c r="AI100" s="155"/>
      <c r="AJ100" s="155"/>
      <c r="AK100" s="155"/>
      <c r="AL100" s="155"/>
      <c r="AM100" s="156"/>
      <c r="AN100" s="186"/>
      <c r="AO100" s="187"/>
      <c r="AP100" s="188"/>
      <c r="AQ100" s="32"/>
      <c r="AS100" s="32"/>
      <c r="AT100" s="154"/>
      <c r="AU100" s="155"/>
      <c r="AV100" s="155"/>
      <c r="AW100" s="155"/>
      <c r="AX100" s="155"/>
      <c r="AY100" s="155"/>
      <c r="AZ100" s="155"/>
      <c r="BA100" s="155"/>
      <c r="BB100" s="155"/>
      <c r="BC100" s="155"/>
      <c r="BD100" s="155"/>
      <c r="BE100" s="155"/>
      <c r="BF100" s="155"/>
      <c r="BG100" s="155"/>
      <c r="BH100" s="155"/>
      <c r="BI100" s="155"/>
      <c r="BJ100" s="155"/>
      <c r="BK100" s="155"/>
      <c r="BL100" s="155"/>
      <c r="BM100" s="156"/>
      <c r="BN100" s="186"/>
      <c r="BO100" s="187"/>
      <c r="BP100" s="188"/>
      <c r="BQ100" s="32"/>
      <c r="BR100" s="7"/>
    </row>
    <row r="101" spans="2:96" ht="13.5" customHeight="1">
      <c r="B101" s="112"/>
      <c r="C101" s="113"/>
      <c r="D101" s="114"/>
      <c r="E101" s="179"/>
      <c r="F101" s="179"/>
      <c r="G101" s="179"/>
      <c r="H101" s="179"/>
      <c r="I101" s="179"/>
      <c r="J101" s="179"/>
      <c r="K101" s="179"/>
      <c r="L101" s="179"/>
      <c r="M101" s="179"/>
      <c r="N101" s="179"/>
      <c r="O101" s="179"/>
      <c r="P101" s="179"/>
      <c r="Q101" s="179"/>
      <c r="S101" s="32"/>
      <c r="T101" s="180"/>
      <c r="U101" s="181"/>
      <c r="V101" s="181"/>
      <c r="W101" s="181"/>
      <c r="X101" s="181"/>
      <c r="Y101" s="181"/>
      <c r="Z101" s="181"/>
      <c r="AA101" s="181"/>
      <c r="AB101" s="181"/>
      <c r="AC101" s="181"/>
      <c r="AD101" s="181"/>
      <c r="AE101" s="181"/>
      <c r="AF101" s="181"/>
      <c r="AG101" s="181"/>
      <c r="AH101" s="181"/>
      <c r="AI101" s="181"/>
      <c r="AJ101" s="181"/>
      <c r="AK101" s="181"/>
      <c r="AL101" s="181"/>
      <c r="AM101" s="182"/>
      <c r="AN101" s="189"/>
      <c r="AO101" s="190"/>
      <c r="AP101" s="191"/>
      <c r="AQ101" s="32"/>
      <c r="AS101" s="32"/>
      <c r="AT101" s="180"/>
      <c r="AU101" s="181"/>
      <c r="AV101" s="181"/>
      <c r="AW101" s="181"/>
      <c r="AX101" s="181"/>
      <c r="AY101" s="181"/>
      <c r="AZ101" s="181"/>
      <c r="BA101" s="181"/>
      <c r="BB101" s="181"/>
      <c r="BC101" s="181"/>
      <c r="BD101" s="181"/>
      <c r="BE101" s="181"/>
      <c r="BF101" s="181"/>
      <c r="BG101" s="181"/>
      <c r="BH101" s="181"/>
      <c r="BI101" s="181"/>
      <c r="BJ101" s="181"/>
      <c r="BK101" s="181"/>
      <c r="BL101" s="181"/>
      <c r="BM101" s="182"/>
      <c r="BN101" s="189"/>
      <c r="BO101" s="190"/>
      <c r="BP101" s="191"/>
      <c r="BQ101" s="32"/>
      <c r="BR101" s="7"/>
      <c r="BT101" s="36"/>
      <c r="BU101" s="36"/>
      <c r="BV101" s="36"/>
      <c r="BW101" s="36"/>
      <c r="BX101" s="36"/>
      <c r="BY101" s="36"/>
    </row>
    <row r="102" spans="2:96" ht="13.5" customHeight="1">
      <c r="S102" s="32"/>
      <c r="T102" s="32"/>
      <c r="U102" s="32"/>
      <c r="V102" s="32"/>
      <c r="W102" s="32"/>
      <c r="X102" s="32"/>
      <c r="Y102" s="32"/>
      <c r="Z102" s="32"/>
      <c r="AA102" s="32"/>
      <c r="AB102" s="32"/>
      <c r="AC102" s="32"/>
      <c r="AD102" s="32"/>
      <c r="AE102" s="32"/>
      <c r="AF102" s="32"/>
      <c r="AG102" s="32"/>
      <c r="AH102" s="32"/>
      <c r="AI102" s="32"/>
      <c r="AJ102" s="32"/>
      <c r="AK102" s="32"/>
      <c r="AL102" s="32"/>
      <c r="AM102" s="32"/>
      <c r="AN102" s="32"/>
      <c r="AO102" s="32"/>
      <c r="AP102" s="32"/>
      <c r="AQ102" s="32"/>
      <c r="AS102" s="32"/>
      <c r="AT102" s="32"/>
      <c r="AU102" s="32"/>
      <c r="AV102" s="32"/>
      <c r="AW102" s="32"/>
      <c r="AX102" s="32"/>
      <c r="AY102" s="32"/>
      <c r="AZ102" s="32"/>
      <c r="BA102" s="32"/>
      <c r="BB102" s="32"/>
      <c r="BC102" s="32"/>
      <c r="BD102" s="32"/>
      <c r="BE102" s="32"/>
      <c r="BF102" s="32"/>
      <c r="BG102" s="32"/>
      <c r="BH102" s="32"/>
      <c r="BI102" s="32"/>
      <c r="BJ102" s="32"/>
      <c r="BK102" s="32"/>
      <c r="BL102" s="32"/>
      <c r="BM102" s="32"/>
      <c r="BN102" s="32"/>
      <c r="BO102" s="32"/>
      <c r="BP102" s="32"/>
      <c r="BQ102" s="32"/>
      <c r="BR102" s="285" t="str">
        <f>IF($T$44="料率",IF($AT$103="","",IF($T$103-$AT$103&gt;=100000,"",IF($T$103-$AT$103&gt;=$AT$83*0.01,"","※"))),"")</f>
        <v/>
      </c>
      <c r="BS102" s="210" t="str">
        <f>IF($T$44="料率",IF($AT$103="","",IF($T$103-$AT$103&gt;=100000,"",IF($T$103-$AT$103&gt;=$AT$83*0.01,"","補助金がある場合とない場合でリース料金の違い（例：金利・手数料分の金額）が適切に計算されていることが確認できません。"))),"")</f>
        <v/>
      </c>
      <c r="BT102" s="210"/>
      <c r="BU102" s="210"/>
      <c r="BV102" s="210"/>
      <c r="BW102" s="210"/>
      <c r="BX102" s="210"/>
      <c r="BY102" s="210"/>
      <c r="BZ102" s="45"/>
    </row>
    <row r="103" spans="2:96" ht="34.5" customHeight="1">
      <c r="S103" s="32"/>
      <c r="T103" s="289" t="str">
        <f>IF(T44="料率",IF(T93="","",T93-T83),"")</f>
        <v/>
      </c>
      <c r="U103" s="290"/>
      <c r="V103" s="290"/>
      <c r="W103" s="290"/>
      <c r="X103" s="290"/>
      <c r="Y103" s="290"/>
      <c r="Z103" s="290"/>
      <c r="AA103" s="290"/>
      <c r="AB103" s="290"/>
      <c r="AC103" s="290"/>
      <c r="AD103" s="290"/>
      <c r="AE103" s="290"/>
      <c r="AF103" s="290"/>
      <c r="AG103" s="290"/>
      <c r="AH103" s="290"/>
      <c r="AI103" s="290"/>
      <c r="AJ103" s="290"/>
      <c r="AK103" s="290"/>
      <c r="AL103" s="290"/>
      <c r="AM103" s="291"/>
      <c r="AN103" s="310" t="s">
        <v>60</v>
      </c>
      <c r="AO103" s="287"/>
      <c r="AP103" s="288"/>
      <c r="AQ103" s="32"/>
      <c r="AS103" s="37"/>
      <c r="AT103" s="292" t="str">
        <f>IF(T44="料率",IF(AT93="","",AT93-AT83),"")</f>
        <v/>
      </c>
      <c r="AU103" s="293"/>
      <c r="AV103" s="293"/>
      <c r="AW103" s="293"/>
      <c r="AX103" s="293"/>
      <c r="AY103" s="293"/>
      <c r="AZ103" s="293"/>
      <c r="BA103" s="293"/>
      <c r="BB103" s="293"/>
      <c r="BC103" s="293"/>
      <c r="BD103" s="293"/>
      <c r="BE103" s="293"/>
      <c r="BF103" s="293"/>
      <c r="BG103" s="293"/>
      <c r="BH103" s="293"/>
      <c r="BI103" s="293"/>
      <c r="BJ103" s="293"/>
      <c r="BK103" s="293"/>
      <c r="BL103" s="293"/>
      <c r="BM103" s="294"/>
      <c r="BN103" s="310" t="s">
        <v>60</v>
      </c>
      <c r="BO103" s="287"/>
      <c r="BP103" s="288"/>
      <c r="BQ103" s="32"/>
      <c r="BR103" s="285"/>
      <c r="BS103" s="210"/>
      <c r="BT103" s="210"/>
      <c r="BU103" s="210"/>
      <c r="BV103" s="210"/>
      <c r="BW103" s="210"/>
      <c r="BX103" s="210"/>
      <c r="BY103" s="210"/>
      <c r="BZ103" s="38"/>
      <c r="CA103" s="38"/>
      <c r="CB103" s="38"/>
      <c r="CC103" s="38"/>
      <c r="CD103" s="38"/>
      <c r="CE103" s="38"/>
      <c r="CF103" s="38"/>
      <c r="CG103" s="38"/>
      <c r="CH103" s="38"/>
      <c r="CI103" s="38"/>
      <c r="CJ103" s="38"/>
      <c r="CK103" s="38"/>
      <c r="CL103" s="38"/>
      <c r="CM103" s="38"/>
      <c r="CN103" s="38"/>
      <c r="CO103" s="38"/>
      <c r="CP103" s="38"/>
      <c r="CQ103" s="38"/>
      <c r="CR103" s="38"/>
    </row>
    <row r="104" spans="2:96" ht="13.5" customHeight="1">
      <c r="S104" s="32"/>
      <c r="T104" s="32"/>
      <c r="U104" s="32"/>
      <c r="V104" s="32"/>
      <c r="W104" s="32"/>
      <c r="X104" s="32"/>
      <c r="Y104" s="32"/>
      <c r="Z104" s="32"/>
      <c r="AA104" s="32"/>
      <c r="AB104" s="32"/>
      <c r="AC104" s="32"/>
      <c r="AD104" s="32"/>
      <c r="AE104" s="32"/>
      <c r="AF104" s="32"/>
      <c r="AG104" s="32"/>
      <c r="AH104" s="32"/>
      <c r="AI104" s="32"/>
      <c r="AJ104" s="32"/>
      <c r="AK104" s="32"/>
      <c r="AL104" s="32"/>
      <c r="AM104" s="32"/>
      <c r="AN104" s="32"/>
      <c r="AO104" s="32"/>
      <c r="AP104" s="32"/>
      <c r="AQ104" s="32"/>
      <c r="AS104" s="32"/>
      <c r="AT104" s="32"/>
      <c r="AU104" s="32"/>
      <c r="AV104" s="32"/>
      <c r="AW104" s="32"/>
      <c r="AX104" s="32"/>
      <c r="AY104" s="32"/>
      <c r="AZ104" s="32"/>
      <c r="BA104" s="32"/>
      <c r="BB104" s="32"/>
      <c r="BC104" s="32"/>
      <c r="BD104" s="32"/>
      <c r="BE104" s="32"/>
      <c r="BF104" s="32"/>
      <c r="BG104" s="32"/>
      <c r="BH104" s="32"/>
      <c r="BI104" s="32"/>
      <c r="BJ104" s="32"/>
      <c r="BK104" s="32"/>
      <c r="BL104" s="32"/>
      <c r="BM104" s="32"/>
      <c r="BN104" s="32"/>
      <c r="BO104" s="32"/>
      <c r="BP104" s="32"/>
      <c r="BQ104" s="32"/>
      <c r="BR104" s="285"/>
      <c r="BS104" s="210"/>
      <c r="BT104" s="210"/>
      <c r="BU104" s="210"/>
      <c r="BV104" s="210"/>
      <c r="BW104" s="210"/>
      <c r="BX104" s="210"/>
      <c r="BY104" s="210"/>
      <c r="BZ104" s="38"/>
      <c r="CA104" s="38"/>
      <c r="CB104" s="38"/>
      <c r="CC104" s="38"/>
      <c r="CD104" s="38"/>
      <c r="CE104" s="38"/>
      <c r="CF104" s="38"/>
      <c r="CG104" s="38"/>
      <c r="CH104" s="38"/>
      <c r="CI104" s="38"/>
      <c r="CJ104" s="38"/>
      <c r="CK104" s="38"/>
      <c r="CL104" s="38"/>
      <c r="CM104" s="38"/>
      <c r="CN104" s="38"/>
      <c r="CO104" s="38"/>
      <c r="CP104" s="38"/>
      <c r="CQ104" s="38"/>
      <c r="CR104" s="38"/>
    </row>
    <row r="105" spans="2:96" ht="0.75" customHeight="1">
      <c r="S105" s="32"/>
      <c r="T105" s="295"/>
      <c r="U105" s="295"/>
      <c r="V105" s="295"/>
      <c r="W105" s="295"/>
      <c r="X105" s="295"/>
      <c r="Y105" s="295"/>
      <c r="Z105" s="295"/>
      <c r="AA105" s="295"/>
      <c r="AB105" s="295"/>
      <c r="AC105" s="295"/>
      <c r="AD105" s="295"/>
      <c r="AE105" s="295"/>
      <c r="AF105" s="295"/>
      <c r="AG105" s="295"/>
      <c r="AH105" s="295"/>
      <c r="AI105" s="295"/>
      <c r="AJ105" s="295"/>
      <c r="AK105" s="295"/>
      <c r="AL105" s="295"/>
      <c r="AM105" s="295"/>
      <c r="AN105" s="32"/>
      <c r="AO105" s="32"/>
      <c r="AP105" s="32"/>
      <c r="AQ105" s="32"/>
      <c r="AS105" s="37"/>
      <c r="AT105" s="295"/>
      <c r="AU105" s="295"/>
      <c r="AV105" s="295"/>
      <c r="AW105" s="295"/>
      <c r="AX105" s="295"/>
      <c r="AY105" s="295"/>
      <c r="AZ105" s="295"/>
      <c r="BA105" s="295"/>
      <c r="BB105" s="295"/>
      <c r="BC105" s="295"/>
      <c r="BD105" s="295"/>
      <c r="BE105" s="295"/>
      <c r="BF105" s="295"/>
      <c r="BG105" s="295"/>
      <c r="BH105" s="295"/>
      <c r="BI105" s="295"/>
      <c r="BJ105" s="295"/>
      <c r="BK105" s="295"/>
      <c r="BL105" s="295"/>
      <c r="BM105" s="295"/>
      <c r="BN105" s="32"/>
      <c r="BO105" s="32"/>
      <c r="BP105" s="32"/>
      <c r="BQ105" s="32"/>
      <c r="BT105" s="38"/>
      <c r="BU105" s="38"/>
      <c r="BV105" s="38"/>
      <c r="BW105" s="38"/>
      <c r="BX105" s="38"/>
      <c r="BY105" s="38"/>
      <c r="BZ105" s="38"/>
      <c r="CA105" s="38"/>
      <c r="CB105" s="38"/>
      <c r="CC105" s="38"/>
      <c r="CD105" s="38"/>
      <c r="CE105" s="38"/>
      <c r="CF105" s="38"/>
      <c r="CG105" s="38"/>
      <c r="CH105" s="38"/>
      <c r="CI105" s="38"/>
      <c r="CJ105" s="38"/>
      <c r="CK105" s="38"/>
      <c r="CL105" s="38"/>
      <c r="CM105" s="38"/>
      <c r="CN105" s="38"/>
      <c r="CO105" s="38"/>
      <c r="CP105" s="38"/>
      <c r="CQ105" s="38"/>
      <c r="CR105" s="38"/>
    </row>
    <row r="106" spans="2:96" ht="13.5" customHeight="1"/>
    <row r="108" spans="2:96" ht="21">
      <c r="AH108" s="39" t="s">
        <v>46</v>
      </c>
    </row>
    <row r="109" spans="2:96">
      <c r="BL109" s="296" t="s">
        <v>47</v>
      </c>
      <c r="BM109" s="297"/>
      <c r="BN109" s="297"/>
      <c r="BO109" s="297"/>
      <c r="BP109" s="298"/>
    </row>
    <row r="110" spans="2:96" ht="13.5" customHeight="1">
      <c r="BL110" s="299"/>
      <c r="BM110" s="300"/>
      <c r="BN110" s="300"/>
      <c r="BO110" s="300"/>
      <c r="BP110" s="301"/>
    </row>
    <row r="111" spans="2:96" ht="13.5" customHeight="1">
      <c r="BL111" s="299"/>
      <c r="BM111" s="300"/>
      <c r="BN111" s="300"/>
      <c r="BO111" s="300"/>
      <c r="BP111" s="301"/>
    </row>
    <row r="112" spans="2:96" ht="13.5" customHeight="1">
      <c r="AX112" s="279"/>
      <c r="AY112" s="280"/>
      <c r="AZ112" s="280"/>
      <c r="BA112" s="280"/>
      <c r="BB112" s="280"/>
      <c r="BC112" s="280"/>
      <c r="BD112" s="280"/>
      <c r="BE112" s="280"/>
      <c r="BF112" s="280"/>
      <c r="BG112" s="280"/>
      <c r="BH112" s="280"/>
      <c r="BI112" s="280"/>
      <c r="BJ112" s="281"/>
      <c r="BL112" s="299"/>
      <c r="BM112" s="300"/>
      <c r="BN112" s="300"/>
      <c r="BO112" s="300"/>
      <c r="BP112" s="301"/>
    </row>
    <row r="113" spans="43:72" ht="21" customHeight="1">
      <c r="AQ113" s="40" t="s">
        <v>48</v>
      </c>
      <c r="AR113" s="41"/>
      <c r="AS113" s="41"/>
      <c r="AT113" s="41"/>
      <c r="AU113" s="41"/>
      <c r="AV113" s="41"/>
      <c r="AW113" s="55"/>
      <c r="AX113" s="282"/>
      <c r="AY113" s="283"/>
      <c r="AZ113" s="283"/>
      <c r="BA113" s="283"/>
      <c r="BB113" s="283"/>
      <c r="BC113" s="283"/>
      <c r="BD113" s="283"/>
      <c r="BE113" s="283"/>
      <c r="BF113" s="283"/>
      <c r="BG113" s="283"/>
      <c r="BH113" s="283"/>
      <c r="BI113" s="283"/>
      <c r="BJ113" s="284"/>
      <c r="BK113" s="59"/>
      <c r="BL113" s="302"/>
      <c r="BM113" s="303"/>
      <c r="BN113" s="303"/>
      <c r="BO113" s="303"/>
      <c r="BP113" s="304"/>
    </row>
    <row r="114" spans="43:72">
      <c r="BK114" s="7"/>
    </row>
    <row r="115" spans="43:72" ht="21.75" customHeight="1">
      <c r="BT115" s="7"/>
    </row>
    <row r="116" spans="43:72" s="8" customFormat="1" ht="21.75" customHeight="1"/>
    <row r="117" spans="43:72" ht="44.25" customHeight="1"/>
    <row r="118" spans="43:72" ht="13.5" customHeight="1"/>
    <row r="119" spans="43:72" ht="21" customHeight="1"/>
  </sheetData>
  <sheetProtection password="A6C9" sheet="1" objects="1" scenarios="1" selectLockedCells="1"/>
  <mergeCells count="155">
    <mergeCell ref="BF3:BP3"/>
    <mergeCell ref="BV2:BW2"/>
    <mergeCell ref="AN103:AP103"/>
    <mergeCell ref="BN103:BP103"/>
    <mergeCell ref="AA4:AR4"/>
    <mergeCell ref="BL4:BM4"/>
    <mergeCell ref="BO4:BP4"/>
    <mergeCell ref="B5:BR5"/>
    <mergeCell ref="B6:BR6"/>
    <mergeCell ref="BF2:BG2"/>
    <mergeCell ref="BH2:BI2"/>
    <mergeCell ref="BJ2:BK2"/>
    <mergeCell ref="BL2:BM2"/>
    <mergeCell ref="BN2:BO2"/>
    <mergeCell ref="B15:I16"/>
    <mergeCell ref="J15:AL16"/>
    <mergeCell ref="AT15:AY18"/>
    <mergeCell ref="BM15:BP18"/>
    <mergeCell ref="B17:I18"/>
    <mergeCell ref="J17:AL18"/>
    <mergeCell ref="B7:BR7"/>
    <mergeCell ref="B9:I10"/>
    <mergeCell ref="J9:AL10"/>
    <mergeCell ref="B11:I12"/>
    <mergeCell ref="J11:AL12"/>
    <mergeCell ref="B13:I14"/>
    <mergeCell ref="J13:AL14"/>
    <mergeCell ref="E28:G30"/>
    <mergeCell ref="H28:Q30"/>
    <mergeCell ref="T28:AM30"/>
    <mergeCell ref="AN28:AP30"/>
    <mergeCell ref="E31:G33"/>
    <mergeCell ref="H31:Q33"/>
    <mergeCell ref="T31:AM33"/>
    <mergeCell ref="AN31:AP33"/>
    <mergeCell ref="B21:BQ23"/>
    <mergeCell ref="B25:D27"/>
    <mergeCell ref="E25:Q27"/>
    <mergeCell ref="T25:AM27"/>
    <mergeCell ref="AN25:AP27"/>
    <mergeCell ref="AS25:BQ27"/>
    <mergeCell ref="E40:G42"/>
    <mergeCell ref="H40:Q42"/>
    <mergeCell ref="T40:AM42"/>
    <mergeCell ref="AN40:AP42"/>
    <mergeCell ref="T44:AM44"/>
    <mergeCell ref="B45:BQ47"/>
    <mergeCell ref="B34:D36"/>
    <mergeCell ref="E34:Q36"/>
    <mergeCell ref="T34:AM36"/>
    <mergeCell ref="AN34:AP36"/>
    <mergeCell ref="AS34:BQ36"/>
    <mergeCell ref="E37:G39"/>
    <mergeCell ref="H37:Q39"/>
    <mergeCell ref="T37:AM39"/>
    <mergeCell ref="AN37:AP39"/>
    <mergeCell ref="B55:D57"/>
    <mergeCell ref="E55:Q57"/>
    <mergeCell ref="T55:AM57"/>
    <mergeCell ref="AN55:AP57"/>
    <mergeCell ref="AT55:BM57"/>
    <mergeCell ref="BN55:BP57"/>
    <mergeCell ref="S49:AQ50"/>
    <mergeCell ref="AS49:BQ50"/>
    <mergeCell ref="B52:D54"/>
    <mergeCell ref="E52:Q54"/>
    <mergeCell ref="T52:AM54"/>
    <mergeCell ref="AN52:AP54"/>
    <mergeCell ref="AT52:BM54"/>
    <mergeCell ref="BN52:BP54"/>
    <mergeCell ref="BS58:BY60"/>
    <mergeCell ref="B61:D63"/>
    <mergeCell ref="E61:Q63"/>
    <mergeCell ref="T61:AM63"/>
    <mergeCell ref="AN61:AP63"/>
    <mergeCell ref="AT61:BM63"/>
    <mergeCell ref="BN61:BP63"/>
    <mergeCell ref="BS61:BY63"/>
    <mergeCell ref="B58:D60"/>
    <mergeCell ref="E58:Q60"/>
    <mergeCell ref="T58:AM60"/>
    <mergeCell ref="AN58:AP60"/>
    <mergeCell ref="AT58:BM60"/>
    <mergeCell ref="BN58:BP60"/>
    <mergeCell ref="BR58:BR60"/>
    <mergeCell ref="BR61:BR63"/>
    <mergeCell ref="B67:D69"/>
    <mergeCell ref="E67:Q69"/>
    <mergeCell ref="T67:AM69"/>
    <mergeCell ref="AN67:AP69"/>
    <mergeCell ref="AT67:BM69"/>
    <mergeCell ref="BN67:BP69"/>
    <mergeCell ref="B64:D66"/>
    <mergeCell ref="E64:Q66"/>
    <mergeCell ref="T64:AM66"/>
    <mergeCell ref="AN64:AP66"/>
    <mergeCell ref="AT64:BM66"/>
    <mergeCell ref="BN64:BP66"/>
    <mergeCell ref="B83:D85"/>
    <mergeCell ref="E83:Q85"/>
    <mergeCell ref="T83:AM85"/>
    <mergeCell ref="AN83:AP85"/>
    <mergeCell ref="AT83:BM85"/>
    <mergeCell ref="BN83:BP85"/>
    <mergeCell ref="B73:BQ75"/>
    <mergeCell ref="S77:AQ78"/>
    <mergeCell ref="AS77:BQ78"/>
    <mergeCell ref="B80:D82"/>
    <mergeCell ref="E80:Q82"/>
    <mergeCell ref="T80:AM82"/>
    <mergeCell ref="AN80:AP82"/>
    <mergeCell ref="AT80:BM82"/>
    <mergeCell ref="BN80:BP82"/>
    <mergeCell ref="BN87:BP89"/>
    <mergeCell ref="B90:D92"/>
    <mergeCell ref="E90:Q92"/>
    <mergeCell ref="T90:AM92"/>
    <mergeCell ref="AN90:AP92"/>
    <mergeCell ref="AT90:BM92"/>
    <mergeCell ref="BN90:BP92"/>
    <mergeCell ref="T86:AM86"/>
    <mergeCell ref="AT86:BM86"/>
    <mergeCell ref="B87:D89"/>
    <mergeCell ref="E87:Q89"/>
    <mergeCell ref="T87:AM89"/>
    <mergeCell ref="AN87:AP89"/>
    <mergeCell ref="AT87:BM89"/>
    <mergeCell ref="BS93:BY95"/>
    <mergeCell ref="B96:D98"/>
    <mergeCell ref="E96:Q98"/>
    <mergeCell ref="T96:AM98"/>
    <mergeCell ref="AN96:AP98"/>
    <mergeCell ref="AT96:BM98"/>
    <mergeCell ref="BN96:BP98"/>
    <mergeCell ref="B93:D95"/>
    <mergeCell ref="E93:Q95"/>
    <mergeCell ref="T93:AM95"/>
    <mergeCell ref="AN93:AP95"/>
    <mergeCell ref="AT93:BM95"/>
    <mergeCell ref="BN93:BP95"/>
    <mergeCell ref="BR93:BR95"/>
    <mergeCell ref="BR102:BR104"/>
    <mergeCell ref="BS102:BY104"/>
    <mergeCell ref="T103:AM103"/>
    <mergeCell ref="AT103:BM103"/>
    <mergeCell ref="T105:AM105"/>
    <mergeCell ref="AT105:BM105"/>
    <mergeCell ref="BL109:BP113"/>
    <mergeCell ref="B99:D101"/>
    <mergeCell ref="E99:Q101"/>
    <mergeCell ref="T99:AM101"/>
    <mergeCell ref="AN99:AP101"/>
    <mergeCell ref="AT99:BM101"/>
    <mergeCell ref="BN99:BP101"/>
    <mergeCell ref="AX112:BJ113"/>
  </mergeCells>
  <phoneticPr fontId="1"/>
  <conditionalFormatting sqref="A45:BQ51 A70:BQ70 A52:D69 R52:BQ69">
    <cfRule type="expression" dxfId="9" priority="5">
      <formula>$T$44="料率"</formula>
    </cfRule>
  </conditionalFormatting>
  <conditionalFormatting sqref="B73:BQ79 BN86:BQ86 AN86:AT86 B102:BQ102 R87:BQ101 R86:T86 B80:D101 R80:BQ85 B104:BQ104 B103:AN103 AQ103:BM103 BQ103">
    <cfRule type="expression" dxfId="8" priority="4">
      <formula>$T$44="積算"</formula>
    </cfRule>
  </conditionalFormatting>
  <conditionalFormatting sqref="E80:Q101">
    <cfRule type="expression" dxfId="7" priority="3">
      <formula>$T$44="積算"</formula>
    </cfRule>
  </conditionalFormatting>
  <conditionalFormatting sqref="E52:Q69">
    <cfRule type="expression" dxfId="6" priority="2">
      <formula>$T$44="料率"</formula>
    </cfRule>
  </conditionalFormatting>
  <conditionalFormatting sqref="BN103">
    <cfRule type="expression" dxfId="5" priority="1">
      <formula>$T$44="積算"</formula>
    </cfRule>
  </conditionalFormatting>
  <dataValidations count="6">
    <dataValidation type="list" showInputMessage="1" showErrorMessage="1" sqref="T44">
      <formula1>"積算,料率,"</formula1>
    </dataValidation>
    <dataValidation type="custom" allowBlank="1" showInputMessage="1" showErrorMessage="1" sqref="AP44">
      <formula1>"if(R43=""料率"","""")"</formula1>
    </dataValidation>
    <dataValidation type="custom" showInputMessage="1" showErrorMessage="1" errorTitle="計算方法" error="計算方法で「積算」が選択されていません。" sqref="T52:BM69">
      <formula1>$T$44="積算"</formula1>
    </dataValidation>
    <dataValidation type="custom" showInputMessage="1" showErrorMessage="1" errorTitle="計算方法" error="計算方法が「積算」を選択されています。①の表に入力してください。" sqref="T104:BM104">
      <formula1>T68="料率"</formula1>
    </dataValidation>
    <dataValidation type="custom" showInputMessage="1" showErrorMessage="1" errorTitle="計算方法" error="計算方法で「料率」が選択されていません。" sqref="AO80:AP102 T80:AN103 AQ80:BM103 BN103">
      <formula1>$T$44="料率"</formula1>
    </dataValidation>
    <dataValidation type="whole" allowBlank="1" showInputMessage="1" showErrorMessage="1" sqref="T28:AM33 T37:AM42">
      <formula1>0</formula1>
      <formula2>9999999999</formula2>
    </dataValidation>
  </dataValidations>
  <pageMargins left="0.7" right="0.7" top="0.75" bottom="0.75" header="0.3" footer="0.3"/>
  <pageSetup paperSize="9" scale="47" orientation="portrait" r:id="rId1"/>
  <rowBreaks count="1" manualBreakCount="1">
    <brk id="114" max="69"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CR119"/>
  <sheetViews>
    <sheetView showGridLines="0" zoomScale="70" zoomScaleNormal="70" zoomScaleSheetLayoutView="85" workbookViewId="0">
      <selection activeCell="J17" sqref="J17:AL18"/>
    </sheetView>
  </sheetViews>
  <sheetFormatPr defaultRowHeight="13.5"/>
  <cols>
    <col min="1" max="69" width="2.625" customWidth="1"/>
    <col min="70" max="70" width="2.75" customWidth="1"/>
    <col min="71" max="71" width="0.875" customWidth="1"/>
    <col min="77" max="77" width="14.75" customWidth="1"/>
  </cols>
  <sheetData>
    <row r="2" spans="2:75" ht="21.75" customHeight="1">
      <c r="AV2" s="1"/>
      <c r="AW2" s="1"/>
      <c r="AX2" s="1"/>
      <c r="AY2" s="1"/>
      <c r="AZ2" s="1"/>
      <c r="BA2" s="1"/>
      <c r="BB2" s="2" t="s">
        <v>0</v>
      </c>
      <c r="BC2" s="3" t="s">
        <v>1</v>
      </c>
      <c r="BD2" s="4"/>
      <c r="BE2" s="4"/>
      <c r="BF2" s="67">
        <v>29</v>
      </c>
      <c r="BG2" s="67"/>
      <c r="BH2" s="311" t="s">
        <v>2</v>
      </c>
      <c r="BI2" s="311"/>
      <c r="BJ2" s="312" t="str">
        <f>IF($J$15="","",'リース料金計算書 ①'!BJ1)</f>
        <v/>
      </c>
      <c r="BK2" s="312"/>
      <c r="BL2" s="311" t="s">
        <v>3</v>
      </c>
      <c r="BM2" s="311"/>
      <c r="BN2" s="312" t="str">
        <f>IF($J$15="","",'リース料金計算書 ①'!BN1)</f>
        <v/>
      </c>
      <c r="BO2" s="312"/>
      <c r="BP2" s="60" t="s">
        <v>4</v>
      </c>
      <c r="BQ2" s="4"/>
      <c r="BR2" s="6"/>
      <c r="BT2" s="7"/>
      <c r="BU2" s="7"/>
      <c r="BV2" s="62"/>
      <c r="BW2" s="62"/>
    </row>
    <row r="3" spans="2:75" s="8" customFormat="1" ht="21.75" customHeight="1">
      <c r="C3" s="9"/>
      <c r="D3" s="9"/>
      <c r="E3" s="9"/>
      <c r="F3" s="9"/>
      <c r="G3" s="9"/>
      <c r="H3" s="9"/>
      <c r="I3" s="9"/>
      <c r="J3" s="9"/>
      <c r="K3" s="9"/>
      <c r="L3" s="9"/>
      <c r="M3" s="9"/>
      <c r="N3" s="9"/>
      <c r="O3" s="9"/>
      <c r="P3" s="9"/>
      <c r="Q3" s="9"/>
      <c r="R3" s="9"/>
      <c r="S3" s="9"/>
      <c r="T3" s="9"/>
      <c r="U3" s="9"/>
      <c r="V3" s="9"/>
      <c r="W3" s="9"/>
      <c r="X3" s="9"/>
      <c r="Y3" s="9"/>
      <c r="Z3" s="9"/>
      <c r="AA3" s="9"/>
      <c r="AB3" s="9"/>
      <c r="AC3" s="9"/>
      <c r="AD3" s="9"/>
      <c r="AE3" s="9"/>
      <c r="AF3" s="9"/>
      <c r="AG3" s="9"/>
      <c r="AH3" s="9"/>
      <c r="AI3" s="9"/>
      <c r="AJ3" s="9"/>
      <c r="AK3" s="9"/>
      <c r="AL3" s="9"/>
      <c r="AM3" s="9"/>
      <c r="AN3" s="9"/>
      <c r="AO3" s="9"/>
      <c r="AP3" s="9"/>
      <c r="AQ3" s="9"/>
      <c r="AR3" s="9"/>
      <c r="AS3" s="9"/>
      <c r="AT3" s="9"/>
      <c r="AU3" s="9"/>
      <c r="AV3" s="1"/>
      <c r="AW3" s="1"/>
      <c r="AX3" s="1"/>
      <c r="AY3" s="1"/>
      <c r="AZ3" s="1"/>
      <c r="BA3" s="1"/>
      <c r="BB3" s="2" t="s">
        <v>5</v>
      </c>
      <c r="BC3" s="57" t="s">
        <v>85</v>
      </c>
      <c r="BD3" s="57"/>
      <c r="BE3" s="57"/>
      <c r="BF3" s="320" t="str">
        <f>IF(J15="","",'リース料金計算書 ①'!BF3:BP3)</f>
        <v/>
      </c>
      <c r="BG3" s="320"/>
      <c r="BH3" s="320"/>
      <c r="BI3" s="320"/>
      <c r="BJ3" s="320"/>
      <c r="BK3" s="320"/>
      <c r="BL3" s="320"/>
      <c r="BM3" s="320"/>
      <c r="BN3" s="320"/>
      <c r="BO3" s="320"/>
      <c r="BP3" s="320"/>
      <c r="BQ3" s="4"/>
      <c r="BR3" s="10"/>
    </row>
    <row r="4" spans="2:75" ht="43.5" customHeight="1">
      <c r="AA4" s="63" t="s">
        <v>6</v>
      </c>
      <c r="AB4" s="63"/>
      <c r="AC4" s="63"/>
      <c r="AD4" s="63"/>
      <c r="AE4" s="63"/>
      <c r="AF4" s="63"/>
      <c r="AG4" s="63"/>
      <c r="AH4" s="63"/>
      <c r="AI4" s="63"/>
      <c r="AJ4" s="63"/>
      <c r="AK4" s="63"/>
      <c r="AL4" s="63"/>
      <c r="AM4" s="63"/>
      <c r="AN4" s="63"/>
      <c r="AO4" s="63"/>
      <c r="AP4" s="63"/>
      <c r="AQ4" s="63"/>
      <c r="AR4" s="63"/>
      <c r="AV4" s="1"/>
      <c r="AW4" s="1"/>
      <c r="AX4" s="1"/>
      <c r="AY4" s="1"/>
      <c r="AZ4" s="1"/>
      <c r="BA4" s="1"/>
      <c r="BB4" s="1"/>
      <c r="BC4" s="46"/>
      <c r="BD4" s="4"/>
      <c r="BE4" s="4"/>
      <c r="BF4" s="4"/>
      <c r="BG4" s="4"/>
      <c r="BH4" s="11"/>
      <c r="BI4" s="12"/>
      <c r="BJ4" s="52"/>
      <c r="BK4" s="53" t="s">
        <v>7</v>
      </c>
      <c r="BL4" s="64">
        <v>5</v>
      </c>
      <c r="BM4" s="64"/>
      <c r="BN4" s="56" t="s">
        <v>8</v>
      </c>
      <c r="BO4" s="64" t="str">
        <f>IF(J15="","",IF(J15&lt;BL4,"",J15))</f>
        <v/>
      </c>
      <c r="BP4" s="64"/>
      <c r="BQ4" s="53" t="s">
        <v>9</v>
      </c>
      <c r="BR4" s="58"/>
    </row>
    <row r="5" spans="2:75" s="13" customFormat="1" ht="24">
      <c r="B5" s="65" t="s">
        <v>10</v>
      </c>
      <c r="C5" s="66"/>
      <c r="D5" s="66"/>
      <c r="E5" s="66"/>
      <c r="F5" s="66"/>
      <c r="G5" s="66"/>
      <c r="H5" s="66"/>
      <c r="I5" s="66"/>
      <c r="J5" s="66"/>
      <c r="K5" s="66"/>
      <c r="L5" s="66"/>
      <c r="M5" s="66"/>
      <c r="N5" s="66"/>
      <c r="O5" s="66"/>
      <c r="P5" s="66"/>
      <c r="Q5" s="66"/>
      <c r="R5" s="66"/>
      <c r="S5" s="66"/>
      <c r="T5" s="66"/>
      <c r="U5" s="66"/>
      <c r="V5" s="66"/>
      <c r="W5" s="66"/>
      <c r="X5" s="66"/>
      <c r="Y5" s="66"/>
      <c r="Z5" s="66"/>
      <c r="AA5" s="66"/>
      <c r="AB5" s="66"/>
      <c r="AC5" s="66"/>
      <c r="AD5" s="66"/>
      <c r="AE5" s="66"/>
      <c r="AF5" s="66"/>
      <c r="AG5" s="66"/>
      <c r="AH5" s="66"/>
      <c r="AI5" s="66"/>
      <c r="AJ5" s="66"/>
      <c r="AK5" s="66"/>
      <c r="AL5" s="66"/>
      <c r="AM5" s="66"/>
      <c r="AN5" s="66"/>
      <c r="AO5" s="66"/>
      <c r="AP5" s="66"/>
      <c r="AQ5" s="66"/>
      <c r="AR5" s="66"/>
      <c r="AS5" s="66"/>
      <c r="AT5" s="66"/>
      <c r="AU5" s="66"/>
      <c r="AV5" s="66"/>
      <c r="AW5" s="66"/>
      <c r="AX5" s="66"/>
      <c r="AY5" s="66"/>
      <c r="AZ5" s="66"/>
      <c r="BA5" s="66"/>
      <c r="BB5" s="66"/>
      <c r="BC5" s="66"/>
      <c r="BD5" s="66"/>
      <c r="BE5" s="66"/>
      <c r="BF5" s="66"/>
      <c r="BG5" s="66"/>
      <c r="BH5" s="66"/>
      <c r="BI5" s="66"/>
      <c r="BJ5" s="66"/>
      <c r="BK5" s="66"/>
      <c r="BL5" s="66"/>
      <c r="BM5" s="66"/>
      <c r="BN5" s="66"/>
      <c r="BO5" s="66"/>
      <c r="BP5" s="66"/>
      <c r="BQ5" s="66"/>
      <c r="BR5" s="66"/>
    </row>
    <row r="6" spans="2:75" s="13" customFormat="1" ht="24">
      <c r="B6" s="65" t="s">
        <v>11</v>
      </c>
      <c r="C6" s="66"/>
      <c r="D6" s="66"/>
      <c r="E6" s="66"/>
      <c r="F6" s="66"/>
      <c r="G6" s="66"/>
      <c r="H6" s="66"/>
      <c r="I6" s="66"/>
      <c r="J6" s="66"/>
      <c r="K6" s="66"/>
      <c r="L6" s="66"/>
      <c r="M6" s="66"/>
      <c r="N6" s="66"/>
      <c r="O6" s="66"/>
      <c r="P6" s="66"/>
      <c r="Q6" s="66"/>
      <c r="R6" s="66"/>
      <c r="S6" s="66"/>
      <c r="T6" s="66"/>
      <c r="U6" s="66"/>
      <c r="V6" s="66"/>
      <c r="W6" s="66"/>
      <c r="X6" s="66"/>
      <c r="Y6" s="66"/>
      <c r="Z6" s="66"/>
      <c r="AA6" s="66"/>
      <c r="AB6" s="66"/>
      <c r="AC6" s="66"/>
      <c r="AD6" s="66"/>
      <c r="AE6" s="66"/>
      <c r="AF6" s="66"/>
      <c r="AG6" s="66"/>
      <c r="AH6" s="66"/>
      <c r="AI6" s="66"/>
      <c r="AJ6" s="66"/>
      <c r="AK6" s="66"/>
      <c r="AL6" s="66"/>
      <c r="AM6" s="66"/>
      <c r="AN6" s="66"/>
      <c r="AO6" s="66"/>
      <c r="AP6" s="66"/>
      <c r="AQ6" s="66"/>
      <c r="AR6" s="66"/>
      <c r="AS6" s="66"/>
      <c r="AT6" s="66"/>
      <c r="AU6" s="66"/>
      <c r="AV6" s="66"/>
      <c r="AW6" s="66"/>
      <c r="AX6" s="66"/>
      <c r="AY6" s="66"/>
      <c r="AZ6" s="66"/>
      <c r="BA6" s="66"/>
      <c r="BB6" s="66"/>
      <c r="BC6" s="66"/>
      <c r="BD6" s="66"/>
      <c r="BE6" s="66"/>
      <c r="BF6" s="66"/>
      <c r="BG6" s="66"/>
      <c r="BH6" s="66"/>
      <c r="BI6" s="66"/>
      <c r="BJ6" s="66"/>
      <c r="BK6" s="66"/>
      <c r="BL6" s="66"/>
      <c r="BM6" s="66"/>
      <c r="BN6" s="66"/>
      <c r="BO6" s="66"/>
      <c r="BP6" s="66"/>
      <c r="BQ6" s="66"/>
      <c r="BR6" s="66"/>
    </row>
    <row r="7" spans="2:75" s="14" customFormat="1" ht="24">
      <c r="B7" s="65"/>
      <c r="C7" s="66"/>
      <c r="D7" s="66"/>
      <c r="E7" s="66"/>
      <c r="F7" s="66"/>
      <c r="G7" s="66"/>
      <c r="H7" s="66"/>
      <c r="I7" s="66"/>
      <c r="J7" s="66"/>
      <c r="K7" s="66"/>
      <c r="L7" s="66"/>
      <c r="M7" s="66"/>
      <c r="N7" s="66"/>
      <c r="O7" s="66"/>
      <c r="P7" s="66"/>
      <c r="Q7" s="66"/>
      <c r="R7" s="66"/>
      <c r="S7" s="66"/>
      <c r="T7" s="66"/>
      <c r="U7" s="66"/>
      <c r="V7" s="66"/>
      <c r="W7" s="66"/>
      <c r="X7" s="66"/>
      <c r="Y7" s="66"/>
      <c r="Z7" s="66"/>
      <c r="AA7" s="66"/>
      <c r="AB7" s="66"/>
      <c r="AC7" s="66"/>
      <c r="AD7" s="66"/>
      <c r="AE7" s="66"/>
      <c r="AF7" s="66"/>
      <c r="AG7" s="66"/>
      <c r="AH7" s="66"/>
      <c r="AI7" s="66"/>
      <c r="AJ7" s="66"/>
      <c r="AK7" s="66"/>
      <c r="AL7" s="66"/>
      <c r="AM7" s="66"/>
      <c r="AN7" s="66"/>
      <c r="AO7" s="66"/>
      <c r="AP7" s="66"/>
      <c r="AQ7" s="66"/>
      <c r="AR7" s="66"/>
      <c r="AS7" s="66"/>
      <c r="AT7" s="66"/>
      <c r="AU7" s="66"/>
      <c r="AV7" s="66"/>
      <c r="AW7" s="66"/>
      <c r="AX7" s="66"/>
      <c r="AY7" s="66"/>
      <c r="AZ7" s="66"/>
      <c r="BA7" s="66"/>
      <c r="BB7" s="66"/>
      <c r="BC7" s="66"/>
      <c r="BD7" s="66"/>
      <c r="BE7" s="66"/>
      <c r="BF7" s="66"/>
      <c r="BG7" s="66"/>
      <c r="BH7" s="66"/>
      <c r="BI7" s="66"/>
      <c r="BJ7" s="66"/>
      <c r="BK7" s="66"/>
      <c r="BL7" s="66"/>
      <c r="BM7" s="66"/>
      <c r="BN7" s="66"/>
      <c r="BO7" s="66"/>
      <c r="BP7" s="66"/>
      <c r="BQ7" s="66"/>
      <c r="BR7" s="66"/>
    </row>
    <row r="8" spans="2:75" s="16" customFormat="1" ht="12" customHeight="1">
      <c r="B8" s="15"/>
      <c r="C8" s="15"/>
      <c r="D8" s="15"/>
      <c r="E8" s="15"/>
      <c r="F8" s="15"/>
      <c r="G8" s="15"/>
      <c r="H8" s="15"/>
      <c r="I8" s="15"/>
      <c r="J8" s="15"/>
      <c r="K8" s="15"/>
      <c r="L8" s="15"/>
      <c r="M8" s="15"/>
      <c r="N8" s="15"/>
      <c r="O8" s="15"/>
      <c r="P8" s="15"/>
      <c r="Q8" s="15"/>
      <c r="R8" s="15"/>
      <c r="S8" s="15"/>
      <c r="T8" s="15"/>
      <c r="U8" s="15"/>
      <c r="V8" s="15"/>
      <c r="W8" s="15"/>
      <c r="X8" s="15"/>
      <c r="Y8" s="15"/>
      <c r="Z8" s="15"/>
      <c r="AA8" s="15"/>
      <c r="AB8" s="15"/>
      <c r="AC8" s="15"/>
      <c r="AD8" s="15"/>
      <c r="AE8" s="15"/>
      <c r="AF8" s="15"/>
      <c r="AG8" s="15"/>
      <c r="AH8" s="15"/>
      <c r="AI8" s="15"/>
      <c r="AJ8" s="15"/>
      <c r="AK8" s="15"/>
      <c r="AL8" s="15"/>
      <c r="AM8" s="15"/>
      <c r="AN8" s="15"/>
      <c r="AO8" s="15"/>
      <c r="AP8" s="15"/>
      <c r="AQ8" s="15"/>
      <c r="AR8" s="15"/>
      <c r="AS8" s="15"/>
      <c r="AT8" s="15"/>
      <c r="AU8" s="15"/>
      <c r="AV8" s="15"/>
      <c r="AW8" s="15"/>
      <c r="AX8" s="15"/>
      <c r="AY8" s="15"/>
      <c r="AZ8" s="15"/>
      <c r="BA8" s="15"/>
      <c r="BB8" s="15"/>
      <c r="BC8" s="15"/>
    </row>
    <row r="9" spans="2:75" s="16" customFormat="1" ht="17.25" customHeight="1">
      <c r="B9" s="100" t="s">
        <v>86</v>
      </c>
      <c r="C9" s="101"/>
      <c r="D9" s="101"/>
      <c r="E9" s="101"/>
      <c r="F9" s="101"/>
      <c r="G9" s="101"/>
      <c r="H9" s="101"/>
      <c r="I9" s="102"/>
      <c r="J9" s="309" t="str">
        <f>IF('リース料金計算書 ①'!J9:AL10="","",IF($J$15="","",'リース料金計算書 ①'!J9:AL10))</f>
        <v/>
      </c>
      <c r="K9" s="309"/>
      <c r="L9" s="309"/>
      <c r="M9" s="309"/>
      <c r="N9" s="309"/>
      <c r="O9" s="309"/>
      <c r="P9" s="309"/>
      <c r="Q9" s="309"/>
      <c r="R9" s="309"/>
      <c r="S9" s="309"/>
      <c r="T9" s="309"/>
      <c r="U9" s="309"/>
      <c r="V9" s="309"/>
      <c r="W9" s="309"/>
      <c r="X9" s="309"/>
      <c r="Y9" s="309"/>
      <c r="Z9" s="309"/>
      <c r="AA9" s="309"/>
      <c r="AB9" s="309"/>
      <c r="AC9" s="309"/>
      <c r="AD9" s="309"/>
      <c r="AE9" s="309"/>
      <c r="AF9" s="309"/>
      <c r="AG9" s="309"/>
      <c r="AH9" s="309"/>
      <c r="AI9" s="309"/>
      <c r="AJ9" s="309"/>
      <c r="AK9" s="309"/>
      <c r="AL9" s="309"/>
      <c r="BI9" s="17"/>
      <c r="BJ9" s="18"/>
      <c r="BK9" s="18"/>
      <c r="BQ9" s="18"/>
      <c r="BT9" s="19"/>
    </row>
    <row r="10" spans="2:75" s="16" customFormat="1" ht="17.25" customHeight="1">
      <c r="B10" s="103"/>
      <c r="C10" s="104"/>
      <c r="D10" s="104"/>
      <c r="E10" s="104"/>
      <c r="F10" s="104"/>
      <c r="G10" s="104"/>
      <c r="H10" s="104"/>
      <c r="I10" s="105"/>
      <c r="J10" s="309"/>
      <c r="K10" s="309"/>
      <c r="L10" s="309"/>
      <c r="M10" s="309"/>
      <c r="N10" s="309"/>
      <c r="O10" s="309"/>
      <c r="P10" s="309"/>
      <c r="Q10" s="309"/>
      <c r="R10" s="309"/>
      <c r="S10" s="309"/>
      <c r="T10" s="309"/>
      <c r="U10" s="309"/>
      <c r="V10" s="309"/>
      <c r="W10" s="309"/>
      <c r="X10" s="309"/>
      <c r="Y10" s="309"/>
      <c r="Z10" s="309"/>
      <c r="AA10" s="309"/>
      <c r="AB10" s="309"/>
      <c r="AC10" s="309"/>
      <c r="AD10" s="309"/>
      <c r="AE10" s="309"/>
      <c r="AF10" s="309"/>
      <c r="AG10" s="309"/>
      <c r="AH10" s="309"/>
      <c r="AI10" s="309"/>
      <c r="AJ10" s="309"/>
      <c r="AK10" s="309"/>
      <c r="AL10" s="309"/>
      <c r="BI10" s="17"/>
      <c r="BJ10" s="17"/>
      <c r="BK10" s="17"/>
      <c r="BQ10" s="17"/>
      <c r="BT10" s="19"/>
    </row>
    <row r="11" spans="2:75" ht="17.25" customHeight="1">
      <c r="B11" s="100" t="s">
        <v>87</v>
      </c>
      <c r="C11" s="101"/>
      <c r="D11" s="101"/>
      <c r="E11" s="101"/>
      <c r="F11" s="101"/>
      <c r="G11" s="101"/>
      <c r="H11" s="101"/>
      <c r="I11" s="102"/>
      <c r="J11" s="309" t="str">
        <f>IF('リース料金計算書 ①'!J11:AL12="","",IF($J$15="","",'リース料金計算書 ①'!J11:AL12))</f>
        <v/>
      </c>
      <c r="K11" s="309"/>
      <c r="L11" s="309"/>
      <c r="M11" s="309"/>
      <c r="N11" s="309"/>
      <c r="O11" s="309"/>
      <c r="P11" s="309"/>
      <c r="Q11" s="309"/>
      <c r="R11" s="309"/>
      <c r="S11" s="309"/>
      <c r="T11" s="309"/>
      <c r="U11" s="309"/>
      <c r="V11" s="309"/>
      <c r="W11" s="309"/>
      <c r="X11" s="309"/>
      <c r="Y11" s="309"/>
      <c r="Z11" s="309"/>
      <c r="AA11" s="309"/>
      <c r="AB11" s="309"/>
      <c r="AC11" s="309"/>
      <c r="AD11" s="309"/>
      <c r="AE11" s="309"/>
      <c r="AF11" s="309"/>
      <c r="AG11" s="309"/>
      <c r="AH11" s="309"/>
      <c r="AI11" s="309"/>
      <c r="AJ11" s="309"/>
      <c r="AK11" s="309"/>
      <c r="AL11" s="309"/>
      <c r="AM11" s="16"/>
      <c r="AN11" s="16"/>
      <c r="AO11" s="16"/>
      <c r="AP11" s="16"/>
      <c r="AQ11" s="16"/>
      <c r="AR11" s="16"/>
      <c r="AS11" s="16"/>
      <c r="AT11" s="16"/>
      <c r="AU11" s="16"/>
      <c r="AV11" s="16"/>
      <c r="AW11" s="16"/>
      <c r="AX11" s="16"/>
      <c r="AY11" s="16"/>
      <c r="AZ11" s="16"/>
      <c r="BA11" s="16"/>
      <c r="BB11" s="16"/>
      <c r="BH11" s="16"/>
      <c r="BI11" s="17"/>
      <c r="BJ11" s="17"/>
      <c r="BK11" s="17"/>
      <c r="BQ11" s="17"/>
    </row>
    <row r="12" spans="2:75" ht="17.25" customHeight="1">
      <c r="B12" s="103"/>
      <c r="C12" s="104"/>
      <c r="D12" s="104"/>
      <c r="E12" s="104"/>
      <c r="F12" s="104"/>
      <c r="G12" s="104"/>
      <c r="H12" s="104"/>
      <c r="I12" s="105"/>
      <c r="J12" s="309"/>
      <c r="K12" s="309"/>
      <c r="L12" s="309"/>
      <c r="M12" s="309"/>
      <c r="N12" s="309"/>
      <c r="O12" s="309"/>
      <c r="P12" s="309"/>
      <c r="Q12" s="309"/>
      <c r="R12" s="309"/>
      <c r="S12" s="309"/>
      <c r="T12" s="309"/>
      <c r="U12" s="309"/>
      <c r="V12" s="309"/>
      <c r="W12" s="309"/>
      <c r="X12" s="309"/>
      <c r="Y12" s="309"/>
      <c r="Z12" s="309"/>
      <c r="AA12" s="309"/>
      <c r="AB12" s="309"/>
      <c r="AC12" s="309"/>
      <c r="AD12" s="309"/>
      <c r="AE12" s="309"/>
      <c r="AF12" s="309"/>
      <c r="AG12" s="309"/>
      <c r="AH12" s="309"/>
      <c r="AI12" s="309"/>
      <c r="AJ12" s="309"/>
      <c r="AK12" s="309"/>
      <c r="AL12" s="309"/>
      <c r="AM12" s="16"/>
      <c r="AN12" s="16"/>
      <c r="AO12" s="16"/>
      <c r="AP12" s="16"/>
      <c r="AQ12" s="16"/>
      <c r="AR12" s="16"/>
      <c r="AS12" s="16"/>
      <c r="AT12" s="16"/>
      <c r="AU12" s="16"/>
      <c r="AV12" s="16"/>
      <c r="AW12" s="16"/>
      <c r="AX12" s="16"/>
      <c r="AY12" s="16"/>
      <c r="AZ12" s="16"/>
      <c r="BA12" s="16"/>
      <c r="BB12" s="16"/>
      <c r="BH12" s="16"/>
      <c r="BI12" s="17"/>
      <c r="BJ12" s="17"/>
      <c r="BK12" s="17"/>
      <c r="BQ12" s="17"/>
    </row>
    <row r="13" spans="2:75" ht="17.25" customHeight="1">
      <c r="B13" s="100" t="s">
        <v>88</v>
      </c>
      <c r="C13" s="101"/>
      <c r="D13" s="101"/>
      <c r="E13" s="101"/>
      <c r="F13" s="101"/>
      <c r="G13" s="101"/>
      <c r="H13" s="101"/>
      <c r="I13" s="102"/>
      <c r="J13" s="309" t="str">
        <f>IF('リース料金計算書 ①'!J13:AL14="","",IF($J$15="","",'リース料金計算書 ①'!J13:AL14))</f>
        <v/>
      </c>
      <c r="K13" s="309"/>
      <c r="L13" s="309"/>
      <c r="M13" s="309"/>
      <c r="N13" s="309"/>
      <c r="O13" s="309"/>
      <c r="P13" s="309"/>
      <c r="Q13" s="309"/>
      <c r="R13" s="309"/>
      <c r="S13" s="309"/>
      <c r="T13" s="309"/>
      <c r="U13" s="309"/>
      <c r="V13" s="309"/>
      <c r="W13" s="309"/>
      <c r="X13" s="309"/>
      <c r="Y13" s="309"/>
      <c r="Z13" s="309"/>
      <c r="AA13" s="309"/>
      <c r="AB13" s="309"/>
      <c r="AC13" s="309"/>
      <c r="AD13" s="309"/>
      <c r="AE13" s="309"/>
      <c r="AF13" s="309"/>
      <c r="AG13" s="309"/>
      <c r="AH13" s="309"/>
      <c r="AI13" s="309"/>
      <c r="AJ13" s="309"/>
      <c r="AK13" s="309"/>
      <c r="AL13" s="309"/>
      <c r="AM13" s="16"/>
      <c r="AN13" s="16"/>
      <c r="AO13" s="16"/>
      <c r="AP13" s="16"/>
      <c r="AQ13" s="16"/>
      <c r="AR13" s="16"/>
      <c r="AS13" s="16"/>
      <c r="AT13" s="16"/>
      <c r="AU13" s="16"/>
      <c r="AV13" s="16"/>
      <c r="AW13" s="16"/>
      <c r="AX13" s="16"/>
      <c r="AY13" s="16"/>
      <c r="AZ13" s="16"/>
      <c r="BA13" s="16"/>
      <c r="BB13" s="16"/>
      <c r="BC13" s="16"/>
      <c r="BD13" s="16"/>
      <c r="BE13" s="16"/>
      <c r="BF13" s="16"/>
      <c r="BG13" s="16"/>
      <c r="BH13" s="16"/>
      <c r="BI13" s="17"/>
      <c r="BJ13" s="17"/>
      <c r="BK13" s="17"/>
      <c r="BL13" s="17"/>
      <c r="BM13" s="17"/>
      <c r="BN13" s="17"/>
      <c r="BO13" s="17"/>
      <c r="BP13" s="17"/>
      <c r="BQ13" s="17"/>
    </row>
    <row r="14" spans="2:75" ht="17.25" customHeight="1">
      <c r="B14" s="103"/>
      <c r="C14" s="104"/>
      <c r="D14" s="104"/>
      <c r="E14" s="104"/>
      <c r="F14" s="104"/>
      <c r="G14" s="104"/>
      <c r="H14" s="104"/>
      <c r="I14" s="105"/>
      <c r="J14" s="309"/>
      <c r="K14" s="309"/>
      <c r="L14" s="309"/>
      <c r="M14" s="309"/>
      <c r="N14" s="309"/>
      <c r="O14" s="309"/>
      <c r="P14" s="309"/>
      <c r="Q14" s="309"/>
      <c r="R14" s="309"/>
      <c r="S14" s="309"/>
      <c r="T14" s="309"/>
      <c r="U14" s="309"/>
      <c r="V14" s="309"/>
      <c r="W14" s="309"/>
      <c r="X14" s="309"/>
      <c r="Y14" s="309"/>
      <c r="Z14" s="309"/>
      <c r="AA14" s="309"/>
      <c r="AB14" s="309"/>
      <c r="AC14" s="309"/>
      <c r="AD14" s="309"/>
      <c r="AE14" s="309"/>
      <c r="AF14" s="309"/>
      <c r="AG14" s="309"/>
      <c r="AH14" s="309"/>
      <c r="AI14" s="309"/>
      <c r="AJ14" s="309"/>
      <c r="AK14" s="309"/>
      <c r="AL14" s="309"/>
      <c r="AM14" s="16"/>
      <c r="AO14" s="16"/>
      <c r="AP14" s="16"/>
      <c r="AQ14" s="16"/>
      <c r="AR14" s="16"/>
      <c r="AS14" s="16"/>
      <c r="AT14" s="16"/>
      <c r="AU14" s="16"/>
      <c r="AV14" s="16"/>
      <c r="AW14" s="16"/>
      <c r="AX14" s="16"/>
      <c r="AY14" s="16"/>
      <c r="AZ14" s="16"/>
      <c r="BA14" s="16"/>
      <c r="BB14" s="16"/>
      <c r="BC14" s="16"/>
      <c r="BD14" s="16"/>
      <c r="BE14" s="16"/>
      <c r="BF14" s="16"/>
      <c r="BG14" s="16"/>
      <c r="BH14" s="16"/>
      <c r="BI14" s="17"/>
      <c r="BJ14" s="17"/>
      <c r="BK14" s="17"/>
      <c r="BL14" s="17"/>
      <c r="BM14" s="17"/>
      <c r="BN14" s="17"/>
      <c r="BO14" s="17"/>
      <c r="BP14" s="17"/>
      <c r="BQ14" s="17"/>
    </row>
    <row r="15" spans="2:75" s="20" customFormat="1" ht="17.25" customHeight="1">
      <c r="B15" s="71" t="s">
        <v>12</v>
      </c>
      <c r="C15" s="71"/>
      <c r="D15" s="71"/>
      <c r="E15" s="71"/>
      <c r="F15" s="71"/>
      <c r="G15" s="71"/>
      <c r="H15" s="71"/>
      <c r="I15" s="71"/>
      <c r="J15" s="309" t="str">
        <f>IF('リース料金計算書 ①'!J15:AL16="","",IF('リース料金計算書 ①'!J15:AL16&lt;$BL$4,"",'リース料金計算書 ①'!J15:AL16))</f>
        <v/>
      </c>
      <c r="K15" s="309"/>
      <c r="L15" s="309"/>
      <c r="M15" s="309"/>
      <c r="N15" s="309"/>
      <c r="O15" s="309"/>
      <c r="P15" s="309"/>
      <c r="Q15" s="309"/>
      <c r="R15" s="309"/>
      <c r="S15" s="309"/>
      <c r="T15" s="309"/>
      <c r="U15" s="309"/>
      <c r="V15" s="309"/>
      <c r="W15" s="309"/>
      <c r="X15" s="309"/>
      <c r="Y15" s="309"/>
      <c r="Z15" s="309"/>
      <c r="AA15" s="309"/>
      <c r="AB15" s="309"/>
      <c r="AC15" s="309"/>
      <c r="AD15" s="309"/>
      <c r="AE15" s="309"/>
      <c r="AF15" s="309"/>
      <c r="AG15" s="309"/>
      <c r="AH15" s="309"/>
      <c r="AI15" s="309"/>
      <c r="AJ15" s="309"/>
      <c r="AK15" s="309"/>
      <c r="AL15" s="309"/>
      <c r="AM15"/>
      <c r="AN15" s="16"/>
      <c r="AO15" s="16"/>
      <c r="AP15" s="16"/>
      <c r="AQ15" s="16"/>
      <c r="AR15" s="16"/>
      <c r="AS15" s="16"/>
      <c r="AT15" s="313"/>
      <c r="AU15" s="313"/>
      <c r="AV15" s="313"/>
      <c r="AW15" s="313"/>
      <c r="AX15" s="313"/>
      <c r="AY15" s="313"/>
      <c r="AZ15" s="61"/>
      <c r="BA15" s="61"/>
      <c r="BB15" s="61"/>
      <c r="BC15" s="61"/>
      <c r="BD15" s="61"/>
      <c r="BE15" s="61"/>
      <c r="BF15" s="61"/>
      <c r="BG15" s="61"/>
      <c r="BH15" s="61"/>
      <c r="BI15" s="61"/>
      <c r="BJ15" s="61"/>
      <c r="BK15" s="61"/>
      <c r="BL15" s="61"/>
      <c r="BM15" s="316"/>
      <c r="BN15" s="316"/>
      <c r="BO15" s="316"/>
      <c r="BP15" s="316"/>
      <c r="BQ15" s="17"/>
    </row>
    <row r="16" spans="2:75" s="20" customFormat="1" ht="17.25" customHeight="1">
      <c r="B16" s="71"/>
      <c r="C16" s="71"/>
      <c r="D16" s="71"/>
      <c r="E16" s="71"/>
      <c r="F16" s="71"/>
      <c r="G16" s="71"/>
      <c r="H16" s="71"/>
      <c r="I16" s="71"/>
      <c r="J16" s="309"/>
      <c r="K16" s="309"/>
      <c r="L16" s="309"/>
      <c r="M16" s="309"/>
      <c r="N16" s="309"/>
      <c r="O16" s="309"/>
      <c r="P16" s="309"/>
      <c r="Q16" s="309"/>
      <c r="R16" s="309"/>
      <c r="S16" s="309"/>
      <c r="T16" s="309"/>
      <c r="U16" s="309"/>
      <c r="V16" s="309"/>
      <c r="W16" s="309"/>
      <c r="X16" s="309"/>
      <c r="Y16" s="309"/>
      <c r="Z16" s="309"/>
      <c r="AA16" s="309"/>
      <c r="AB16" s="309"/>
      <c r="AC16" s="309"/>
      <c r="AD16" s="309"/>
      <c r="AE16" s="309"/>
      <c r="AF16" s="309"/>
      <c r="AG16" s="309"/>
      <c r="AH16" s="309"/>
      <c r="AI16" s="309"/>
      <c r="AJ16" s="309"/>
      <c r="AK16" s="309"/>
      <c r="AL16" s="309"/>
      <c r="AM16"/>
      <c r="AN16" s="16"/>
      <c r="AO16" s="16"/>
      <c r="AP16" s="16"/>
      <c r="AQ16" s="16"/>
      <c r="AR16" s="16"/>
      <c r="AS16" s="16"/>
      <c r="AT16" s="313"/>
      <c r="AU16" s="313"/>
      <c r="AV16" s="313"/>
      <c r="AW16" s="313"/>
      <c r="AX16" s="313"/>
      <c r="AY16" s="313"/>
      <c r="AZ16" s="61"/>
      <c r="BA16" s="61"/>
      <c r="BB16" s="61"/>
      <c r="BC16" s="61"/>
      <c r="BD16" s="61"/>
      <c r="BE16" s="61"/>
      <c r="BF16" s="61"/>
      <c r="BG16" s="61"/>
      <c r="BH16" s="61"/>
      <c r="BI16" s="61"/>
      <c r="BJ16" s="61"/>
      <c r="BK16" s="61"/>
      <c r="BL16" s="61"/>
      <c r="BM16" s="316"/>
      <c r="BN16" s="316"/>
      <c r="BO16" s="316"/>
      <c r="BP16" s="316"/>
      <c r="BQ16" s="17"/>
    </row>
    <row r="17" spans="1:69" ht="17.25" customHeight="1">
      <c r="B17" s="100" t="s">
        <v>15</v>
      </c>
      <c r="C17" s="101"/>
      <c r="D17" s="101"/>
      <c r="E17" s="101"/>
      <c r="F17" s="101"/>
      <c r="G17" s="101"/>
      <c r="H17" s="101"/>
      <c r="I17" s="102"/>
      <c r="J17" s="72"/>
      <c r="K17" s="72"/>
      <c r="L17" s="72"/>
      <c r="M17" s="72"/>
      <c r="N17" s="72"/>
      <c r="O17" s="72"/>
      <c r="P17" s="72"/>
      <c r="Q17" s="72"/>
      <c r="R17" s="72"/>
      <c r="S17" s="72"/>
      <c r="T17" s="72"/>
      <c r="U17" s="72"/>
      <c r="V17" s="72"/>
      <c r="W17" s="72"/>
      <c r="X17" s="72"/>
      <c r="Y17" s="72"/>
      <c r="Z17" s="72"/>
      <c r="AA17" s="72"/>
      <c r="AB17" s="72"/>
      <c r="AC17" s="72"/>
      <c r="AD17" s="72"/>
      <c r="AE17" s="72"/>
      <c r="AF17" s="72"/>
      <c r="AG17" s="72"/>
      <c r="AH17" s="72"/>
      <c r="AI17" s="72"/>
      <c r="AJ17" s="72"/>
      <c r="AK17" s="72"/>
      <c r="AL17" s="72"/>
      <c r="AM17" s="20"/>
      <c r="AN17" s="16"/>
      <c r="AO17" s="16"/>
      <c r="AP17" s="16"/>
      <c r="AQ17" s="16"/>
      <c r="AR17" s="16"/>
      <c r="AS17" s="16"/>
      <c r="AT17" s="313"/>
      <c r="AU17" s="313"/>
      <c r="AV17" s="313"/>
      <c r="AW17" s="313"/>
      <c r="AX17" s="313"/>
      <c r="AY17" s="313"/>
      <c r="AZ17" s="61"/>
      <c r="BA17" s="61"/>
      <c r="BB17" s="61"/>
      <c r="BC17" s="61"/>
      <c r="BD17" s="61"/>
      <c r="BE17" s="61"/>
      <c r="BF17" s="61"/>
      <c r="BG17" s="61"/>
      <c r="BH17" s="61"/>
      <c r="BI17" s="61"/>
      <c r="BJ17" s="61"/>
      <c r="BK17" s="61"/>
      <c r="BL17" s="61"/>
      <c r="BM17" s="316"/>
      <c r="BN17" s="316"/>
      <c r="BO17" s="316"/>
      <c r="BP17" s="316"/>
      <c r="BQ17" s="17"/>
    </row>
    <row r="18" spans="1:69" ht="17.25" customHeight="1">
      <c r="B18" s="103"/>
      <c r="C18" s="104"/>
      <c r="D18" s="104"/>
      <c r="E18" s="104"/>
      <c r="F18" s="104"/>
      <c r="G18" s="104"/>
      <c r="H18" s="104"/>
      <c r="I18" s="105"/>
      <c r="J18" s="72"/>
      <c r="K18" s="72"/>
      <c r="L18" s="72"/>
      <c r="M18" s="72"/>
      <c r="N18" s="72"/>
      <c r="O18" s="72"/>
      <c r="P18" s="72"/>
      <c r="Q18" s="72"/>
      <c r="R18" s="72"/>
      <c r="S18" s="72"/>
      <c r="T18" s="72"/>
      <c r="U18" s="72"/>
      <c r="V18" s="72"/>
      <c r="W18" s="72"/>
      <c r="X18" s="72"/>
      <c r="Y18" s="72"/>
      <c r="Z18" s="72"/>
      <c r="AA18" s="72"/>
      <c r="AB18" s="72"/>
      <c r="AC18" s="72"/>
      <c r="AD18" s="72"/>
      <c r="AE18" s="72"/>
      <c r="AF18" s="72"/>
      <c r="AG18" s="72"/>
      <c r="AH18" s="72"/>
      <c r="AI18" s="72"/>
      <c r="AJ18" s="72"/>
      <c r="AK18" s="72"/>
      <c r="AL18" s="72"/>
      <c r="AM18" s="20"/>
      <c r="AN18" s="16"/>
      <c r="AO18" s="16"/>
      <c r="AP18" s="16"/>
      <c r="AQ18" s="16"/>
      <c r="AR18" s="16"/>
      <c r="AS18" s="16"/>
      <c r="AT18" s="313"/>
      <c r="AU18" s="313"/>
      <c r="AV18" s="313"/>
      <c r="AW18" s="313"/>
      <c r="AX18" s="313"/>
      <c r="AY18" s="313"/>
      <c r="AZ18" s="61"/>
      <c r="BA18" s="61"/>
      <c r="BB18" s="61"/>
      <c r="BC18" s="61"/>
      <c r="BD18" s="61"/>
      <c r="BE18" s="61"/>
      <c r="BF18" s="61"/>
      <c r="BG18" s="61"/>
      <c r="BH18" s="61"/>
      <c r="BI18" s="61"/>
      <c r="BJ18" s="61"/>
      <c r="BK18" s="61"/>
      <c r="BL18" s="61"/>
      <c r="BM18" s="316"/>
      <c r="BN18" s="316"/>
      <c r="BO18" s="316"/>
      <c r="BP18" s="316"/>
      <c r="BQ18" s="18"/>
    </row>
    <row r="19" spans="1:69" ht="7.5" customHeight="1">
      <c r="B19" s="21"/>
      <c r="C19" s="21"/>
      <c r="D19" s="21"/>
      <c r="E19" s="21"/>
      <c r="F19" s="21"/>
      <c r="G19" s="21"/>
      <c r="H19" s="21"/>
      <c r="I19" s="21"/>
      <c r="J19" s="22"/>
      <c r="K19" s="23"/>
      <c r="L19" s="23"/>
      <c r="M19" s="23"/>
      <c r="N19" s="23"/>
      <c r="O19" s="23"/>
      <c r="P19" s="23"/>
      <c r="Q19" s="23"/>
      <c r="R19" s="23"/>
      <c r="S19" s="23"/>
      <c r="T19" s="23"/>
      <c r="U19" s="23"/>
      <c r="V19" s="23"/>
      <c r="W19" s="23"/>
      <c r="X19" s="23"/>
      <c r="Y19" s="23"/>
      <c r="Z19" s="23"/>
      <c r="AA19" s="23"/>
      <c r="AB19" s="23"/>
      <c r="AC19" s="23"/>
      <c r="AD19" s="23"/>
      <c r="AE19" s="23"/>
      <c r="AF19" s="23"/>
      <c r="AG19" s="23"/>
      <c r="AH19" s="23"/>
      <c r="AI19" s="23"/>
      <c r="AJ19" s="23"/>
      <c r="AK19" s="23"/>
      <c r="AL19" s="23"/>
      <c r="AM19" s="20"/>
      <c r="AN19" s="20"/>
      <c r="AO19" s="20"/>
      <c r="AP19" s="20"/>
      <c r="AQ19" s="20"/>
      <c r="AR19" s="20"/>
      <c r="AS19" s="20"/>
      <c r="AT19" s="20"/>
      <c r="AU19" s="20"/>
      <c r="AV19" s="20"/>
      <c r="AW19" s="20"/>
      <c r="AX19" s="20"/>
      <c r="AY19" s="20"/>
      <c r="AZ19" s="20"/>
      <c r="BA19" s="20"/>
      <c r="BB19" s="20"/>
      <c r="BC19" s="20"/>
      <c r="BD19" s="20"/>
      <c r="BE19" s="20"/>
      <c r="BF19" s="20"/>
      <c r="BG19" s="20"/>
      <c r="BH19" s="20"/>
      <c r="BI19" s="20"/>
      <c r="BJ19" s="20"/>
      <c r="BK19" s="20"/>
      <c r="BL19" s="20"/>
      <c r="BM19" s="24"/>
      <c r="BN19" s="20"/>
      <c r="BO19" s="24"/>
      <c r="BP19" s="20"/>
      <c r="BQ19" s="20"/>
    </row>
    <row r="20" spans="1:69" ht="7.5" customHeight="1">
      <c r="A20" s="25"/>
      <c r="B20" s="21"/>
      <c r="C20" s="21"/>
      <c r="D20" s="21"/>
      <c r="E20" s="21"/>
      <c r="F20" s="21"/>
      <c r="G20" s="21"/>
      <c r="H20" s="21"/>
      <c r="I20" s="21"/>
      <c r="J20" s="21"/>
      <c r="K20" s="21"/>
      <c r="L20" s="21"/>
      <c r="M20" s="21"/>
      <c r="N20" s="21"/>
      <c r="O20" s="21"/>
      <c r="P20" s="21"/>
      <c r="Q20" s="21"/>
      <c r="R20" s="21"/>
      <c r="S20" s="21"/>
      <c r="T20" s="21"/>
      <c r="U20" s="21"/>
      <c r="V20" s="21"/>
      <c r="W20" s="21"/>
      <c r="X20" s="21"/>
      <c r="Y20" s="21"/>
      <c r="Z20" s="21"/>
      <c r="AA20" s="21"/>
      <c r="AB20" s="21"/>
      <c r="AC20" s="21"/>
      <c r="AD20" s="21"/>
      <c r="AE20" s="21"/>
      <c r="AF20" s="21"/>
      <c r="AG20" s="21"/>
      <c r="AH20" s="21"/>
      <c r="AI20" s="21"/>
      <c r="AJ20" s="21"/>
      <c r="AK20" s="21"/>
      <c r="AL20" s="21"/>
      <c r="AM20" s="21"/>
      <c r="AN20" s="21"/>
      <c r="AO20" s="21"/>
      <c r="AP20" s="21"/>
      <c r="AQ20" s="21"/>
      <c r="AR20" s="21"/>
      <c r="AS20" s="21"/>
      <c r="AT20" s="21"/>
      <c r="AU20" s="21"/>
      <c r="AV20" s="21"/>
      <c r="AW20" s="21"/>
      <c r="AX20" s="21"/>
      <c r="AY20" s="21"/>
      <c r="AZ20" s="21"/>
      <c r="BA20" s="21"/>
      <c r="BB20" s="21"/>
      <c r="BC20" s="21"/>
      <c r="BD20" s="21"/>
      <c r="BE20" s="21"/>
      <c r="BF20" s="21"/>
      <c r="BG20" s="21"/>
      <c r="BH20" s="21"/>
      <c r="BI20" s="21"/>
      <c r="BJ20" s="21"/>
      <c r="BK20" s="21"/>
      <c r="BL20" s="21"/>
      <c r="BM20" s="21"/>
      <c r="BN20" s="25"/>
      <c r="BO20" s="25"/>
      <c r="BP20" s="25"/>
      <c r="BQ20" s="25"/>
    </row>
    <row r="21" spans="1:69" ht="13.5" customHeight="1">
      <c r="B21" s="100" t="s">
        <v>53</v>
      </c>
      <c r="C21" s="101"/>
      <c r="D21" s="101"/>
      <c r="E21" s="101"/>
      <c r="F21" s="101"/>
      <c r="G21" s="101"/>
      <c r="H21" s="101"/>
      <c r="I21" s="101"/>
      <c r="J21" s="101"/>
      <c r="K21" s="101"/>
      <c r="L21" s="101"/>
      <c r="M21" s="101"/>
      <c r="N21" s="101"/>
      <c r="O21" s="101"/>
      <c r="P21" s="101"/>
      <c r="Q21" s="101"/>
      <c r="R21" s="101"/>
      <c r="S21" s="101"/>
      <c r="T21" s="101"/>
      <c r="U21" s="101"/>
      <c r="V21" s="101"/>
      <c r="W21" s="101"/>
      <c r="X21" s="101"/>
      <c r="Y21" s="101"/>
      <c r="Z21" s="101"/>
      <c r="AA21" s="101"/>
      <c r="AB21" s="101"/>
      <c r="AC21" s="101"/>
      <c r="AD21" s="101"/>
      <c r="AE21" s="101"/>
      <c r="AF21" s="101"/>
      <c r="AG21" s="101"/>
      <c r="AH21" s="101"/>
      <c r="AI21" s="101"/>
      <c r="AJ21" s="101"/>
      <c r="AK21" s="101"/>
      <c r="AL21" s="101"/>
      <c r="AM21" s="101"/>
      <c r="AN21" s="101"/>
      <c r="AO21" s="101"/>
      <c r="AP21" s="101"/>
      <c r="AQ21" s="101"/>
      <c r="AR21" s="101"/>
      <c r="AS21" s="101"/>
      <c r="AT21" s="101"/>
      <c r="AU21" s="101"/>
      <c r="AV21" s="101"/>
      <c r="AW21" s="101"/>
      <c r="AX21" s="101"/>
      <c r="AY21" s="101"/>
      <c r="AZ21" s="101"/>
      <c r="BA21" s="101"/>
      <c r="BB21" s="101"/>
      <c r="BC21" s="101"/>
      <c r="BD21" s="101"/>
      <c r="BE21" s="101"/>
      <c r="BF21" s="101"/>
      <c r="BG21" s="101"/>
      <c r="BH21" s="101"/>
      <c r="BI21" s="101"/>
      <c r="BJ21" s="101"/>
      <c r="BK21" s="101"/>
      <c r="BL21" s="101"/>
      <c r="BM21" s="101"/>
      <c r="BN21" s="101"/>
      <c r="BO21" s="101"/>
      <c r="BP21" s="101"/>
      <c r="BQ21" s="102"/>
    </row>
    <row r="22" spans="1:69" ht="13.5" customHeight="1">
      <c r="B22" s="148"/>
      <c r="C22" s="149"/>
      <c r="D22" s="149"/>
      <c r="E22" s="149"/>
      <c r="F22" s="149"/>
      <c r="G22" s="149"/>
      <c r="H22" s="149"/>
      <c r="I22" s="149"/>
      <c r="J22" s="149"/>
      <c r="K22" s="149"/>
      <c r="L22" s="149"/>
      <c r="M22" s="149"/>
      <c r="N22" s="149"/>
      <c r="O22" s="149"/>
      <c r="P22" s="149"/>
      <c r="Q22" s="149"/>
      <c r="R22" s="149"/>
      <c r="S22" s="149"/>
      <c r="T22" s="149"/>
      <c r="U22" s="149"/>
      <c r="V22" s="149"/>
      <c r="W22" s="149"/>
      <c r="X22" s="149"/>
      <c r="Y22" s="149"/>
      <c r="Z22" s="149"/>
      <c r="AA22" s="149"/>
      <c r="AB22" s="149"/>
      <c r="AC22" s="149"/>
      <c r="AD22" s="149"/>
      <c r="AE22" s="149"/>
      <c r="AF22" s="149"/>
      <c r="AG22" s="149"/>
      <c r="AH22" s="149"/>
      <c r="AI22" s="149"/>
      <c r="AJ22" s="149"/>
      <c r="AK22" s="149"/>
      <c r="AL22" s="149"/>
      <c r="AM22" s="149"/>
      <c r="AN22" s="149"/>
      <c r="AO22" s="149"/>
      <c r="AP22" s="149"/>
      <c r="AQ22" s="149"/>
      <c r="AR22" s="149"/>
      <c r="AS22" s="149"/>
      <c r="AT22" s="149"/>
      <c r="AU22" s="149"/>
      <c r="AV22" s="149"/>
      <c r="AW22" s="149"/>
      <c r="AX22" s="149"/>
      <c r="AY22" s="149"/>
      <c r="AZ22" s="149"/>
      <c r="BA22" s="149"/>
      <c r="BB22" s="149"/>
      <c r="BC22" s="149"/>
      <c r="BD22" s="149"/>
      <c r="BE22" s="149"/>
      <c r="BF22" s="149"/>
      <c r="BG22" s="149"/>
      <c r="BH22" s="149"/>
      <c r="BI22" s="149"/>
      <c r="BJ22" s="149"/>
      <c r="BK22" s="149"/>
      <c r="BL22" s="149"/>
      <c r="BM22" s="149"/>
      <c r="BN22" s="149"/>
      <c r="BO22" s="149"/>
      <c r="BP22" s="149"/>
      <c r="BQ22" s="150"/>
    </row>
    <row r="23" spans="1:69" ht="13.5" customHeight="1">
      <c r="B23" s="103"/>
      <c r="C23" s="104"/>
      <c r="D23" s="104"/>
      <c r="E23" s="104"/>
      <c r="F23" s="104"/>
      <c r="G23" s="104"/>
      <c r="H23" s="104"/>
      <c r="I23" s="104"/>
      <c r="J23" s="104"/>
      <c r="K23" s="104"/>
      <c r="L23" s="104"/>
      <c r="M23" s="104"/>
      <c r="N23" s="104"/>
      <c r="O23" s="104"/>
      <c r="P23" s="104"/>
      <c r="Q23" s="104"/>
      <c r="R23" s="104"/>
      <c r="S23" s="104"/>
      <c r="T23" s="104"/>
      <c r="U23" s="104"/>
      <c r="V23" s="104"/>
      <c r="W23" s="104"/>
      <c r="X23" s="104"/>
      <c r="Y23" s="104"/>
      <c r="Z23" s="104"/>
      <c r="AA23" s="104"/>
      <c r="AB23" s="104"/>
      <c r="AC23" s="104"/>
      <c r="AD23" s="104"/>
      <c r="AE23" s="104"/>
      <c r="AF23" s="104"/>
      <c r="AG23" s="104"/>
      <c r="AH23" s="104"/>
      <c r="AI23" s="104"/>
      <c r="AJ23" s="104"/>
      <c r="AK23" s="104"/>
      <c r="AL23" s="104"/>
      <c r="AM23" s="104"/>
      <c r="AN23" s="104"/>
      <c r="AO23" s="104"/>
      <c r="AP23" s="104"/>
      <c r="AQ23" s="104"/>
      <c r="AR23" s="104"/>
      <c r="AS23" s="104"/>
      <c r="AT23" s="104"/>
      <c r="AU23" s="104"/>
      <c r="AV23" s="104"/>
      <c r="AW23" s="104"/>
      <c r="AX23" s="104"/>
      <c r="AY23" s="104"/>
      <c r="AZ23" s="104"/>
      <c r="BA23" s="104"/>
      <c r="BB23" s="104"/>
      <c r="BC23" s="104"/>
      <c r="BD23" s="104"/>
      <c r="BE23" s="104"/>
      <c r="BF23" s="104"/>
      <c r="BG23" s="104"/>
      <c r="BH23" s="104"/>
      <c r="BI23" s="104"/>
      <c r="BJ23" s="104"/>
      <c r="BK23" s="104"/>
      <c r="BL23" s="104"/>
      <c r="BM23" s="104"/>
      <c r="BN23" s="104"/>
      <c r="BO23" s="104"/>
      <c r="BP23" s="104"/>
      <c r="BQ23" s="105"/>
    </row>
    <row r="24" spans="1:69" s="25" customFormat="1">
      <c r="A24"/>
      <c r="B24"/>
      <c r="C24"/>
      <c r="D24"/>
      <c r="E24"/>
      <c r="F24"/>
      <c r="G24"/>
      <c r="H24"/>
      <c r="I24"/>
      <c r="J24"/>
      <c r="K24"/>
      <c r="L24"/>
      <c r="M24"/>
      <c r="N24"/>
      <c r="O24"/>
      <c r="P24"/>
      <c r="Q24"/>
      <c r="R24"/>
      <c r="S24"/>
      <c r="T24"/>
      <c r="U24"/>
      <c r="V24"/>
      <c r="W24"/>
      <c r="X24"/>
      <c r="Y24"/>
      <c r="Z24"/>
      <c r="AA24"/>
      <c r="AB24"/>
      <c r="AC24"/>
      <c r="AD24"/>
      <c r="AE24"/>
      <c r="AF24"/>
      <c r="AG24"/>
      <c r="AH24"/>
      <c r="AI24"/>
      <c r="AJ24"/>
      <c r="AK24"/>
      <c r="AL24"/>
      <c r="AM24"/>
      <c r="AN24"/>
      <c r="AO24"/>
      <c r="AP24"/>
      <c r="AQ24"/>
      <c r="AR24"/>
      <c r="AS24"/>
      <c r="AT24"/>
      <c r="AU24"/>
      <c r="AV24"/>
      <c r="AW24"/>
      <c r="AX24"/>
      <c r="AY24"/>
      <c r="AZ24"/>
      <c r="BA24"/>
      <c r="BB24"/>
      <c r="BC24"/>
      <c r="BD24"/>
      <c r="BE24"/>
      <c r="BF24"/>
      <c r="BG24"/>
      <c r="BH24"/>
      <c r="BI24"/>
      <c r="BJ24"/>
      <c r="BK24"/>
      <c r="BL24"/>
      <c r="BM24"/>
      <c r="BN24"/>
      <c r="BO24"/>
      <c r="BP24"/>
      <c r="BQ24"/>
    </row>
    <row r="25" spans="1:69" ht="13.5" customHeight="1">
      <c r="B25" s="106" t="s">
        <v>16</v>
      </c>
      <c r="C25" s="107"/>
      <c r="D25" s="108"/>
      <c r="E25" s="115" t="s">
        <v>17</v>
      </c>
      <c r="F25" s="116"/>
      <c r="G25" s="116"/>
      <c r="H25" s="116"/>
      <c r="I25" s="116"/>
      <c r="J25" s="116"/>
      <c r="K25" s="116"/>
      <c r="L25" s="116"/>
      <c r="M25" s="116"/>
      <c r="N25" s="116"/>
      <c r="O25" s="116"/>
      <c r="P25" s="116"/>
      <c r="Q25" s="117"/>
      <c r="T25" s="151">
        <f>T28+T31</f>
        <v>0</v>
      </c>
      <c r="U25" s="152"/>
      <c r="V25" s="152"/>
      <c r="W25" s="152"/>
      <c r="X25" s="152"/>
      <c r="Y25" s="152"/>
      <c r="Z25" s="152"/>
      <c r="AA25" s="152"/>
      <c r="AB25" s="152"/>
      <c r="AC25" s="152"/>
      <c r="AD25" s="152"/>
      <c r="AE25" s="152"/>
      <c r="AF25" s="152"/>
      <c r="AG25" s="152"/>
      <c r="AH25" s="152"/>
      <c r="AI25" s="152"/>
      <c r="AJ25" s="152"/>
      <c r="AK25" s="152"/>
      <c r="AL25" s="152"/>
      <c r="AM25" s="153"/>
      <c r="AN25" s="160" t="s">
        <v>18</v>
      </c>
      <c r="AO25" s="161"/>
      <c r="AP25" s="162"/>
      <c r="AS25" s="308"/>
      <c r="AT25" s="308"/>
      <c r="AU25" s="308"/>
      <c r="AV25" s="308"/>
      <c r="AW25" s="308"/>
      <c r="AX25" s="308"/>
      <c r="AY25" s="308"/>
      <c r="AZ25" s="308"/>
      <c r="BA25" s="308"/>
      <c r="BB25" s="308"/>
      <c r="BC25" s="308"/>
      <c r="BD25" s="308"/>
      <c r="BE25" s="308"/>
      <c r="BF25" s="308"/>
      <c r="BG25" s="308"/>
      <c r="BH25" s="308"/>
      <c r="BI25" s="308"/>
      <c r="BJ25" s="308"/>
      <c r="BK25" s="308"/>
      <c r="BL25" s="308"/>
      <c r="BM25" s="308"/>
      <c r="BN25" s="308"/>
      <c r="BO25" s="308"/>
      <c r="BP25" s="308"/>
      <c r="BQ25" s="308"/>
    </row>
    <row r="26" spans="1:69" ht="13.5" customHeight="1">
      <c r="B26" s="109"/>
      <c r="C26" s="110"/>
      <c r="D26" s="111"/>
      <c r="E26" s="118"/>
      <c r="F26" s="119"/>
      <c r="G26" s="119"/>
      <c r="H26" s="119"/>
      <c r="I26" s="119"/>
      <c r="J26" s="119"/>
      <c r="K26" s="119"/>
      <c r="L26" s="119"/>
      <c r="M26" s="119"/>
      <c r="N26" s="119"/>
      <c r="O26" s="119"/>
      <c r="P26" s="119"/>
      <c r="Q26" s="120"/>
      <c r="T26" s="154"/>
      <c r="U26" s="155"/>
      <c r="V26" s="155"/>
      <c r="W26" s="155"/>
      <c r="X26" s="155"/>
      <c r="Y26" s="155"/>
      <c r="Z26" s="155"/>
      <c r="AA26" s="155"/>
      <c r="AB26" s="155"/>
      <c r="AC26" s="155"/>
      <c r="AD26" s="155"/>
      <c r="AE26" s="155"/>
      <c r="AF26" s="155"/>
      <c r="AG26" s="155"/>
      <c r="AH26" s="155"/>
      <c r="AI26" s="155"/>
      <c r="AJ26" s="155"/>
      <c r="AK26" s="155"/>
      <c r="AL26" s="155"/>
      <c r="AM26" s="156"/>
      <c r="AN26" s="136"/>
      <c r="AO26" s="137"/>
      <c r="AP26" s="138"/>
      <c r="AQ26" s="45"/>
      <c r="AS26" s="308"/>
      <c r="AT26" s="308"/>
      <c r="AU26" s="308"/>
      <c r="AV26" s="308"/>
      <c r="AW26" s="308"/>
      <c r="AX26" s="308"/>
      <c r="AY26" s="308"/>
      <c r="AZ26" s="308"/>
      <c r="BA26" s="308"/>
      <c r="BB26" s="308"/>
      <c r="BC26" s="308"/>
      <c r="BD26" s="308"/>
      <c r="BE26" s="308"/>
      <c r="BF26" s="308"/>
      <c r="BG26" s="308"/>
      <c r="BH26" s="308"/>
      <c r="BI26" s="308"/>
      <c r="BJ26" s="308"/>
      <c r="BK26" s="308"/>
      <c r="BL26" s="308"/>
      <c r="BM26" s="308"/>
      <c r="BN26" s="308"/>
      <c r="BO26" s="308"/>
      <c r="BP26" s="308"/>
      <c r="BQ26" s="308"/>
    </row>
    <row r="27" spans="1:69" ht="13.5" customHeight="1">
      <c r="B27" s="112"/>
      <c r="C27" s="113"/>
      <c r="D27" s="114"/>
      <c r="E27" s="121"/>
      <c r="F27" s="122"/>
      <c r="G27" s="122"/>
      <c r="H27" s="122"/>
      <c r="I27" s="122"/>
      <c r="J27" s="122"/>
      <c r="K27" s="122"/>
      <c r="L27" s="122"/>
      <c r="M27" s="122"/>
      <c r="N27" s="122"/>
      <c r="O27" s="122"/>
      <c r="P27" s="122"/>
      <c r="Q27" s="123"/>
      <c r="T27" s="157"/>
      <c r="U27" s="158"/>
      <c r="V27" s="158"/>
      <c r="W27" s="158"/>
      <c r="X27" s="158"/>
      <c r="Y27" s="158"/>
      <c r="Z27" s="158"/>
      <c r="AA27" s="158"/>
      <c r="AB27" s="158"/>
      <c r="AC27" s="158"/>
      <c r="AD27" s="158"/>
      <c r="AE27" s="158"/>
      <c r="AF27" s="158"/>
      <c r="AG27" s="158"/>
      <c r="AH27" s="158"/>
      <c r="AI27" s="158"/>
      <c r="AJ27" s="158"/>
      <c r="AK27" s="158"/>
      <c r="AL27" s="158"/>
      <c r="AM27" s="159"/>
      <c r="AN27" s="139"/>
      <c r="AO27" s="140"/>
      <c r="AP27" s="141"/>
      <c r="AS27" s="308"/>
      <c r="AT27" s="308"/>
      <c r="AU27" s="308"/>
      <c r="AV27" s="308"/>
      <c r="AW27" s="308"/>
      <c r="AX27" s="308"/>
      <c r="AY27" s="308"/>
      <c r="AZ27" s="308"/>
      <c r="BA27" s="308"/>
      <c r="BB27" s="308"/>
      <c r="BC27" s="308"/>
      <c r="BD27" s="308"/>
      <c r="BE27" s="308"/>
      <c r="BF27" s="308"/>
      <c r="BG27" s="308"/>
      <c r="BH27" s="308"/>
      <c r="BI27" s="308"/>
      <c r="BJ27" s="308"/>
      <c r="BK27" s="308"/>
      <c r="BL27" s="308"/>
      <c r="BM27" s="308"/>
      <c r="BN27" s="308"/>
      <c r="BO27" s="308"/>
      <c r="BP27" s="308"/>
      <c r="BQ27" s="308"/>
    </row>
    <row r="28" spans="1:69" ht="13.5" customHeight="1">
      <c r="E28" s="106" t="s">
        <v>19</v>
      </c>
      <c r="F28" s="107"/>
      <c r="G28" s="108"/>
      <c r="H28" s="115" t="s">
        <v>20</v>
      </c>
      <c r="I28" s="116"/>
      <c r="J28" s="116"/>
      <c r="K28" s="116"/>
      <c r="L28" s="116"/>
      <c r="M28" s="116"/>
      <c r="N28" s="116"/>
      <c r="O28" s="116"/>
      <c r="P28" s="116"/>
      <c r="Q28" s="117"/>
      <c r="T28" s="124"/>
      <c r="U28" s="125"/>
      <c r="V28" s="125"/>
      <c r="W28" s="125"/>
      <c r="X28" s="125"/>
      <c r="Y28" s="125"/>
      <c r="Z28" s="125"/>
      <c r="AA28" s="125"/>
      <c r="AB28" s="125"/>
      <c r="AC28" s="125"/>
      <c r="AD28" s="125"/>
      <c r="AE28" s="125"/>
      <c r="AF28" s="125"/>
      <c r="AG28" s="125"/>
      <c r="AH28" s="125"/>
      <c r="AI28" s="125"/>
      <c r="AJ28" s="125"/>
      <c r="AK28" s="125"/>
      <c r="AL28" s="125"/>
      <c r="AM28" s="126"/>
      <c r="AN28" s="133" t="s">
        <v>18</v>
      </c>
      <c r="AO28" s="134"/>
      <c r="AP28" s="135"/>
      <c r="AS28" s="6"/>
      <c r="AT28" s="6"/>
      <c r="AU28" s="6"/>
      <c r="AV28" s="6"/>
      <c r="AW28" s="6"/>
      <c r="AX28" s="6"/>
      <c r="AY28" s="6"/>
      <c r="AZ28" s="6"/>
      <c r="BA28" s="6"/>
      <c r="BB28" s="6"/>
      <c r="BC28" s="6"/>
      <c r="BD28" s="6"/>
      <c r="BE28" s="6"/>
      <c r="BF28" s="6"/>
      <c r="BG28" s="6"/>
      <c r="BH28" s="6"/>
      <c r="BI28" s="6"/>
      <c r="BJ28" s="6"/>
      <c r="BK28" s="6"/>
      <c r="BL28" s="6"/>
      <c r="BM28" s="6"/>
      <c r="BN28" s="6"/>
      <c r="BO28" s="6"/>
      <c r="BP28" s="6"/>
      <c r="BQ28" s="6"/>
    </row>
    <row r="29" spans="1:69" ht="13.5" customHeight="1">
      <c r="E29" s="109"/>
      <c r="F29" s="110"/>
      <c r="G29" s="111"/>
      <c r="H29" s="118"/>
      <c r="I29" s="119"/>
      <c r="J29" s="119"/>
      <c r="K29" s="119"/>
      <c r="L29" s="119"/>
      <c r="M29" s="119"/>
      <c r="N29" s="119"/>
      <c r="O29" s="119"/>
      <c r="P29" s="119"/>
      <c r="Q29" s="120"/>
      <c r="T29" s="127"/>
      <c r="U29" s="128"/>
      <c r="V29" s="128"/>
      <c r="W29" s="128"/>
      <c r="X29" s="128"/>
      <c r="Y29" s="128"/>
      <c r="Z29" s="128"/>
      <c r="AA29" s="128"/>
      <c r="AB29" s="128"/>
      <c r="AC29" s="128"/>
      <c r="AD29" s="128"/>
      <c r="AE29" s="128"/>
      <c r="AF29" s="128"/>
      <c r="AG29" s="128"/>
      <c r="AH29" s="128"/>
      <c r="AI29" s="128"/>
      <c r="AJ29" s="128"/>
      <c r="AK29" s="128"/>
      <c r="AL29" s="128"/>
      <c r="AM29" s="129"/>
      <c r="AN29" s="136"/>
      <c r="AO29" s="137"/>
      <c r="AP29" s="138"/>
      <c r="AS29" s="6"/>
      <c r="AT29" s="6"/>
      <c r="AU29" s="6"/>
      <c r="AV29" s="6"/>
      <c r="AW29" s="6"/>
      <c r="AX29" s="6"/>
      <c r="AY29" s="6"/>
      <c r="AZ29" s="6"/>
      <c r="BA29" s="6"/>
      <c r="BB29" s="6"/>
      <c r="BC29" s="6"/>
      <c r="BD29" s="6"/>
      <c r="BE29" s="6"/>
      <c r="BF29" s="6"/>
      <c r="BG29" s="6"/>
      <c r="BH29" s="6"/>
      <c r="BI29" s="6"/>
      <c r="BJ29" s="6"/>
      <c r="BK29" s="6"/>
      <c r="BL29" s="6"/>
      <c r="BM29" s="6"/>
      <c r="BN29" s="6"/>
      <c r="BO29" s="6"/>
      <c r="BP29" s="6"/>
      <c r="BQ29" s="6"/>
    </row>
    <row r="30" spans="1:69" ht="13.5" customHeight="1">
      <c r="E30" s="112"/>
      <c r="F30" s="113"/>
      <c r="G30" s="114"/>
      <c r="H30" s="121"/>
      <c r="I30" s="122"/>
      <c r="J30" s="122"/>
      <c r="K30" s="122"/>
      <c r="L30" s="122"/>
      <c r="M30" s="122"/>
      <c r="N30" s="122"/>
      <c r="O30" s="122"/>
      <c r="P30" s="122"/>
      <c r="Q30" s="123"/>
      <c r="T30" s="130"/>
      <c r="U30" s="131"/>
      <c r="V30" s="131"/>
      <c r="W30" s="131"/>
      <c r="X30" s="131"/>
      <c r="Y30" s="131"/>
      <c r="Z30" s="131"/>
      <c r="AA30" s="131"/>
      <c r="AB30" s="131"/>
      <c r="AC30" s="131"/>
      <c r="AD30" s="131"/>
      <c r="AE30" s="131"/>
      <c r="AF30" s="131"/>
      <c r="AG30" s="131"/>
      <c r="AH30" s="131"/>
      <c r="AI30" s="131"/>
      <c r="AJ30" s="131"/>
      <c r="AK30" s="131"/>
      <c r="AL30" s="131"/>
      <c r="AM30" s="132"/>
      <c r="AN30" s="139"/>
      <c r="AO30" s="140"/>
      <c r="AP30" s="141"/>
      <c r="AS30" s="6"/>
      <c r="AT30" s="6"/>
      <c r="AU30" s="6"/>
      <c r="AV30" s="6"/>
      <c r="AW30" s="6"/>
      <c r="AX30" s="6"/>
      <c r="AY30" s="6"/>
      <c r="AZ30" s="6"/>
      <c r="BA30" s="6"/>
      <c r="BB30" s="6"/>
      <c r="BC30" s="6"/>
      <c r="BD30" s="6"/>
      <c r="BE30" s="6"/>
      <c r="BF30" s="6"/>
      <c r="BG30" s="6"/>
      <c r="BH30" s="6"/>
      <c r="BI30" s="6"/>
      <c r="BJ30" s="6"/>
      <c r="BK30" s="6"/>
      <c r="BL30" s="6"/>
      <c r="BM30" s="6"/>
      <c r="BN30" s="6"/>
      <c r="BO30" s="6"/>
      <c r="BP30" s="6"/>
      <c r="BQ30" s="6"/>
    </row>
    <row r="31" spans="1:69" ht="13.5" customHeight="1">
      <c r="E31" s="106" t="s">
        <v>21</v>
      </c>
      <c r="F31" s="107"/>
      <c r="G31" s="108"/>
      <c r="H31" s="115" t="s">
        <v>22</v>
      </c>
      <c r="I31" s="116"/>
      <c r="J31" s="116"/>
      <c r="K31" s="116"/>
      <c r="L31" s="116"/>
      <c r="M31" s="116"/>
      <c r="N31" s="116"/>
      <c r="O31" s="116"/>
      <c r="P31" s="116"/>
      <c r="Q31" s="117"/>
      <c r="T31" s="124"/>
      <c r="U31" s="125"/>
      <c r="V31" s="125"/>
      <c r="W31" s="125"/>
      <c r="X31" s="125"/>
      <c r="Y31" s="125"/>
      <c r="Z31" s="125"/>
      <c r="AA31" s="125"/>
      <c r="AB31" s="125"/>
      <c r="AC31" s="125"/>
      <c r="AD31" s="125"/>
      <c r="AE31" s="125"/>
      <c r="AF31" s="125"/>
      <c r="AG31" s="125"/>
      <c r="AH31" s="125"/>
      <c r="AI31" s="125"/>
      <c r="AJ31" s="125"/>
      <c r="AK31" s="125"/>
      <c r="AL31" s="125"/>
      <c r="AM31" s="126"/>
      <c r="AN31" s="133" t="s">
        <v>18</v>
      </c>
      <c r="AO31" s="134"/>
      <c r="AP31" s="135"/>
      <c r="AS31" s="6"/>
      <c r="AT31" s="6"/>
      <c r="AU31" s="6"/>
      <c r="AV31" s="6"/>
      <c r="AW31" s="6"/>
      <c r="AX31" s="6"/>
      <c r="AY31" s="6"/>
      <c r="AZ31" s="6"/>
      <c r="BA31" s="6"/>
      <c r="BB31" s="6"/>
      <c r="BC31" s="6"/>
      <c r="BD31" s="6"/>
      <c r="BE31" s="6"/>
      <c r="BF31" s="6"/>
      <c r="BG31" s="6"/>
      <c r="BH31" s="6"/>
      <c r="BI31" s="6"/>
      <c r="BJ31" s="6"/>
      <c r="BK31" s="6"/>
      <c r="BL31" s="6"/>
      <c r="BM31" s="6"/>
      <c r="BN31" s="6"/>
      <c r="BO31" s="6"/>
      <c r="BP31" s="6"/>
      <c r="BQ31" s="6"/>
    </row>
    <row r="32" spans="1:69" ht="13.5" customHeight="1">
      <c r="E32" s="109"/>
      <c r="F32" s="110"/>
      <c r="G32" s="111"/>
      <c r="H32" s="118"/>
      <c r="I32" s="119"/>
      <c r="J32" s="119"/>
      <c r="K32" s="119"/>
      <c r="L32" s="119"/>
      <c r="M32" s="119"/>
      <c r="N32" s="119"/>
      <c r="O32" s="119"/>
      <c r="P32" s="119"/>
      <c r="Q32" s="120"/>
      <c r="T32" s="127"/>
      <c r="U32" s="128"/>
      <c r="V32" s="128"/>
      <c r="W32" s="128"/>
      <c r="X32" s="128"/>
      <c r="Y32" s="128"/>
      <c r="Z32" s="128"/>
      <c r="AA32" s="128"/>
      <c r="AB32" s="128"/>
      <c r="AC32" s="128"/>
      <c r="AD32" s="128"/>
      <c r="AE32" s="128"/>
      <c r="AF32" s="128"/>
      <c r="AG32" s="128"/>
      <c r="AH32" s="128"/>
      <c r="AI32" s="128"/>
      <c r="AJ32" s="128"/>
      <c r="AK32" s="128"/>
      <c r="AL32" s="128"/>
      <c r="AM32" s="129"/>
      <c r="AN32" s="136"/>
      <c r="AO32" s="137"/>
      <c r="AP32" s="138"/>
      <c r="AS32" s="6"/>
      <c r="AT32" s="6"/>
      <c r="AU32" s="6"/>
      <c r="AV32" s="6"/>
      <c r="AW32" s="6"/>
      <c r="AX32" s="6"/>
      <c r="AY32" s="6"/>
      <c r="AZ32" s="6"/>
      <c r="BA32" s="6"/>
      <c r="BB32" s="6"/>
      <c r="BC32" s="6"/>
      <c r="BD32" s="6"/>
      <c r="BE32" s="6"/>
      <c r="BF32" s="6"/>
      <c r="BG32" s="6"/>
      <c r="BH32" s="6"/>
      <c r="BI32" s="6"/>
      <c r="BJ32" s="6"/>
      <c r="BK32" s="6"/>
      <c r="BL32" s="6"/>
      <c r="BM32" s="6"/>
      <c r="BN32" s="6"/>
      <c r="BO32" s="6"/>
      <c r="BP32" s="6"/>
      <c r="BQ32" s="6"/>
    </row>
    <row r="33" spans="1:69" ht="13.5" customHeight="1">
      <c r="E33" s="112"/>
      <c r="F33" s="113"/>
      <c r="G33" s="114"/>
      <c r="H33" s="121"/>
      <c r="I33" s="122"/>
      <c r="J33" s="122"/>
      <c r="K33" s="122"/>
      <c r="L33" s="122"/>
      <c r="M33" s="122"/>
      <c r="N33" s="122"/>
      <c r="O33" s="122"/>
      <c r="P33" s="122"/>
      <c r="Q33" s="123"/>
      <c r="T33" s="142"/>
      <c r="U33" s="143"/>
      <c r="V33" s="143"/>
      <c r="W33" s="143"/>
      <c r="X33" s="143"/>
      <c r="Y33" s="143"/>
      <c r="Z33" s="143"/>
      <c r="AA33" s="143"/>
      <c r="AB33" s="143"/>
      <c r="AC33" s="143"/>
      <c r="AD33" s="143"/>
      <c r="AE33" s="143"/>
      <c r="AF33" s="143"/>
      <c r="AG33" s="143"/>
      <c r="AH33" s="143"/>
      <c r="AI33" s="143"/>
      <c r="AJ33" s="143"/>
      <c r="AK33" s="143"/>
      <c r="AL33" s="143"/>
      <c r="AM33" s="144"/>
      <c r="AN33" s="145"/>
      <c r="AO33" s="146"/>
      <c r="AP33" s="147"/>
      <c r="AS33" s="6"/>
      <c r="AT33" s="6"/>
      <c r="AU33" s="6"/>
      <c r="AV33" s="6"/>
      <c r="AW33" s="6"/>
      <c r="AX33" s="6"/>
      <c r="AY33" s="6"/>
      <c r="AZ33" s="6"/>
      <c r="BA33" s="6"/>
      <c r="BB33" s="6"/>
      <c r="BC33" s="6"/>
      <c r="BD33" s="6"/>
      <c r="BE33" s="6"/>
      <c r="BF33" s="6"/>
      <c r="BG33" s="6"/>
      <c r="BH33" s="6"/>
      <c r="BI33" s="6"/>
      <c r="BJ33" s="6"/>
      <c r="BK33" s="6"/>
      <c r="BL33" s="6"/>
      <c r="BM33" s="6"/>
      <c r="BN33" s="6"/>
      <c r="BO33" s="6"/>
      <c r="BP33" s="6"/>
      <c r="BQ33" s="6"/>
    </row>
    <row r="34" spans="1:69" ht="13.5" customHeight="1">
      <c r="B34" s="106" t="s">
        <v>23</v>
      </c>
      <c r="C34" s="107"/>
      <c r="D34" s="108"/>
      <c r="E34" s="172" t="s">
        <v>24</v>
      </c>
      <c r="F34" s="173"/>
      <c r="G34" s="173"/>
      <c r="H34" s="173"/>
      <c r="I34" s="173"/>
      <c r="J34" s="173"/>
      <c r="K34" s="173"/>
      <c r="L34" s="173"/>
      <c r="M34" s="173"/>
      <c r="N34" s="173"/>
      <c r="O34" s="173"/>
      <c r="P34" s="173"/>
      <c r="Q34" s="173"/>
      <c r="T34" s="151">
        <f>T37+T40</f>
        <v>0</v>
      </c>
      <c r="U34" s="152"/>
      <c r="V34" s="152"/>
      <c r="W34" s="152"/>
      <c r="X34" s="152"/>
      <c r="Y34" s="152"/>
      <c r="Z34" s="152"/>
      <c r="AA34" s="152"/>
      <c r="AB34" s="152"/>
      <c r="AC34" s="152"/>
      <c r="AD34" s="152"/>
      <c r="AE34" s="152"/>
      <c r="AF34" s="152"/>
      <c r="AG34" s="152"/>
      <c r="AH34" s="152"/>
      <c r="AI34" s="152"/>
      <c r="AJ34" s="152"/>
      <c r="AK34" s="152"/>
      <c r="AL34" s="152"/>
      <c r="AM34" s="153"/>
      <c r="AN34" s="175" t="s">
        <v>14</v>
      </c>
      <c r="AO34" s="176"/>
      <c r="AP34" s="177"/>
      <c r="AS34" s="308"/>
      <c r="AT34" s="308"/>
      <c r="AU34" s="308"/>
      <c r="AV34" s="308"/>
      <c r="AW34" s="308"/>
      <c r="AX34" s="308"/>
      <c r="AY34" s="308"/>
      <c r="AZ34" s="308"/>
      <c r="BA34" s="308"/>
      <c r="BB34" s="308"/>
      <c r="BC34" s="308"/>
      <c r="BD34" s="308"/>
      <c r="BE34" s="308"/>
      <c r="BF34" s="308"/>
      <c r="BG34" s="308"/>
      <c r="BH34" s="308"/>
      <c r="BI34" s="308"/>
      <c r="BJ34" s="308"/>
      <c r="BK34" s="308"/>
      <c r="BL34" s="308"/>
      <c r="BM34" s="308"/>
      <c r="BN34" s="308"/>
      <c r="BO34" s="308"/>
      <c r="BP34" s="308"/>
      <c r="BQ34" s="308"/>
    </row>
    <row r="35" spans="1:69" ht="13.5" customHeight="1">
      <c r="B35" s="109"/>
      <c r="C35" s="110"/>
      <c r="D35" s="111"/>
      <c r="E35" s="174"/>
      <c r="F35" s="174"/>
      <c r="G35" s="174"/>
      <c r="H35" s="174"/>
      <c r="I35" s="174"/>
      <c r="J35" s="174"/>
      <c r="K35" s="174"/>
      <c r="L35" s="174"/>
      <c r="M35" s="174"/>
      <c r="N35" s="174"/>
      <c r="O35" s="174"/>
      <c r="P35" s="174"/>
      <c r="Q35" s="174"/>
      <c r="T35" s="154"/>
      <c r="U35" s="155"/>
      <c r="V35" s="155"/>
      <c r="W35" s="155"/>
      <c r="X35" s="155"/>
      <c r="Y35" s="155"/>
      <c r="Z35" s="155"/>
      <c r="AA35" s="155"/>
      <c r="AB35" s="155"/>
      <c r="AC35" s="155"/>
      <c r="AD35" s="155"/>
      <c r="AE35" s="155"/>
      <c r="AF35" s="155"/>
      <c r="AG35" s="155"/>
      <c r="AH35" s="155"/>
      <c r="AI35" s="155"/>
      <c r="AJ35" s="155"/>
      <c r="AK35" s="155"/>
      <c r="AL35" s="155"/>
      <c r="AM35" s="156"/>
      <c r="AN35" s="163"/>
      <c r="AO35" s="164"/>
      <c r="AP35" s="165"/>
      <c r="AS35" s="308"/>
      <c r="AT35" s="308"/>
      <c r="AU35" s="308"/>
      <c r="AV35" s="308"/>
      <c r="AW35" s="308"/>
      <c r="AX35" s="308"/>
      <c r="AY35" s="308"/>
      <c r="AZ35" s="308"/>
      <c r="BA35" s="308"/>
      <c r="BB35" s="308"/>
      <c r="BC35" s="308"/>
      <c r="BD35" s="308"/>
      <c r="BE35" s="308"/>
      <c r="BF35" s="308"/>
      <c r="BG35" s="308"/>
      <c r="BH35" s="308"/>
      <c r="BI35" s="308"/>
      <c r="BJ35" s="308"/>
      <c r="BK35" s="308"/>
      <c r="BL35" s="308"/>
      <c r="BM35" s="308"/>
      <c r="BN35" s="308"/>
      <c r="BO35" s="308"/>
      <c r="BP35" s="308"/>
      <c r="BQ35" s="308"/>
    </row>
    <row r="36" spans="1:69">
      <c r="B36" s="112"/>
      <c r="C36" s="113"/>
      <c r="D36" s="114"/>
      <c r="E36" s="174"/>
      <c r="F36" s="174"/>
      <c r="G36" s="174"/>
      <c r="H36" s="174"/>
      <c r="I36" s="174"/>
      <c r="J36" s="174"/>
      <c r="K36" s="174"/>
      <c r="L36" s="174"/>
      <c r="M36" s="174"/>
      <c r="N36" s="174"/>
      <c r="O36" s="174"/>
      <c r="P36" s="174"/>
      <c r="Q36" s="174"/>
      <c r="T36" s="157"/>
      <c r="U36" s="158"/>
      <c r="V36" s="158"/>
      <c r="W36" s="158"/>
      <c r="X36" s="158"/>
      <c r="Y36" s="158"/>
      <c r="Z36" s="158"/>
      <c r="AA36" s="158"/>
      <c r="AB36" s="158"/>
      <c r="AC36" s="158"/>
      <c r="AD36" s="158"/>
      <c r="AE36" s="158"/>
      <c r="AF36" s="158"/>
      <c r="AG36" s="158"/>
      <c r="AH36" s="158"/>
      <c r="AI36" s="158"/>
      <c r="AJ36" s="158"/>
      <c r="AK36" s="158"/>
      <c r="AL36" s="158"/>
      <c r="AM36" s="159"/>
      <c r="AN36" s="163"/>
      <c r="AO36" s="164"/>
      <c r="AP36" s="165"/>
      <c r="AS36" s="308"/>
      <c r="AT36" s="308"/>
      <c r="AU36" s="308"/>
      <c r="AV36" s="308"/>
      <c r="AW36" s="308"/>
      <c r="AX36" s="308"/>
      <c r="AY36" s="308"/>
      <c r="AZ36" s="308"/>
      <c r="BA36" s="308"/>
      <c r="BB36" s="308"/>
      <c r="BC36" s="308"/>
      <c r="BD36" s="308"/>
      <c r="BE36" s="308"/>
      <c r="BF36" s="308"/>
      <c r="BG36" s="308"/>
      <c r="BH36" s="308"/>
      <c r="BI36" s="308"/>
      <c r="BJ36" s="308"/>
      <c r="BK36" s="308"/>
      <c r="BL36" s="308"/>
      <c r="BM36" s="308"/>
      <c r="BN36" s="308"/>
      <c r="BO36" s="308"/>
      <c r="BP36" s="308"/>
      <c r="BQ36" s="308"/>
    </row>
    <row r="37" spans="1:69" s="25" customFormat="1" ht="13.5" customHeight="1">
      <c r="A37"/>
      <c r="B37"/>
      <c r="C37"/>
      <c r="D37"/>
      <c r="E37" s="106" t="s">
        <v>25</v>
      </c>
      <c r="F37" s="107"/>
      <c r="G37" s="108"/>
      <c r="H37" s="115" t="s">
        <v>26</v>
      </c>
      <c r="I37" s="116"/>
      <c r="J37" s="116"/>
      <c r="K37" s="116"/>
      <c r="L37" s="116"/>
      <c r="M37" s="116"/>
      <c r="N37" s="116"/>
      <c r="O37" s="116"/>
      <c r="P37" s="116"/>
      <c r="Q37" s="117"/>
      <c r="R37"/>
      <c r="S37"/>
      <c r="T37" s="124"/>
      <c r="U37" s="125"/>
      <c r="V37" s="125"/>
      <c r="W37" s="125"/>
      <c r="X37" s="125"/>
      <c r="Y37" s="125"/>
      <c r="Z37" s="125"/>
      <c r="AA37" s="125"/>
      <c r="AB37" s="125"/>
      <c r="AC37" s="125"/>
      <c r="AD37" s="125"/>
      <c r="AE37" s="125"/>
      <c r="AF37" s="125"/>
      <c r="AG37" s="125"/>
      <c r="AH37" s="125"/>
      <c r="AI37" s="125"/>
      <c r="AJ37" s="125"/>
      <c r="AK37" s="125"/>
      <c r="AL37" s="125"/>
      <c r="AM37" s="126"/>
      <c r="AN37" s="163" t="s">
        <v>14</v>
      </c>
      <c r="AO37" s="164"/>
      <c r="AP37" s="165"/>
      <c r="AQ37"/>
      <c r="AR37"/>
      <c r="AS37"/>
      <c r="AT37"/>
      <c r="AU37"/>
      <c r="AV37"/>
      <c r="AW37"/>
      <c r="AX37"/>
      <c r="AY37"/>
      <c r="AZ37"/>
      <c r="BA37"/>
      <c r="BB37"/>
      <c r="BC37"/>
      <c r="BD37"/>
      <c r="BE37"/>
      <c r="BF37"/>
      <c r="BG37"/>
      <c r="BH37"/>
      <c r="BI37"/>
      <c r="BJ37"/>
      <c r="BK37"/>
      <c r="BL37"/>
      <c r="BM37"/>
      <c r="BN37"/>
      <c r="BO37"/>
      <c r="BP37"/>
      <c r="BQ37"/>
    </row>
    <row r="38" spans="1:69" ht="13.5" customHeight="1">
      <c r="E38" s="109"/>
      <c r="F38" s="110"/>
      <c r="G38" s="111"/>
      <c r="H38" s="118"/>
      <c r="I38" s="119"/>
      <c r="J38" s="119"/>
      <c r="K38" s="119"/>
      <c r="L38" s="119"/>
      <c r="M38" s="119"/>
      <c r="N38" s="119"/>
      <c r="O38" s="119"/>
      <c r="P38" s="119"/>
      <c r="Q38" s="120"/>
      <c r="T38" s="127"/>
      <c r="U38" s="128"/>
      <c r="V38" s="128"/>
      <c r="W38" s="128"/>
      <c r="X38" s="128"/>
      <c r="Y38" s="128"/>
      <c r="Z38" s="128"/>
      <c r="AA38" s="128"/>
      <c r="AB38" s="128"/>
      <c r="AC38" s="128"/>
      <c r="AD38" s="128"/>
      <c r="AE38" s="128"/>
      <c r="AF38" s="128"/>
      <c r="AG38" s="128"/>
      <c r="AH38" s="128"/>
      <c r="AI38" s="128"/>
      <c r="AJ38" s="128"/>
      <c r="AK38" s="128"/>
      <c r="AL38" s="128"/>
      <c r="AM38" s="129"/>
      <c r="AN38" s="163"/>
      <c r="AO38" s="164"/>
      <c r="AP38" s="165"/>
    </row>
    <row r="39" spans="1:69" ht="13.5" customHeight="1">
      <c r="E39" s="112"/>
      <c r="F39" s="113"/>
      <c r="G39" s="114"/>
      <c r="H39" s="121"/>
      <c r="I39" s="122"/>
      <c r="J39" s="122"/>
      <c r="K39" s="122"/>
      <c r="L39" s="122"/>
      <c r="M39" s="122"/>
      <c r="N39" s="122"/>
      <c r="O39" s="122"/>
      <c r="P39" s="122"/>
      <c r="Q39" s="123"/>
      <c r="T39" s="130"/>
      <c r="U39" s="131"/>
      <c r="V39" s="131"/>
      <c r="W39" s="131"/>
      <c r="X39" s="131"/>
      <c r="Y39" s="131"/>
      <c r="Z39" s="131"/>
      <c r="AA39" s="131"/>
      <c r="AB39" s="131"/>
      <c r="AC39" s="131"/>
      <c r="AD39" s="131"/>
      <c r="AE39" s="131"/>
      <c r="AF39" s="131"/>
      <c r="AG39" s="131"/>
      <c r="AH39" s="131"/>
      <c r="AI39" s="131"/>
      <c r="AJ39" s="131"/>
      <c r="AK39" s="131"/>
      <c r="AL39" s="131"/>
      <c r="AM39" s="132"/>
      <c r="AN39" s="163"/>
      <c r="AO39" s="164"/>
      <c r="AP39" s="165"/>
    </row>
    <row r="40" spans="1:69" ht="13.5" customHeight="1">
      <c r="E40" s="106" t="s">
        <v>27</v>
      </c>
      <c r="F40" s="107"/>
      <c r="G40" s="108"/>
      <c r="H40" s="115" t="s">
        <v>28</v>
      </c>
      <c r="I40" s="116"/>
      <c r="J40" s="116"/>
      <c r="K40" s="116"/>
      <c r="L40" s="116"/>
      <c r="M40" s="116"/>
      <c r="N40" s="116"/>
      <c r="O40" s="116"/>
      <c r="P40" s="116"/>
      <c r="Q40" s="117"/>
      <c r="T40" s="124"/>
      <c r="U40" s="125"/>
      <c r="V40" s="125"/>
      <c r="W40" s="125"/>
      <c r="X40" s="125"/>
      <c r="Y40" s="125"/>
      <c r="Z40" s="125"/>
      <c r="AA40" s="125"/>
      <c r="AB40" s="125"/>
      <c r="AC40" s="125"/>
      <c r="AD40" s="125"/>
      <c r="AE40" s="125"/>
      <c r="AF40" s="125"/>
      <c r="AG40" s="125"/>
      <c r="AH40" s="125"/>
      <c r="AI40" s="125"/>
      <c r="AJ40" s="125"/>
      <c r="AK40" s="125"/>
      <c r="AL40" s="125"/>
      <c r="AM40" s="126"/>
      <c r="AN40" s="163" t="s">
        <v>14</v>
      </c>
      <c r="AO40" s="164"/>
      <c r="AP40" s="165"/>
    </row>
    <row r="41" spans="1:69" ht="13.5" customHeight="1">
      <c r="E41" s="109"/>
      <c r="F41" s="110"/>
      <c r="G41" s="111"/>
      <c r="H41" s="118"/>
      <c r="I41" s="119"/>
      <c r="J41" s="119"/>
      <c r="K41" s="119"/>
      <c r="L41" s="119"/>
      <c r="M41" s="119"/>
      <c r="N41" s="119"/>
      <c r="O41" s="119"/>
      <c r="P41" s="119"/>
      <c r="Q41" s="120"/>
      <c r="T41" s="127"/>
      <c r="U41" s="128"/>
      <c r="V41" s="128"/>
      <c r="W41" s="128"/>
      <c r="X41" s="128"/>
      <c r="Y41" s="128"/>
      <c r="Z41" s="128"/>
      <c r="AA41" s="128"/>
      <c r="AB41" s="128"/>
      <c r="AC41" s="128"/>
      <c r="AD41" s="128"/>
      <c r="AE41" s="128"/>
      <c r="AF41" s="128"/>
      <c r="AG41" s="128"/>
      <c r="AH41" s="128"/>
      <c r="AI41" s="128"/>
      <c r="AJ41" s="128"/>
      <c r="AK41" s="128"/>
      <c r="AL41" s="128"/>
      <c r="AM41" s="129"/>
      <c r="AN41" s="163"/>
      <c r="AO41" s="164"/>
      <c r="AP41" s="165"/>
    </row>
    <row r="42" spans="1:69" ht="13.5" customHeight="1">
      <c r="E42" s="112"/>
      <c r="F42" s="113"/>
      <c r="G42" s="114"/>
      <c r="H42" s="121"/>
      <c r="I42" s="122"/>
      <c r="J42" s="122"/>
      <c r="K42" s="122"/>
      <c r="L42" s="122"/>
      <c r="M42" s="122"/>
      <c r="N42" s="122"/>
      <c r="O42" s="122"/>
      <c r="P42" s="122"/>
      <c r="Q42" s="123"/>
      <c r="T42" s="142"/>
      <c r="U42" s="143"/>
      <c r="V42" s="143"/>
      <c r="W42" s="143"/>
      <c r="X42" s="143"/>
      <c r="Y42" s="143"/>
      <c r="Z42" s="143"/>
      <c r="AA42" s="143"/>
      <c r="AB42" s="143"/>
      <c r="AC42" s="143"/>
      <c r="AD42" s="143"/>
      <c r="AE42" s="143"/>
      <c r="AF42" s="143"/>
      <c r="AG42" s="143"/>
      <c r="AH42" s="143"/>
      <c r="AI42" s="143"/>
      <c r="AJ42" s="143"/>
      <c r="AK42" s="143"/>
      <c r="AL42" s="143"/>
      <c r="AM42" s="144"/>
      <c r="AN42" s="166"/>
      <c r="AO42" s="167"/>
      <c r="AP42" s="168"/>
    </row>
    <row r="43" spans="1:69" s="6" customFormat="1" ht="13.5" customHeight="1" thickBot="1">
      <c r="E43" s="26"/>
      <c r="F43" s="26"/>
      <c r="G43" s="26"/>
      <c r="H43" s="27"/>
      <c r="I43" s="27"/>
      <c r="J43" s="27"/>
      <c r="K43" s="27"/>
      <c r="L43" s="27"/>
      <c r="M43" s="27"/>
      <c r="N43" s="27"/>
      <c r="O43" s="27"/>
      <c r="P43" s="27"/>
      <c r="Q43" s="27"/>
      <c r="T43" s="54"/>
      <c r="U43" s="54"/>
      <c r="V43" s="54"/>
      <c r="W43" s="54"/>
      <c r="X43" s="54"/>
      <c r="Y43" s="54"/>
      <c r="Z43" s="54"/>
      <c r="AA43" s="54"/>
      <c r="AB43" s="54"/>
      <c r="AC43" s="54"/>
      <c r="AD43" s="54"/>
      <c r="AE43" s="54"/>
      <c r="AF43" s="54"/>
      <c r="AG43" s="54"/>
      <c r="AH43" s="54"/>
      <c r="AI43" s="54"/>
      <c r="AJ43" s="54"/>
      <c r="AK43" s="54"/>
      <c r="AL43" s="54"/>
      <c r="AM43" s="54"/>
      <c r="AN43" s="28"/>
      <c r="AO43" s="28"/>
      <c r="AP43" s="28"/>
    </row>
    <row r="44" spans="1:69" ht="46.5" customHeight="1">
      <c r="B44" s="44" t="s">
        <v>29</v>
      </c>
      <c r="D44" s="25"/>
      <c r="E44" s="29"/>
      <c r="F44" s="25"/>
      <c r="G44" s="25"/>
      <c r="H44" s="22"/>
      <c r="I44" s="22"/>
      <c r="J44" s="22"/>
      <c r="K44" s="22"/>
      <c r="L44" s="22"/>
      <c r="M44" s="22"/>
      <c r="N44" s="22"/>
      <c r="O44" s="22"/>
      <c r="P44" s="22"/>
      <c r="Q44" s="22"/>
      <c r="T44" s="169"/>
      <c r="U44" s="170"/>
      <c r="V44" s="170"/>
      <c r="W44" s="170"/>
      <c r="X44" s="170"/>
      <c r="Y44" s="170"/>
      <c r="Z44" s="170"/>
      <c r="AA44" s="170"/>
      <c r="AB44" s="170"/>
      <c r="AC44" s="170"/>
      <c r="AD44" s="170"/>
      <c r="AE44" s="170"/>
      <c r="AF44" s="170"/>
      <c r="AG44" s="170"/>
      <c r="AH44" s="170"/>
      <c r="AI44" s="170"/>
      <c r="AJ44" s="170"/>
      <c r="AK44" s="170"/>
      <c r="AL44" s="170"/>
      <c r="AM44" s="171"/>
      <c r="AN44" s="30"/>
      <c r="AO44" s="30"/>
      <c r="AP44" s="30"/>
      <c r="AQ44" s="30"/>
      <c r="AR44" s="30"/>
      <c r="AS44" s="30"/>
      <c r="AT44" s="42" t="str">
        <f>IF(T44="積算","※①のフォームで入力してください。",IF(T44="料率","②のフォームに入力してください。",""))</f>
        <v/>
      </c>
      <c r="AU44" s="22"/>
      <c r="AV44" s="22"/>
      <c r="AW44" s="22"/>
      <c r="AX44" s="22"/>
      <c r="AY44" s="22"/>
      <c r="AZ44" s="22"/>
      <c r="BA44" s="43"/>
      <c r="BB44" s="43"/>
      <c r="BC44" s="43"/>
      <c r="BD44" s="43"/>
      <c r="BE44" s="43"/>
      <c r="BF44" s="43"/>
      <c r="BG44" s="28"/>
      <c r="BH44" s="28"/>
      <c r="BI44" s="28"/>
      <c r="BJ44" s="28"/>
      <c r="BK44" s="25"/>
      <c r="BL44" s="25"/>
      <c r="BM44" s="25"/>
      <c r="BN44" s="7"/>
      <c r="BO44" s="7"/>
      <c r="BP44" s="7"/>
      <c r="BQ44" s="7"/>
    </row>
    <row r="45" spans="1:69" ht="13.5" customHeight="1">
      <c r="B45" s="100" t="s">
        <v>54</v>
      </c>
      <c r="C45" s="101"/>
      <c r="D45" s="101"/>
      <c r="E45" s="101"/>
      <c r="F45" s="101"/>
      <c r="G45" s="101"/>
      <c r="H45" s="101"/>
      <c r="I45" s="101"/>
      <c r="J45" s="101"/>
      <c r="K45" s="101"/>
      <c r="L45" s="101"/>
      <c r="M45" s="101"/>
      <c r="N45" s="101"/>
      <c r="O45" s="101"/>
      <c r="P45" s="101"/>
      <c r="Q45" s="101"/>
      <c r="R45" s="101"/>
      <c r="S45" s="101"/>
      <c r="T45" s="101"/>
      <c r="U45" s="101"/>
      <c r="V45" s="101"/>
      <c r="W45" s="101"/>
      <c r="X45" s="101"/>
      <c r="Y45" s="101"/>
      <c r="Z45" s="101"/>
      <c r="AA45" s="101"/>
      <c r="AB45" s="101"/>
      <c r="AC45" s="101"/>
      <c r="AD45" s="101"/>
      <c r="AE45" s="101"/>
      <c r="AF45" s="101"/>
      <c r="AG45" s="101"/>
      <c r="AH45" s="101"/>
      <c r="AI45" s="101"/>
      <c r="AJ45" s="101"/>
      <c r="AK45" s="101"/>
      <c r="AL45" s="101"/>
      <c r="AM45" s="101"/>
      <c r="AN45" s="101"/>
      <c r="AO45" s="101"/>
      <c r="AP45" s="101"/>
      <c r="AQ45" s="101"/>
      <c r="AR45" s="101"/>
      <c r="AS45" s="101"/>
      <c r="AT45" s="101"/>
      <c r="AU45" s="101"/>
      <c r="AV45" s="101"/>
      <c r="AW45" s="101"/>
      <c r="AX45" s="101"/>
      <c r="AY45" s="101"/>
      <c r="AZ45" s="101"/>
      <c r="BA45" s="101"/>
      <c r="BB45" s="101"/>
      <c r="BC45" s="101"/>
      <c r="BD45" s="101"/>
      <c r="BE45" s="101"/>
      <c r="BF45" s="101"/>
      <c r="BG45" s="101"/>
      <c r="BH45" s="101"/>
      <c r="BI45" s="101"/>
      <c r="BJ45" s="101"/>
      <c r="BK45" s="101"/>
      <c r="BL45" s="101"/>
      <c r="BM45" s="101"/>
      <c r="BN45" s="101"/>
      <c r="BO45" s="101"/>
      <c r="BP45" s="101"/>
      <c r="BQ45" s="102"/>
    </row>
    <row r="46" spans="1:69" ht="13.5" customHeight="1">
      <c r="B46" s="148"/>
      <c r="C46" s="149"/>
      <c r="D46" s="149"/>
      <c r="E46" s="149"/>
      <c r="F46" s="149"/>
      <c r="G46" s="149"/>
      <c r="H46" s="149"/>
      <c r="I46" s="149"/>
      <c r="J46" s="149"/>
      <c r="K46" s="149"/>
      <c r="L46" s="149"/>
      <c r="M46" s="149"/>
      <c r="N46" s="149"/>
      <c r="O46" s="149"/>
      <c r="P46" s="149"/>
      <c r="Q46" s="149"/>
      <c r="R46" s="149"/>
      <c r="S46" s="149"/>
      <c r="T46" s="149"/>
      <c r="U46" s="149"/>
      <c r="V46" s="149"/>
      <c r="W46" s="149"/>
      <c r="X46" s="149"/>
      <c r="Y46" s="149"/>
      <c r="Z46" s="149"/>
      <c r="AA46" s="149"/>
      <c r="AB46" s="149"/>
      <c r="AC46" s="149"/>
      <c r="AD46" s="149"/>
      <c r="AE46" s="149"/>
      <c r="AF46" s="149"/>
      <c r="AG46" s="149"/>
      <c r="AH46" s="149"/>
      <c r="AI46" s="149"/>
      <c r="AJ46" s="149"/>
      <c r="AK46" s="149"/>
      <c r="AL46" s="149"/>
      <c r="AM46" s="149"/>
      <c r="AN46" s="149"/>
      <c r="AO46" s="149"/>
      <c r="AP46" s="149"/>
      <c r="AQ46" s="149"/>
      <c r="AR46" s="149"/>
      <c r="AS46" s="149"/>
      <c r="AT46" s="149"/>
      <c r="AU46" s="149"/>
      <c r="AV46" s="149"/>
      <c r="AW46" s="149"/>
      <c r="AX46" s="149"/>
      <c r="AY46" s="149"/>
      <c r="AZ46" s="149"/>
      <c r="BA46" s="149"/>
      <c r="BB46" s="149"/>
      <c r="BC46" s="149"/>
      <c r="BD46" s="149"/>
      <c r="BE46" s="149"/>
      <c r="BF46" s="149"/>
      <c r="BG46" s="149"/>
      <c r="BH46" s="149"/>
      <c r="BI46" s="149"/>
      <c r="BJ46" s="149"/>
      <c r="BK46" s="149"/>
      <c r="BL46" s="149"/>
      <c r="BM46" s="149"/>
      <c r="BN46" s="149"/>
      <c r="BO46" s="149"/>
      <c r="BP46" s="149"/>
      <c r="BQ46" s="150"/>
    </row>
    <row r="47" spans="1:69" ht="13.5" customHeight="1">
      <c r="B47" s="103"/>
      <c r="C47" s="104"/>
      <c r="D47" s="104"/>
      <c r="E47" s="104"/>
      <c r="F47" s="104"/>
      <c r="G47" s="104"/>
      <c r="H47" s="104"/>
      <c r="I47" s="104"/>
      <c r="J47" s="104"/>
      <c r="K47" s="104"/>
      <c r="L47" s="104"/>
      <c r="M47" s="104"/>
      <c r="N47" s="104"/>
      <c r="O47" s="104"/>
      <c r="P47" s="104"/>
      <c r="Q47" s="104"/>
      <c r="R47" s="104"/>
      <c r="S47" s="104"/>
      <c r="T47" s="104"/>
      <c r="U47" s="104"/>
      <c r="V47" s="104"/>
      <c r="W47" s="104"/>
      <c r="X47" s="104"/>
      <c r="Y47" s="104"/>
      <c r="Z47" s="104"/>
      <c r="AA47" s="104"/>
      <c r="AB47" s="104"/>
      <c r="AC47" s="104"/>
      <c r="AD47" s="104"/>
      <c r="AE47" s="104"/>
      <c r="AF47" s="104"/>
      <c r="AG47" s="104"/>
      <c r="AH47" s="104"/>
      <c r="AI47" s="104"/>
      <c r="AJ47" s="104"/>
      <c r="AK47" s="104"/>
      <c r="AL47" s="104"/>
      <c r="AM47" s="104"/>
      <c r="AN47" s="104"/>
      <c r="AO47" s="104"/>
      <c r="AP47" s="104"/>
      <c r="AQ47" s="104"/>
      <c r="AR47" s="104"/>
      <c r="AS47" s="104"/>
      <c r="AT47" s="104"/>
      <c r="AU47" s="104"/>
      <c r="AV47" s="104"/>
      <c r="AW47" s="104"/>
      <c r="AX47" s="104"/>
      <c r="AY47" s="104"/>
      <c r="AZ47" s="104"/>
      <c r="BA47" s="104"/>
      <c r="BB47" s="104"/>
      <c r="BC47" s="104"/>
      <c r="BD47" s="104"/>
      <c r="BE47" s="104"/>
      <c r="BF47" s="104"/>
      <c r="BG47" s="104"/>
      <c r="BH47" s="104"/>
      <c r="BI47" s="104"/>
      <c r="BJ47" s="104"/>
      <c r="BK47" s="104"/>
      <c r="BL47" s="104"/>
      <c r="BM47" s="104"/>
      <c r="BN47" s="104"/>
      <c r="BO47" s="104"/>
      <c r="BP47" s="104"/>
      <c r="BQ47" s="105"/>
    </row>
    <row r="48" spans="1:69" ht="13.5" customHeight="1">
      <c r="A48" s="25"/>
      <c r="B48" s="21"/>
      <c r="C48" s="21"/>
      <c r="D48" s="21"/>
      <c r="E48" s="21"/>
      <c r="F48" s="21"/>
      <c r="G48" s="21"/>
      <c r="H48" s="21"/>
      <c r="I48" s="21"/>
      <c r="J48" s="21"/>
      <c r="K48" s="21"/>
      <c r="L48" s="21"/>
      <c r="M48" s="21"/>
      <c r="N48" s="21"/>
      <c r="O48" s="21"/>
      <c r="P48" s="21"/>
      <c r="Q48" s="21"/>
      <c r="R48" s="21"/>
      <c r="S48" s="21"/>
      <c r="T48" s="21"/>
      <c r="U48" s="21"/>
      <c r="V48" s="21"/>
      <c r="W48" s="21"/>
      <c r="X48" s="21"/>
      <c r="Y48" s="21"/>
      <c r="Z48" s="21"/>
      <c r="AA48" s="21"/>
      <c r="AB48" s="21"/>
      <c r="AC48" s="21"/>
      <c r="AD48" s="21"/>
      <c r="AE48" s="21"/>
      <c r="AF48" s="21"/>
      <c r="AG48" s="21"/>
      <c r="AH48" s="21"/>
      <c r="AI48" s="21"/>
      <c r="AJ48" s="21"/>
      <c r="AK48" s="21"/>
      <c r="AL48" s="21"/>
      <c r="AM48" s="21"/>
      <c r="AN48" s="21"/>
      <c r="AO48" s="21"/>
      <c r="AP48" s="21"/>
      <c r="AQ48" s="21"/>
      <c r="AR48" s="21"/>
      <c r="AS48" s="21"/>
      <c r="AT48" s="21"/>
      <c r="AU48" s="21"/>
      <c r="AV48" s="21"/>
      <c r="AW48" s="21"/>
      <c r="AX48" s="21"/>
      <c r="AY48" s="21"/>
      <c r="AZ48" s="21"/>
      <c r="BA48" s="21"/>
      <c r="BB48" s="21"/>
      <c r="BC48" s="21"/>
      <c r="BD48" s="21"/>
      <c r="BE48" s="21"/>
      <c r="BF48" s="21"/>
      <c r="BG48" s="21"/>
      <c r="BH48" s="21"/>
      <c r="BI48" s="21"/>
      <c r="BJ48" s="21"/>
      <c r="BK48" s="21"/>
      <c r="BL48" s="21"/>
      <c r="BM48" s="21"/>
      <c r="BN48" s="25"/>
      <c r="BO48" s="25"/>
      <c r="BP48" s="25"/>
      <c r="BQ48" s="25"/>
    </row>
    <row r="49" spans="1:78" ht="11.25" customHeight="1">
      <c r="E49" s="31"/>
      <c r="F49" s="31"/>
      <c r="G49" s="31"/>
      <c r="H49" s="31"/>
      <c r="I49" s="31"/>
      <c r="J49" s="31"/>
      <c r="K49" s="31"/>
      <c r="L49" s="31"/>
      <c r="M49" s="31"/>
      <c r="N49" s="31"/>
      <c r="O49" s="31"/>
      <c r="P49" s="31"/>
      <c r="Q49" s="31"/>
      <c r="S49" s="149" t="s">
        <v>30</v>
      </c>
      <c r="T49" s="149"/>
      <c r="U49" s="149"/>
      <c r="V49" s="149"/>
      <c r="W49" s="149"/>
      <c r="X49" s="149"/>
      <c r="Y49" s="149"/>
      <c r="Z49" s="149"/>
      <c r="AA49" s="149"/>
      <c r="AB49" s="149"/>
      <c r="AC49" s="149"/>
      <c r="AD49" s="149"/>
      <c r="AE49" s="149"/>
      <c r="AF49" s="149"/>
      <c r="AG49" s="149"/>
      <c r="AH49" s="149"/>
      <c r="AI49" s="149"/>
      <c r="AJ49" s="149"/>
      <c r="AK49" s="149"/>
      <c r="AL49" s="149"/>
      <c r="AM49" s="149"/>
      <c r="AN49" s="149"/>
      <c r="AO49" s="149"/>
      <c r="AP49" s="149"/>
      <c r="AQ49" s="149"/>
      <c r="AS49" s="149" t="s">
        <v>31</v>
      </c>
      <c r="AT49" s="149"/>
      <c r="AU49" s="149"/>
      <c r="AV49" s="149"/>
      <c r="AW49" s="149"/>
      <c r="AX49" s="149"/>
      <c r="AY49" s="149"/>
      <c r="AZ49" s="149"/>
      <c r="BA49" s="149"/>
      <c r="BB49" s="149"/>
      <c r="BC49" s="149"/>
      <c r="BD49" s="149"/>
      <c r="BE49" s="149"/>
      <c r="BF49" s="149"/>
      <c r="BG49" s="149"/>
      <c r="BH49" s="149"/>
      <c r="BI49" s="149"/>
      <c r="BJ49" s="149"/>
      <c r="BK49" s="149"/>
      <c r="BL49" s="149"/>
      <c r="BM49" s="149"/>
      <c r="BN49" s="149"/>
      <c r="BO49" s="149"/>
      <c r="BP49" s="149"/>
      <c r="BQ49" s="149"/>
    </row>
    <row r="50" spans="1:78" ht="11.25" customHeight="1">
      <c r="E50" s="31"/>
      <c r="F50" s="31"/>
      <c r="G50" s="31"/>
      <c r="H50" s="31"/>
      <c r="I50" s="31"/>
      <c r="J50" s="31"/>
      <c r="K50" s="31"/>
      <c r="L50" s="31"/>
      <c r="M50" s="31"/>
      <c r="N50" s="31"/>
      <c r="O50" s="31"/>
      <c r="P50" s="31"/>
      <c r="Q50" s="31"/>
      <c r="S50" s="149"/>
      <c r="T50" s="149"/>
      <c r="U50" s="149"/>
      <c r="V50" s="149"/>
      <c r="W50" s="149"/>
      <c r="X50" s="149"/>
      <c r="Y50" s="149"/>
      <c r="Z50" s="149"/>
      <c r="AA50" s="149"/>
      <c r="AB50" s="149"/>
      <c r="AC50" s="149"/>
      <c r="AD50" s="149"/>
      <c r="AE50" s="149"/>
      <c r="AF50" s="149"/>
      <c r="AG50" s="149"/>
      <c r="AH50" s="149"/>
      <c r="AI50" s="149"/>
      <c r="AJ50" s="149"/>
      <c r="AK50" s="149"/>
      <c r="AL50" s="149"/>
      <c r="AM50" s="149"/>
      <c r="AN50" s="149"/>
      <c r="AO50" s="149"/>
      <c r="AP50" s="149"/>
      <c r="AQ50" s="149"/>
      <c r="AS50" s="149"/>
      <c r="AT50" s="149"/>
      <c r="AU50" s="149"/>
      <c r="AV50" s="149"/>
      <c r="AW50" s="149"/>
      <c r="AX50" s="149"/>
      <c r="AY50" s="149"/>
      <c r="AZ50" s="149"/>
      <c r="BA50" s="149"/>
      <c r="BB50" s="149"/>
      <c r="BC50" s="149"/>
      <c r="BD50" s="149"/>
      <c r="BE50" s="149"/>
      <c r="BF50" s="149"/>
      <c r="BG50" s="149"/>
      <c r="BH50" s="149"/>
      <c r="BI50" s="149"/>
      <c r="BJ50" s="149"/>
      <c r="BK50" s="149"/>
      <c r="BL50" s="149"/>
      <c r="BM50" s="149"/>
      <c r="BN50" s="149"/>
      <c r="BO50" s="149"/>
      <c r="BP50" s="149"/>
      <c r="BQ50" s="149"/>
    </row>
    <row r="51" spans="1:78" ht="11.25" customHeight="1">
      <c r="E51" s="31"/>
      <c r="F51" s="31"/>
      <c r="G51" s="31"/>
      <c r="H51" s="31"/>
      <c r="I51" s="31"/>
      <c r="J51" s="31"/>
      <c r="K51" s="31"/>
      <c r="L51" s="31"/>
      <c r="M51" s="31"/>
      <c r="N51" s="31"/>
      <c r="O51" s="31"/>
      <c r="P51" s="31"/>
      <c r="Q51" s="31"/>
      <c r="S51" s="32"/>
      <c r="T51" s="32"/>
      <c r="U51" s="32"/>
      <c r="V51" s="32"/>
      <c r="W51" s="32"/>
      <c r="X51" s="32"/>
      <c r="Y51" s="32"/>
      <c r="Z51" s="32"/>
      <c r="AA51" s="32"/>
      <c r="AB51" s="32"/>
      <c r="AC51" s="32"/>
      <c r="AD51" s="32"/>
      <c r="AE51" s="32"/>
      <c r="AF51" s="32"/>
      <c r="AG51" s="32"/>
      <c r="AH51" s="32"/>
      <c r="AI51" s="32"/>
      <c r="AJ51" s="32"/>
      <c r="AK51" s="32"/>
      <c r="AL51" s="32"/>
      <c r="AM51" s="32"/>
      <c r="AN51" s="32"/>
      <c r="AO51" s="32"/>
      <c r="AP51" s="32"/>
      <c r="AQ51" s="32"/>
      <c r="AS51" s="32"/>
      <c r="AT51" s="32"/>
      <c r="AU51" s="32"/>
      <c r="AV51" s="32"/>
      <c r="AW51" s="32"/>
      <c r="AX51" s="32"/>
      <c r="AY51" s="32"/>
      <c r="AZ51" s="32"/>
      <c r="BA51" s="32"/>
      <c r="BB51" s="32"/>
      <c r="BC51" s="32"/>
      <c r="BD51" s="32"/>
      <c r="BE51" s="32"/>
      <c r="BF51" s="32"/>
      <c r="BG51" s="32"/>
      <c r="BH51" s="32"/>
      <c r="BI51" s="32"/>
      <c r="BJ51" s="32"/>
      <c r="BK51" s="32"/>
      <c r="BL51" s="32"/>
      <c r="BM51" s="32"/>
      <c r="BN51" s="32"/>
      <c r="BO51" s="32"/>
      <c r="BP51" s="32"/>
      <c r="BQ51" s="32"/>
    </row>
    <row r="52" spans="1:78" s="25" customFormat="1">
      <c r="A52"/>
      <c r="B52" s="106" t="s">
        <v>32</v>
      </c>
      <c r="C52" s="107"/>
      <c r="D52" s="108"/>
      <c r="E52" s="179" t="s">
        <v>33</v>
      </c>
      <c r="F52" s="179"/>
      <c r="G52" s="179"/>
      <c r="H52" s="179"/>
      <c r="I52" s="179"/>
      <c r="J52" s="179"/>
      <c r="K52" s="179"/>
      <c r="L52" s="179"/>
      <c r="M52" s="179"/>
      <c r="N52" s="179"/>
      <c r="O52" s="179"/>
      <c r="P52" s="179"/>
      <c r="Q52" s="179"/>
      <c r="R52"/>
      <c r="S52" s="32"/>
      <c r="T52" s="192">
        <v>0</v>
      </c>
      <c r="U52" s="193"/>
      <c r="V52" s="193"/>
      <c r="W52" s="193"/>
      <c r="X52" s="193"/>
      <c r="Y52" s="193"/>
      <c r="Z52" s="193"/>
      <c r="AA52" s="193"/>
      <c r="AB52" s="193"/>
      <c r="AC52" s="193"/>
      <c r="AD52" s="193"/>
      <c r="AE52" s="193"/>
      <c r="AF52" s="193"/>
      <c r="AG52" s="193"/>
      <c r="AH52" s="193"/>
      <c r="AI52" s="193"/>
      <c r="AJ52" s="193"/>
      <c r="AK52" s="193"/>
      <c r="AL52" s="193"/>
      <c r="AM52" s="194"/>
      <c r="AN52" s="201" t="s">
        <v>14</v>
      </c>
      <c r="AO52" s="202"/>
      <c r="AP52" s="203"/>
      <c r="AQ52" s="32"/>
      <c r="AR52"/>
      <c r="AS52" s="32"/>
      <c r="AT52" s="151" t="str">
        <f>IF(T44="積算",ROUNDDOWN((T37/3),0),"")</f>
        <v/>
      </c>
      <c r="AU52" s="152"/>
      <c r="AV52" s="152"/>
      <c r="AW52" s="152"/>
      <c r="AX52" s="152"/>
      <c r="AY52" s="152"/>
      <c r="AZ52" s="152"/>
      <c r="BA52" s="152"/>
      <c r="BB52" s="152"/>
      <c r="BC52" s="152"/>
      <c r="BD52" s="152"/>
      <c r="BE52" s="152"/>
      <c r="BF52" s="152"/>
      <c r="BG52" s="152"/>
      <c r="BH52" s="152"/>
      <c r="BI52" s="152"/>
      <c r="BJ52" s="152"/>
      <c r="BK52" s="152"/>
      <c r="BL52" s="152"/>
      <c r="BM52" s="153"/>
      <c r="BN52" s="183" t="s">
        <v>14</v>
      </c>
      <c r="BO52" s="184"/>
      <c r="BP52" s="185"/>
      <c r="BQ52" s="32"/>
      <c r="BR52"/>
    </row>
    <row r="53" spans="1:78">
      <c r="B53" s="109"/>
      <c r="C53" s="110"/>
      <c r="D53" s="111"/>
      <c r="E53" s="179"/>
      <c r="F53" s="179"/>
      <c r="G53" s="179"/>
      <c r="H53" s="179"/>
      <c r="I53" s="179"/>
      <c r="J53" s="179"/>
      <c r="K53" s="179"/>
      <c r="L53" s="179"/>
      <c r="M53" s="179"/>
      <c r="N53" s="179"/>
      <c r="O53" s="179"/>
      <c r="P53" s="179"/>
      <c r="Q53" s="179"/>
      <c r="S53" s="32"/>
      <c r="T53" s="195"/>
      <c r="U53" s="196"/>
      <c r="V53" s="196"/>
      <c r="W53" s="196"/>
      <c r="X53" s="196"/>
      <c r="Y53" s="196"/>
      <c r="Z53" s="196"/>
      <c r="AA53" s="196"/>
      <c r="AB53" s="196"/>
      <c r="AC53" s="196"/>
      <c r="AD53" s="196"/>
      <c r="AE53" s="196"/>
      <c r="AF53" s="196"/>
      <c r="AG53" s="196"/>
      <c r="AH53" s="196"/>
      <c r="AI53" s="196"/>
      <c r="AJ53" s="196"/>
      <c r="AK53" s="196"/>
      <c r="AL53" s="196"/>
      <c r="AM53" s="197"/>
      <c r="AN53" s="204"/>
      <c r="AO53" s="205"/>
      <c r="AP53" s="206"/>
      <c r="AQ53" s="32"/>
      <c r="AS53" s="32"/>
      <c r="AT53" s="154"/>
      <c r="AU53" s="155"/>
      <c r="AV53" s="155"/>
      <c r="AW53" s="155"/>
      <c r="AX53" s="155"/>
      <c r="AY53" s="155"/>
      <c r="AZ53" s="155"/>
      <c r="BA53" s="155"/>
      <c r="BB53" s="155"/>
      <c r="BC53" s="155"/>
      <c r="BD53" s="155"/>
      <c r="BE53" s="155"/>
      <c r="BF53" s="155"/>
      <c r="BG53" s="155"/>
      <c r="BH53" s="155"/>
      <c r="BI53" s="155"/>
      <c r="BJ53" s="155"/>
      <c r="BK53" s="155"/>
      <c r="BL53" s="155"/>
      <c r="BM53" s="156"/>
      <c r="BN53" s="186"/>
      <c r="BO53" s="187"/>
      <c r="BP53" s="188"/>
      <c r="BQ53" s="32"/>
    </row>
    <row r="54" spans="1:78">
      <c r="B54" s="112"/>
      <c r="C54" s="113"/>
      <c r="D54" s="114"/>
      <c r="E54" s="179"/>
      <c r="F54" s="179"/>
      <c r="G54" s="179"/>
      <c r="H54" s="179"/>
      <c r="I54" s="179"/>
      <c r="J54" s="179"/>
      <c r="K54" s="179"/>
      <c r="L54" s="179"/>
      <c r="M54" s="179"/>
      <c r="N54" s="179"/>
      <c r="O54" s="179"/>
      <c r="P54" s="179"/>
      <c r="Q54" s="179"/>
      <c r="S54" s="32"/>
      <c r="T54" s="198"/>
      <c r="U54" s="199"/>
      <c r="V54" s="199"/>
      <c r="W54" s="199"/>
      <c r="X54" s="199"/>
      <c r="Y54" s="199"/>
      <c r="Z54" s="199"/>
      <c r="AA54" s="199"/>
      <c r="AB54" s="199"/>
      <c r="AC54" s="199"/>
      <c r="AD54" s="199"/>
      <c r="AE54" s="199"/>
      <c r="AF54" s="199"/>
      <c r="AG54" s="199"/>
      <c r="AH54" s="199"/>
      <c r="AI54" s="199"/>
      <c r="AJ54" s="199"/>
      <c r="AK54" s="199"/>
      <c r="AL54" s="199"/>
      <c r="AM54" s="200"/>
      <c r="AN54" s="207"/>
      <c r="AO54" s="208"/>
      <c r="AP54" s="209"/>
      <c r="AQ54" s="32"/>
      <c r="AS54" s="32"/>
      <c r="AT54" s="180"/>
      <c r="AU54" s="181"/>
      <c r="AV54" s="181"/>
      <c r="AW54" s="181"/>
      <c r="AX54" s="181"/>
      <c r="AY54" s="181"/>
      <c r="AZ54" s="181"/>
      <c r="BA54" s="181"/>
      <c r="BB54" s="181"/>
      <c r="BC54" s="181"/>
      <c r="BD54" s="181"/>
      <c r="BE54" s="181"/>
      <c r="BF54" s="181"/>
      <c r="BG54" s="181"/>
      <c r="BH54" s="181"/>
      <c r="BI54" s="181"/>
      <c r="BJ54" s="181"/>
      <c r="BK54" s="181"/>
      <c r="BL54" s="181"/>
      <c r="BM54" s="182"/>
      <c r="BN54" s="189"/>
      <c r="BO54" s="190"/>
      <c r="BP54" s="191"/>
      <c r="BQ54" s="32"/>
    </row>
    <row r="55" spans="1:78" ht="13.5" customHeight="1">
      <c r="B55" s="106" t="s">
        <v>34</v>
      </c>
      <c r="C55" s="107"/>
      <c r="D55" s="108"/>
      <c r="E55" s="178" t="s">
        <v>56</v>
      </c>
      <c r="F55" s="179"/>
      <c r="G55" s="179"/>
      <c r="H55" s="179"/>
      <c r="I55" s="179"/>
      <c r="J55" s="179"/>
      <c r="K55" s="179"/>
      <c r="L55" s="179"/>
      <c r="M55" s="179"/>
      <c r="N55" s="179"/>
      <c r="O55" s="179"/>
      <c r="P55" s="179"/>
      <c r="Q55" s="179"/>
      <c r="S55" s="32"/>
      <c r="T55" s="151" t="str">
        <f>IF(T44="積算",T34-T52,"")</f>
        <v/>
      </c>
      <c r="U55" s="152"/>
      <c r="V55" s="152"/>
      <c r="W55" s="152"/>
      <c r="X55" s="152"/>
      <c r="Y55" s="152"/>
      <c r="Z55" s="152"/>
      <c r="AA55" s="152"/>
      <c r="AB55" s="152"/>
      <c r="AC55" s="152"/>
      <c r="AD55" s="152"/>
      <c r="AE55" s="152"/>
      <c r="AF55" s="152"/>
      <c r="AG55" s="152"/>
      <c r="AH55" s="152"/>
      <c r="AI55" s="152"/>
      <c r="AJ55" s="152"/>
      <c r="AK55" s="152"/>
      <c r="AL55" s="152"/>
      <c r="AM55" s="153"/>
      <c r="AN55" s="183" t="s">
        <v>14</v>
      </c>
      <c r="AO55" s="184"/>
      <c r="AP55" s="185"/>
      <c r="AQ55" s="32"/>
      <c r="AS55" s="32"/>
      <c r="AT55" s="151" t="str">
        <f>IF(T44="積算",T34-AT52,"")</f>
        <v/>
      </c>
      <c r="AU55" s="152"/>
      <c r="AV55" s="152"/>
      <c r="AW55" s="152"/>
      <c r="AX55" s="152"/>
      <c r="AY55" s="152"/>
      <c r="AZ55" s="152"/>
      <c r="BA55" s="152"/>
      <c r="BB55" s="152"/>
      <c r="BC55" s="152"/>
      <c r="BD55" s="152"/>
      <c r="BE55" s="152"/>
      <c r="BF55" s="152"/>
      <c r="BG55" s="152"/>
      <c r="BH55" s="152"/>
      <c r="BI55" s="152"/>
      <c r="BJ55" s="152"/>
      <c r="BK55" s="152"/>
      <c r="BL55" s="152"/>
      <c r="BM55" s="153"/>
      <c r="BN55" s="183" t="s">
        <v>14</v>
      </c>
      <c r="BO55" s="184"/>
      <c r="BP55" s="185"/>
      <c r="BQ55" s="32"/>
    </row>
    <row r="56" spans="1:78">
      <c r="B56" s="109"/>
      <c r="C56" s="110"/>
      <c r="D56" s="111"/>
      <c r="E56" s="179"/>
      <c r="F56" s="179"/>
      <c r="G56" s="179"/>
      <c r="H56" s="179"/>
      <c r="I56" s="179"/>
      <c r="J56" s="179"/>
      <c r="K56" s="179"/>
      <c r="L56" s="179"/>
      <c r="M56" s="179"/>
      <c r="N56" s="179"/>
      <c r="O56" s="179"/>
      <c r="P56" s="179"/>
      <c r="Q56" s="179"/>
      <c r="S56" s="32"/>
      <c r="T56" s="154"/>
      <c r="U56" s="155"/>
      <c r="V56" s="155"/>
      <c r="W56" s="155"/>
      <c r="X56" s="155"/>
      <c r="Y56" s="155"/>
      <c r="Z56" s="155"/>
      <c r="AA56" s="155"/>
      <c r="AB56" s="155"/>
      <c r="AC56" s="155"/>
      <c r="AD56" s="155"/>
      <c r="AE56" s="155"/>
      <c r="AF56" s="155"/>
      <c r="AG56" s="155"/>
      <c r="AH56" s="155"/>
      <c r="AI56" s="155"/>
      <c r="AJ56" s="155"/>
      <c r="AK56" s="155"/>
      <c r="AL56" s="155"/>
      <c r="AM56" s="156"/>
      <c r="AN56" s="186"/>
      <c r="AO56" s="187"/>
      <c r="AP56" s="188"/>
      <c r="AQ56" s="32"/>
      <c r="AS56" s="32"/>
      <c r="AT56" s="154"/>
      <c r="AU56" s="155"/>
      <c r="AV56" s="155"/>
      <c r="AW56" s="155"/>
      <c r="AX56" s="155"/>
      <c r="AY56" s="155"/>
      <c r="AZ56" s="155"/>
      <c r="BA56" s="155"/>
      <c r="BB56" s="155"/>
      <c r="BC56" s="155"/>
      <c r="BD56" s="155"/>
      <c r="BE56" s="155"/>
      <c r="BF56" s="155"/>
      <c r="BG56" s="155"/>
      <c r="BH56" s="155"/>
      <c r="BI56" s="155"/>
      <c r="BJ56" s="155"/>
      <c r="BK56" s="155"/>
      <c r="BL56" s="155"/>
      <c r="BM56" s="156"/>
      <c r="BN56" s="186"/>
      <c r="BO56" s="187"/>
      <c r="BP56" s="188"/>
      <c r="BQ56" s="32"/>
    </row>
    <row r="57" spans="1:78">
      <c r="B57" s="112"/>
      <c r="C57" s="113"/>
      <c r="D57" s="114"/>
      <c r="E57" s="179"/>
      <c r="F57" s="179"/>
      <c r="G57" s="179"/>
      <c r="H57" s="179"/>
      <c r="I57" s="179"/>
      <c r="J57" s="179"/>
      <c r="K57" s="179"/>
      <c r="L57" s="179"/>
      <c r="M57" s="179"/>
      <c r="N57" s="179"/>
      <c r="O57" s="179"/>
      <c r="P57" s="179"/>
      <c r="Q57" s="179"/>
      <c r="S57" s="32"/>
      <c r="T57" s="180"/>
      <c r="U57" s="181"/>
      <c r="V57" s="181"/>
      <c r="W57" s="181"/>
      <c r="X57" s="181"/>
      <c r="Y57" s="181"/>
      <c r="Z57" s="181"/>
      <c r="AA57" s="181"/>
      <c r="AB57" s="181"/>
      <c r="AC57" s="181"/>
      <c r="AD57" s="181"/>
      <c r="AE57" s="181"/>
      <c r="AF57" s="181"/>
      <c r="AG57" s="181"/>
      <c r="AH57" s="181"/>
      <c r="AI57" s="181"/>
      <c r="AJ57" s="181"/>
      <c r="AK57" s="181"/>
      <c r="AL57" s="181"/>
      <c r="AM57" s="182"/>
      <c r="AN57" s="189"/>
      <c r="AO57" s="190"/>
      <c r="AP57" s="191"/>
      <c r="AQ57" s="32"/>
      <c r="AS57" s="32"/>
      <c r="AT57" s="180"/>
      <c r="AU57" s="181"/>
      <c r="AV57" s="181"/>
      <c r="AW57" s="181"/>
      <c r="AX57" s="181"/>
      <c r="AY57" s="181"/>
      <c r="AZ57" s="181"/>
      <c r="BA57" s="181"/>
      <c r="BB57" s="181"/>
      <c r="BC57" s="181"/>
      <c r="BD57" s="181"/>
      <c r="BE57" s="181"/>
      <c r="BF57" s="181"/>
      <c r="BG57" s="181"/>
      <c r="BH57" s="181"/>
      <c r="BI57" s="181"/>
      <c r="BJ57" s="181"/>
      <c r="BK57" s="181"/>
      <c r="BL57" s="181"/>
      <c r="BM57" s="182"/>
      <c r="BN57" s="189"/>
      <c r="BO57" s="190"/>
      <c r="BP57" s="191"/>
      <c r="BQ57" s="32"/>
      <c r="BR57" s="7"/>
    </row>
    <row r="58" spans="1:78" ht="13.5" customHeight="1">
      <c r="B58" s="106" t="s">
        <v>35</v>
      </c>
      <c r="C58" s="107"/>
      <c r="D58" s="108"/>
      <c r="E58" s="172" t="s">
        <v>49</v>
      </c>
      <c r="F58" s="173"/>
      <c r="G58" s="173"/>
      <c r="H58" s="173"/>
      <c r="I58" s="173"/>
      <c r="J58" s="173"/>
      <c r="K58" s="173"/>
      <c r="L58" s="173"/>
      <c r="M58" s="173"/>
      <c r="N58" s="173"/>
      <c r="O58" s="173"/>
      <c r="P58" s="173"/>
      <c r="Q58" s="173"/>
      <c r="S58" s="32"/>
      <c r="T58" s="227"/>
      <c r="U58" s="228"/>
      <c r="V58" s="228"/>
      <c r="W58" s="228"/>
      <c r="X58" s="228"/>
      <c r="Y58" s="228"/>
      <c r="Z58" s="228"/>
      <c r="AA58" s="228"/>
      <c r="AB58" s="228"/>
      <c r="AC58" s="228"/>
      <c r="AD58" s="228"/>
      <c r="AE58" s="228"/>
      <c r="AF58" s="228"/>
      <c r="AG58" s="228"/>
      <c r="AH58" s="228"/>
      <c r="AI58" s="228"/>
      <c r="AJ58" s="228"/>
      <c r="AK58" s="228"/>
      <c r="AL58" s="228"/>
      <c r="AM58" s="229"/>
      <c r="AN58" s="175" t="s">
        <v>14</v>
      </c>
      <c r="AO58" s="176"/>
      <c r="AP58" s="177"/>
      <c r="AQ58" s="32"/>
      <c r="AS58" s="32"/>
      <c r="AT58" s="227"/>
      <c r="AU58" s="228"/>
      <c r="AV58" s="228"/>
      <c r="AW58" s="228"/>
      <c r="AX58" s="228"/>
      <c r="AY58" s="228"/>
      <c r="AZ58" s="228"/>
      <c r="BA58" s="228"/>
      <c r="BB58" s="228"/>
      <c r="BC58" s="228"/>
      <c r="BD58" s="228"/>
      <c r="BE58" s="228"/>
      <c r="BF58" s="228"/>
      <c r="BG58" s="228"/>
      <c r="BH58" s="228"/>
      <c r="BI58" s="228"/>
      <c r="BJ58" s="228"/>
      <c r="BK58" s="228"/>
      <c r="BL58" s="228"/>
      <c r="BM58" s="229"/>
      <c r="BN58" s="175" t="s">
        <v>14</v>
      </c>
      <c r="BO58" s="176"/>
      <c r="BP58" s="177"/>
      <c r="BQ58" s="32"/>
      <c r="BR58" s="285" t="str">
        <f>IF($T$44="積算",IF($AT$58="","",IF($T$58-$AT$58&gt;=100000,"",IF($T$58-$AT$58&gt;=$AT$55*0.01,"","※"))),"")</f>
        <v/>
      </c>
      <c r="BS58" s="210" t="str">
        <f>IF($T$44="積算",IF($AT$58="","",IF($T$58-$AT$58&gt;=100000,"",IF($T$58-$AT$58&gt;=$AT$55*0.01,"","補助金が有る場合と無い場合でリース料金の違い（例：金利・手数料分の金額）が適切に計算されていることが確認できません。"))),"")</f>
        <v/>
      </c>
      <c r="BT58" s="210"/>
      <c r="BU58" s="210"/>
      <c r="BV58" s="210"/>
      <c r="BW58" s="210"/>
      <c r="BX58" s="210"/>
      <c r="BY58" s="210"/>
    </row>
    <row r="59" spans="1:78" ht="13.5" customHeight="1">
      <c r="B59" s="109"/>
      <c r="C59" s="110"/>
      <c r="D59" s="111"/>
      <c r="E59" s="174"/>
      <c r="F59" s="174"/>
      <c r="G59" s="174"/>
      <c r="H59" s="174"/>
      <c r="I59" s="174"/>
      <c r="J59" s="174"/>
      <c r="K59" s="174"/>
      <c r="L59" s="174"/>
      <c r="M59" s="174"/>
      <c r="N59" s="174"/>
      <c r="O59" s="174"/>
      <c r="P59" s="174"/>
      <c r="Q59" s="174"/>
      <c r="S59" s="32"/>
      <c r="T59" s="127"/>
      <c r="U59" s="128"/>
      <c r="V59" s="128"/>
      <c r="W59" s="128"/>
      <c r="X59" s="128"/>
      <c r="Y59" s="128"/>
      <c r="Z59" s="128"/>
      <c r="AA59" s="128"/>
      <c r="AB59" s="128"/>
      <c r="AC59" s="128"/>
      <c r="AD59" s="128"/>
      <c r="AE59" s="128"/>
      <c r="AF59" s="128"/>
      <c r="AG59" s="128"/>
      <c r="AH59" s="128"/>
      <c r="AI59" s="128"/>
      <c r="AJ59" s="128"/>
      <c r="AK59" s="128"/>
      <c r="AL59" s="128"/>
      <c r="AM59" s="129"/>
      <c r="AN59" s="163"/>
      <c r="AO59" s="164"/>
      <c r="AP59" s="165"/>
      <c r="AQ59" s="32"/>
      <c r="AS59" s="32"/>
      <c r="AT59" s="127"/>
      <c r="AU59" s="128"/>
      <c r="AV59" s="128"/>
      <c r="AW59" s="128"/>
      <c r="AX59" s="128"/>
      <c r="AY59" s="128"/>
      <c r="AZ59" s="128"/>
      <c r="BA59" s="128"/>
      <c r="BB59" s="128"/>
      <c r="BC59" s="128"/>
      <c r="BD59" s="128"/>
      <c r="BE59" s="128"/>
      <c r="BF59" s="128"/>
      <c r="BG59" s="128"/>
      <c r="BH59" s="128"/>
      <c r="BI59" s="128"/>
      <c r="BJ59" s="128"/>
      <c r="BK59" s="128"/>
      <c r="BL59" s="128"/>
      <c r="BM59" s="129"/>
      <c r="BN59" s="163"/>
      <c r="BO59" s="164"/>
      <c r="BP59" s="165"/>
      <c r="BQ59" s="32"/>
      <c r="BR59" s="285"/>
      <c r="BS59" s="210"/>
      <c r="BT59" s="210"/>
      <c r="BU59" s="210"/>
      <c r="BV59" s="210"/>
      <c r="BW59" s="210"/>
      <c r="BX59" s="210"/>
      <c r="BY59" s="210"/>
      <c r="BZ59" s="45"/>
    </row>
    <row r="60" spans="1:78" ht="13.5" customHeight="1">
      <c r="B60" s="112"/>
      <c r="C60" s="113"/>
      <c r="D60" s="114"/>
      <c r="E60" s="220"/>
      <c r="F60" s="220"/>
      <c r="G60" s="220"/>
      <c r="H60" s="220"/>
      <c r="I60" s="220"/>
      <c r="J60" s="220"/>
      <c r="K60" s="220"/>
      <c r="L60" s="220"/>
      <c r="M60" s="220"/>
      <c r="N60" s="220"/>
      <c r="O60" s="220"/>
      <c r="P60" s="220"/>
      <c r="Q60" s="220"/>
      <c r="S60" s="32"/>
      <c r="T60" s="130"/>
      <c r="U60" s="131"/>
      <c r="V60" s="131"/>
      <c r="W60" s="131"/>
      <c r="X60" s="131"/>
      <c r="Y60" s="131"/>
      <c r="Z60" s="131"/>
      <c r="AA60" s="131"/>
      <c r="AB60" s="131"/>
      <c r="AC60" s="131"/>
      <c r="AD60" s="131"/>
      <c r="AE60" s="131"/>
      <c r="AF60" s="131"/>
      <c r="AG60" s="131"/>
      <c r="AH60" s="131"/>
      <c r="AI60" s="131"/>
      <c r="AJ60" s="131"/>
      <c r="AK60" s="131"/>
      <c r="AL60" s="131"/>
      <c r="AM60" s="132"/>
      <c r="AN60" s="163"/>
      <c r="AO60" s="164"/>
      <c r="AP60" s="165"/>
      <c r="AQ60" s="32"/>
      <c r="AS60" s="32"/>
      <c r="AT60" s="130"/>
      <c r="AU60" s="131"/>
      <c r="AV60" s="131"/>
      <c r="AW60" s="131"/>
      <c r="AX60" s="131"/>
      <c r="AY60" s="131"/>
      <c r="AZ60" s="131"/>
      <c r="BA60" s="131"/>
      <c r="BB60" s="131"/>
      <c r="BC60" s="131"/>
      <c r="BD60" s="131"/>
      <c r="BE60" s="131"/>
      <c r="BF60" s="131"/>
      <c r="BG60" s="131"/>
      <c r="BH60" s="131"/>
      <c r="BI60" s="131"/>
      <c r="BJ60" s="131"/>
      <c r="BK60" s="131"/>
      <c r="BL60" s="131"/>
      <c r="BM60" s="132"/>
      <c r="BN60" s="163"/>
      <c r="BO60" s="164"/>
      <c r="BP60" s="165"/>
      <c r="BQ60" s="32"/>
      <c r="BR60" s="285"/>
      <c r="BS60" s="210"/>
      <c r="BT60" s="210"/>
      <c r="BU60" s="210"/>
      <c r="BV60" s="210"/>
      <c r="BW60" s="210"/>
      <c r="BX60" s="210"/>
      <c r="BY60" s="210"/>
    </row>
    <row r="61" spans="1:78" ht="13.5" customHeight="1">
      <c r="B61" s="211" t="s">
        <v>36</v>
      </c>
      <c r="C61" s="212"/>
      <c r="D61" s="213"/>
      <c r="E61" s="172" t="s">
        <v>57</v>
      </c>
      <c r="F61" s="173"/>
      <c r="G61" s="173"/>
      <c r="H61" s="173"/>
      <c r="I61" s="173"/>
      <c r="J61" s="173"/>
      <c r="K61" s="173"/>
      <c r="L61" s="173"/>
      <c r="M61" s="173"/>
      <c r="N61" s="173"/>
      <c r="O61" s="173"/>
      <c r="P61" s="173"/>
      <c r="Q61" s="173"/>
      <c r="S61" s="32"/>
      <c r="T61" s="151" t="str">
        <f>IF(T44="積算",T55+T58,"")</f>
        <v/>
      </c>
      <c r="U61" s="152"/>
      <c r="V61" s="152"/>
      <c r="W61" s="152"/>
      <c r="X61" s="152"/>
      <c r="Y61" s="152"/>
      <c r="Z61" s="152"/>
      <c r="AA61" s="152"/>
      <c r="AB61" s="152"/>
      <c r="AC61" s="152"/>
      <c r="AD61" s="152"/>
      <c r="AE61" s="152"/>
      <c r="AF61" s="152"/>
      <c r="AG61" s="152"/>
      <c r="AH61" s="152"/>
      <c r="AI61" s="152"/>
      <c r="AJ61" s="152"/>
      <c r="AK61" s="152"/>
      <c r="AL61" s="152"/>
      <c r="AM61" s="153"/>
      <c r="AN61" s="221" t="s">
        <v>14</v>
      </c>
      <c r="AO61" s="222"/>
      <c r="AP61" s="223"/>
      <c r="AQ61" s="33"/>
      <c r="AR61" s="34"/>
      <c r="AS61" s="33"/>
      <c r="AT61" s="151" t="str">
        <f>IF(T44="積算",AT55+AT58,"")</f>
        <v/>
      </c>
      <c r="AU61" s="152"/>
      <c r="AV61" s="152"/>
      <c r="AW61" s="152"/>
      <c r="AX61" s="152"/>
      <c r="AY61" s="152"/>
      <c r="AZ61" s="152"/>
      <c r="BA61" s="152"/>
      <c r="BB61" s="152"/>
      <c r="BC61" s="152"/>
      <c r="BD61" s="152"/>
      <c r="BE61" s="152"/>
      <c r="BF61" s="152"/>
      <c r="BG61" s="152"/>
      <c r="BH61" s="152"/>
      <c r="BI61" s="152"/>
      <c r="BJ61" s="152"/>
      <c r="BK61" s="152"/>
      <c r="BL61" s="152"/>
      <c r="BM61" s="153"/>
      <c r="BN61" s="175" t="s">
        <v>14</v>
      </c>
      <c r="BO61" s="176"/>
      <c r="BP61" s="177"/>
      <c r="BQ61" s="32"/>
      <c r="BR61" s="285" t="str">
        <f>IF($AT$61&gt;=$AT$55,"","※")</f>
        <v/>
      </c>
      <c r="BS61" s="210" t="str">
        <f>IF($AT$61&gt;=$AT$55,"","※残価設定がないリース契約であることが確認できません。")</f>
        <v/>
      </c>
      <c r="BT61" s="210"/>
      <c r="BU61" s="210"/>
      <c r="BV61" s="210"/>
      <c r="BW61" s="210"/>
      <c r="BX61" s="210"/>
      <c r="BY61" s="210"/>
    </row>
    <row r="62" spans="1:78" ht="13.5" customHeight="1">
      <c r="B62" s="214"/>
      <c r="C62" s="215"/>
      <c r="D62" s="216"/>
      <c r="E62" s="174"/>
      <c r="F62" s="174"/>
      <c r="G62" s="174"/>
      <c r="H62" s="174"/>
      <c r="I62" s="174"/>
      <c r="J62" s="174"/>
      <c r="K62" s="174"/>
      <c r="L62" s="174"/>
      <c r="M62" s="174"/>
      <c r="N62" s="174"/>
      <c r="O62" s="174"/>
      <c r="P62" s="174"/>
      <c r="Q62" s="174"/>
      <c r="S62" s="32"/>
      <c r="T62" s="154"/>
      <c r="U62" s="155"/>
      <c r="V62" s="155"/>
      <c r="W62" s="155"/>
      <c r="X62" s="155"/>
      <c r="Y62" s="155"/>
      <c r="Z62" s="155"/>
      <c r="AA62" s="155"/>
      <c r="AB62" s="155"/>
      <c r="AC62" s="155"/>
      <c r="AD62" s="155"/>
      <c r="AE62" s="155"/>
      <c r="AF62" s="155"/>
      <c r="AG62" s="155"/>
      <c r="AH62" s="155"/>
      <c r="AI62" s="155"/>
      <c r="AJ62" s="155"/>
      <c r="AK62" s="155"/>
      <c r="AL62" s="155"/>
      <c r="AM62" s="156"/>
      <c r="AN62" s="224"/>
      <c r="AO62" s="225"/>
      <c r="AP62" s="226"/>
      <c r="AQ62" s="33"/>
      <c r="AR62" s="34"/>
      <c r="AS62" s="33"/>
      <c r="AT62" s="154"/>
      <c r="AU62" s="155"/>
      <c r="AV62" s="155"/>
      <c r="AW62" s="155"/>
      <c r="AX62" s="155"/>
      <c r="AY62" s="155"/>
      <c r="AZ62" s="155"/>
      <c r="BA62" s="155"/>
      <c r="BB62" s="155"/>
      <c r="BC62" s="155"/>
      <c r="BD62" s="155"/>
      <c r="BE62" s="155"/>
      <c r="BF62" s="155"/>
      <c r="BG62" s="155"/>
      <c r="BH62" s="155"/>
      <c r="BI62" s="155"/>
      <c r="BJ62" s="155"/>
      <c r="BK62" s="155"/>
      <c r="BL62" s="155"/>
      <c r="BM62" s="156"/>
      <c r="BN62" s="163"/>
      <c r="BO62" s="164"/>
      <c r="BP62" s="165"/>
      <c r="BQ62" s="32"/>
      <c r="BR62" s="285"/>
      <c r="BS62" s="210"/>
      <c r="BT62" s="210"/>
      <c r="BU62" s="210"/>
      <c r="BV62" s="210"/>
      <c r="BW62" s="210"/>
      <c r="BX62" s="210"/>
      <c r="BY62" s="210"/>
    </row>
    <row r="63" spans="1:78" ht="13.5" customHeight="1">
      <c r="B63" s="217"/>
      <c r="C63" s="218"/>
      <c r="D63" s="219"/>
      <c r="E63" s="220"/>
      <c r="F63" s="220"/>
      <c r="G63" s="220"/>
      <c r="H63" s="220"/>
      <c r="I63" s="220"/>
      <c r="J63" s="220"/>
      <c r="K63" s="220"/>
      <c r="L63" s="220"/>
      <c r="M63" s="220"/>
      <c r="N63" s="220"/>
      <c r="O63" s="220"/>
      <c r="P63" s="220"/>
      <c r="Q63" s="220"/>
      <c r="S63" s="32"/>
      <c r="T63" s="157"/>
      <c r="U63" s="158"/>
      <c r="V63" s="158"/>
      <c r="W63" s="158"/>
      <c r="X63" s="158"/>
      <c r="Y63" s="158"/>
      <c r="Z63" s="158"/>
      <c r="AA63" s="158"/>
      <c r="AB63" s="158"/>
      <c r="AC63" s="158"/>
      <c r="AD63" s="158"/>
      <c r="AE63" s="158"/>
      <c r="AF63" s="158"/>
      <c r="AG63" s="158"/>
      <c r="AH63" s="158"/>
      <c r="AI63" s="158"/>
      <c r="AJ63" s="158"/>
      <c r="AK63" s="158"/>
      <c r="AL63" s="158"/>
      <c r="AM63" s="159"/>
      <c r="AN63" s="224"/>
      <c r="AO63" s="225"/>
      <c r="AP63" s="226"/>
      <c r="AQ63" s="33"/>
      <c r="AR63" s="34"/>
      <c r="AS63" s="33"/>
      <c r="AT63" s="157"/>
      <c r="AU63" s="158"/>
      <c r="AV63" s="158"/>
      <c r="AW63" s="158"/>
      <c r="AX63" s="158"/>
      <c r="AY63" s="158"/>
      <c r="AZ63" s="158"/>
      <c r="BA63" s="158"/>
      <c r="BB63" s="158"/>
      <c r="BC63" s="158"/>
      <c r="BD63" s="158"/>
      <c r="BE63" s="158"/>
      <c r="BF63" s="158"/>
      <c r="BG63" s="158"/>
      <c r="BH63" s="158"/>
      <c r="BI63" s="158"/>
      <c r="BJ63" s="158"/>
      <c r="BK63" s="158"/>
      <c r="BL63" s="158"/>
      <c r="BM63" s="159"/>
      <c r="BN63" s="163"/>
      <c r="BO63" s="164"/>
      <c r="BP63" s="165"/>
      <c r="BQ63" s="32"/>
      <c r="BR63" s="285"/>
      <c r="BS63" s="210"/>
      <c r="BT63" s="210"/>
      <c r="BU63" s="210"/>
      <c r="BV63" s="210"/>
      <c r="BW63" s="210"/>
      <c r="BX63" s="210"/>
      <c r="BY63" s="210"/>
    </row>
    <row r="64" spans="1:78" ht="13.5" customHeight="1">
      <c r="B64" s="211" t="s">
        <v>37</v>
      </c>
      <c r="C64" s="212"/>
      <c r="D64" s="213"/>
      <c r="E64" s="172" t="s">
        <v>50</v>
      </c>
      <c r="F64" s="173"/>
      <c r="G64" s="173"/>
      <c r="H64" s="173"/>
      <c r="I64" s="173"/>
      <c r="J64" s="173"/>
      <c r="K64" s="173"/>
      <c r="L64" s="173"/>
      <c r="M64" s="173"/>
      <c r="N64" s="173"/>
      <c r="O64" s="173"/>
      <c r="P64" s="173"/>
      <c r="Q64" s="173"/>
      <c r="S64" s="32"/>
      <c r="T64" s="124"/>
      <c r="U64" s="125"/>
      <c r="V64" s="125"/>
      <c r="W64" s="125"/>
      <c r="X64" s="125"/>
      <c r="Y64" s="125"/>
      <c r="Z64" s="125"/>
      <c r="AA64" s="125"/>
      <c r="AB64" s="125"/>
      <c r="AC64" s="125"/>
      <c r="AD64" s="125"/>
      <c r="AE64" s="125"/>
      <c r="AF64" s="125"/>
      <c r="AG64" s="125"/>
      <c r="AH64" s="125"/>
      <c r="AI64" s="125"/>
      <c r="AJ64" s="125"/>
      <c r="AK64" s="125"/>
      <c r="AL64" s="125"/>
      <c r="AM64" s="126"/>
      <c r="AN64" s="163" t="s">
        <v>14</v>
      </c>
      <c r="AO64" s="164"/>
      <c r="AP64" s="165"/>
      <c r="AQ64" s="32"/>
      <c r="AS64" s="32"/>
      <c r="AT64" s="124"/>
      <c r="AU64" s="125"/>
      <c r="AV64" s="125"/>
      <c r="AW64" s="125"/>
      <c r="AX64" s="125"/>
      <c r="AY64" s="125"/>
      <c r="AZ64" s="125"/>
      <c r="BA64" s="125"/>
      <c r="BB64" s="125"/>
      <c r="BC64" s="125"/>
      <c r="BD64" s="125"/>
      <c r="BE64" s="125"/>
      <c r="BF64" s="125"/>
      <c r="BG64" s="125"/>
      <c r="BH64" s="125"/>
      <c r="BI64" s="125"/>
      <c r="BJ64" s="125"/>
      <c r="BK64" s="125"/>
      <c r="BL64" s="125"/>
      <c r="BM64" s="126"/>
      <c r="BN64" s="163" t="s">
        <v>14</v>
      </c>
      <c r="BO64" s="164"/>
      <c r="BP64" s="165"/>
      <c r="BQ64" s="32"/>
    </row>
    <row r="65" spans="2:69" ht="13.5" customHeight="1">
      <c r="B65" s="214"/>
      <c r="C65" s="215"/>
      <c r="D65" s="216"/>
      <c r="E65" s="174"/>
      <c r="F65" s="174"/>
      <c r="G65" s="174"/>
      <c r="H65" s="174"/>
      <c r="I65" s="174"/>
      <c r="J65" s="174"/>
      <c r="K65" s="174"/>
      <c r="L65" s="174"/>
      <c r="M65" s="174"/>
      <c r="N65" s="174"/>
      <c r="O65" s="174"/>
      <c r="P65" s="174"/>
      <c r="Q65" s="174"/>
      <c r="S65" s="32"/>
      <c r="T65" s="127"/>
      <c r="U65" s="128"/>
      <c r="V65" s="128"/>
      <c r="W65" s="128"/>
      <c r="X65" s="128"/>
      <c r="Y65" s="128"/>
      <c r="Z65" s="128"/>
      <c r="AA65" s="128"/>
      <c r="AB65" s="128"/>
      <c r="AC65" s="128"/>
      <c r="AD65" s="128"/>
      <c r="AE65" s="128"/>
      <c r="AF65" s="128"/>
      <c r="AG65" s="128"/>
      <c r="AH65" s="128"/>
      <c r="AI65" s="128"/>
      <c r="AJ65" s="128"/>
      <c r="AK65" s="128"/>
      <c r="AL65" s="128"/>
      <c r="AM65" s="129"/>
      <c r="AN65" s="163"/>
      <c r="AO65" s="164"/>
      <c r="AP65" s="165"/>
      <c r="AQ65" s="32"/>
      <c r="AS65" s="32"/>
      <c r="AT65" s="127"/>
      <c r="AU65" s="128"/>
      <c r="AV65" s="128"/>
      <c r="AW65" s="128"/>
      <c r="AX65" s="128"/>
      <c r="AY65" s="128"/>
      <c r="AZ65" s="128"/>
      <c r="BA65" s="128"/>
      <c r="BB65" s="128"/>
      <c r="BC65" s="128"/>
      <c r="BD65" s="128"/>
      <c r="BE65" s="128"/>
      <c r="BF65" s="128"/>
      <c r="BG65" s="128"/>
      <c r="BH65" s="128"/>
      <c r="BI65" s="128"/>
      <c r="BJ65" s="128"/>
      <c r="BK65" s="128"/>
      <c r="BL65" s="128"/>
      <c r="BM65" s="129"/>
      <c r="BN65" s="163"/>
      <c r="BO65" s="164"/>
      <c r="BP65" s="165"/>
      <c r="BQ65" s="32"/>
    </row>
    <row r="66" spans="2:69" ht="13.5" customHeight="1">
      <c r="B66" s="217"/>
      <c r="C66" s="218"/>
      <c r="D66" s="219"/>
      <c r="E66" s="220"/>
      <c r="F66" s="220"/>
      <c r="G66" s="220"/>
      <c r="H66" s="220"/>
      <c r="I66" s="220"/>
      <c r="J66" s="220"/>
      <c r="K66" s="220"/>
      <c r="L66" s="220"/>
      <c r="M66" s="220"/>
      <c r="N66" s="220"/>
      <c r="O66" s="220"/>
      <c r="P66" s="220"/>
      <c r="Q66" s="220"/>
      <c r="S66" s="32"/>
      <c r="T66" s="142"/>
      <c r="U66" s="143"/>
      <c r="V66" s="143"/>
      <c r="W66" s="143"/>
      <c r="X66" s="143"/>
      <c r="Y66" s="143"/>
      <c r="Z66" s="143"/>
      <c r="AA66" s="143"/>
      <c r="AB66" s="143"/>
      <c r="AC66" s="143"/>
      <c r="AD66" s="143"/>
      <c r="AE66" s="143"/>
      <c r="AF66" s="143"/>
      <c r="AG66" s="143"/>
      <c r="AH66" s="143"/>
      <c r="AI66" s="143"/>
      <c r="AJ66" s="143"/>
      <c r="AK66" s="143"/>
      <c r="AL66" s="143"/>
      <c r="AM66" s="144"/>
      <c r="AN66" s="166"/>
      <c r="AO66" s="167"/>
      <c r="AP66" s="168"/>
      <c r="AQ66" s="32"/>
      <c r="AS66" s="32"/>
      <c r="AT66" s="142"/>
      <c r="AU66" s="143"/>
      <c r="AV66" s="143"/>
      <c r="AW66" s="143"/>
      <c r="AX66" s="143"/>
      <c r="AY66" s="143"/>
      <c r="AZ66" s="143"/>
      <c r="BA66" s="143"/>
      <c r="BB66" s="143"/>
      <c r="BC66" s="143"/>
      <c r="BD66" s="143"/>
      <c r="BE66" s="143"/>
      <c r="BF66" s="143"/>
      <c r="BG66" s="143"/>
      <c r="BH66" s="143"/>
      <c r="BI66" s="143"/>
      <c r="BJ66" s="143"/>
      <c r="BK66" s="143"/>
      <c r="BL66" s="143"/>
      <c r="BM66" s="144"/>
      <c r="BN66" s="166"/>
      <c r="BO66" s="167"/>
      <c r="BP66" s="168"/>
      <c r="BQ66" s="32"/>
    </row>
    <row r="67" spans="2:69" ht="13.5" customHeight="1">
      <c r="B67" s="106" t="s">
        <v>38</v>
      </c>
      <c r="C67" s="107"/>
      <c r="D67" s="108"/>
      <c r="E67" s="178" t="s">
        <v>58</v>
      </c>
      <c r="F67" s="179"/>
      <c r="G67" s="179"/>
      <c r="H67" s="179"/>
      <c r="I67" s="179"/>
      <c r="J67" s="179"/>
      <c r="K67" s="179"/>
      <c r="L67" s="179"/>
      <c r="M67" s="179"/>
      <c r="N67" s="179"/>
      <c r="O67" s="179"/>
      <c r="P67" s="179"/>
      <c r="Q67" s="179"/>
      <c r="S67" s="32"/>
      <c r="T67" s="151" t="str">
        <f>IF(T44="積算",T61+T64,"")</f>
        <v/>
      </c>
      <c r="U67" s="152"/>
      <c r="V67" s="152"/>
      <c r="W67" s="152"/>
      <c r="X67" s="152"/>
      <c r="Y67" s="152"/>
      <c r="Z67" s="152"/>
      <c r="AA67" s="152"/>
      <c r="AB67" s="152"/>
      <c r="AC67" s="152"/>
      <c r="AD67" s="152"/>
      <c r="AE67" s="152"/>
      <c r="AF67" s="152"/>
      <c r="AG67" s="152"/>
      <c r="AH67" s="152"/>
      <c r="AI67" s="152"/>
      <c r="AJ67" s="152"/>
      <c r="AK67" s="152"/>
      <c r="AL67" s="152"/>
      <c r="AM67" s="153"/>
      <c r="AN67" s="230" t="s">
        <v>14</v>
      </c>
      <c r="AO67" s="231"/>
      <c r="AP67" s="232"/>
      <c r="AQ67" s="33"/>
      <c r="AR67" s="34"/>
      <c r="AS67" s="33"/>
      <c r="AT67" s="151" t="str">
        <f>IF(T44="積算",AT61+AT64,"")</f>
        <v/>
      </c>
      <c r="AU67" s="152"/>
      <c r="AV67" s="152"/>
      <c r="AW67" s="152"/>
      <c r="AX67" s="152"/>
      <c r="AY67" s="152"/>
      <c r="AZ67" s="152"/>
      <c r="BA67" s="152"/>
      <c r="BB67" s="152"/>
      <c r="BC67" s="152"/>
      <c r="BD67" s="152"/>
      <c r="BE67" s="152"/>
      <c r="BF67" s="152"/>
      <c r="BG67" s="152"/>
      <c r="BH67" s="152"/>
      <c r="BI67" s="152"/>
      <c r="BJ67" s="152"/>
      <c r="BK67" s="152"/>
      <c r="BL67" s="152"/>
      <c r="BM67" s="153"/>
      <c r="BN67" s="183" t="s">
        <v>14</v>
      </c>
      <c r="BO67" s="184"/>
      <c r="BP67" s="185"/>
      <c r="BQ67" s="32"/>
    </row>
    <row r="68" spans="2:69" ht="13.5" customHeight="1">
      <c r="B68" s="109"/>
      <c r="C68" s="110"/>
      <c r="D68" s="111"/>
      <c r="E68" s="179"/>
      <c r="F68" s="179"/>
      <c r="G68" s="179"/>
      <c r="H68" s="179"/>
      <c r="I68" s="179"/>
      <c r="J68" s="179"/>
      <c r="K68" s="179"/>
      <c r="L68" s="179"/>
      <c r="M68" s="179"/>
      <c r="N68" s="179"/>
      <c r="O68" s="179"/>
      <c r="P68" s="179"/>
      <c r="Q68" s="179"/>
      <c r="S68" s="32"/>
      <c r="T68" s="154"/>
      <c r="U68" s="155"/>
      <c r="V68" s="155"/>
      <c r="W68" s="155"/>
      <c r="X68" s="155"/>
      <c r="Y68" s="155"/>
      <c r="Z68" s="155"/>
      <c r="AA68" s="155"/>
      <c r="AB68" s="155"/>
      <c r="AC68" s="155"/>
      <c r="AD68" s="155"/>
      <c r="AE68" s="155"/>
      <c r="AF68" s="155"/>
      <c r="AG68" s="155"/>
      <c r="AH68" s="155"/>
      <c r="AI68" s="155"/>
      <c r="AJ68" s="155"/>
      <c r="AK68" s="155"/>
      <c r="AL68" s="155"/>
      <c r="AM68" s="156"/>
      <c r="AN68" s="233"/>
      <c r="AO68" s="234"/>
      <c r="AP68" s="235"/>
      <c r="AQ68" s="33"/>
      <c r="AR68" s="34"/>
      <c r="AS68" s="33"/>
      <c r="AT68" s="154"/>
      <c r="AU68" s="155"/>
      <c r="AV68" s="155"/>
      <c r="AW68" s="155"/>
      <c r="AX68" s="155"/>
      <c r="AY68" s="155"/>
      <c r="AZ68" s="155"/>
      <c r="BA68" s="155"/>
      <c r="BB68" s="155"/>
      <c r="BC68" s="155"/>
      <c r="BD68" s="155"/>
      <c r="BE68" s="155"/>
      <c r="BF68" s="155"/>
      <c r="BG68" s="155"/>
      <c r="BH68" s="155"/>
      <c r="BI68" s="155"/>
      <c r="BJ68" s="155"/>
      <c r="BK68" s="155"/>
      <c r="BL68" s="155"/>
      <c r="BM68" s="156"/>
      <c r="BN68" s="186"/>
      <c r="BO68" s="187"/>
      <c r="BP68" s="188"/>
      <c r="BQ68" s="32"/>
    </row>
    <row r="69" spans="2:69" ht="13.5" customHeight="1">
      <c r="B69" s="112"/>
      <c r="C69" s="113"/>
      <c r="D69" s="114"/>
      <c r="E69" s="179"/>
      <c r="F69" s="179"/>
      <c r="G69" s="179"/>
      <c r="H69" s="179"/>
      <c r="I69" s="179"/>
      <c r="J69" s="179"/>
      <c r="K69" s="179"/>
      <c r="L69" s="179"/>
      <c r="M69" s="179"/>
      <c r="N69" s="179"/>
      <c r="O69" s="179"/>
      <c r="P69" s="179"/>
      <c r="Q69" s="179"/>
      <c r="S69" s="32"/>
      <c r="T69" s="180"/>
      <c r="U69" s="181"/>
      <c r="V69" s="181"/>
      <c r="W69" s="181"/>
      <c r="X69" s="181"/>
      <c r="Y69" s="181"/>
      <c r="Z69" s="181"/>
      <c r="AA69" s="181"/>
      <c r="AB69" s="181"/>
      <c r="AC69" s="181"/>
      <c r="AD69" s="181"/>
      <c r="AE69" s="181"/>
      <c r="AF69" s="181"/>
      <c r="AG69" s="181"/>
      <c r="AH69" s="181"/>
      <c r="AI69" s="181"/>
      <c r="AJ69" s="181"/>
      <c r="AK69" s="181"/>
      <c r="AL69" s="181"/>
      <c r="AM69" s="182"/>
      <c r="AN69" s="236"/>
      <c r="AO69" s="237"/>
      <c r="AP69" s="238"/>
      <c r="AQ69" s="33"/>
      <c r="AR69" s="34"/>
      <c r="AS69" s="33"/>
      <c r="AT69" s="180"/>
      <c r="AU69" s="181"/>
      <c r="AV69" s="181"/>
      <c r="AW69" s="181"/>
      <c r="AX69" s="181"/>
      <c r="AY69" s="181"/>
      <c r="AZ69" s="181"/>
      <c r="BA69" s="181"/>
      <c r="BB69" s="181"/>
      <c r="BC69" s="181"/>
      <c r="BD69" s="181"/>
      <c r="BE69" s="181"/>
      <c r="BF69" s="181"/>
      <c r="BG69" s="181"/>
      <c r="BH69" s="181"/>
      <c r="BI69" s="181"/>
      <c r="BJ69" s="181"/>
      <c r="BK69" s="181"/>
      <c r="BL69" s="181"/>
      <c r="BM69" s="182"/>
      <c r="BN69" s="189"/>
      <c r="BO69" s="190"/>
      <c r="BP69" s="191"/>
      <c r="BQ69" s="32"/>
    </row>
    <row r="70" spans="2:69">
      <c r="S70" s="32"/>
      <c r="T70" s="32"/>
      <c r="U70" s="32"/>
      <c r="V70" s="32"/>
      <c r="W70" s="32"/>
      <c r="X70" s="32"/>
      <c r="Y70" s="32"/>
      <c r="Z70" s="32"/>
      <c r="AA70" s="32"/>
      <c r="AB70" s="32"/>
      <c r="AC70" s="32"/>
      <c r="AD70" s="32"/>
      <c r="AE70" s="32"/>
      <c r="AF70" s="32"/>
      <c r="AG70" s="32"/>
      <c r="AH70" s="32"/>
      <c r="AI70" s="32"/>
      <c r="AJ70" s="32"/>
      <c r="AK70" s="32"/>
      <c r="AL70" s="32"/>
      <c r="AM70" s="32"/>
      <c r="AN70" s="32"/>
      <c r="AO70" s="32"/>
      <c r="AP70" s="32"/>
      <c r="AQ70" s="32"/>
      <c r="AS70" s="32"/>
      <c r="AT70" s="32"/>
      <c r="AU70" s="32"/>
      <c r="AV70" s="32"/>
      <c r="AW70" s="32"/>
      <c r="AX70" s="32"/>
      <c r="AY70" s="32"/>
      <c r="AZ70" s="32"/>
      <c r="BA70" s="32"/>
      <c r="BB70" s="32"/>
      <c r="BC70" s="32"/>
      <c r="BD70" s="32"/>
      <c r="BE70" s="32"/>
      <c r="BF70" s="32"/>
      <c r="BG70" s="32"/>
      <c r="BH70" s="32"/>
      <c r="BI70" s="32"/>
      <c r="BJ70" s="32"/>
      <c r="BK70" s="32"/>
      <c r="BL70" s="32"/>
      <c r="BM70" s="32"/>
      <c r="BN70" s="32"/>
      <c r="BO70" s="32"/>
      <c r="BP70" s="32"/>
      <c r="BQ70" s="32"/>
    </row>
    <row r="71" spans="2:69" ht="13.5" customHeight="1"/>
    <row r="72" spans="2:69" ht="13.5" customHeight="1"/>
    <row r="73" spans="2:69" ht="13.5" customHeight="1">
      <c r="B73" s="100" t="s">
        <v>55</v>
      </c>
      <c r="C73" s="101"/>
      <c r="D73" s="101"/>
      <c r="E73" s="101"/>
      <c r="F73" s="101"/>
      <c r="G73" s="101"/>
      <c r="H73" s="101"/>
      <c r="I73" s="101"/>
      <c r="J73" s="101"/>
      <c r="K73" s="101"/>
      <c r="L73" s="101"/>
      <c r="M73" s="101"/>
      <c r="N73" s="101"/>
      <c r="O73" s="101"/>
      <c r="P73" s="101"/>
      <c r="Q73" s="101"/>
      <c r="R73" s="101"/>
      <c r="S73" s="101"/>
      <c r="T73" s="101"/>
      <c r="U73" s="101"/>
      <c r="V73" s="101"/>
      <c r="W73" s="101"/>
      <c r="X73" s="101"/>
      <c r="Y73" s="101"/>
      <c r="Z73" s="101"/>
      <c r="AA73" s="101"/>
      <c r="AB73" s="101"/>
      <c r="AC73" s="101"/>
      <c r="AD73" s="101"/>
      <c r="AE73" s="101"/>
      <c r="AF73" s="101"/>
      <c r="AG73" s="101"/>
      <c r="AH73" s="101"/>
      <c r="AI73" s="101"/>
      <c r="AJ73" s="101"/>
      <c r="AK73" s="101"/>
      <c r="AL73" s="101"/>
      <c r="AM73" s="101"/>
      <c r="AN73" s="101"/>
      <c r="AO73" s="101"/>
      <c r="AP73" s="101"/>
      <c r="AQ73" s="101"/>
      <c r="AR73" s="101"/>
      <c r="AS73" s="101"/>
      <c r="AT73" s="101"/>
      <c r="AU73" s="101"/>
      <c r="AV73" s="101"/>
      <c r="AW73" s="101"/>
      <c r="AX73" s="101"/>
      <c r="AY73" s="101"/>
      <c r="AZ73" s="101"/>
      <c r="BA73" s="101"/>
      <c r="BB73" s="101"/>
      <c r="BC73" s="101"/>
      <c r="BD73" s="101"/>
      <c r="BE73" s="101"/>
      <c r="BF73" s="101"/>
      <c r="BG73" s="101"/>
      <c r="BH73" s="101"/>
      <c r="BI73" s="101"/>
      <c r="BJ73" s="101"/>
      <c r="BK73" s="101"/>
      <c r="BL73" s="101"/>
      <c r="BM73" s="101"/>
      <c r="BN73" s="101"/>
      <c r="BO73" s="101"/>
      <c r="BP73" s="101"/>
      <c r="BQ73" s="102"/>
    </row>
    <row r="74" spans="2:69" ht="13.5" customHeight="1">
      <c r="B74" s="148"/>
      <c r="C74" s="149"/>
      <c r="D74" s="149"/>
      <c r="E74" s="149"/>
      <c r="F74" s="149"/>
      <c r="G74" s="149"/>
      <c r="H74" s="149"/>
      <c r="I74" s="149"/>
      <c r="J74" s="149"/>
      <c r="K74" s="149"/>
      <c r="L74" s="149"/>
      <c r="M74" s="149"/>
      <c r="N74" s="149"/>
      <c r="O74" s="149"/>
      <c r="P74" s="149"/>
      <c r="Q74" s="149"/>
      <c r="R74" s="149"/>
      <c r="S74" s="149"/>
      <c r="T74" s="149"/>
      <c r="U74" s="149"/>
      <c r="V74" s="149"/>
      <c r="W74" s="149"/>
      <c r="X74" s="149"/>
      <c r="Y74" s="149"/>
      <c r="Z74" s="149"/>
      <c r="AA74" s="149"/>
      <c r="AB74" s="149"/>
      <c r="AC74" s="149"/>
      <c r="AD74" s="149"/>
      <c r="AE74" s="149"/>
      <c r="AF74" s="149"/>
      <c r="AG74" s="149"/>
      <c r="AH74" s="149"/>
      <c r="AI74" s="149"/>
      <c r="AJ74" s="149"/>
      <c r="AK74" s="149"/>
      <c r="AL74" s="149"/>
      <c r="AM74" s="149"/>
      <c r="AN74" s="149"/>
      <c r="AO74" s="149"/>
      <c r="AP74" s="149"/>
      <c r="AQ74" s="149"/>
      <c r="AR74" s="149"/>
      <c r="AS74" s="149"/>
      <c r="AT74" s="149"/>
      <c r="AU74" s="149"/>
      <c r="AV74" s="149"/>
      <c r="AW74" s="149"/>
      <c r="AX74" s="149"/>
      <c r="AY74" s="149"/>
      <c r="AZ74" s="149"/>
      <c r="BA74" s="149"/>
      <c r="BB74" s="149"/>
      <c r="BC74" s="149"/>
      <c r="BD74" s="149"/>
      <c r="BE74" s="149"/>
      <c r="BF74" s="149"/>
      <c r="BG74" s="149"/>
      <c r="BH74" s="149"/>
      <c r="BI74" s="149"/>
      <c r="BJ74" s="149"/>
      <c r="BK74" s="149"/>
      <c r="BL74" s="149"/>
      <c r="BM74" s="149"/>
      <c r="BN74" s="149"/>
      <c r="BO74" s="149"/>
      <c r="BP74" s="149"/>
      <c r="BQ74" s="150"/>
    </row>
    <row r="75" spans="2:69" ht="13.5" customHeight="1">
      <c r="B75" s="103"/>
      <c r="C75" s="104"/>
      <c r="D75" s="104"/>
      <c r="E75" s="104"/>
      <c r="F75" s="104"/>
      <c r="G75" s="104"/>
      <c r="H75" s="104"/>
      <c r="I75" s="104"/>
      <c r="J75" s="104"/>
      <c r="K75" s="104"/>
      <c r="L75" s="104"/>
      <c r="M75" s="104"/>
      <c r="N75" s="104"/>
      <c r="O75" s="104"/>
      <c r="P75" s="104"/>
      <c r="Q75" s="104"/>
      <c r="R75" s="104"/>
      <c r="S75" s="104"/>
      <c r="T75" s="104"/>
      <c r="U75" s="104"/>
      <c r="V75" s="104"/>
      <c r="W75" s="104"/>
      <c r="X75" s="104"/>
      <c r="Y75" s="104"/>
      <c r="Z75" s="104"/>
      <c r="AA75" s="104"/>
      <c r="AB75" s="104"/>
      <c r="AC75" s="104"/>
      <c r="AD75" s="104"/>
      <c r="AE75" s="104"/>
      <c r="AF75" s="104"/>
      <c r="AG75" s="104"/>
      <c r="AH75" s="104"/>
      <c r="AI75" s="104"/>
      <c r="AJ75" s="104"/>
      <c r="AK75" s="104"/>
      <c r="AL75" s="104"/>
      <c r="AM75" s="104"/>
      <c r="AN75" s="104"/>
      <c r="AO75" s="104"/>
      <c r="AP75" s="104"/>
      <c r="AQ75" s="104"/>
      <c r="AR75" s="104"/>
      <c r="AS75" s="104"/>
      <c r="AT75" s="104"/>
      <c r="AU75" s="104"/>
      <c r="AV75" s="104"/>
      <c r="AW75" s="104"/>
      <c r="AX75" s="104"/>
      <c r="AY75" s="104"/>
      <c r="AZ75" s="104"/>
      <c r="BA75" s="104"/>
      <c r="BB75" s="104"/>
      <c r="BC75" s="104"/>
      <c r="BD75" s="104"/>
      <c r="BE75" s="104"/>
      <c r="BF75" s="104"/>
      <c r="BG75" s="104"/>
      <c r="BH75" s="104"/>
      <c r="BI75" s="104"/>
      <c r="BJ75" s="104"/>
      <c r="BK75" s="104"/>
      <c r="BL75" s="104"/>
      <c r="BM75" s="104"/>
      <c r="BN75" s="104"/>
      <c r="BO75" s="104"/>
      <c r="BP75" s="104"/>
      <c r="BQ75" s="105"/>
    </row>
    <row r="76" spans="2:69" ht="13.5" customHeight="1">
      <c r="E76" s="31"/>
      <c r="F76" s="31"/>
      <c r="G76" s="31"/>
      <c r="H76" s="31"/>
      <c r="I76" s="31"/>
      <c r="J76" s="31"/>
      <c r="K76" s="31"/>
      <c r="L76" s="31"/>
      <c r="M76" s="31"/>
      <c r="N76" s="31"/>
      <c r="O76" s="31"/>
      <c r="P76" s="31"/>
      <c r="Q76" s="31"/>
    </row>
    <row r="77" spans="2:69">
      <c r="E77" s="31"/>
      <c r="F77" s="31"/>
      <c r="G77" s="31"/>
      <c r="H77" s="31"/>
      <c r="I77" s="31"/>
      <c r="J77" s="31"/>
      <c r="K77" s="31"/>
      <c r="L77" s="31"/>
      <c r="M77" s="31"/>
      <c r="N77" s="31"/>
      <c r="O77" s="31"/>
      <c r="P77" s="31"/>
      <c r="Q77" s="31"/>
      <c r="S77" s="149" t="s">
        <v>30</v>
      </c>
      <c r="T77" s="149"/>
      <c r="U77" s="149"/>
      <c r="V77" s="149"/>
      <c r="W77" s="149"/>
      <c r="X77" s="149"/>
      <c r="Y77" s="149"/>
      <c r="Z77" s="149"/>
      <c r="AA77" s="149"/>
      <c r="AB77" s="149"/>
      <c r="AC77" s="149"/>
      <c r="AD77" s="149"/>
      <c r="AE77" s="149"/>
      <c r="AF77" s="149"/>
      <c r="AG77" s="149"/>
      <c r="AH77" s="149"/>
      <c r="AI77" s="149"/>
      <c r="AJ77" s="149"/>
      <c r="AK77" s="149"/>
      <c r="AL77" s="149"/>
      <c r="AM77" s="149"/>
      <c r="AN77" s="149"/>
      <c r="AO77" s="149"/>
      <c r="AP77" s="149"/>
      <c r="AQ77" s="149"/>
      <c r="AS77" s="149" t="s">
        <v>31</v>
      </c>
      <c r="AT77" s="149"/>
      <c r="AU77" s="149"/>
      <c r="AV77" s="149"/>
      <c r="AW77" s="149"/>
      <c r="AX77" s="149"/>
      <c r="AY77" s="149"/>
      <c r="AZ77" s="149"/>
      <c r="BA77" s="149"/>
      <c r="BB77" s="149"/>
      <c r="BC77" s="149"/>
      <c r="BD77" s="149"/>
      <c r="BE77" s="149"/>
      <c r="BF77" s="149"/>
      <c r="BG77" s="149"/>
      <c r="BH77" s="149"/>
      <c r="BI77" s="149"/>
      <c r="BJ77" s="149"/>
      <c r="BK77" s="149"/>
      <c r="BL77" s="149"/>
      <c r="BM77" s="149"/>
      <c r="BN77" s="149"/>
      <c r="BO77" s="149"/>
      <c r="BP77" s="149"/>
      <c r="BQ77" s="149"/>
    </row>
    <row r="78" spans="2:69">
      <c r="E78" s="31"/>
      <c r="F78" s="31"/>
      <c r="G78" s="31"/>
      <c r="H78" s="31"/>
      <c r="I78" s="31"/>
      <c r="J78" s="31"/>
      <c r="K78" s="31"/>
      <c r="L78" s="31"/>
      <c r="M78" s="31"/>
      <c r="N78" s="31"/>
      <c r="O78" s="31"/>
      <c r="P78" s="31"/>
      <c r="Q78" s="31"/>
      <c r="S78" s="149"/>
      <c r="T78" s="149"/>
      <c r="U78" s="149"/>
      <c r="V78" s="149"/>
      <c r="W78" s="149"/>
      <c r="X78" s="149"/>
      <c r="Y78" s="149"/>
      <c r="Z78" s="149"/>
      <c r="AA78" s="149"/>
      <c r="AB78" s="149"/>
      <c r="AC78" s="149"/>
      <c r="AD78" s="149"/>
      <c r="AE78" s="149"/>
      <c r="AF78" s="149"/>
      <c r="AG78" s="149"/>
      <c r="AH78" s="149"/>
      <c r="AI78" s="149"/>
      <c r="AJ78" s="149"/>
      <c r="AK78" s="149"/>
      <c r="AL78" s="149"/>
      <c r="AM78" s="149"/>
      <c r="AN78" s="149"/>
      <c r="AO78" s="149"/>
      <c r="AP78" s="149"/>
      <c r="AQ78" s="149"/>
      <c r="AS78" s="149"/>
      <c r="AT78" s="149"/>
      <c r="AU78" s="149"/>
      <c r="AV78" s="149"/>
      <c r="AW78" s="149"/>
      <c r="AX78" s="149"/>
      <c r="AY78" s="149"/>
      <c r="AZ78" s="149"/>
      <c r="BA78" s="149"/>
      <c r="BB78" s="149"/>
      <c r="BC78" s="149"/>
      <c r="BD78" s="149"/>
      <c r="BE78" s="149"/>
      <c r="BF78" s="149"/>
      <c r="BG78" s="149"/>
      <c r="BH78" s="149"/>
      <c r="BI78" s="149"/>
      <c r="BJ78" s="149"/>
      <c r="BK78" s="149"/>
      <c r="BL78" s="149"/>
      <c r="BM78" s="149"/>
      <c r="BN78" s="149"/>
      <c r="BO78" s="149"/>
      <c r="BP78" s="149"/>
      <c r="BQ78" s="149"/>
    </row>
    <row r="79" spans="2:69" ht="11.25" customHeight="1">
      <c r="E79" s="31"/>
      <c r="F79" s="31"/>
      <c r="G79" s="31"/>
      <c r="H79" s="31"/>
      <c r="I79" s="31"/>
      <c r="J79" s="31"/>
      <c r="K79" s="31"/>
      <c r="L79" s="31"/>
      <c r="M79" s="31"/>
      <c r="N79" s="31"/>
      <c r="O79" s="31"/>
      <c r="P79" s="31"/>
      <c r="Q79" s="31"/>
      <c r="S79" s="32"/>
      <c r="T79" s="32"/>
      <c r="U79" s="32"/>
      <c r="V79" s="32"/>
      <c r="W79" s="32"/>
      <c r="X79" s="32"/>
      <c r="Y79" s="32"/>
      <c r="Z79" s="32"/>
      <c r="AA79" s="32"/>
      <c r="AB79" s="32"/>
      <c r="AC79" s="32"/>
      <c r="AD79" s="32"/>
      <c r="AE79" s="32"/>
      <c r="AF79" s="32"/>
      <c r="AG79" s="32"/>
      <c r="AH79" s="32"/>
      <c r="AI79" s="32"/>
      <c r="AJ79" s="32"/>
      <c r="AK79" s="32"/>
      <c r="AL79" s="32"/>
      <c r="AM79" s="32"/>
      <c r="AN79" s="32"/>
      <c r="AO79" s="32"/>
      <c r="AP79" s="32"/>
      <c r="AQ79" s="32"/>
      <c r="AS79" s="32"/>
      <c r="AT79" s="32"/>
      <c r="AU79" s="32"/>
      <c r="AV79" s="32"/>
      <c r="AW79" s="32"/>
      <c r="AX79" s="32"/>
      <c r="AY79" s="32"/>
      <c r="AZ79" s="32"/>
      <c r="BA79" s="32"/>
      <c r="BB79" s="32"/>
      <c r="BC79" s="32"/>
      <c r="BD79" s="32"/>
      <c r="BE79" s="32"/>
      <c r="BF79" s="32"/>
      <c r="BG79" s="32"/>
      <c r="BH79" s="32"/>
      <c r="BI79" s="32"/>
      <c r="BJ79" s="32"/>
      <c r="BK79" s="32"/>
      <c r="BL79" s="32"/>
      <c r="BM79" s="32"/>
      <c r="BN79" s="32"/>
      <c r="BO79" s="32"/>
      <c r="BP79" s="32"/>
      <c r="BQ79" s="32"/>
    </row>
    <row r="80" spans="2:69" ht="13.5" customHeight="1">
      <c r="B80" s="106" t="s">
        <v>32</v>
      </c>
      <c r="C80" s="107"/>
      <c r="D80" s="108"/>
      <c r="E80" s="179" t="s">
        <v>33</v>
      </c>
      <c r="F80" s="179"/>
      <c r="G80" s="179"/>
      <c r="H80" s="179"/>
      <c r="I80" s="179"/>
      <c r="J80" s="179"/>
      <c r="K80" s="179"/>
      <c r="L80" s="179"/>
      <c r="M80" s="179"/>
      <c r="N80" s="179"/>
      <c r="O80" s="179"/>
      <c r="P80" s="179"/>
      <c r="Q80" s="179"/>
      <c r="S80" s="32"/>
      <c r="T80" s="239">
        <v>0</v>
      </c>
      <c r="U80" s="240"/>
      <c r="V80" s="240"/>
      <c r="W80" s="240"/>
      <c r="X80" s="240"/>
      <c r="Y80" s="240"/>
      <c r="Z80" s="240"/>
      <c r="AA80" s="240"/>
      <c r="AB80" s="240"/>
      <c r="AC80" s="240"/>
      <c r="AD80" s="240"/>
      <c r="AE80" s="240"/>
      <c r="AF80" s="240"/>
      <c r="AG80" s="240"/>
      <c r="AH80" s="240"/>
      <c r="AI80" s="240"/>
      <c r="AJ80" s="240"/>
      <c r="AK80" s="240"/>
      <c r="AL80" s="240"/>
      <c r="AM80" s="241"/>
      <c r="AN80" s="201" t="s">
        <v>14</v>
      </c>
      <c r="AO80" s="202"/>
      <c r="AP80" s="203"/>
      <c r="AQ80" s="32"/>
      <c r="AS80" s="32"/>
      <c r="AT80" s="151" t="str">
        <f>IF($T$44="料率",ROUNDDOWN(($T$37/3),0),"")</f>
        <v/>
      </c>
      <c r="AU80" s="152"/>
      <c r="AV80" s="152"/>
      <c r="AW80" s="152"/>
      <c r="AX80" s="152"/>
      <c r="AY80" s="152"/>
      <c r="AZ80" s="152"/>
      <c r="BA80" s="152"/>
      <c r="BB80" s="152"/>
      <c r="BC80" s="152"/>
      <c r="BD80" s="152"/>
      <c r="BE80" s="152"/>
      <c r="BF80" s="152"/>
      <c r="BG80" s="152"/>
      <c r="BH80" s="152"/>
      <c r="BI80" s="152"/>
      <c r="BJ80" s="152"/>
      <c r="BK80" s="152"/>
      <c r="BL80" s="152"/>
      <c r="BM80" s="153"/>
      <c r="BN80" s="183" t="s">
        <v>14</v>
      </c>
      <c r="BO80" s="184"/>
      <c r="BP80" s="185"/>
      <c r="BQ80" s="32"/>
    </row>
    <row r="81" spans="2:78" ht="13.5" customHeight="1">
      <c r="B81" s="109"/>
      <c r="C81" s="110"/>
      <c r="D81" s="111"/>
      <c r="E81" s="179"/>
      <c r="F81" s="179"/>
      <c r="G81" s="179"/>
      <c r="H81" s="179"/>
      <c r="I81" s="179"/>
      <c r="J81" s="179"/>
      <c r="K81" s="179"/>
      <c r="L81" s="179"/>
      <c r="M81" s="179"/>
      <c r="N81" s="179"/>
      <c r="O81" s="179"/>
      <c r="P81" s="179"/>
      <c r="Q81" s="179"/>
      <c r="S81" s="32"/>
      <c r="T81" s="242"/>
      <c r="U81" s="243"/>
      <c r="V81" s="243"/>
      <c r="W81" s="243"/>
      <c r="X81" s="243"/>
      <c r="Y81" s="243"/>
      <c r="Z81" s="243"/>
      <c r="AA81" s="243"/>
      <c r="AB81" s="243"/>
      <c r="AC81" s="243"/>
      <c r="AD81" s="243"/>
      <c r="AE81" s="243"/>
      <c r="AF81" s="243"/>
      <c r="AG81" s="243"/>
      <c r="AH81" s="243"/>
      <c r="AI81" s="243"/>
      <c r="AJ81" s="243"/>
      <c r="AK81" s="243"/>
      <c r="AL81" s="243"/>
      <c r="AM81" s="244"/>
      <c r="AN81" s="204"/>
      <c r="AO81" s="205"/>
      <c r="AP81" s="206"/>
      <c r="AQ81" s="32"/>
      <c r="AS81" s="32"/>
      <c r="AT81" s="154"/>
      <c r="AU81" s="155"/>
      <c r="AV81" s="155"/>
      <c r="AW81" s="155"/>
      <c r="AX81" s="155"/>
      <c r="AY81" s="155"/>
      <c r="AZ81" s="155"/>
      <c r="BA81" s="155"/>
      <c r="BB81" s="155"/>
      <c r="BC81" s="155"/>
      <c r="BD81" s="155"/>
      <c r="BE81" s="155"/>
      <c r="BF81" s="155"/>
      <c r="BG81" s="155"/>
      <c r="BH81" s="155"/>
      <c r="BI81" s="155"/>
      <c r="BJ81" s="155"/>
      <c r="BK81" s="155"/>
      <c r="BL81" s="155"/>
      <c r="BM81" s="156"/>
      <c r="BN81" s="186"/>
      <c r="BO81" s="187"/>
      <c r="BP81" s="188"/>
      <c r="BQ81" s="32"/>
    </row>
    <row r="82" spans="2:78" ht="13.5" customHeight="1">
      <c r="B82" s="112"/>
      <c r="C82" s="113"/>
      <c r="D82" s="114"/>
      <c r="E82" s="179"/>
      <c r="F82" s="179"/>
      <c r="G82" s="179"/>
      <c r="H82" s="179"/>
      <c r="I82" s="179"/>
      <c r="J82" s="179"/>
      <c r="K82" s="179"/>
      <c r="L82" s="179"/>
      <c r="M82" s="179"/>
      <c r="N82" s="179"/>
      <c r="O82" s="179"/>
      <c r="P82" s="179"/>
      <c r="Q82" s="179"/>
      <c r="S82" s="32"/>
      <c r="T82" s="245"/>
      <c r="U82" s="246"/>
      <c r="V82" s="246"/>
      <c r="W82" s="246"/>
      <c r="X82" s="246"/>
      <c r="Y82" s="246"/>
      <c r="Z82" s="246"/>
      <c r="AA82" s="246"/>
      <c r="AB82" s="246"/>
      <c r="AC82" s="246"/>
      <c r="AD82" s="246"/>
      <c r="AE82" s="246"/>
      <c r="AF82" s="246"/>
      <c r="AG82" s="246"/>
      <c r="AH82" s="246"/>
      <c r="AI82" s="246"/>
      <c r="AJ82" s="246"/>
      <c r="AK82" s="246"/>
      <c r="AL82" s="246"/>
      <c r="AM82" s="247"/>
      <c r="AN82" s="207"/>
      <c r="AO82" s="208"/>
      <c r="AP82" s="209"/>
      <c r="AQ82" s="32"/>
      <c r="AS82" s="32"/>
      <c r="AT82" s="180"/>
      <c r="AU82" s="181"/>
      <c r="AV82" s="181"/>
      <c r="AW82" s="181"/>
      <c r="AX82" s="181"/>
      <c r="AY82" s="181"/>
      <c r="AZ82" s="181"/>
      <c r="BA82" s="181"/>
      <c r="BB82" s="181"/>
      <c r="BC82" s="181"/>
      <c r="BD82" s="181"/>
      <c r="BE82" s="181"/>
      <c r="BF82" s="181"/>
      <c r="BG82" s="181"/>
      <c r="BH82" s="181"/>
      <c r="BI82" s="181"/>
      <c r="BJ82" s="181"/>
      <c r="BK82" s="181"/>
      <c r="BL82" s="181"/>
      <c r="BM82" s="182"/>
      <c r="BN82" s="189"/>
      <c r="BO82" s="190"/>
      <c r="BP82" s="191"/>
      <c r="BQ82" s="32"/>
    </row>
    <row r="83" spans="2:78" ht="13.5" customHeight="1">
      <c r="B83" s="106" t="s">
        <v>34</v>
      </c>
      <c r="C83" s="107"/>
      <c r="D83" s="108"/>
      <c r="E83" s="178" t="s">
        <v>56</v>
      </c>
      <c r="F83" s="179"/>
      <c r="G83" s="179"/>
      <c r="H83" s="179"/>
      <c r="I83" s="179"/>
      <c r="J83" s="179"/>
      <c r="K83" s="179"/>
      <c r="L83" s="179"/>
      <c r="M83" s="179"/>
      <c r="N83" s="179"/>
      <c r="O83" s="179"/>
      <c r="P83" s="179"/>
      <c r="Q83" s="179"/>
      <c r="S83" s="32"/>
      <c r="T83" s="151" t="str">
        <f>IF($T$44="料率",T34-T52,"")</f>
        <v/>
      </c>
      <c r="U83" s="152"/>
      <c r="V83" s="152"/>
      <c r="W83" s="152"/>
      <c r="X83" s="152"/>
      <c r="Y83" s="152"/>
      <c r="Z83" s="152"/>
      <c r="AA83" s="152"/>
      <c r="AB83" s="152"/>
      <c r="AC83" s="152"/>
      <c r="AD83" s="152"/>
      <c r="AE83" s="152"/>
      <c r="AF83" s="152"/>
      <c r="AG83" s="152"/>
      <c r="AH83" s="152"/>
      <c r="AI83" s="152"/>
      <c r="AJ83" s="152"/>
      <c r="AK83" s="152"/>
      <c r="AL83" s="152"/>
      <c r="AM83" s="153"/>
      <c r="AN83" s="183" t="s">
        <v>14</v>
      </c>
      <c r="AO83" s="184"/>
      <c r="AP83" s="185"/>
      <c r="AQ83" s="32"/>
      <c r="AS83" s="32"/>
      <c r="AT83" s="151" t="str">
        <f>IF($T$44="料率",T34-AT80,"")</f>
        <v/>
      </c>
      <c r="AU83" s="152"/>
      <c r="AV83" s="152"/>
      <c r="AW83" s="152"/>
      <c r="AX83" s="152"/>
      <c r="AY83" s="152"/>
      <c r="AZ83" s="152"/>
      <c r="BA83" s="152"/>
      <c r="BB83" s="152"/>
      <c r="BC83" s="152"/>
      <c r="BD83" s="152"/>
      <c r="BE83" s="152"/>
      <c r="BF83" s="152"/>
      <c r="BG83" s="152"/>
      <c r="BH83" s="152"/>
      <c r="BI83" s="152"/>
      <c r="BJ83" s="152"/>
      <c r="BK83" s="152"/>
      <c r="BL83" s="152"/>
      <c r="BM83" s="153"/>
      <c r="BN83" s="183" t="s">
        <v>14</v>
      </c>
      <c r="BO83" s="184"/>
      <c r="BP83" s="185"/>
      <c r="BQ83" s="32"/>
    </row>
    <row r="84" spans="2:78" ht="13.5" customHeight="1">
      <c r="B84" s="109"/>
      <c r="C84" s="110"/>
      <c r="D84" s="111"/>
      <c r="E84" s="179"/>
      <c r="F84" s="179"/>
      <c r="G84" s="179"/>
      <c r="H84" s="179"/>
      <c r="I84" s="179"/>
      <c r="J84" s="179"/>
      <c r="K84" s="179"/>
      <c r="L84" s="179"/>
      <c r="M84" s="179"/>
      <c r="N84" s="179"/>
      <c r="O84" s="179"/>
      <c r="P84" s="179"/>
      <c r="Q84" s="179"/>
      <c r="S84" s="32"/>
      <c r="T84" s="154"/>
      <c r="U84" s="155"/>
      <c r="V84" s="155"/>
      <c r="W84" s="155"/>
      <c r="X84" s="155"/>
      <c r="Y84" s="155"/>
      <c r="Z84" s="155"/>
      <c r="AA84" s="155"/>
      <c r="AB84" s="155"/>
      <c r="AC84" s="155"/>
      <c r="AD84" s="155"/>
      <c r="AE84" s="155"/>
      <c r="AF84" s="155"/>
      <c r="AG84" s="155"/>
      <c r="AH84" s="155"/>
      <c r="AI84" s="155"/>
      <c r="AJ84" s="155"/>
      <c r="AK84" s="155"/>
      <c r="AL84" s="155"/>
      <c r="AM84" s="156"/>
      <c r="AN84" s="186"/>
      <c r="AO84" s="187"/>
      <c r="AP84" s="188"/>
      <c r="AQ84" s="32"/>
      <c r="AS84" s="32"/>
      <c r="AT84" s="154"/>
      <c r="AU84" s="155"/>
      <c r="AV84" s="155"/>
      <c r="AW84" s="155"/>
      <c r="AX84" s="155"/>
      <c r="AY84" s="155"/>
      <c r="AZ84" s="155"/>
      <c r="BA84" s="155"/>
      <c r="BB84" s="155"/>
      <c r="BC84" s="155"/>
      <c r="BD84" s="155"/>
      <c r="BE84" s="155"/>
      <c r="BF84" s="155"/>
      <c r="BG84" s="155"/>
      <c r="BH84" s="155"/>
      <c r="BI84" s="155"/>
      <c r="BJ84" s="155"/>
      <c r="BK84" s="155"/>
      <c r="BL84" s="155"/>
      <c r="BM84" s="156"/>
      <c r="BN84" s="186"/>
      <c r="BO84" s="187"/>
      <c r="BP84" s="188"/>
      <c r="BQ84" s="32"/>
    </row>
    <row r="85" spans="2:78" ht="13.5" customHeight="1">
      <c r="B85" s="112"/>
      <c r="C85" s="113"/>
      <c r="D85" s="114"/>
      <c r="E85" s="179"/>
      <c r="F85" s="179"/>
      <c r="G85" s="179"/>
      <c r="H85" s="179"/>
      <c r="I85" s="179"/>
      <c r="J85" s="179"/>
      <c r="K85" s="179"/>
      <c r="L85" s="179"/>
      <c r="M85" s="179"/>
      <c r="N85" s="179"/>
      <c r="O85" s="179"/>
      <c r="P85" s="179"/>
      <c r="Q85" s="179"/>
      <c r="S85" s="32"/>
      <c r="T85" s="180"/>
      <c r="U85" s="181"/>
      <c r="V85" s="181"/>
      <c r="W85" s="181"/>
      <c r="X85" s="181"/>
      <c r="Y85" s="181"/>
      <c r="Z85" s="181"/>
      <c r="AA85" s="181"/>
      <c r="AB85" s="181"/>
      <c r="AC85" s="181"/>
      <c r="AD85" s="181"/>
      <c r="AE85" s="181"/>
      <c r="AF85" s="181"/>
      <c r="AG85" s="181"/>
      <c r="AH85" s="181"/>
      <c r="AI85" s="181"/>
      <c r="AJ85" s="181"/>
      <c r="AK85" s="181"/>
      <c r="AL85" s="181"/>
      <c r="AM85" s="182"/>
      <c r="AN85" s="189"/>
      <c r="AO85" s="190"/>
      <c r="AP85" s="191"/>
      <c r="AQ85" s="32"/>
      <c r="AS85" s="32"/>
      <c r="AT85" s="180"/>
      <c r="AU85" s="181"/>
      <c r="AV85" s="181"/>
      <c r="AW85" s="181"/>
      <c r="AX85" s="181"/>
      <c r="AY85" s="181"/>
      <c r="AZ85" s="181"/>
      <c r="BA85" s="181"/>
      <c r="BB85" s="181"/>
      <c r="BC85" s="181"/>
      <c r="BD85" s="181"/>
      <c r="BE85" s="181"/>
      <c r="BF85" s="181"/>
      <c r="BG85" s="181"/>
      <c r="BH85" s="181"/>
      <c r="BI85" s="181"/>
      <c r="BJ85" s="181"/>
      <c r="BK85" s="181"/>
      <c r="BL85" s="181"/>
      <c r="BM85" s="182"/>
      <c r="BN85" s="189"/>
      <c r="BO85" s="190"/>
      <c r="BP85" s="191"/>
      <c r="BQ85" s="32"/>
    </row>
    <row r="86" spans="2:78">
      <c r="E86" s="31"/>
      <c r="F86" s="31"/>
      <c r="G86" s="31"/>
      <c r="H86" s="31"/>
      <c r="I86" s="31"/>
      <c r="J86" s="31"/>
      <c r="K86" s="31"/>
      <c r="L86" s="31"/>
      <c r="M86" s="31"/>
      <c r="N86" s="31"/>
      <c r="O86" s="31"/>
      <c r="P86" s="31"/>
      <c r="Q86" s="31"/>
      <c r="S86" s="32"/>
      <c r="T86" s="253" t="s">
        <v>40</v>
      </c>
      <c r="U86" s="253"/>
      <c r="V86" s="253"/>
      <c r="W86" s="253"/>
      <c r="X86" s="253"/>
      <c r="Y86" s="253"/>
      <c r="Z86" s="253"/>
      <c r="AA86" s="253"/>
      <c r="AB86" s="253"/>
      <c r="AC86" s="253"/>
      <c r="AD86" s="253"/>
      <c r="AE86" s="253"/>
      <c r="AF86" s="253"/>
      <c r="AG86" s="253"/>
      <c r="AH86" s="253"/>
      <c r="AI86" s="253"/>
      <c r="AJ86" s="253"/>
      <c r="AK86" s="253"/>
      <c r="AL86" s="253"/>
      <c r="AM86" s="253"/>
      <c r="AN86" s="35"/>
      <c r="AO86" s="35"/>
      <c r="AP86" s="35"/>
      <c r="AQ86" s="32"/>
      <c r="AS86" s="32"/>
      <c r="AT86" s="254" t="s">
        <v>40</v>
      </c>
      <c r="AU86" s="254"/>
      <c r="AV86" s="254"/>
      <c r="AW86" s="254"/>
      <c r="AX86" s="254"/>
      <c r="AY86" s="254"/>
      <c r="AZ86" s="254"/>
      <c r="BA86" s="254"/>
      <c r="BB86" s="254"/>
      <c r="BC86" s="254"/>
      <c r="BD86" s="254"/>
      <c r="BE86" s="254"/>
      <c r="BF86" s="254"/>
      <c r="BG86" s="254"/>
      <c r="BH86" s="254"/>
      <c r="BI86" s="254"/>
      <c r="BJ86" s="254"/>
      <c r="BK86" s="254"/>
      <c r="BL86" s="254"/>
      <c r="BM86" s="254"/>
      <c r="BN86" s="35"/>
      <c r="BO86" s="35"/>
      <c r="BP86" s="35"/>
      <c r="BQ86" s="32"/>
    </row>
    <row r="87" spans="2:78" ht="13.5" customHeight="1">
      <c r="B87" s="211" t="s">
        <v>41</v>
      </c>
      <c r="C87" s="212"/>
      <c r="D87" s="213"/>
      <c r="E87" s="172" t="s">
        <v>42</v>
      </c>
      <c r="F87" s="173"/>
      <c r="G87" s="173"/>
      <c r="H87" s="173"/>
      <c r="I87" s="173"/>
      <c r="J87" s="173"/>
      <c r="K87" s="173"/>
      <c r="L87" s="173"/>
      <c r="M87" s="173"/>
      <c r="N87" s="173"/>
      <c r="O87" s="173"/>
      <c r="P87" s="173"/>
      <c r="Q87" s="173"/>
      <c r="S87" s="32"/>
      <c r="T87" s="255"/>
      <c r="U87" s="256"/>
      <c r="V87" s="256"/>
      <c r="W87" s="256"/>
      <c r="X87" s="256"/>
      <c r="Y87" s="256"/>
      <c r="Z87" s="256"/>
      <c r="AA87" s="256"/>
      <c r="AB87" s="256"/>
      <c r="AC87" s="256"/>
      <c r="AD87" s="256"/>
      <c r="AE87" s="256"/>
      <c r="AF87" s="256"/>
      <c r="AG87" s="256"/>
      <c r="AH87" s="256"/>
      <c r="AI87" s="256"/>
      <c r="AJ87" s="256"/>
      <c r="AK87" s="256"/>
      <c r="AL87" s="256"/>
      <c r="AM87" s="257"/>
      <c r="AN87" s="175" t="s">
        <v>43</v>
      </c>
      <c r="AO87" s="176"/>
      <c r="AP87" s="177"/>
      <c r="AQ87" s="32"/>
      <c r="AS87" s="32"/>
      <c r="AT87" s="255"/>
      <c r="AU87" s="256"/>
      <c r="AV87" s="256"/>
      <c r="AW87" s="256"/>
      <c r="AX87" s="256"/>
      <c r="AY87" s="256"/>
      <c r="AZ87" s="256"/>
      <c r="BA87" s="256"/>
      <c r="BB87" s="256"/>
      <c r="BC87" s="256"/>
      <c r="BD87" s="256"/>
      <c r="BE87" s="256"/>
      <c r="BF87" s="256"/>
      <c r="BG87" s="256"/>
      <c r="BH87" s="256"/>
      <c r="BI87" s="256"/>
      <c r="BJ87" s="256"/>
      <c r="BK87" s="256"/>
      <c r="BL87" s="256"/>
      <c r="BM87" s="257"/>
      <c r="BN87" s="175" t="s">
        <v>43</v>
      </c>
      <c r="BO87" s="176"/>
      <c r="BP87" s="177"/>
      <c r="BQ87" s="32"/>
    </row>
    <row r="88" spans="2:78" ht="13.5" customHeight="1">
      <c r="B88" s="214"/>
      <c r="C88" s="215"/>
      <c r="D88" s="216"/>
      <c r="E88" s="174"/>
      <c r="F88" s="174"/>
      <c r="G88" s="174"/>
      <c r="H88" s="174"/>
      <c r="I88" s="174"/>
      <c r="J88" s="174"/>
      <c r="K88" s="174"/>
      <c r="L88" s="174"/>
      <c r="M88" s="174"/>
      <c r="N88" s="174"/>
      <c r="O88" s="174"/>
      <c r="P88" s="174"/>
      <c r="Q88" s="174"/>
      <c r="S88" s="32"/>
      <c r="T88" s="258"/>
      <c r="U88" s="259"/>
      <c r="V88" s="259"/>
      <c r="W88" s="259"/>
      <c r="X88" s="259"/>
      <c r="Y88" s="259"/>
      <c r="Z88" s="259"/>
      <c r="AA88" s="259"/>
      <c r="AB88" s="259"/>
      <c r="AC88" s="259"/>
      <c r="AD88" s="259"/>
      <c r="AE88" s="259"/>
      <c r="AF88" s="259"/>
      <c r="AG88" s="259"/>
      <c r="AH88" s="259"/>
      <c r="AI88" s="259"/>
      <c r="AJ88" s="259"/>
      <c r="AK88" s="259"/>
      <c r="AL88" s="259"/>
      <c r="AM88" s="260"/>
      <c r="AN88" s="163"/>
      <c r="AO88" s="164"/>
      <c r="AP88" s="165"/>
      <c r="AQ88" s="32"/>
      <c r="AS88" s="32"/>
      <c r="AT88" s="258"/>
      <c r="AU88" s="259"/>
      <c r="AV88" s="259"/>
      <c r="AW88" s="259"/>
      <c r="AX88" s="259"/>
      <c r="AY88" s="259"/>
      <c r="AZ88" s="259"/>
      <c r="BA88" s="259"/>
      <c r="BB88" s="259"/>
      <c r="BC88" s="259"/>
      <c r="BD88" s="259"/>
      <c r="BE88" s="259"/>
      <c r="BF88" s="259"/>
      <c r="BG88" s="259"/>
      <c r="BH88" s="259"/>
      <c r="BI88" s="259"/>
      <c r="BJ88" s="259"/>
      <c r="BK88" s="259"/>
      <c r="BL88" s="259"/>
      <c r="BM88" s="260"/>
      <c r="BN88" s="163"/>
      <c r="BO88" s="164"/>
      <c r="BP88" s="165"/>
      <c r="BQ88" s="32"/>
    </row>
    <row r="89" spans="2:78" ht="13.5" customHeight="1">
      <c r="B89" s="214"/>
      <c r="C89" s="215"/>
      <c r="D89" s="216"/>
      <c r="E89" s="174"/>
      <c r="F89" s="174"/>
      <c r="G89" s="174"/>
      <c r="H89" s="174"/>
      <c r="I89" s="174"/>
      <c r="J89" s="174"/>
      <c r="K89" s="174"/>
      <c r="L89" s="174"/>
      <c r="M89" s="174"/>
      <c r="N89" s="174"/>
      <c r="O89" s="174"/>
      <c r="P89" s="174"/>
      <c r="Q89" s="174"/>
      <c r="S89" s="32"/>
      <c r="T89" s="258"/>
      <c r="U89" s="259"/>
      <c r="V89" s="259"/>
      <c r="W89" s="259"/>
      <c r="X89" s="259"/>
      <c r="Y89" s="259"/>
      <c r="Z89" s="259"/>
      <c r="AA89" s="259"/>
      <c r="AB89" s="259"/>
      <c r="AC89" s="259"/>
      <c r="AD89" s="259"/>
      <c r="AE89" s="259"/>
      <c r="AF89" s="259"/>
      <c r="AG89" s="259"/>
      <c r="AH89" s="259"/>
      <c r="AI89" s="259"/>
      <c r="AJ89" s="259"/>
      <c r="AK89" s="259"/>
      <c r="AL89" s="259"/>
      <c r="AM89" s="260"/>
      <c r="AN89" s="163"/>
      <c r="AO89" s="164"/>
      <c r="AP89" s="165"/>
      <c r="AQ89" s="32"/>
      <c r="AS89" s="32"/>
      <c r="AT89" s="258"/>
      <c r="AU89" s="259"/>
      <c r="AV89" s="259"/>
      <c r="AW89" s="259"/>
      <c r="AX89" s="259"/>
      <c r="AY89" s="259"/>
      <c r="AZ89" s="259"/>
      <c r="BA89" s="259"/>
      <c r="BB89" s="259"/>
      <c r="BC89" s="259"/>
      <c r="BD89" s="259"/>
      <c r="BE89" s="259"/>
      <c r="BF89" s="259"/>
      <c r="BG89" s="259"/>
      <c r="BH89" s="259"/>
      <c r="BI89" s="259"/>
      <c r="BJ89" s="259"/>
      <c r="BK89" s="259"/>
      <c r="BL89" s="259"/>
      <c r="BM89" s="260"/>
      <c r="BN89" s="163"/>
      <c r="BO89" s="164"/>
      <c r="BP89" s="165"/>
      <c r="BQ89" s="32"/>
    </row>
    <row r="90" spans="2:78" ht="20.25" customHeight="1">
      <c r="B90" s="248" t="s">
        <v>44</v>
      </c>
      <c r="C90" s="215"/>
      <c r="D90" s="216"/>
      <c r="E90" s="249" t="s">
        <v>51</v>
      </c>
      <c r="F90" s="174"/>
      <c r="G90" s="174"/>
      <c r="H90" s="174"/>
      <c r="I90" s="174"/>
      <c r="J90" s="174"/>
      <c r="K90" s="174"/>
      <c r="L90" s="174"/>
      <c r="M90" s="174"/>
      <c r="N90" s="174"/>
      <c r="O90" s="174"/>
      <c r="P90" s="174"/>
      <c r="Q90" s="174"/>
      <c r="S90" s="32"/>
      <c r="T90" s="250"/>
      <c r="U90" s="251"/>
      <c r="V90" s="251"/>
      <c r="W90" s="251"/>
      <c r="X90" s="251"/>
      <c r="Y90" s="251"/>
      <c r="Z90" s="251"/>
      <c r="AA90" s="251"/>
      <c r="AB90" s="251"/>
      <c r="AC90" s="251"/>
      <c r="AD90" s="251"/>
      <c r="AE90" s="251"/>
      <c r="AF90" s="251"/>
      <c r="AG90" s="251"/>
      <c r="AH90" s="251"/>
      <c r="AI90" s="251"/>
      <c r="AJ90" s="251"/>
      <c r="AK90" s="251"/>
      <c r="AL90" s="251"/>
      <c r="AM90" s="252"/>
      <c r="AN90" s="163" t="s">
        <v>14</v>
      </c>
      <c r="AO90" s="164"/>
      <c r="AP90" s="165"/>
      <c r="AQ90" s="32"/>
      <c r="AS90" s="32"/>
      <c r="AT90" s="250"/>
      <c r="AU90" s="251"/>
      <c r="AV90" s="251"/>
      <c r="AW90" s="251"/>
      <c r="AX90" s="251"/>
      <c r="AY90" s="251"/>
      <c r="AZ90" s="251"/>
      <c r="BA90" s="251"/>
      <c r="BB90" s="251"/>
      <c r="BC90" s="251"/>
      <c r="BD90" s="251"/>
      <c r="BE90" s="251"/>
      <c r="BF90" s="251"/>
      <c r="BG90" s="251"/>
      <c r="BH90" s="251"/>
      <c r="BI90" s="251"/>
      <c r="BJ90" s="251"/>
      <c r="BK90" s="251"/>
      <c r="BL90" s="251"/>
      <c r="BM90" s="252"/>
      <c r="BN90" s="163" t="s">
        <v>14</v>
      </c>
      <c r="BO90" s="164"/>
      <c r="BP90" s="165"/>
      <c r="BQ90" s="32"/>
    </row>
    <row r="91" spans="2:78" ht="13.5" customHeight="1">
      <c r="B91" s="214"/>
      <c r="C91" s="215"/>
      <c r="D91" s="216"/>
      <c r="E91" s="174"/>
      <c r="F91" s="174"/>
      <c r="G91" s="174"/>
      <c r="H91" s="174"/>
      <c r="I91" s="174"/>
      <c r="J91" s="174"/>
      <c r="K91" s="174"/>
      <c r="L91" s="174"/>
      <c r="M91" s="174"/>
      <c r="N91" s="174"/>
      <c r="O91" s="174"/>
      <c r="P91" s="174"/>
      <c r="Q91" s="174"/>
      <c r="S91" s="32"/>
      <c r="T91" s="250"/>
      <c r="U91" s="251"/>
      <c r="V91" s="251"/>
      <c r="W91" s="251"/>
      <c r="X91" s="251"/>
      <c r="Y91" s="251"/>
      <c r="Z91" s="251"/>
      <c r="AA91" s="251"/>
      <c r="AB91" s="251"/>
      <c r="AC91" s="251"/>
      <c r="AD91" s="251"/>
      <c r="AE91" s="251"/>
      <c r="AF91" s="251"/>
      <c r="AG91" s="251"/>
      <c r="AH91" s="251"/>
      <c r="AI91" s="251"/>
      <c r="AJ91" s="251"/>
      <c r="AK91" s="251"/>
      <c r="AL91" s="251"/>
      <c r="AM91" s="252"/>
      <c r="AN91" s="163"/>
      <c r="AO91" s="164"/>
      <c r="AP91" s="165"/>
      <c r="AQ91" s="32"/>
      <c r="AS91" s="32"/>
      <c r="AT91" s="250"/>
      <c r="AU91" s="251"/>
      <c r="AV91" s="251"/>
      <c r="AW91" s="251"/>
      <c r="AX91" s="251"/>
      <c r="AY91" s="251"/>
      <c r="AZ91" s="251"/>
      <c r="BA91" s="251"/>
      <c r="BB91" s="251"/>
      <c r="BC91" s="251"/>
      <c r="BD91" s="251"/>
      <c r="BE91" s="251"/>
      <c r="BF91" s="251"/>
      <c r="BG91" s="251"/>
      <c r="BH91" s="251"/>
      <c r="BI91" s="251"/>
      <c r="BJ91" s="251"/>
      <c r="BK91" s="251"/>
      <c r="BL91" s="251"/>
      <c r="BM91" s="252"/>
      <c r="BN91" s="163"/>
      <c r="BO91" s="164"/>
      <c r="BP91" s="165"/>
      <c r="BQ91" s="32"/>
    </row>
    <row r="92" spans="2:78" ht="13.5" customHeight="1">
      <c r="B92" s="217"/>
      <c r="C92" s="218"/>
      <c r="D92" s="219"/>
      <c r="E92" s="220"/>
      <c r="F92" s="220"/>
      <c r="G92" s="220"/>
      <c r="H92" s="220"/>
      <c r="I92" s="220"/>
      <c r="J92" s="220"/>
      <c r="K92" s="220"/>
      <c r="L92" s="220"/>
      <c r="M92" s="220"/>
      <c r="N92" s="220"/>
      <c r="O92" s="220"/>
      <c r="P92" s="220"/>
      <c r="Q92" s="220"/>
      <c r="S92" s="32"/>
      <c r="T92" s="250"/>
      <c r="U92" s="251"/>
      <c r="V92" s="251"/>
      <c r="W92" s="251"/>
      <c r="X92" s="251"/>
      <c r="Y92" s="251"/>
      <c r="Z92" s="251"/>
      <c r="AA92" s="251"/>
      <c r="AB92" s="251"/>
      <c r="AC92" s="251"/>
      <c r="AD92" s="251"/>
      <c r="AE92" s="251"/>
      <c r="AF92" s="251"/>
      <c r="AG92" s="251"/>
      <c r="AH92" s="251"/>
      <c r="AI92" s="251"/>
      <c r="AJ92" s="251"/>
      <c r="AK92" s="251"/>
      <c r="AL92" s="251"/>
      <c r="AM92" s="252"/>
      <c r="AN92" s="163"/>
      <c r="AO92" s="164"/>
      <c r="AP92" s="165"/>
      <c r="AQ92" s="32"/>
      <c r="AS92" s="32"/>
      <c r="AT92" s="250"/>
      <c r="AU92" s="251"/>
      <c r="AV92" s="251"/>
      <c r="AW92" s="251"/>
      <c r="AX92" s="251"/>
      <c r="AY92" s="251"/>
      <c r="AZ92" s="251"/>
      <c r="BA92" s="251"/>
      <c r="BB92" s="251"/>
      <c r="BC92" s="251"/>
      <c r="BD92" s="251"/>
      <c r="BE92" s="251"/>
      <c r="BF92" s="251"/>
      <c r="BG92" s="251"/>
      <c r="BH92" s="251"/>
      <c r="BI92" s="251"/>
      <c r="BJ92" s="251"/>
      <c r="BK92" s="251"/>
      <c r="BL92" s="251"/>
      <c r="BM92" s="252"/>
      <c r="BN92" s="163"/>
      <c r="BO92" s="164"/>
      <c r="BP92" s="165"/>
      <c r="BQ92" s="32"/>
    </row>
    <row r="93" spans="2:78" ht="13.5" customHeight="1">
      <c r="B93" s="211" t="s">
        <v>36</v>
      </c>
      <c r="C93" s="212"/>
      <c r="D93" s="213"/>
      <c r="E93" s="172" t="s">
        <v>52</v>
      </c>
      <c r="F93" s="173"/>
      <c r="G93" s="173"/>
      <c r="H93" s="173"/>
      <c r="I93" s="173"/>
      <c r="J93" s="173"/>
      <c r="K93" s="173"/>
      <c r="L93" s="173"/>
      <c r="M93" s="173"/>
      <c r="N93" s="173"/>
      <c r="O93" s="173"/>
      <c r="P93" s="173"/>
      <c r="Q93" s="173"/>
      <c r="S93" s="32"/>
      <c r="T93" s="273"/>
      <c r="U93" s="274"/>
      <c r="V93" s="274"/>
      <c r="W93" s="274"/>
      <c r="X93" s="274"/>
      <c r="Y93" s="274"/>
      <c r="Z93" s="274"/>
      <c r="AA93" s="274"/>
      <c r="AB93" s="274"/>
      <c r="AC93" s="274"/>
      <c r="AD93" s="274"/>
      <c r="AE93" s="274"/>
      <c r="AF93" s="274"/>
      <c r="AG93" s="274"/>
      <c r="AH93" s="274"/>
      <c r="AI93" s="274"/>
      <c r="AJ93" s="274"/>
      <c r="AK93" s="274"/>
      <c r="AL93" s="274"/>
      <c r="AM93" s="275"/>
      <c r="AN93" s="175" t="s">
        <v>14</v>
      </c>
      <c r="AO93" s="176"/>
      <c r="AP93" s="177"/>
      <c r="AQ93" s="32"/>
      <c r="AS93" s="32"/>
      <c r="AT93" s="273"/>
      <c r="AU93" s="274"/>
      <c r="AV93" s="274"/>
      <c r="AW93" s="274"/>
      <c r="AX93" s="274"/>
      <c r="AY93" s="274"/>
      <c r="AZ93" s="274"/>
      <c r="BA93" s="274"/>
      <c r="BB93" s="274"/>
      <c r="BC93" s="274"/>
      <c r="BD93" s="274"/>
      <c r="BE93" s="274"/>
      <c r="BF93" s="274"/>
      <c r="BG93" s="274"/>
      <c r="BH93" s="274"/>
      <c r="BI93" s="274"/>
      <c r="BJ93" s="274"/>
      <c r="BK93" s="274"/>
      <c r="BL93" s="274"/>
      <c r="BM93" s="275"/>
      <c r="BN93" s="175" t="s">
        <v>14</v>
      </c>
      <c r="BO93" s="176"/>
      <c r="BP93" s="177"/>
      <c r="BQ93" s="32"/>
      <c r="BR93" s="285" t="str">
        <f>IF($T$44="料率",IF($AT$93="","",IF($AT$93&gt;=$AT$83,"","※")),"")</f>
        <v/>
      </c>
      <c r="BS93" s="210" t="str">
        <f>IF($T$44="料率",IF($AT$93="","",IF($AT$93&gt;=$AT$83,"","残価設定がないリース契約であることが確認できません。")),"")</f>
        <v/>
      </c>
      <c r="BT93" s="210"/>
      <c r="BU93" s="210"/>
      <c r="BV93" s="210"/>
      <c r="BW93" s="210"/>
      <c r="BX93" s="210"/>
      <c r="BY93" s="210"/>
      <c r="BZ93" s="45"/>
    </row>
    <row r="94" spans="2:78" ht="13.5" customHeight="1">
      <c r="B94" s="214"/>
      <c r="C94" s="215"/>
      <c r="D94" s="216"/>
      <c r="E94" s="174"/>
      <c r="F94" s="174"/>
      <c r="G94" s="174"/>
      <c r="H94" s="174"/>
      <c r="I94" s="174"/>
      <c r="J94" s="174"/>
      <c r="K94" s="174"/>
      <c r="L94" s="174"/>
      <c r="M94" s="174"/>
      <c r="N94" s="174"/>
      <c r="O94" s="174"/>
      <c r="P94" s="174"/>
      <c r="Q94" s="174"/>
      <c r="S94" s="32"/>
      <c r="T94" s="267"/>
      <c r="U94" s="268"/>
      <c r="V94" s="268"/>
      <c r="W94" s="268"/>
      <c r="X94" s="268"/>
      <c r="Y94" s="268"/>
      <c r="Z94" s="268"/>
      <c r="AA94" s="268"/>
      <c r="AB94" s="268"/>
      <c r="AC94" s="268"/>
      <c r="AD94" s="268"/>
      <c r="AE94" s="268"/>
      <c r="AF94" s="268"/>
      <c r="AG94" s="268"/>
      <c r="AH94" s="268"/>
      <c r="AI94" s="268"/>
      <c r="AJ94" s="268"/>
      <c r="AK94" s="268"/>
      <c r="AL94" s="268"/>
      <c r="AM94" s="269"/>
      <c r="AN94" s="163"/>
      <c r="AO94" s="164"/>
      <c r="AP94" s="165"/>
      <c r="AQ94" s="32"/>
      <c r="AS94" s="32"/>
      <c r="AT94" s="267"/>
      <c r="AU94" s="268"/>
      <c r="AV94" s="268"/>
      <c r="AW94" s="268"/>
      <c r="AX94" s="268"/>
      <c r="AY94" s="268"/>
      <c r="AZ94" s="268"/>
      <c r="BA94" s="268"/>
      <c r="BB94" s="268"/>
      <c r="BC94" s="268"/>
      <c r="BD94" s="268"/>
      <c r="BE94" s="268"/>
      <c r="BF94" s="268"/>
      <c r="BG94" s="268"/>
      <c r="BH94" s="268"/>
      <c r="BI94" s="268"/>
      <c r="BJ94" s="268"/>
      <c r="BK94" s="268"/>
      <c r="BL94" s="268"/>
      <c r="BM94" s="269"/>
      <c r="BN94" s="163"/>
      <c r="BO94" s="164"/>
      <c r="BP94" s="165"/>
      <c r="BQ94" s="32"/>
      <c r="BR94" s="285"/>
      <c r="BS94" s="210"/>
      <c r="BT94" s="210"/>
      <c r="BU94" s="210"/>
      <c r="BV94" s="210"/>
      <c r="BW94" s="210"/>
      <c r="BX94" s="210"/>
      <c r="BY94" s="210"/>
    </row>
    <row r="95" spans="2:78" ht="13.5" customHeight="1">
      <c r="B95" s="217"/>
      <c r="C95" s="218"/>
      <c r="D95" s="219"/>
      <c r="E95" s="220"/>
      <c r="F95" s="220"/>
      <c r="G95" s="220"/>
      <c r="H95" s="220"/>
      <c r="I95" s="220"/>
      <c r="J95" s="220"/>
      <c r="K95" s="220"/>
      <c r="L95" s="220"/>
      <c r="M95" s="220"/>
      <c r="N95" s="220"/>
      <c r="O95" s="220"/>
      <c r="P95" s="220"/>
      <c r="Q95" s="220"/>
      <c r="S95" s="32"/>
      <c r="T95" s="276"/>
      <c r="U95" s="277"/>
      <c r="V95" s="277"/>
      <c r="W95" s="277"/>
      <c r="X95" s="277"/>
      <c r="Y95" s="277"/>
      <c r="Z95" s="277"/>
      <c r="AA95" s="277"/>
      <c r="AB95" s="277"/>
      <c r="AC95" s="277"/>
      <c r="AD95" s="277"/>
      <c r="AE95" s="277"/>
      <c r="AF95" s="277"/>
      <c r="AG95" s="277"/>
      <c r="AH95" s="277"/>
      <c r="AI95" s="277"/>
      <c r="AJ95" s="277"/>
      <c r="AK95" s="277"/>
      <c r="AL95" s="277"/>
      <c r="AM95" s="278"/>
      <c r="AN95" s="163"/>
      <c r="AO95" s="164"/>
      <c r="AP95" s="165"/>
      <c r="AQ95" s="32"/>
      <c r="AS95" s="32"/>
      <c r="AT95" s="276"/>
      <c r="AU95" s="277"/>
      <c r="AV95" s="277"/>
      <c r="AW95" s="277"/>
      <c r="AX95" s="277"/>
      <c r="AY95" s="277"/>
      <c r="AZ95" s="277"/>
      <c r="BA95" s="277"/>
      <c r="BB95" s="277"/>
      <c r="BC95" s="277"/>
      <c r="BD95" s="277"/>
      <c r="BE95" s="277"/>
      <c r="BF95" s="277"/>
      <c r="BG95" s="277"/>
      <c r="BH95" s="277"/>
      <c r="BI95" s="277"/>
      <c r="BJ95" s="277"/>
      <c r="BK95" s="277"/>
      <c r="BL95" s="277"/>
      <c r="BM95" s="278"/>
      <c r="BN95" s="163"/>
      <c r="BO95" s="164"/>
      <c r="BP95" s="165"/>
      <c r="BQ95" s="32"/>
      <c r="BR95" s="285"/>
      <c r="BS95" s="210"/>
      <c r="BT95" s="210"/>
      <c r="BU95" s="210"/>
      <c r="BV95" s="210"/>
      <c r="BW95" s="210"/>
      <c r="BX95" s="210"/>
      <c r="BY95" s="210"/>
    </row>
    <row r="96" spans="2:78" ht="13.5" customHeight="1">
      <c r="B96" s="211" t="s">
        <v>37</v>
      </c>
      <c r="C96" s="212"/>
      <c r="D96" s="213"/>
      <c r="E96" s="172" t="s">
        <v>50</v>
      </c>
      <c r="F96" s="173"/>
      <c r="G96" s="173"/>
      <c r="H96" s="173"/>
      <c r="I96" s="173"/>
      <c r="J96" s="173"/>
      <c r="K96" s="173"/>
      <c r="L96" s="173"/>
      <c r="M96" s="173"/>
      <c r="N96" s="173"/>
      <c r="O96" s="173"/>
      <c r="P96" s="173"/>
      <c r="Q96" s="173"/>
      <c r="S96" s="32"/>
      <c r="T96" s="305"/>
      <c r="U96" s="306"/>
      <c r="V96" s="306"/>
      <c r="W96" s="306"/>
      <c r="X96" s="306"/>
      <c r="Y96" s="306"/>
      <c r="Z96" s="306"/>
      <c r="AA96" s="306"/>
      <c r="AB96" s="306"/>
      <c r="AC96" s="306"/>
      <c r="AD96" s="306"/>
      <c r="AE96" s="306"/>
      <c r="AF96" s="306"/>
      <c r="AG96" s="306"/>
      <c r="AH96" s="306"/>
      <c r="AI96" s="306"/>
      <c r="AJ96" s="306"/>
      <c r="AK96" s="306"/>
      <c r="AL96" s="306"/>
      <c r="AM96" s="307"/>
      <c r="AN96" s="261" t="s">
        <v>14</v>
      </c>
      <c r="AO96" s="262"/>
      <c r="AP96" s="263"/>
      <c r="AQ96" s="32"/>
      <c r="AS96" s="32"/>
      <c r="AT96" s="264"/>
      <c r="AU96" s="265"/>
      <c r="AV96" s="265"/>
      <c r="AW96" s="265"/>
      <c r="AX96" s="265"/>
      <c r="AY96" s="265"/>
      <c r="AZ96" s="265"/>
      <c r="BA96" s="265"/>
      <c r="BB96" s="265"/>
      <c r="BC96" s="265"/>
      <c r="BD96" s="265"/>
      <c r="BE96" s="265"/>
      <c r="BF96" s="265"/>
      <c r="BG96" s="265"/>
      <c r="BH96" s="265"/>
      <c r="BI96" s="265"/>
      <c r="BJ96" s="265"/>
      <c r="BK96" s="265"/>
      <c r="BL96" s="265"/>
      <c r="BM96" s="266"/>
      <c r="BN96" s="261" t="s">
        <v>14</v>
      </c>
      <c r="BO96" s="262"/>
      <c r="BP96" s="263"/>
      <c r="BQ96" s="32"/>
      <c r="BR96" s="7"/>
    </row>
    <row r="97" spans="2:96" ht="13.5" customHeight="1">
      <c r="B97" s="214"/>
      <c r="C97" s="215"/>
      <c r="D97" s="216"/>
      <c r="E97" s="174"/>
      <c r="F97" s="174"/>
      <c r="G97" s="174"/>
      <c r="H97" s="174"/>
      <c r="I97" s="174"/>
      <c r="J97" s="174"/>
      <c r="K97" s="174"/>
      <c r="L97" s="174"/>
      <c r="M97" s="174"/>
      <c r="N97" s="174"/>
      <c r="O97" s="174"/>
      <c r="P97" s="174"/>
      <c r="Q97" s="174"/>
      <c r="S97" s="32"/>
      <c r="T97" s="267"/>
      <c r="U97" s="268"/>
      <c r="V97" s="268"/>
      <c r="W97" s="268"/>
      <c r="X97" s="268"/>
      <c r="Y97" s="268"/>
      <c r="Z97" s="268"/>
      <c r="AA97" s="268"/>
      <c r="AB97" s="268"/>
      <c r="AC97" s="268"/>
      <c r="AD97" s="268"/>
      <c r="AE97" s="268"/>
      <c r="AF97" s="268"/>
      <c r="AG97" s="268"/>
      <c r="AH97" s="268"/>
      <c r="AI97" s="268"/>
      <c r="AJ97" s="268"/>
      <c r="AK97" s="268"/>
      <c r="AL97" s="268"/>
      <c r="AM97" s="269"/>
      <c r="AN97" s="163"/>
      <c r="AO97" s="164"/>
      <c r="AP97" s="165"/>
      <c r="AQ97" s="32"/>
      <c r="AS97" s="32"/>
      <c r="AT97" s="267"/>
      <c r="AU97" s="268"/>
      <c r="AV97" s="268"/>
      <c r="AW97" s="268"/>
      <c r="AX97" s="268"/>
      <c r="AY97" s="268"/>
      <c r="AZ97" s="268"/>
      <c r="BA97" s="268"/>
      <c r="BB97" s="268"/>
      <c r="BC97" s="268"/>
      <c r="BD97" s="268"/>
      <c r="BE97" s="268"/>
      <c r="BF97" s="268"/>
      <c r="BG97" s="268"/>
      <c r="BH97" s="268"/>
      <c r="BI97" s="268"/>
      <c r="BJ97" s="268"/>
      <c r="BK97" s="268"/>
      <c r="BL97" s="268"/>
      <c r="BM97" s="269"/>
      <c r="BN97" s="163"/>
      <c r="BO97" s="164"/>
      <c r="BP97" s="165"/>
      <c r="BQ97" s="32"/>
      <c r="BR97" s="7"/>
    </row>
    <row r="98" spans="2:96" ht="13.5" customHeight="1">
      <c r="B98" s="217"/>
      <c r="C98" s="218"/>
      <c r="D98" s="219"/>
      <c r="E98" s="220"/>
      <c r="F98" s="220"/>
      <c r="G98" s="220"/>
      <c r="H98" s="220"/>
      <c r="I98" s="220"/>
      <c r="J98" s="220"/>
      <c r="K98" s="220"/>
      <c r="L98" s="220"/>
      <c r="M98" s="220"/>
      <c r="N98" s="220"/>
      <c r="O98" s="220"/>
      <c r="P98" s="220"/>
      <c r="Q98" s="220"/>
      <c r="S98" s="32"/>
      <c r="T98" s="270"/>
      <c r="U98" s="271"/>
      <c r="V98" s="271"/>
      <c r="W98" s="271"/>
      <c r="X98" s="271"/>
      <c r="Y98" s="271"/>
      <c r="Z98" s="271"/>
      <c r="AA98" s="271"/>
      <c r="AB98" s="271"/>
      <c r="AC98" s="271"/>
      <c r="AD98" s="271"/>
      <c r="AE98" s="271"/>
      <c r="AF98" s="271"/>
      <c r="AG98" s="271"/>
      <c r="AH98" s="271"/>
      <c r="AI98" s="271"/>
      <c r="AJ98" s="271"/>
      <c r="AK98" s="271"/>
      <c r="AL98" s="271"/>
      <c r="AM98" s="272"/>
      <c r="AN98" s="166"/>
      <c r="AO98" s="167"/>
      <c r="AP98" s="168"/>
      <c r="AQ98" s="32"/>
      <c r="AS98" s="32"/>
      <c r="AT98" s="270"/>
      <c r="AU98" s="271"/>
      <c r="AV98" s="271"/>
      <c r="AW98" s="271"/>
      <c r="AX98" s="271"/>
      <c r="AY98" s="271"/>
      <c r="AZ98" s="271"/>
      <c r="BA98" s="271"/>
      <c r="BB98" s="271"/>
      <c r="BC98" s="271"/>
      <c r="BD98" s="271"/>
      <c r="BE98" s="271"/>
      <c r="BF98" s="271"/>
      <c r="BG98" s="271"/>
      <c r="BH98" s="271"/>
      <c r="BI98" s="271"/>
      <c r="BJ98" s="271"/>
      <c r="BK98" s="271"/>
      <c r="BL98" s="271"/>
      <c r="BM98" s="272"/>
      <c r="BN98" s="166"/>
      <c r="BO98" s="167"/>
      <c r="BP98" s="168"/>
      <c r="BQ98" s="32"/>
      <c r="BR98" s="7"/>
    </row>
    <row r="99" spans="2:96" ht="13.5" customHeight="1">
      <c r="B99" s="106" t="s">
        <v>38</v>
      </c>
      <c r="C99" s="107"/>
      <c r="D99" s="108"/>
      <c r="E99" s="178" t="s">
        <v>59</v>
      </c>
      <c r="F99" s="179"/>
      <c r="G99" s="179"/>
      <c r="H99" s="179"/>
      <c r="I99" s="179"/>
      <c r="J99" s="179"/>
      <c r="K99" s="179"/>
      <c r="L99" s="179"/>
      <c r="M99" s="179"/>
      <c r="N99" s="179"/>
      <c r="O99" s="179"/>
      <c r="P99" s="179"/>
      <c r="Q99" s="179"/>
      <c r="S99" s="32"/>
      <c r="T99" s="151">
        <f>T93+T96</f>
        <v>0</v>
      </c>
      <c r="U99" s="152"/>
      <c r="V99" s="152"/>
      <c r="W99" s="152"/>
      <c r="X99" s="152"/>
      <c r="Y99" s="152"/>
      <c r="Z99" s="152"/>
      <c r="AA99" s="152"/>
      <c r="AB99" s="152"/>
      <c r="AC99" s="152"/>
      <c r="AD99" s="152"/>
      <c r="AE99" s="152"/>
      <c r="AF99" s="152"/>
      <c r="AG99" s="152"/>
      <c r="AH99" s="152"/>
      <c r="AI99" s="152"/>
      <c r="AJ99" s="152"/>
      <c r="AK99" s="152"/>
      <c r="AL99" s="152"/>
      <c r="AM99" s="153"/>
      <c r="AN99" s="183" t="s">
        <v>14</v>
      </c>
      <c r="AO99" s="184"/>
      <c r="AP99" s="185"/>
      <c r="AQ99" s="32"/>
      <c r="AS99" s="32"/>
      <c r="AT99" s="151">
        <f>AT93+AT96</f>
        <v>0</v>
      </c>
      <c r="AU99" s="152"/>
      <c r="AV99" s="152"/>
      <c r="AW99" s="152"/>
      <c r="AX99" s="152"/>
      <c r="AY99" s="152"/>
      <c r="AZ99" s="152"/>
      <c r="BA99" s="152"/>
      <c r="BB99" s="152"/>
      <c r="BC99" s="152"/>
      <c r="BD99" s="152"/>
      <c r="BE99" s="152"/>
      <c r="BF99" s="152"/>
      <c r="BG99" s="152"/>
      <c r="BH99" s="152"/>
      <c r="BI99" s="152"/>
      <c r="BJ99" s="152"/>
      <c r="BK99" s="152"/>
      <c r="BL99" s="152"/>
      <c r="BM99" s="153"/>
      <c r="BN99" s="183" t="s">
        <v>14</v>
      </c>
      <c r="BO99" s="184"/>
      <c r="BP99" s="185"/>
      <c r="BQ99" s="32"/>
      <c r="BR99" s="7"/>
    </row>
    <row r="100" spans="2:96" ht="13.5" customHeight="1">
      <c r="B100" s="109"/>
      <c r="C100" s="110"/>
      <c r="D100" s="111"/>
      <c r="E100" s="179"/>
      <c r="F100" s="179"/>
      <c r="G100" s="179"/>
      <c r="H100" s="179"/>
      <c r="I100" s="179"/>
      <c r="J100" s="179"/>
      <c r="K100" s="179"/>
      <c r="L100" s="179"/>
      <c r="M100" s="179"/>
      <c r="N100" s="179"/>
      <c r="O100" s="179"/>
      <c r="P100" s="179"/>
      <c r="Q100" s="179"/>
      <c r="S100" s="32"/>
      <c r="T100" s="154"/>
      <c r="U100" s="155"/>
      <c r="V100" s="155"/>
      <c r="W100" s="155"/>
      <c r="X100" s="155"/>
      <c r="Y100" s="155"/>
      <c r="Z100" s="155"/>
      <c r="AA100" s="155"/>
      <c r="AB100" s="155"/>
      <c r="AC100" s="155"/>
      <c r="AD100" s="155"/>
      <c r="AE100" s="155"/>
      <c r="AF100" s="155"/>
      <c r="AG100" s="155"/>
      <c r="AH100" s="155"/>
      <c r="AI100" s="155"/>
      <c r="AJ100" s="155"/>
      <c r="AK100" s="155"/>
      <c r="AL100" s="155"/>
      <c r="AM100" s="156"/>
      <c r="AN100" s="186"/>
      <c r="AO100" s="187"/>
      <c r="AP100" s="188"/>
      <c r="AQ100" s="32"/>
      <c r="AS100" s="32"/>
      <c r="AT100" s="154"/>
      <c r="AU100" s="155"/>
      <c r="AV100" s="155"/>
      <c r="AW100" s="155"/>
      <c r="AX100" s="155"/>
      <c r="AY100" s="155"/>
      <c r="AZ100" s="155"/>
      <c r="BA100" s="155"/>
      <c r="BB100" s="155"/>
      <c r="BC100" s="155"/>
      <c r="BD100" s="155"/>
      <c r="BE100" s="155"/>
      <c r="BF100" s="155"/>
      <c r="BG100" s="155"/>
      <c r="BH100" s="155"/>
      <c r="BI100" s="155"/>
      <c r="BJ100" s="155"/>
      <c r="BK100" s="155"/>
      <c r="BL100" s="155"/>
      <c r="BM100" s="156"/>
      <c r="BN100" s="186"/>
      <c r="BO100" s="187"/>
      <c r="BP100" s="188"/>
      <c r="BQ100" s="32"/>
      <c r="BR100" s="7"/>
    </row>
    <row r="101" spans="2:96" ht="13.5" customHeight="1">
      <c r="B101" s="112"/>
      <c r="C101" s="113"/>
      <c r="D101" s="114"/>
      <c r="E101" s="179"/>
      <c r="F101" s="179"/>
      <c r="G101" s="179"/>
      <c r="H101" s="179"/>
      <c r="I101" s="179"/>
      <c r="J101" s="179"/>
      <c r="K101" s="179"/>
      <c r="L101" s="179"/>
      <c r="M101" s="179"/>
      <c r="N101" s="179"/>
      <c r="O101" s="179"/>
      <c r="P101" s="179"/>
      <c r="Q101" s="179"/>
      <c r="S101" s="32"/>
      <c r="T101" s="180"/>
      <c r="U101" s="181"/>
      <c r="V101" s="181"/>
      <c r="W101" s="181"/>
      <c r="X101" s="181"/>
      <c r="Y101" s="181"/>
      <c r="Z101" s="181"/>
      <c r="AA101" s="181"/>
      <c r="AB101" s="181"/>
      <c r="AC101" s="181"/>
      <c r="AD101" s="181"/>
      <c r="AE101" s="181"/>
      <c r="AF101" s="181"/>
      <c r="AG101" s="181"/>
      <c r="AH101" s="181"/>
      <c r="AI101" s="181"/>
      <c r="AJ101" s="181"/>
      <c r="AK101" s="181"/>
      <c r="AL101" s="181"/>
      <c r="AM101" s="182"/>
      <c r="AN101" s="189"/>
      <c r="AO101" s="190"/>
      <c r="AP101" s="191"/>
      <c r="AQ101" s="32"/>
      <c r="AS101" s="32"/>
      <c r="AT101" s="180"/>
      <c r="AU101" s="181"/>
      <c r="AV101" s="181"/>
      <c r="AW101" s="181"/>
      <c r="AX101" s="181"/>
      <c r="AY101" s="181"/>
      <c r="AZ101" s="181"/>
      <c r="BA101" s="181"/>
      <c r="BB101" s="181"/>
      <c r="BC101" s="181"/>
      <c r="BD101" s="181"/>
      <c r="BE101" s="181"/>
      <c r="BF101" s="181"/>
      <c r="BG101" s="181"/>
      <c r="BH101" s="181"/>
      <c r="BI101" s="181"/>
      <c r="BJ101" s="181"/>
      <c r="BK101" s="181"/>
      <c r="BL101" s="181"/>
      <c r="BM101" s="182"/>
      <c r="BN101" s="189"/>
      <c r="BO101" s="190"/>
      <c r="BP101" s="191"/>
      <c r="BQ101" s="32"/>
      <c r="BR101" s="7"/>
      <c r="BT101" s="36"/>
      <c r="BU101" s="36"/>
      <c r="BV101" s="36"/>
      <c r="BW101" s="36"/>
      <c r="BX101" s="36"/>
      <c r="BY101" s="36"/>
    </row>
    <row r="102" spans="2:96" ht="13.5" customHeight="1">
      <c r="S102" s="32"/>
      <c r="T102" s="32"/>
      <c r="U102" s="32"/>
      <c r="V102" s="32"/>
      <c r="W102" s="32"/>
      <c r="X102" s="32"/>
      <c r="Y102" s="32"/>
      <c r="Z102" s="32"/>
      <c r="AA102" s="32"/>
      <c r="AB102" s="32"/>
      <c r="AC102" s="32"/>
      <c r="AD102" s="32"/>
      <c r="AE102" s="32"/>
      <c r="AF102" s="32"/>
      <c r="AG102" s="32"/>
      <c r="AH102" s="32"/>
      <c r="AI102" s="32"/>
      <c r="AJ102" s="32"/>
      <c r="AK102" s="32"/>
      <c r="AL102" s="32"/>
      <c r="AM102" s="32"/>
      <c r="AN102" s="32"/>
      <c r="AO102" s="32"/>
      <c r="AP102" s="32"/>
      <c r="AQ102" s="32"/>
      <c r="AS102" s="32"/>
      <c r="AT102" s="32"/>
      <c r="AU102" s="32"/>
      <c r="AV102" s="32"/>
      <c r="AW102" s="32"/>
      <c r="AX102" s="32"/>
      <c r="AY102" s="32"/>
      <c r="AZ102" s="32"/>
      <c r="BA102" s="32"/>
      <c r="BB102" s="32"/>
      <c r="BC102" s="32"/>
      <c r="BD102" s="32"/>
      <c r="BE102" s="32"/>
      <c r="BF102" s="32"/>
      <c r="BG102" s="32"/>
      <c r="BH102" s="32"/>
      <c r="BI102" s="32"/>
      <c r="BJ102" s="32"/>
      <c r="BK102" s="32"/>
      <c r="BL102" s="32"/>
      <c r="BM102" s="32"/>
      <c r="BN102" s="32"/>
      <c r="BO102" s="32"/>
      <c r="BP102" s="32"/>
      <c r="BQ102" s="32"/>
      <c r="BR102" s="285" t="str">
        <f>IF($T$44="料率",IF($AT$103="","",IF($T$103-$AT$103&gt;=100000,"",IF($T$103-$AT$103&gt;=$AT$83*0.01,"","※"))),"")</f>
        <v/>
      </c>
      <c r="BS102" s="210" t="str">
        <f>IF($T$44="料率",IF($AT$103="","",IF($T$103-$AT$103&gt;=100000,"",IF($T$103-$AT$103&gt;=$AT$83*0.01,"","補助金がある場合とない場合でリース料金の違い（例：金利・手数料分の金額）が適切に計算されていることが確認できません。"))),"")</f>
        <v/>
      </c>
      <c r="BT102" s="210"/>
      <c r="BU102" s="210"/>
      <c r="BV102" s="210"/>
      <c r="BW102" s="210"/>
      <c r="BX102" s="210"/>
      <c r="BY102" s="210"/>
      <c r="BZ102" s="45"/>
    </row>
    <row r="103" spans="2:96" ht="34.5" customHeight="1">
      <c r="S103" s="32"/>
      <c r="T103" s="289" t="str">
        <f>IF(T44="料率",IF(T93="","",T93-T83),"")</f>
        <v/>
      </c>
      <c r="U103" s="290"/>
      <c r="V103" s="290"/>
      <c r="W103" s="290"/>
      <c r="X103" s="290"/>
      <c r="Y103" s="290"/>
      <c r="Z103" s="290"/>
      <c r="AA103" s="290"/>
      <c r="AB103" s="290"/>
      <c r="AC103" s="290"/>
      <c r="AD103" s="290"/>
      <c r="AE103" s="290"/>
      <c r="AF103" s="290"/>
      <c r="AG103" s="290"/>
      <c r="AH103" s="290"/>
      <c r="AI103" s="290"/>
      <c r="AJ103" s="290"/>
      <c r="AK103" s="290"/>
      <c r="AL103" s="290"/>
      <c r="AM103" s="291"/>
      <c r="AN103" s="310" t="s">
        <v>60</v>
      </c>
      <c r="AO103" s="287"/>
      <c r="AP103" s="288"/>
      <c r="AQ103" s="32"/>
      <c r="AS103" s="37"/>
      <c r="AT103" s="292" t="str">
        <f>IF(T44="料率",IF(AT93="","",AT93-AT83),"")</f>
        <v/>
      </c>
      <c r="AU103" s="293"/>
      <c r="AV103" s="293"/>
      <c r="AW103" s="293"/>
      <c r="AX103" s="293"/>
      <c r="AY103" s="293"/>
      <c r="AZ103" s="293"/>
      <c r="BA103" s="293"/>
      <c r="BB103" s="293"/>
      <c r="BC103" s="293"/>
      <c r="BD103" s="293"/>
      <c r="BE103" s="293"/>
      <c r="BF103" s="293"/>
      <c r="BG103" s="293"/>
      <c r="BH103" s="293"/>
      <c r="BI103" s="293"/>
      <c r="BJ103" s="293"/>
      <c r="BK103" s="293"/>
      <c r="BL103" s="293"/>
      <c r="BM103" s="294"/>
      <c r="BN103" s="310" t="s">
        <v>60</v>
      </c>
      <c r="BO103" s="287"/>
      <c r="BP103" s="288"/>
      <c r="BQ103" s="32"/>
      <c r="BR103" s="285"/>
      <c r="BS103" s="210"/>
      <c r="BT103" s="210"/>
      <c r="BU103" s="210"/>
      <c r="BV103" s="210"/>
      <c r="BW103" s="210"/>
      <c r="BX103" s="210"/>
      <c r="BY103" s="210"/>
      <c r="BZ103" s="38"/>
      <c r="CA103" s="38"/>
      <c r="CB103" s="38"/>
      <c r="CC103" s="38"/>
      <c r="CD103" s="38"/>
      <c r="CE103" s="38"/>
      <c r="CF103" s="38"/>
      <c r="CG103" s="38"/>
      <c r="CH103" s="38"/>
      <c r="CI103" s="38"/>
      <c r="CJ103" s="38"/>
      <c r="CK103" s="38"/>
      <c r="CL103" s="38"/>
      <c r="CM103" s="38"/>
      <c r="CN103" s="38"/>
      <c r="CO103" s="38"/>
      <c r="CP103" s="38"/>
      <c r="CQ103" s="38"/>
      <c r="CR103" s="38"/>
    </row>
    <row r="104" spans="2:96" ht="13.5" customHeight="1">
      <c r="S104" s="32"/>
      <c r="T104" s="32"/>
      <c r="U104" s="32"/>
      <c r="V104" s="32"/>
      <c r="W104" s="32"/>
      <c r="X104" s="32"/>
      <c r="Y104" s="32"/>
      <c r="Z104" s="32"/>
      <c r="AA104" s="32"/>
      <c r="AB104" s="32"/>
      <c r="AC104" s="32"/>
      <c r="AD104" s="32"/>
      <c r="AE104" s="32"/>
      <c r="AF104" s="32"/>
      <c r="AG104" s="32"/>
      <c r="AH104" s="32"/>
      <c r="AI104" s="32"/>
      <c r="AJ104" s="32"/>
      <c r="AK104" s="32"/>
      <c r="AL104" s="32"/>
      <c r="AM104" s="32"/>
      <c r="AN104" s="32"/>
      <c r="AO104" s="32"/>
      <c r="AP104" s="32"/>
      <c r="AQ104" s="32"/>
      <c r="AS104" s="32"/>
      <c r="AT104" s="32"/>
      <c r="AU104" s="32"/>
      <c r="AV104" s="32"/>
      <c r="AW104" s="32"/>
      <c r="AX104" s="32"/>
      <c r="AY104" s="32"/>
      <c r="AZ104" s="32"/>
      <c r="BA104" s="32"/>
      <c r="BB104" s="32"/>
      <c r="BC104" s="32"/>
      <c r="BD104" s="32"/>
      <c r="BE104" s="32"/>
      <c r="BF104" s="32"/>
      <c r="BG104" s="32"/>
      <c r="BH104" s="32"/>
      <c r="BI104" s="32"/>
      <c r="BJ104" s="32"/>
      <c r="BK104" s="32"/>
      <c r="BL104" s="32"/>
      <c r="BM104" s="32"/>
      <c r="BN104" s="32"/>
      <c r="BO104" s="32"/>
      <c r="BP104" s="32"/>
      <c r="BQ104" s="32"/>
      <c r="BR104" s="285"/>
      <c r="BS104" s="210"/>
      <c r="BT104" s="210"/>
      <c r="BU104" s="210"/>
      <c r="BV104" s="210"/>
      <c r="BW104" s="210"/>
      <c r="BX104" s="210"/>
      <c r="BY104" s="210"/>
      <c r="BZ104" s="38"/>
      <c r="CA104" s="38"/>
      <c r="CB104" s="38"/>
      <c r="CC104" s="38"/>
      <c r="CD104" s="38"/>
      <c r="CE104" s="38"/>
      <c r="CF104" s="38"/>
      <c r="CG104" s="38"/>
      <c r="CH104" s="38"/>
      <c r="CI104" s="38"/>
      <c r="CJ104" s="38"/>
      <c r="CK104" s="38"/>
      <c r="CL104" s="38"/>
      <c r="CM104" s="38"/>
      <c r="CN104" s="38"/>
      <c r="CO104" s="38"/>
      <c r="CP104" s="38"/>
      <c r="CQ104" s="38"/>
      <c r="CR104" s="38"/>
    </row>
    <row r="105" spans="2:96" ht="0.75" customHeight="1">
      <c r="S105" s="32"/>
      <c r="T105" s="295"/>
      <c r="U105" s="295"/>
      <c r="V105" s="295"/>
      <c r="W105" s="295"/>
      <c r="X105" s="295"/>
      <c r="Y105" s="295"/>
      <c r="Z105" s="295"/>
      <c r="AA105" s="295"/>
      <c r="AB105" s="295"/>
      <c r="AC105" s="295"/>
      <c r="AD105" s="295"/>
      <c r="AE105" s="295"/>
      <c r="AF105" s="295"/>
      <c r="AG105" s="295"/>
      <c r="AH105" s="295"/>
      <c r="AI105" s="295"/>
      <c r="AJ105" s="295"/>
      <c r="AK105" s="295"/>
      <c r="AL105" s="295"/>
      <c r="AM105" s="295"/>
      <c r="AN105" s="32"/>
      <c r="AO105" s="32"/>
      <c r="AP105" s="32"/>
      <c r="AQ105" s="32"/>
      <c r="AS105" s="37"/>
      <c r="AT105" s="295"/>
      <c r="AU105" s="295"/>
      <c r="AV105" s="295"/>
      <c r="AW105" s="295"/>
      <c r="AX105" s="295"/>
      <c r="AY105" s="295"/>
      <c r="AZ105" s="295"/>
      <c r="BA105" s="295"/>
      <c r="BB105" s="295"/>
      <c r="BC105" s="295"/>
      <c r="BD105" s="295"/>
      <c r="BE105" s="295"/>
      <c r="BF105" s="295"/>
      <c r="BG105" s="295"/>
      <c r="BH105" s="295"/>
      <c r="BI105" s="295"/>
      <c r="BJ105" s="295"/>
      <c r="BK105" s="295"/>
      <c r="BL105" s="295"/>
      <c r="BM105" s="295"/>
      <c r="BN105" s="32"/>
      <c r="BO105" s="32"/>
      <c r="BP105" s="32"/>
      <c r="BQ105" s="32"/>
      <c r="BT105" s="38"/>
      <c r="BU105" s="38"/>
      <c r="BV105" s="38"/>
      <c r="BW105" s="38"/>
      <c r="BX105" s="38"/>
      <c r="BY105" s="38"/>
      <c r="BZ105" s="38"/>
      <c r="CA105" s="38"/>
      <c r="CB105" s="38"/>
      <c r="CC105" s="38"/>
      <c r="CD105" s="38"/>
      <c r="CE105" s="38"/>
      <c r="CF105" s="38"/>
      <c r="CG105" s="38"/>
      <c r="CH105" s="38"/>
      <c r="CI105" s="38"/>
      <c r="CJ105" s="38"/>
      <c r="CK105" s="38"/>
      <c r="CL105" s="38"/>
      <c r="CM105" s="38"/>
      <c r="CN105" s="38"/>
      <c r="CO105" s="38"/>
      <c r="CP105" s="38"/>
      <c r="CQ105" s="38"/>
      <c r="CR105" s="38"/>
    </row>
    <row r="106" spans="2:96" ht="13.5" customHeight="1"/>
    <row r="108" spans="2:96" ht="21">
      <c r="AH108" s="39" t="s">
        <v>46</v>
      </c>
    </row>
    <row r="109" spans="2:96">
      <c r="BL109" s="296" t="s">
        <v>47</v>
      </c>
      <c r="BM109" s="297"/>
      <c r="BN109" s="297"/>
      <c r="BO109" s="297"/>
      <c r="BP109" s="298"/>
    </row>
    <row r="110" spans="2:96" ht="13.5" customHeight="1">
      <c r="BL110" s="299"/>
      <c r="BM110" s="300"/>
      <c r="BN110" s="300"/>
      <c r="BO110" s="300"/>
      <c r="BP110" s="301"/>
    </row>
    <row r="111" spans="2:96" ht="13.5" customHeight="1">
      <c r="BL111" s="299"/>
      <c r="BM111" s="300"/>
      <c r="BN111" s="300"/>
      <c r="BO111" s="300"/>
      <c r="BP111" s="301"/>
    </row>
    <row r="112" spans="2:96" ht="13.5" customHeight="1">
      <c r="AX112" s="279"/>
      <c r="AY112" s="280"/>
      <c r="AZ112" s="280"/>
      <c r="BA112" s="280"/>
      <c r="BB112" s="280"/>
      <c r="BC112" s="280"/>
      <c r="BD112" s="280"/>
      <c r="BE112" s="280"/>
      <c r="BF112" s="280"/>
      <c r="BG112" s="280"/>
      <c r="BH112" s="280"/>
      <c r="BI112" s="280"/>
      <c r="BJ112" s="281"/>
      <c r="BL112" s="299"/>
      <c r="BM112" s="300"/>
      <c r="BN112" s="300"/>
      <c r="BO112" s="300"/>
      <c r="BP112" s="301"/>
    </row>
    <row r="113" spans="43:72" ht="21" customHeight="1">
      <c r="AQ113" s="40" t="s">
        <v>48</v>
      </c>
      <c r="AR113" s="41"/>
      <c r="AS113" s="41"/>
      <c r="AT113" s="41"/>
      <c r="AU113" s="41"/>
      <c r="AV113" s="41"/>
      <c r="AW113" s="55"/>
      <c r="AX113" s="282"/>
      <c r="AY113" s="283"/>
      <c r="AZ113" s="283"/>
      <c r="BA113" s="283"/>
      <c r="BB113" s="283"/>
      <c r="BC113" s="283"/>
      <c r="BD113" s="283"/>
      <c r="BE113" s="283"/>
      <c r="BF113" s="283"/>
      <c r="BG113" s="283"/>
      <c r="BH113" s="283"/>
      <c r="BI113" s="283"/>
      <c r="BJ113" s="284"/>
      <c r="BK113" s="59"/>
      <c r="BL113" s="302"/>
      <c r="BM113" s="303"/>
      <c r="BN113" s="303"/>
      <c r="BO113" s="303"/>
      <c r="BP113" s="304"/>
    </row>
    <row r="114" spans="43:72">
      <c r="BK114" s="7"/>
    </row>
    <row r="115" spans="43:72" ht="21.75" customHeight="1">
      <c r="BT115" s="7"/>
    </row>
    <row r="116" spans="43:72" s="8" customFormat="1" ht="21.75" customHeight="1"/>
    <row r="117" spans="43:72" ht="44.25" customHeight="1"/>
    <row r="118" spans="43:72" ht="13.5" customHeight="1"/>
    <row r="119" spans="43:72" ht="21" customHeight="1"/>
  </sheetData>
  <sheetProtection password="A6C9" sheet="1" objects="1" scenarios="1" selectLockedCells="1"/>
  <mergeCells count="155">
    <mergeCell ref="BF3:BP3"/>
    <mergeCell ref="BV2:BW2"/>
    <mergeCell ref="AN103:AP103"/>
    <mergeCell ref="BN103:BP103"/>
    <mergeCell ref="AA4:AR4"/>
    <mergeCell ref="BL4:BM4"/>
    <mergeCell ref="BO4:BP4"/>
    <mergeCell ref="B5:BR5"/>
    <mergeCell ref="B6:BR6"/>
    <mergeCell ref="BF2:BG2"/>
    <mergeCell ref="BH2:BI2"/>
    <mergeCell ref="BJ2:BK2"/>
    <mergeCell ref="BL2:BM2"/>
    <mergeCell ref="BN2:BO2"/>
    <mergeCell ref="B15:I16"/>
    <mergeCell ref="J15:AL16"/>
    <mergeCell ref="AT15:AY18"/>
    <mergeCell ref="BM15:BP18"/>
    <mergeCell ref="B17:I18"/>
    <mergeCell ref="J17:AL18"/>
    <mergeCell ref="B7:BR7"/>
    <mergeCell ref="B9:I10"/>
    <mergeCell ref="J9:AL10"/>
    <mergeCell ref="B11:I12"/>
    <mergeCell ref="J11:AL12"/>
    <mergeCell ref="B13:I14"/>
    <mergeCell ref="J13:AL14"/>
    <mergeCell ref="E28:G30"/>
    <mergeCell ref="H28:Q30"/>
    <mergeCell ref="T28:AM30"/>
    <mergeCell ref="AN28:AP30"/>
    <mergeCell ref="E31:G33"/>
    <mergeCell ref="H31:Q33"/>
    <mergeCell ref="T31:AM33"/>
    <mergeCell ref="AN31:AP33"/>
    <mergeCell ref="B21:BQ23"/>
    <mergeCell ref="B25:D27"/>
    <mergeCell ref="E25:Q27"/>
    <mergeCell ref="T25:AM27"/>
    <mergeCell ref="AN25:AP27"/>
    <mergeCell ref="AS25:BQ27"/>
    <mergeCell ref="E40:G42"/>
    <mergeCell ref="H40:Q42"/>
    <mergeCell ref="T40:AM42"/>
    <mergeCell ref="AN40:AP42"/>
    <mergeCell ref="T44:AM44"/>
    <mergeCell ref="B45:BQ47"/>
    <mergeCell ref="B34:D36"/>
    <mergeCell ref="E34:Q36"/>
    <mergeCell ref="T34:AM36"/>
    <mergeCell ref="AN34:AP36"/>
    <mergeCell ref="AS34:BQ36"/>
    <mergeCell ref="E37:G39"/>
    <mergeCell ref="H37:Q39"/>
    <mergeCell ref="T37:AM39"/>
    <mergeCell ref="AN37:AP39"/>
    <mergeCell ref="B55:D57"/>
    <mergeCell ref="E55:Q57"/>
    <mergeCell ref="T55:AM57"/>
    <mergeCell ref="AN55:AP57"/>
    <mergeCell ref="AT55:BM57"/>
    <mergeCell ref="BN55:BP57"/>
    <mergeCell ref="S49:AQ50"/>
    <mergeCell ref="AS49:BQ50"/>
    <mergeCell ref="B52:D54"/>
    <mergeCell ref="E52:Q54"/>
    <mergeCell ref="T52:AM54"/>
    <mergeCell ref="AN52:AP54"/>
    <mergeCell ref="AT52:BM54"/>
    <mergeCell ref="BN52:BP54"/>
    <mergeCell ref="BS58:BY60"/>
    <mergeCell ref="B61:D63"/>
    <mergeCell ref="E61:Q63"/>
    <mergeCell ref="T61:AM63"/>
    <mergeCell ref="AN61:AP63"/>
    <mergeCell ref="AT61:BM63"/>
    <mergeCell ref="BN61:BP63"/>
    <mergeCell ref="BS61:BY63"/>
    <mergeCell ref="B58:D60"/>
    <mergeCell ref="E58:Q60"/>
    <mergeCell ref="T58:AM60"/>
    <mergeCell ref="AN58:AP60"/>
    <mergeCell ref="AT58:BM60"/>
    <mergeCell ref="BN58:BP60"/>
    <mergeCell ref="BR58:BR60"/>
    <mergeCell ref="BR61:BR63"/>
    <mergeCell ref="B67:D69"/>
    <mergeCell ref="E67:Q69"/>
    <mergeCell ref="T67:AM69"/>
    <mergeCell ref="AN67:AP69"/>
    <mergeCell ref="AT67:BM69"/>
    <mergeCell ref="BN67:BP69"/>
    <mergeCell ref="B64:D66"/>
    <mergeCell ref="E64:Q66"/>
    <mergeCell ref="T64:AM66"/>
    <mergeCell ref="AN64:AP66"/>
    <mergeCell ref="AT64:BM66"/>
    <mergeCell ref="BN64:BP66"/>
    <mergeCell ref="B83:D85"/>
    <mergeCell ref="E83:Q85"/>
    <mergeCell ref="T83:AM85"/>
    <mergeCell ref="AN83:AP85"/>
    <mergeCell ref="AT83:BM85"/>
    <mergeCell ref="BN83:BP85"/>
    <mergeCell ref="B73:BQ75"/>
    <mergeCell ref="S77:AQ78"/>
    <mergeCell ref="AS77:BQ78"/>
    <mergeCell ref="B80:D82"/>
    <mergeCell ref="E80:Q82"/>
    <mergeCell ref="T80:AM82"/>
    <mergeCell ref="AN80:AP82"/>
    <mergeCell ref="AT80:BM82"/>
    <mergeCell ref="BN80:BP82"/>
    <mergeCell ref="BN87:BP89"/>
    <mergeCell ref="B90:D92"/>
    <mergeCell ref="E90:Q92"/>
    <mergeCell ref="T90:AM92"/>
    <mergeCell ref="AN90:AP92"/>
    <mergeCell ref="AT90:BM92"/>
    <mergeCell ref="BN90:BP92"/>
    <mergeCell ref="T86:AM86"/>
    <mergeCell ref="AT86:BM86"/>
    <mergeCell ref="B87:D89"/>
    <mergeCell ref="E87:Q89"/>
    <mergeCell ref="T87:AM89"/>
    <mergeCell ref="AN87:AP89"/>
    <mergeCell ref="AT87:BM89"/>
    <mergeCell ref="BS93:BY95"/>
    <mergeCell ref="B96:D98"/>
    <mergeCell ref="E96:Q98"/>
    <mergeCell ref="T96:AM98"/>
    <mergeCell ref="AN96:AP98"/>
    <mergeCell ref="AT96:BM98"/>
    <mergeCell ref="BN96:BP98"/>
    <mergeCell ref="B93:D95"/>
    <mergeCell ref="E93:Q95"/>
    <mergeCell ref="T93:AM95"/>
    <mergeCell ref="AN93:AP95"/>
    <mergeCell ref="AT93:BM95"/>
    <mergeCell ref="BN93:BP95"/>
    <mergeCell ref="BR93:BR95"/>
    <mergeCell ref="BR102:BR104"/>
    <mergeCell ref="BS102:BY104"/>
    <mergeCell ref="T103:AM103"/>
    <mergeCell ref="AT103:BM103"/>
    <mergeCell ref="T105:AM105"/>
    <mergeCell ref="AT105:BM105"/>
    <mergeCell ref="BL109:BP113"/>
    <mergeCell ref="B99:D101"/>
    <mergeCell ref="E99:Q101"/>
    <mergeCell ref="T99:AM101"/>
    <mergeCell ref="AN99:AP101"/>
    <mergeCell ref="AT99:BM101"/>
    <mergeCell ref="BN99:BP101"/>
    <mergeCell ref="AX112:BJ113"/>
  </mergeCells>
  <phoneticPr fontId="1"/>
  <conditionalFormatting sqref="A45:BQ51 A70:BQ70 A52:D69 R52:BQ69">
    <cfRule type="expression" dxfId="4" priority="5">
      <formula>$T$44="料率"</formula>
    </cfRule>
  </conditionalFormatting>
  <conditionalFormatting sqref="B73:BQ79 BN86:BQ86 AN86:AT86 B102:BQ102 R87:BQ101 R86:T86 B80:D101 R80:BQ85 B104:BQ104 B103:AN103 AQ103:BM103 BQ103">
    <cfRule type="expression" dxfId="3" priority="4">
      <formula>$T$44="積算"</formula>
    </cfRule>
  </conditionalFormatting>
  <conditionalFormatting sqref="E80:Q101">
    <cfRule type="expression" dxfId="2" priority="3">
      <formula>$T$44="積算"</formula>
    </cfRule>
  </conditionalFormatting>
  <conditionalFormatting sqref="E52:Q69">
    <cfRule type="expression" dxfId="1" priority="2">
      <formula>$T$44="料率"</formula>
    </cfRule>
  </conditionalFormatting>
  <conditionalFormatting sqref="BN103">
    <cfRule type="expression" dxfId="0" priority="1">
      <formula>$T$44="積算"</formula>
    </cfRule>
  </conditionalFormatting>
  <dataValidations count="6">
    <dataValidation type="custom" showInputMessage="1" showErrorMessage="1" errorTitle="計算方法" error="計算方法で「料率」が選択されていません。" sqref="AO80:AP102 T80:AN103 AQ80:BM103 BN103">
      <formula1>$T$44="料率"</formula1>
    </dataValidation>
    <dataValidation type="custom" showInputMessage="1" showErrorMessage="1" errorTitle="計算方法" error="計算方法が「積算」を選択されています。①の表に入力してください。" sqref="T104:BM104">
      <formula1>T68="料率"</formula1>
    </dataValidation>
    <dataValidation type="custom" showInputMessage="1" showErrorMessage="1" errorTitle="計算方法" error="計算方法で「積算」が選択されていません。" sqref="T52:BM69">
      <formula1>$T$44="積算"</formula1>
    </dataValidation>
    <dataValidation type="custom" allowBlank="1" showInputMessage="1" showErrorMessage="1" sqref="AP44">
      <formula1>"if(R43=""料率"","""")"</formula1>
    </dataValidation>
    <dataValidation type="list" showInputMessage="1" showErrorMessage="1" sqref="T44">
      <formula1>"積算,料率,"</formula1>
    </dataValidation>
    <dataValidation type="whole" allowBlank="1" showInputMessage="1" showErrorMessage="1" sqref="T28:AM33 T37:AM42">
      <formula1>0</formula1>
      <formula2>9999999999</formula2>
    </dataValidation>
  </dataValidations>
  <pageMargins left="0.7" right="0.7" top="0.75" bottom="0.75" header="0.3" footer="0.3"/>
  <pageSetup paperSize="9" scale="47" orientation="portrait" r:id="rId1"/>
  <rowBreaks count="1" manualBreakCount="1">
    <brk id="114" max="69"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7</vt:i4>
      </vt:variant>
    </vt:vector>
  </HeadingPairs>
  <TitlesOfParts>
    <vt:vector size="13" baseType="lpstr">
      <vt:lpstr>注意点・記入例・メッセージ例</vt:lpstr>
      <vt:lpstr>リース料金計算書 ①</vt:lpstr>
      <vt:lpstr>リース料金計算書 ②</vt:lpstr>
      <vt:lpstr>リース料金計算書 ③</vt:lpstr>
      <vt:lpstr>リース料金計算書 ④</vt:lpstr>
      <vt:lpstr>リース料金計算書 ⑤</vt:lpstr>
      <vt:lpstr>'リース料金計算書 ①'!Print_Area</vt:lpstr>
      <vt:lpstr>'リース料金計算書 ②'!Print_Area</vt:lpstr>
      <vt:lpstr>'リース料金計算書 ③'!Print_Area</vt:lpstr>
      <vt:lpstr>'リース料金計算書 ④'!Print_Area</vt:lpstr>
      <vt:lpstr>'リース料金計算書 ⑤'!Print_Area</vt:lpstr>
      <vt:lpstr>注意点・記入例・メッセージ例!Print_Area</vt:lpstr>
      <vt:lpstr>入力</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2016-03-17T14:49:49Z</dcterms:created>
  <dcterms:modified xsi:type="dcterms:W3CDTF">2017-06-08T02:49:17Z</dcterms:modified>
</cp:coreProperties>
</file>