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xr:revisionPtr revIDLastSave="0" documentId="13_ncr:1_{CFDA7D11-8022-4603-83F8-BC6A93F54B4B}" xr6:coauthVersionLast="47" xr6:coauthVersionMax="47" xr10:uidLastSave="{00000000-0000-0000-0000-000000000000}"/>
  <bookViews>
    <workbookView xWindow="-108" yWindow="-108" windowWidth="23256" windowHeight="13896" tabRatio="935" xr2:uid="{00000000-000D-0000-FFFF-FFFF00000000}"/>
  </bookViews>
  <sheets>
    <sheet name="計算書" sheetId="4" r:id="rId1"/>
  </sheets>
  <definedNames>
    <definedName name="_xlnm._FilterDatabase" localSheetId="0" hidden="1">計算書!$A$39:$BR$70</definedName>
    <definedName name="_xlnm.Print_Area" localSheetId="0">計算書!$A$1:$BR$122</definedName>
    <definedName name="入力">#REF!,#REF!,#REF!,#REF!,#REF!,#REF!,#REF!,#REF!,#REF!,#REF!,#REF!,#REF!,#REF!,#REF!,#REF!,#REF!,#REF!,#REF!,#REF!,#REF!,#REF!,#REF!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R64" i="4" l="1"/>
  <c r="AI121" i="4" l="1"/>
  <c r="AI120" i="4"/>
  <c r="AI118" i="4"/>
  <c r="AI117" i="4"/>
  <c r="N120" i="4"/>
  <c r="N117" i="4"/>
  <c r="C114" i="4"/>
  <c r="C113" i="4"/>
  <c r="B110" i="4"/>
  <c r="BR58" i="4"/>
  <c r="BR52" i="4"/>
  <c r="BS64" i="4" l="1"/>
  <c r="AT38" i="4" l="1"/>
  <c r="BR90" i="4" l="1"/>
  <c r="BS90" i="4" s="1"/>
  <c r="BR93" i="4" l="1"/>
  <c r="BS93" i="4" l="1"/>
  <c r="BR67" i="4" l="1"/>
  <c r="BS67" i="4" s="1"/>
  <c r="BS52" i="4" l="1"/>
  <c r="BR55" i="4"/>
  <c r="BR61" i="4"/>
  <c r="BS61" i="4" s="1"/>
  <c r="BS58" i="4" l="1"/>
  <c r="BS55" i="4"/>
</calcChain>
</file>

<file path=xl/sharedStrings.xml><?xml version="1.0" encoding="utf-8"?>
<sst xmlns="http://schemas.openxmlformats.org/spreadsheetml/2006/main" count="101" uniqueCount="64">
  <si>
    <t>年</t>
    <rPh sb="0" eb="1">
      <t>ネン</t>
    </rPh>
    <phoneticPr fontId="1"/>
  </si>
  <si>
    <t>月</t>
    <rPh sb="0" eb="1">
      <t>ガツ</t>
    </rPh>
    <phoneticPr fontId="1"/>
  </si>
  <si>
    <t>日</t>
    <rPh sb="0" eb="1">
      <t>ニチ</t>
    </rPh>
    <phoneticPr fontId="1"/>
  </si>
  <si>
    <t>申請書番号：</t>
    <rPh sb="0" eb="2">
      <t>シンセイ</t>
    </rPh>
    <rPh sb="2" eb="3">
      <t>ショ</t>
    </rPh>
    <rPh sb="3" eb="5">
      <t>バンゴウ</t>
    </rPh>
    <phoneticPr fontId="1"/>
  </si>
  <si>
    <t>設備使用者</t>
    <rPh sb="0" eb="2">
      <t>セツビ</t>
    </rPh>
    <rPh sb="2" eb="5">
      <t>シヨウシャ</t>
    </rPh>
    <phoneticPr fontId="1"/>
  </si>
  <si>
    <t>リース事業者</t>
    <rPh sb="3" eb="5">
      <t>ジギョウ</t>
    </rPh>
    <rPh sb="5" eb="6">
      <t>シャ</t>
    </rPh>
    <phoneticPr fontId="1"/>
  </si>
  <si>
    <t>事業所名称</t>
    <rPh sb="0" eb="2">
      <t>ジギョウ</t>
    </rPh>
    <rPh sb="2" eb="3">
      <t>ショ</t>
    </rPh>
    <rPh sb="3" eb="5">
      <t>メイショウ</t>
    </rPh>
    <phoneticPr fontId="1"/>
  </si>
  <si>
    <t>契約件数合計</t>
    <rPh sb="0" eb="2">
      <t>ケイヤク</t>
    </rPh>
    <rPh sb="2" eb="4">
      <t>ケンスウ</t>
    </rPh>
    <rPh sb="4" eb="6">
      <t>ゴウケイ</t>
    </rPh>
    <phoneticPr fontId="1"/>
  </si>
  <si>
    <t>契約№</t>
    <rPh sb="0" eb="2">
      <t>ケイヤク</t>
    </rPh>
    <phoneticPr fontId="1"/>
  </si>
  <si>
    <t>リース料金計算書</t>
    <rPh sb="3" eb="5">
      <t>リョウキン</t>
    </rPh>
    <rPh sb="5" eb="8">
      <t>ケイサンショ</t>
    </rPh>
    <phoneticPr fontId="1"/>
  </si>
  <si>
    <t>（</t>
    <phoneticPr fontId="1"/>
  </si>
  <si>
    <t>/</t>
    <phoneticPr fontId="1"/>
  </si>
  <si>
    <t>)</t>
    <phoneticPr fontId="1"/>
  </si>
  <si>
    <t>※前提条件に加え、①か②のいずれかの計算方法でリース料金を計算してください。</t>
    <rPh sb="1" eb="3">
      <t>ゼンテイ</t>
    </rPh>
    <rPh sb="3" eb="5">
      <t>ジョウケン</t>
    </rPh>
    <rPh sb="6" eb="7">
      <t>クワ</t>
    </rPh>
    <rPh sb="18" eb="20">
      <t>ケイサン</t>
    </rPh>
    <rPh sb="20" eb="22">
      <t>ホウホウ</t>
    </rPh>
    <rPh sb="26" eb="28">
      <t>リョウキン</t>
    </rPh>
    <rPh sb="29" eb="31">
      <t>ケイサン</t>
    </rPh>
    <phoneticPr fontId="1"/>
  </si>
  <si>
    <t>リース契約の
総額</t>
    <phoneticPr fontId="1"/>
  </si>
  <si>
    <t>円</t>
    <rPh sb="0" eb="1">
      <t>エン</t>
    </rPh>
    <phoneticPr fontId="1"/>
  </si>
  <si>
    <t>前提条件</t>
    <rPh sb="0" eb="2">
      <t>ゼンテイ</t>
    </rPh>
    <rPh sb="2" eb="4">
      <t>ジョウケン</t>
    </rPh>
    <phoneticPr fontId="1"/>
  </si>
  <si>
    <t>Ａ</t>
    <phoneticPr fontId="1"/>
  </si>
  <si>
    <t>ヶ月</t>
    <rPh sb="1" eb="2">
      <t>ゲツ</t>
    </rPh>
    <phoneticPr fontId="1"/>
  </si>
  <si>
    <t>Ｂ</t>
    <phoneticPr fontId="1"/>
  </si>
  <si>
    <t>リース対象費用（元本）</t>
    <phoneticPr fontId="1"/>
  </si>
  <si>
    <t>B1</t>
    <phoneticPr fontId="1"/>
  </si>
  <si>
    <t>Ｂのうち
補助対象経費（税抜）</t>
    <rPh sb="5" eb="7">
      <t>ホジョ</t>
    </rPh>
    <rPh sb="7" eb="9">
      <t>タイショウ</t>
    </rPh>
    <rPh sb="12" eb="14">
      <t>ゼイヌキ</t>
    </rPh>
    <phoneticPr fontId="1"/>
  </si>
  <si>
    <t>B2</t>
    <phoneticPr fontId="1"/>
  </si>
  <si>
    <t>Ｂのうち
補助対象外経費（税抜）</t>
    <rPh sb="5" eb="7">
      <t>ホジョ</t>
    </rPh>
    <rPh sb="7" eb="9">
      <t>タイショウ</t>
    </rPh>
    <rPh sb="9" eb="10">
      <t>ガイ</t>
    </rPh>
    <phoneticPr fontId="1"/>
  </si>
  <si>
    <t>■リース料金計算方法を選択してください</t>
    <phoneticPr fontId="1"/>
  </si>
  <si>
    <t>①リース対象費用（元本）、諸税、保険料、金利の積算でリース料金を計算する</t>
    <rPh sb="9" eb="11">
      <t>ガンポン</t>
    </rPh>
    <rPh sb="13" eb="15">
      <t>ショゼイ</t>
    </rPh>
    <rPh sb="16" eb="19">
      <t>ホケンリョウ</t>
    </rPh>
    <rPh sb="20" eb="22">
      <t>キンリ</t>
    </rPh>
    <rPh sb="23" eb="25">
      <t>セキサン</t>
    </rPh>
    <rPh sb="29" eb="30">
      <t>リョウ</t>
    </rPh>
    <rPh sb="30" eb="31">
      <t>キン</t>
    </rPh>
    <rPh sb="32" eb="34">
      <t>ケイサン</t>
    </rPh>
    <phoneticPr fontId="1"/>
  </si>
  <si>
    <t>補助金が無い場合</t>
    <rPh sb="0" eb="3">
      <t>ホジョキン</t>
    </rPh>
    <rPh sb="4" eb="5">
      <t>ナ</t>
    </rPh>
    <rPh sb="6" eb="8">
      <t>バアイ</t>
    </rPh>
    <phoneticPr fontId="1"/>
  </si>
  <si>
    <t>補助金が有る場合</t>
    <rPh sb="0" eb="3">
      <t>ホジョキン</t>
    </rPh>
    <rPh sb="4" eb="5">
      <t>ア</t>
    </rPh>
    <rPh sb="6" eb="8">
      <t>バアイ</t>
    </rPh>
    <phoneticPr fontId="1"/>
  </si>
  <si>
    <t>Ｃ</t>
    <phoneticPr fontId="1"/>
  </si>
  <si>
    <t>補助金の額</t>
    <rPh sb="0" eb="3">
      <t>ホジョキン</t>
    </rPh>
    <rPh sb="4" eb="5">
      <t>ガク</t>
    </rPh>
    <phoneticPr fontId="1"/>
  </si>
  <si>
    <t>Ｄ</t>
    <phoneticPr fontId="1"/>
  </si>
  <si>
    <t>補助金差引後の
リース対象費用（元本）（税抜）（Ｂ－Ｃ）</t>
    <rPh sb="0" eb="3">
      <t>ホジョキン</t>
    </rPh>
    <rPh sb="3" eb="5">
      <t>サシヒキ</t>
    </rPh>
    <rPh sb="5" eb="6">
      <t>ゴ</t>
    </rPh>
    <rPh sb="16" eb="18">
      <t>ガンポン</t>
    </rPh>
    <phoneticPr fontId="1"/>
  </si>
  <si>
    <t>Ｆ</t>
    <phoneticPr fontId="1"/>
  </si>
  <si>
    <t>②リース対象費用（元本）×リース料率によってリース料金を計算する</t>
    <rPh sb="26" eb="27">
      <t>キン</t>
    </rPh>
    <phoneticPr fontId="1"/>
  </si>
  <si>
    <t>Ｃ</t>
    <phoneticPr fontId="1"/>
  </si>
  <si>
    <t>▼支払額がE2の金額と異なる回がある場合は明細を添付してください</t>
    <rPh sb="1" eb="3">
      <t>シハライ</t>
    </rPh>
    <rPh sb="3" eb="4">
      <t>ガク</t>
    </rPh>
    <rPh sb="8" eb="10">
      <t>キンガク</t>
    </rPh>
    <rPh sb="11" eb="12">
      <t>コト</t>
    </rPh>
    <rPh sb="14" eb="15">
      <t>カイ</t>
    </rPh>
    <rPh sb="18" eb="20">
      <t>バアイ</t>
    </rPh>
    <rPh sb="21" eb="23">
      <t>メイサイ</t>
    </rPh>
    <rPh sb="24" eb="26">
      <t>テンプ</t>
    </rPh>
    <phoneticPr fontId="1"/>
  </si>
  <si>
    <t>E1</t>
    <phoneticPr fontId="1"/>
  </si>
  <si>
    <t>初回リース契約期間の
リース料率</t>
    <rPh sb="0" eb="2">
      <t>ショカイ</t>
    </rPh>
    <rPh sb="5" eb="7">
      <t>ケイヤク</t>
    </rPh>
    <rPh sb="7" eb="9">
      <t>キカン</t>
    </rPh>
    <rPh sb="14" eb="15">
      <t>リョウ</t>
    </rPh>
    <rPh sb="15" eb="16">
      <t>リツ</t>
    </rPh>
    <phoneticPr fontId="1"/>
  </si>
  <si>
    <t>％</t>
    <phoneticPr fontId="1"/>
  </si>
  <si>
    <t>E2</t>
    <phoneticPr fontId="1"/>
  </si>
  <si>
    <t>初回リース契約期間の
月額リース料金（税抜）</t>
    <rPh sb="0" eb="2">
      <t>ショカイ</t>
    </rPh>
    <rPh sb="5" eb="7">
      <t>ケイヤク</t>
    </rPh>
    <rPh sb="7" eb="9">
      <t>キカン</t>
    </rPh>
    <rPh sb="11" eb="13">
      <t>ゲツガク</t>
    </rPh>
    <rPh sb="16" eb="17">
      <t>リョウ</t>
    </rPh>
    <rPh sb="17" eb="18">
      <t>キン</t>
    </rPh>
    <phoneticPr fontId="1"/>
  </si>
  <si>
    <t>Ｆ</t>
    <phoneticPr fontId="1"/>
  </si>
  <si>
    <t>内容確認者</t>
    <rPh sb="0" eb="2">
      <t>ナイヨウ</t>
    </rPh>
    <rPh sb="2" eb="4">
      <t>カクニン</t>
    </rPh>
    <rPh sb="4" eb="5">
      <t>シャ</t>
    </rPh>
    <phoneticPr fontId="1"/>
  </si>
  <si>
    <t>※複数のリース契約により設備を調達する場合、契約毎に提出してください。</t>
    <phoneticPr fontId="1"/>
  </si>
  <si>
    <t>リース契約による諸費用(税抜)（F-D）</t>
    <phoneticPr fontId="28"/>
  </si>
  <si>
    <t>F1</t>
    <phoneticPr fontId="1"/>
  </si>
  <si>
    <t>F2</t>
    <phoneticPr fontId="28"/>
  </si>
  <si>
    <t>初回リース契約期間の
リース料金支払月数合計</t>
    <rPh sb="0" eb="2">
      <t>ショカイ</t>
    </rPh>
    <rPh sb="5" eb="7">
      <t>ケイヤク</t>
    </rPh>
    <rPh sb="7" eb="9">
      <t>キカン</t>
    </rPh>
    <rPh sb="14" eb="15">
      <t>リョウ</t>
    </rPh>
    <rPh sb="15" eb="16">
      <t>キン</t>
    </rPh>
    <rPh sb="16" eb="18">
      <t>シハライ</t>
    </rPh>
    <rPh sb="18" eb="20">
      <t>ゲッスウ</t>
    </rPh>
    <rPh sb="20" eb="22">
      <t>ゴウケイ</t>
    </rPh>
    <phoneticPr fontId="1"/>
  </si>
  <si>
    <t>Ｉ</t>
    <phoneticPr fontId="1"/>
  </si>
  <si>
    <t>第1回目のリース料金支払額(月額)（税抜）</t>
    <rPh sb="0" eb="1">
      <t>ダイ</t>
    </rPh>
    <rPh sb="2" eb="4">
      <t>カイメ</t>
    </rPh>
    <rPh sb="8" eb="10">
      <t>リョウキン</t>
    </rPh>
    <rPh sb="10" eb="13">
      <t>シハライガク</t>
    </rPh>
    <rPh sb="14" eb="16">
      <t>ツキガク</t>
    </rPh>
    <phoneticPr fontId="28"/>
  </si>
  <si>
    <t>初回リース契約期間のリース料金支払額合計（金利・手数料・税・保険料等を含む）（税抜）</t>
    <rPh sb="0" eb="2">
      <t>ショカイ</t>
    </rPh>
    <rPh sb="5" eb="7">
      <t>ケイヤク</t>
    </rPh>
    <rPh sb="7" eb="9">
      <t>キカン</t>
    </rPh>
    <rPh sb="12" eb="13">
      <t>リョウ</t>
    </rPh>
    <rPh sb="13" eb="14">
      <t>キン</t>
    </rPh>
    <rPh sb="14" eb="16">
      <t>シハライ</t>
    </rPh>
    <rPh sb="16" eb="17">
      <t>ガク</t>
    </rPh>
    <rPh sb="17" eb="19">
      <t>ゴウケイ</t>
    </rPh>
    <rPh sb="34" eb="35">
      <t>フク</t>
    </rPh>
    <phoneticPr fontId="1"/>
  </si>
  <si>
    <t>第2回目以降のリース料金
支払額(月額)（税抜）</t>
    <rPh sb="0" eb="1">
      <t>ダイ</t>
    </rPh>
    <rPh sb="2" eb="4">
      <t>カイメ</t>
    </rPh>
    <rPh sb="4" eb="6">
      <t>イコウ</t>
    </rPh>
    <rPh sb="10" eb="12">
      <t>リョウキン</t>
    </rPh>
    <rPh sb="13" eb="16">
      <t>シハライガク</t>
    </rPh>
    <rPh sb="17" eb="19">
      <t>ツキガク</t>
    </rPh>
    <phoneticPr fontId="28"/>
  </si>
  <si>
    <t>初回リース契約期間</t>
    <rPh sb="0" eb="2">
      <t>ショカイ</t>
    </rPh>
    <rPh sb="5" eb="7">
      <t>ケイヤク</t>
    </rPh>
    <rPh sb="7" eb="9">
      <t>キカン</t>
    </rPh>
    <phoneticPr fontId="1"/>
  </si>
  <si>
    <t>Ｅ1</t>
    <phoneticPr fontId="1"/>
  </si>
  <si>
    <t>Ｅ2</t>
    <phoneticPr fontId="1"/>
  </si>
  <si>
    <t>Ｅ3</t>
    <phoneticPr fontId="1"/>
  </si>
  <si>
    <t>初回リース契約期間の
税・保険料等（税抜）</t>
    <rPh sb="11" eb="12">
      <t>ゼイ</t>
    </rPh>
    <rPh sb="13" eb="16">
      <t>ホケンリョウ</t>
    </rPh>
    <rPh sb="16" eb="17">
      <t>トウ</t>
    </rPh>
    <phoneticPr fontId="1"/>
  </si>
  <si>
    <t>初回リース契約期間の
リース料金支払額合計（税抜）（Ｄ＋Ｅ1＋Ｅ2＋Ｅ3）</t>
    <rPh sb="0" eb="2">
      <t>ショカイ</t>
    </rPh>
    <rPh sb="5" eb="7">
      <t>ケイヤク</t>
    </rPh>
    <rPh sb="7" eb="9">
      <t>キカン</t>
    </rPh>
    <phoneticPr fontId="1"/>
  </si>
  <si>
    <t>上記の内容がリース契約書と相違ないことを確認しました。</t>
    <rPh sb="0" eb="2">
      <t>ジョウキ</t>
    </rPh>
    <rPh sb="3" eb="5">
      <t>ナイヨウ</t>
    </rPh>
    <rPh sb="9" eb="11">
      <t>ケイヤク</t>
    </rPh>
    <rPh sb="11" eb="12">
      <t>ショ</t>
    </rPh>
    <rPh sb="13" eb="15">
      <t>ソウイ</t>
    </rPh>
    <rPh sb="20" eb="22">
      <t>カクニン</t>
    </rPh>
    <phoneticPr fontId="1"/>
  </si>
  <si>
    <t>初回リース契約期間の
手数料（税抜）</t>
    <rPh sb="11" eb="14">
      <t>テスウリョウ</t>
    </rPh>
    <phoneticPr fontId="1"/>
  </si>
  <si>
    <t>初回リース契約期間の
金利（税抜）</t>
    <rPh sb="11" eb="13">
      <t>キンリ</t>
    </rPh>
    <phoneticPr fontId="1"/>
  </si>
  <si>
    <t>◆記入日：</t>
  </si>
  <si>
    <t>BAF241-01-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</si>
</sst>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0_ "/>
  </numFmts>
  <fonts count="35" x14ac:knownFonts="1">
    <font>
      <sz val="11"/>
      <color theme="1"/>
      <name val="ＭＳ Ｐゴシック"/>
      <family val="3"/>
      <charset val="128"/>
      <scheme val="minor"/>
    </font>
    <font>
      <sz val="6"/>
      <name val="ＭＳ Ｐゴシック"/>
      <family val="3"/>
      <charset val="128"/>
    </font>
    <font>
      <sz val="18"/>
      <name val="ＭＳ ゴシック"/>
      <family val="3"/>
      <charset val="128"/>
    </font>
    <font>
      <sz val="16"/>
      <name val="ＭＳ ゴシック"/>
      <family val="3"/>
      <charset val="128"/>
    </font>
    <font>
      <sz val="11"/>
      <color rgb="FFFF0000"/>
      <name val="ＭＳ Ｐゴシック"/>
      <family val="3"/>
      <charset val="128"/>
      <scheme val="minor"/>
    </font>
    <font>
      <b/>
      <sz val="11"/>
      <color theme="1"/>
      <name val="ＭＳ Ｐゴシック"/>
      <family val="3"/>
      <charset val="128"/>
      <scheme val="minor"/>
    </font>
    <font>
      <sz val="12"/>
      <color theme="0"/>
      <name val="ＭＳ Ｐゴシック"/>
      <family val="3"/>
      <charset val="128"/>
      <scheme val="minor"/>
    </font>
    <font>
      <sz val="28"/>
      <color theme="1"/>
      <name val="ＭＳ Ｐゴシック"/>
      <family val="3"/>
      <charset val="128"/>
      <scheme val="minor"/>
    </font>
    <font>
      <sz val="20"/>
      <color theme="1"/>
      <name val="ＭＳ Ｐゴシック"/>
      <family val="3"/>
      <charset val="128"/>
      <scheme val="minor"/>
    </font>
    <font>
      <b/>
      <sz val="20"/>
      <color rgb="FFFF0000"/>
      <name val="ＭＳ Ｐゴシック"/>
      <family val="3"/>
      <charset val="128"/>
      <scheme val="minor"/>
    </font>
    <font>
      <sz val="18"/>
      <color theme="1"/>
      <name val="ＭＳ Ｐゴシック"/>
      <family val="3"/>
      <charset val="128"/>
      <scheme val="minor"/>
    </font>
    <font>
      <b/>
      <sz val="18"/>
      <color rgb="FFFF0000"/>
      <name val="ＭＳ Ｐゴシック"/>
      <family val="3"/>
      <charset val="128"/>
      <scheme val="minor"/>
    </font>
    <font>
      <sz val="18"/>
      <name val="ＭＳ Ｐゴシック"/>
      <family val="3"/>
      <charset val="128"/>
      <scheme val="minor"/>
    </font>
    <font>
      <sz val="18"/>
      <color rgb="FFFF0000"/>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20"/>
      <color rgb="FFFF0000"/>
      <name val="ＭＳ Ｐゴシック"/>
      <family val="3"/>
      <charset val="128"/>
      <scheme val="minor"/>
    </font>
    <font>
      <sz val="10"/>
      <color theme="1"/>
      <name val="ＭＳ Ｐゴシック"/>
      <family val="3"/>
      <charset val="128"/>
      <scheme val="minor"/>
    </font>
    <font>
      <sz val="14"/>
      <color rgb="FFFF0000"/>
      <name val="ＭＳ Ｐゴシック"/>
      <family val="3"/>
      <charset val="128"/>
      <scheme val="minor"/>
    </font>
    <font>
      <sz val="14"/>
      <name val="ＭＳ Ｐゴシック"/>
      <family val="3"/>
      <charset val="128"/>
      <scheme val="minor"/>
    </font>
    <font>
      <sz val="48"/>
      <color theme="0" tint="-0.249977111117893"/>
      <name val="ＭＳ Ｐゴシック"/>
      <family val="3"/>
      <charset val="128"/>
      <scheme val="minor"/>
    </font>
    <font>
      <sz val="14"/>
      <color theme="0" tint="-0.249977111117893"/>
      <name val="ＭＳ Ｐゴシック"/>
      <family val="3"/>
      <charset val="128"/>
      <scheme val="minor"/>
    </font>
    <font>
      <sz val="26"/>
      <color theme="1"/>
      <name val="ＭＳ Ｐゴシック"/>
      <family val="3"/>
      <charset val="128"/>
      <scheme val="minor"/>
    </font>
    <font>
      <b/>
      <sz val="11"/>
      <color rgb="FFFF0000"/>
      <name val="ＭＳ Ｐゴシック"/>
      <family val="3"/>
      <charset val="128"/>
      <scheme val="minor"/>
    </font>
    <font>
      <b/>
      <sz val="16"/>
      <color rgb="FFFF0000"/>
      <name val="ＭＳ Ｐゴシック"/>
      <family val="3"/>
      <charset val="128"/>
      <scheme val="minor"/>
    </font>
    <font>
      <b/>
      <sz val="16"/>
      <color rgb="FF0070C0"/>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sz val="6"/>
      <name val="ＭＳ Ｐゴシック"/>
      <family val="3"/>
      <charset val="128"/>
      <scheme val="minor"/>
    </font>
    <font>
      <sz val="16"/>
      <color theme="1"/>
      <name val="ＭＳ ゴシック"/>
      <family val="3"/>
      <charset val="128"/>
    </font>
    <font>
      <sz val="11"/>
      <color theme="1"/>
      <name val="ＭＳ Ｐゴシック"/>
      <family val="3"/>
      <charset val="128"/>
      <scheme val="minor"/>
    </font>
    <font>
      <sz val="9.5"/>
      <color theme="1"/>
      <name val="ＭＳ Ｐゴシック"/>
      <family val="3"/>
      <charset val="128"/>
      <scheme val="minor"/>
    </font>
    <font>
      <sz val="17"/>
      <name val="ＭＳ Ｐゴシック"/>
      <family val="3"/>
      <charset val="128"/>
      <scheme val="minor"/>
    </font>
    <font>
      <sz val="26"/>
      <name val="ＭＳ Ｐゴシック"/>
      <family val="3"/>
      <charset val="128"/>
      <scheme val="minor"/>
    </font>
    <font>
      <sz val="16"/>
      <color rgb="FFFF0000"/>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alignment vertical="center"/>
    </xf>
    <xf numFmtId="38" fontId="30" fillId="0" borderId="0" applyFont="0" applyFill="0" applyBorder="0" applyAlignment="0" applyProtection="0">
      <alignment vertical="center"/>
    </xf>
  </cellStyleXfs>
  <cellXfs count="323">
    <xf numFmtId="0" fontId="0" fillId="0" borderId="0" xfId="0">
      <alignment vertical="center"/>
    </xf>
    <xf numFmtId="0" fontId="6" fillId="0" borderId="0" xfId="0" applyFont="1">
      <alignment vertical="center"/>
    </xf>
    <xf numFmtId="0" fontId="8" fillId="0" borderId="0" xfId="0" applyFont="1">
      <alignment vertical="center"/>
    </xf>
    <xf numFmtId="0" fontId="10" fillId="0" borderId="0" xfId="0" applyFont="1">
      <alignment vertical="center"/>
    </xf>
    <xf numFmtId="0" fontId="14" fillId="0" borderId="0" xfId="0" applyFont="1">
      <alignment vertical="center"/>
    </xf>
    <xf numFmtId="3" fontId="3" fillId="0" borderId="0" xfId="0" applyNumberFormat="1" applyFont="1" applyAlignment="1">
      <alignment horizontal="right" vertical="center" indent="1"/>
    </xf>
    <xf numFmtId="0" fontId="10" fillId="0" borderId="5" xfId="0" applyFont="1" applyBorder="1">
      <alignment vertical="center"/>
    </xf>
    <xf numFmtId="0" fontId="13" fillId="0" borderId="0" xfId="0" applyFont="1">
      <alignment vertical="center"/>
    </xf>
    <xf numFmtId="0" fontId="12" fillId="0" borderId="0" xfId="0" applyFont="1" applyAlignment="1">
      <alignment vertical="center" shrinkToFit="1"/>
    </xf>
    <xf numFmtId="0" fontId="0" fillId="0" borderId="0" xfId="0" applyAlignment="1">
      <alignment horizontal="center" vertical="center"/>
    </xf>
    <xf numFmtId="0" fontId="10" fillId="0" borderId="0" xfId="0" applyFont="1" applyAlignment="1">
      <alignment horizontal="center" vertical="center"/>
    </xf>
    <xf numFmtId="0" fontId="10" fillId="0" borderId="0" xfId="0" applyFont="1" applyAlignment="1">
      <alignment horizontal="right" vertical="center"/>
    </xf>
    <xf numFmtId="0" fontId="7" fillId="0" borderId="0" xfId="0" applyFont="1">
      <alignment vertical="center"/>
    </xf>
    <xf numFmtId="0" fontId="14" fillId="0" borderId="0" xfId="0" applyFont="1" applyAlignment="1">
      <alignment horizontal="center" vertical="center"/>
    </xf>
    <xf numFmtId="0" fontId="20" fillId="0" borderId="0" xfId="0" applyFont="1">
      <alignment vertical="center"/>
    </xf>
    <xf numFmtId="0" fontId="21" fillId="0" borderId="0" xfId="0" applyFont="1">
      <alignment vertical="center"/>
    </xf>
    <xf numFmtId="0" fontId="15" fillId="0" borderId="0" xfId="0" applyFont="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23" fillId="0" borderId="0" xfId="0" applyFont="1">
      <alignment vertical="center"/>
    </xf>
    <xf numFmtId="0" fontId="4" fillId="0" borderId="0" xfId="0" applyFont="1">
      <alignment vertical="center"/>
    </xf>
    <xf numFmtId="0" fontId="22" fillId="0" borderId="0" xfId="0" applyFont="1" applyAlignment="1">
      <alignment horizontal="center" vertical="center"/>
    </xf>
    <xf numFmtId="0" fontId="0" fillId="0" borderId="0" xfId="0" applyAlignment="1">
      <alignment horizontal="center" vertical="center" wrapText="1" shrinkToFit="1"/>
    </xf>
    <xf numFmtId="0" fontId="5" fillId="0" borderId="0" xfId="0" applyFont="1" applyAlignment="1">
      <alignment horizontal="left" vertical="center"/>
    </xf>
    <xf numFmtId="0" fontId="18" fillId="0" borderId="0" xfId="0" applyFont="1" applyAlignment="1">
      <alignment horizontal="left" vertical="center" indent="1"/>
    </xf>
    <xf numFmtId="0" fontId="25" fillId="0" borderId="0" xfId="0" applyFont="1" applyAlignment="1">
      <alignment horizontal="left" vertical="center"/>
    </xf>
    <xf numFmtId="0" fontId="17" fillId="0" borderId="0" xfId="0" applyFont="1" applyAlignment="1">
      <alignment horizontal="center" vertical="center"/>
    </xf>
    <xf numFmtId="0" fontId="0" fillId="0" borderId="0" xfId="0" applyAlignment="1">
      <alignment vertical="center" shrinkToFit="1"/>
    </xf>
    <xf numFmtId="0" fontId="0" fillId="2" borderId="0" xfId="0" applyFill="1">
      <alignment vertical="center"/>
    </xf>
    <xf numFmtId="0" fontId="26" fillId="2" borderId="0" xfId="0" applyFont="1" applyFill="1">
      <alignment vertical="center"/>
    </xf>
    <xf numFmtId="0" fontId="26" fillId="0" borderId="0" xfId="0" applyFont="1">
      <alignment vertical="center"/>
    </xf>
    <xf numFmtId="0" fontId="0" fillId="0" borderId="10" xfId="0" applyBorder="1" applyAlignment="1">
      <alignment vertical="center" shrinkToFit="1"/>
    </xf>
    <xf numFmtId="3" fontId="0" fillId="2" borderId="0" xfId="0" applyNumberFormat="1" applyFill="1">
      <alignment vertical="center"/>
    </xf>
    <xf numFmtId="0" fontId="0" fillId="0" borderId="5" xfId="0" applyBorder="1">
      <alignment vertical="center"/>
    </xf>
    <xf numFmtId="0" fontId="11" fillId="0" borderId="0" xfId="0" applyFont="1">
      <alignment vertical="center"/>
    </xf>
    <xf numFmtId="3" fontId="0" fillId="0" borderId="0" xfId="0" applyNumberFormat="1">
      <alignment vertical="center"/>
    </xf>
    <xf numFmtId="38" fontId="0" fillId="0" borderId="0" xfId="1" applyFont="1" applyFill="1" applyBorder="1">
      <alignment vertical="center"/>
    </xf>
    <xf numFmtId="38" fontId="0" fillId="0" borderId="0" xfId="1" applyFont="1">
      <alignment vertical="center"/>
    </xf>
    <xf numFmtId="0" fontId="27" fillId="0" borderId="0" xfId="0" applyFont="1">
      <alignment vertical="center"/>
    </xf>
    <xf numFmtId="0" fontId="20" fillId="0" borderId="0" xfId="0" applyFont="1" applyAlignment="1">
      <alignment horizontal="center" vertical="center"/>
    </xf>
    <xf numFmtId="0" fontId="27" fillId="0" borderId="0" xfId="0" applyFont="1" applyAlignment="1">
      <alignment horizontal="center" vertical="center" wrapText="1"/>
    </xf>
    <xf numFmtId="0" fontId="12" fillId="0" borderId="0" xfId="0" applyFont="1">
      <alignment vertical="center"/>
    </xf>
    <xf numFmtId="0" fontId="34" fillId="0" borderId="0" xfId="0" applyFont="1">
      <alignment vertical="center"/>
    </xf>
    <xf numFmtId="0" fontId="10" fillId="5" borderId="0" xfId="0" applyFont="1" applyFill="1" applyAlignment="1">
      <alignment horizontal="left" vertical="center"/>
    </xf>
    <xf numFmtId="0" fontId="10" fillId="5" borderId="0" xfId="0" applyFont="1" applyFill="1" applyAlignment="1">
      <alignment horizontal="center" vertical="center"/>
    </xf>
    <xf numFmtId="0" fontId="10" fillId="5" borderId="0" xfId="0" applyFont="1" applyFill="1">
      <alignment vertical="center"/>
    </xf>
    <xf numFmtId="0" fontId="10" fillId="5" borderId="0" xfId="0" applyFont="1" applyFill="1" applyAlignment="1">
      <alignment horizontal="right" vertical="center"/>
    </xf>
    <xf numFmtId="0" fontId="13" fillId="5" borderId="0" xfId="0" applyFont="1" applyFill="1">
      <alignment vertical="center"/>
    </xf>
    <xf numFmtId="0" fontId="13" fillId="5" borderId="0" xfId="0" applyFont="1" applyFill="1" applyAlignment="1">
      <alignment vertical="top"/>
    </xf>
    <xf numFmtId="0" fontId="10" fillId="5" borderId="0" xfId="0" applyFont="1" applyFill="1" applyAlignment="1">
      <alignment vertical="top"/>
    </xf>
    <xf numFmtId="0" fontId="0" fillId="0" borderId="0" xfId="0">
      <alignment vertical="center"/>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8"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3" fontId="2" fillId="5" borderId="1" xfId="0" applyNumberFormat="1" applyFont="1" applyFill="1" applyBorder="1" applyAlignment="1">
      <alignment horizontal="right" vertical="center"/>
    </xf>
    <xf numFmtId="3" fontId="2" fillId="5" borderId="2" xfId="0" applyNumberFormat="1" applyFont="1" applyFill="1" applyBorder="1" applyAlignment="1">
      <alignment horizontal="right" vertical="center"/>
    </xf>
    <xf numFmtId="3" fontId="2" fillId="5" borderId="3" xfId="0" applyNumberFormat="1" applyFont="1" applyFill="1" applyBorder="1" applyAlignment="1">
      <alignment horizontal="right" vertical="center"/>
    </xf>
    <xf numFmtId="3" fontId="2" fillId="5" borderId="7" xfId="0" applyNumberFormat="1" applyFont="1" applyFill="1" applyBorder="1" applyAlignment="1">
      <alignment horizontal="right" vertical="center"/>
    </xf>
    <xf numFmtId="3" fontId="2" fillId="5" borderId="0" xfId="0" applyNumberFormat="1" applyFont="1" applyFill="1" applyAlignment="1">
      <alignment horizontal="right" vertical="center"/>
    </xf>
    <xf numFmtId="3" fontId="2" fillId="5" borderId="8" xfId="0" applyNumberFormat="1" applyFont="1" applyFill="1" applyBorder="1" applyAlignment="1">
      <alignment horizontal="right" vertical="center"/>
    </xf>
    <xf numFmtId="3" fontId="2" fillId="5" borderId="4" xfId="0" applyNumberFormat="1" applyFont="1" applyFill="1" applyBorder="1" applyAlignment="1">
      <alignment horizontal="right" vertical="center"/>
    </xf>
    <xf numFmtId="3" fontId="2" fillId="5" borderId="5" xfId="0" applyNumberFormat="1" applyFont="1" applyFill="1" applyBorder="1" applyAlignment="1">
      <alignment horizontal="right" vertical="center"/>
    </xf>
    <xf numFmtId="3" fontId="2" fillId="5" borderId="6" xfId="0" applyNumberFormat="1" applyFont="1" applyFill="1" applyBorder="1" applyAlignment="1">
      <alignment horizontal="right" vertical="center"/>
    </xf>
    <xf numFmtId="0" fontId="13" fillId="0" borderId="0" xfId="0" applyFont="1" applyAlignment="1">
      <alignment horizontal="center" vertical="center" shrinkToFit="1"/>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5" fillId="2" borderId="0" xfId="0" applyFont="1" applyFill="1" applyAlignment="1">
      <alignment horizontal="center" vertical="center"/>
    </xf>
    <xf numFmtId="0" fontId="13" fillId="0" borderId="0" xfId="0" applyFont="1" applyAlignment="1">
      <alignment horizontal="center" vertical="center"/>
    </xf>
    <xf numFmtId="3" fontId="3" fillId="5" borderId="1" xfId="0" applyNumberFormat="1" applyFont="1" applyFill="1" applyBorder="1" applyAlignment="1">
      <alignment horizontal="right" vertical="center" indent="1"/>
    </xf>
    <xf numFmtId="3" fontId="3" fillId="5" borderId="2" xfId="0" applyNumberFormat="1" applyFont="1" applyFill="1" applyBorder="1" applyAlignment="1">
      <alignment horizontal="right" vertical="center" indent="1"/>
    </xf>
    <xf numFmtId="3" fontId="3" fillId="5" borderId="3" xfId="0" applyNumberFormat="1" applyFont="1" applyFill="1" applyBorder="1" applyAlignment="1">
      <alignment horizontal="right" vertical="center" indent="1"/>
    </xf>
    <xf numFmtId="3" fontId="3" fillId="5" borderId="7" xfId="0" applyNumberFormat="1" applyFont="1" applyFill="1" applyBorder="1" applyAlignment="1">
      <alignment horizontal="right" vertical="center" indent="1"/>
    </xf>
    <xf numFmtId="3" fontId="3" fillId="5" borderId="0" xfId="0" applyNumberFormat="1" applyFont="1" applyFill="1" applyAlignment="1">
      <alignment horizontal="right" vertical="center" indent="1"/>
    </xf>
    <xf numFmtId="3" fontId="3" fillId="5" borderId="8" xfId="0" applyNumberFormat="1" applyFont="1" applyFill="1" applyBorder="1" applyAlignment="1">
      <alignment horizontal="right" vertical="center" indent="1"/>
    </xf>
    <xf numFmtId="3" fontId="3" fillId="5" borderId="4" xfId="0" applyNumberFormat="1" applyFont="1" applyFill="1" applyBorder="1" applyAlignment="1">
      <alignment horizontal="right" vertical="center" indent="1"/>
    </xf>
    <xf numFmtId="3" fontId="3" fillId="5" borderId="5" xfId="0" applyNumberFormat="1" applyFont="1" applyFill="1" applyBorder="1" applyAlignment="1">
      <alignment horizontal="right" vertical="center" indent="1"/>
    </xf>
    <xf numFmtId="3" fontId="3" fillId="5" borderId="6" xfId="0" applyNumberFormat="1" applyFont="1" applyFill="1" applyBorder="1" applyAlignment="1">
      <alignment horizontal="right" vertical="center" inden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4" fillId="0" borderId="0" xfId="0" applyFont="1" applyAlignment="1">
      <alignment horizontal="center" vertical="center"/>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33" fillId="0" borderId="7" xfId="0" applyFont="1" applyBorder="1" applyAlignment="1">
      <alignment horizontal="center" vertical="center"/>
    </xf>
    <xf numFmtId="0" fontId="33" fillId="0" borderId="0" xfId="0" applyFont="1" applyAlignment="1">
      <alignment horizontal="center" vertical="center"/>
    </xf>
    <xf numFmtId="0" fontId="33" fillId="0" borderId="8" xfId="0" applyFont="1" applyBorder="1" applyAlignment="1">
      <alignment horizontal="center"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26" fillId="2" borderId="1" xfId="0" applyFont="1" applyFill="1" applyBorder="1" applyAlignment="1">
      <alignment horizontal="center" vertical="center" wrapText="1" shrinkToFit="1"/>
    </xf>
    <xf numFmtId="0" fontId="26" fillId="2" borderId="2" xfId="0" applyFont="1" applyFill="1" applyBorder="1" applyAlignment="1">
      <alignment horizontal="center" vertical="center" wrapText="1" shrinkToFit="1"/>
    </xf>
    <xf numFmtId="0" fontId="26" fillId="2" borderId="3" xfId="0" applyFont="1" applyFill="1" applyBorder="1" applyAlignment="1">
      <alignment horizontal="center" vertical="center" wrapText="1" shrinkToFit="1"/>
    </xf>
    <xf numFmtId="0" fontId="26" fillId="2" borderId="7" xfId="0" applyFont="1" applyFill="1" applyBorder="1" applyAlignment="1">
      <alignment horizontal="center" vertical="center" wrapText="1" shrinkToFit="1"/>
    </xf>
    <xf numFmtId="0" fontId="26" fillId="2" borderId="0" xfId="0" applyFont="1" applyFill="1" applyAlignment="1">
      <alignment horizontal="center" vertical="center" wrapText="1" shrinkToFit="1"/>
    </xf>
    <xf numFmtId="0" fontId="26" fillId="2" borderId="8" xfId="0" applyFont="1" applyFill="1" applyBorder="1" applyAlignment="1">
      <alignment horizontal="center" vertical="center" wrapText="1" shrinkToFit="1"/>
    </xf>
    <xf numFmtId="0" fontId="26" fillId="2" borderId="4" xfId="0" applyFont="1" applyFill="1" applyBorder="1" applyAlignment="1">
      <alignment horizontal="center" vertical="center" wrapText="1" shrinkToFit="1"/>
    </xf>
    <xf numFmtId="0" fontId="26" fillId="2" borderId="5" xfId="0" applyFont="1" applyFill="1" applyBorder="1" applyAlignment="1">
      <alignment horizontal="center" vertical="center" wrapText="1" shrinkToFit="1"/>
    </xf>
    <xf numFmtId="0" fontId="26" fillId="2" borderId="6" xfId="0" applyFont="1" applyFill="1" applyBorder="1" applyAlignment="1">
      <alignment horizontal="center" vertical="center" wrapText="1" shrinkToFit="1"/>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7" xfId="0" applyFont="1" applyBorder="1" applyAlignment="1">
      <alignment horizontal="center" vertical="center"/>
    </xf>
    <xf numFmtId="0" fontId="22" fillId="0" borderId="0" xfId="0" applyFont="1" applyAlignment="1">
      <alignment horizontal="center" vertical="center"/>
    </xf>
    <xf numFmtId="0" fontId="22" fillId="0" borderId="8"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7" xfId="0" applyFont="1" applyBorder="1" applyAlignment="1">
      <alignment horizontal="center" vertical="center"/>
    </xf>
    <xf numFmtId="0" fontId="26" fillId="0" borderId="0" xfId="0" applyFont="1" applyAlignment="1">
      <alignment horizontal="center" vertical="center"/>
    </xf>
    <xf numFmtId="0" fontId="26" fillId="0" borderId="8"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3" fontId="3" fillId="5" borderId="11" xfId="0" applyNumberFormat="1" applyFont="1" applyFill="1" applyBorder="1" applyAlignment="1">
      <alignment horizontal="right" vertical="center" indent="1"/>
    </xf>
    <xf numFmtId="3" fontId="3" fillId="5" borderId="12" xfId="0" applyNumberFormat="1" applyFont="1" applyFill="1" applyBorder="1" applyAlignment="1">
      <alignment horizontal="right" vertical="center" indent="1"/>
    </xf>
    <xf numFmtId="3" fontId="3" fillId="5" borderId="13" xfId="0" applyNumberFormat="1" applyFont="1" applyFill="1" applyBorder="1" applyAlignment="1">
      <alignment horizontal="right" vertical="center" indent="1"/>
    </xf>
    <xf numFmtId="0" fontId="0" fillId="2" borderId="1" xfId="0" applyFill="1" applyBorder="1" applyAlignment="1">
      <alignment horizontal="center" vertical="center" wrapText="1" shrinkToFit="1"/>
    </xf>
    <xf numFmtId="0" fontId="0" fillId="2" borderId="2" xfId="0" applyFill="1" applyBorder="1" applyAlignment="1">
      <alignment horizontal="center" vertical="center" wrapText="1" shrinkToFit="1"/>
    </xf>
    <xf numFmtId="0" fontId="0" fillId="2" borderId="3" xfId="0" applyFill="1" applyBorder="1" applyAlignment="1">
      <alignment horizontal="center" vertical="center" wrapText="1" shrinkToFit="1"/>
    </xf>
    <xf numFmtId="0" fontId="0" fillId="2" borderId="7" xfId="0" applyFill="1" applyBorder="1" applyAlignment="1">
      <alignment horizontal="center" vertical="center" wrapText="1" shrinkToFit="1"/>
    </xf>
    <xf numFmtId="0" fontId="0" fillId="2" borderId="0" xfId="0" applyFill="1" applyAlignment="1">
      <alignment horizontal="center" vertical="center" wrapText="1" shrinkToFit="1"/>
    </xf>
    <xf numFmtId="0" fontId="0" fillId="2" borderId="8" xfId="0" applyFill="1" applyBorder="1" applyAlignment="1">
      <alignment horizontal="center" vertical="center" wrapText="1" shrinkToFit="1"/>
    </xf>
    <xf numFmtId="0" fontId="0" fillId="2" borderId="4" xfId="0" applyFill="1" applyBorder="1" applyAlignment="1">
      <alignment horizontal="center" vertical="center" wrapText="1" shrinkToFit="1"/>
    </xf>
    <xf numFmtId="0" fontId="0" fillId="2" borderId="5" xfId="0" applyFill="1" applyBorder="1" applyAlignment="1">
      <alignment horizontal="center" vertical="center" wrapText="1" shrinkToFit="1"/>
    </xf>
    <xf numFmtId="0" fontId="0" fillId="2" borderId="6" xfId="0" applyFill="1" applyBorder="1" applyAlignment="1">
      <alignment horizontal="center" vertical="center" wrapText="1" shrinkToFit="1"/>
    </xf>
    <xf numFmtId="0" fontId="26" fillId="0" borderId="14" xfId="0" applyFont="1" applyBorder="1" applyAlignment="1">
      <alignment horizontal="center" vertical="center"/>
    </xf>
    <xf numFmtId="0" fontId="26" fillId="0" borderId="15" xfId="0" applyFont="1" applyBorder="1" applyAlignment="1">
      <alignment horizontal="center" vertical="center"/>
    </xf>
    <xf numFmtId="0" fontId="26" fillId="0" borderId="16" xfId="0" applyFont="1" applyBorder="1" applyAlignment="1">
      <alignment horizontal="center" vertical="center"/>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7" fillId="0" borderId="0" xfId="0" applyFont="1" applyAlignment="1">
      <alignment horizontal="center" vertical="center"/>
    </xf>
    <xf numFmtId="38" fontId="3" fillId="0" borderId="1" xfId="0" applyNumberFormat="1" applyFont="1" applyBorder="1" applyAlignment="1" applyProtection="1">
      <alignment horizontal="center" vertical="center"/>
      <protection locked="0"/>
    </xf>
    <xf numFmtId="38" fontId="3" fillId="0" borderId="2" xfId="0" applyNumberFormat="1" applyFont="1" applyBorder="1" applyAlignment="1" applyProtection="1">
      <alignment horizontal="center" vertical="center"/>
      <protection locked="0"/>
    </xf>
    <xf numFmtId="38" fontId="3" fillId="0" borderId="3" xfId="0" applyNumberFormat="1" applyFont="1" applyBorder="1" applyAlignment="1" applyProtection="1">
      <alignment horizontal="center" vertical="center"/>
      <protection locked="0"/>
    </xf>
    <xf numFmtId="38" fontId="3" fillId="0" borderId="7" xfId="0" applyNumberFormat="1" applyFont="1" applyBorder="1" applyAlignment="1" applyProtection="1">
      <alignment horizontal="center" vertical="center"/>
      <protection locked="0"/>
    </xf>
    <xf numFmtId="38" fontId="3" fillId="0" borderId="0" xfId="0" applyNumberFormat="1" applyFont="1" applyAlignment="1" applyProtection="1">
      <alignment horizontal="center" vertical="center"/>
      <protection locked="0"/>
    </xf>
    <xf numFmtId="38" fontId="3" fillId="0" borderId="8" xfId="0" applyNumberFormat="1" applyFont="1" applyBorder="1" applyAlignment="1" applyProtection="1">
      <alignment horizontal="center" vertical="center"/>
      <protection locked="0"/>
    </xf>
    <xf numFmtId="38" fontId="3" fillId="0" borderId="4" xfId="0" applyNumberFormat="1" applyFont="1" applyBorder="1" applyAlignment="1" applyProtection="1">
      <alignment horizontal="center" vertical="center"/>
      <protection locked="0"/>
    </xf>
    <xf numFmtId="38" fontId="3" fillId="0" borderId="5" xfId="0" applyNumberFormat="1" applyFont="1" applyBorder="1" applyAlignment="1" applyProtection="1">
      <alignment horizontal="center" vertical="center"/>
      <protection locked="0"/>
    </xf>
    <xf numFmtId="38" fontId="3" fillId="0" borderId="6" xfId="0" applyNumberFormat="1" applyFont="1" applyBorder="1" applyAlignment="1" applyProtection="1">
      <alignment horizontal="center" vertical="center"/>
      <protection locked="0"/>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0" xfId="0" applyFont="1" applyAlignment="1">
      <alignment horizontal="center" vertical="center"/>
    </xf>
    <xf numFmtId="0" fontId="17" fillId="0" borderId="8"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9" fillId="0" borderId="0" xfId="0" applyFont="1" applyAlignment="1">
      <alignment horizontal="center" vertical="center"/>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6" xfId="0" applyFont="1" applyFill="1" applyBorder="1" applyAlignment="1">
      <alignment horizontal="center" vertical="center"/>
    </xf>
    <xf numFmtId="0" fontId="19" fillId="5" borderId="1" xfId="0" applyFont="1" applyFill="1" applyBorder="1" applyAlignment="1">
      <alignment horizontal="left" vertical="center" wrapText="1" indent="1"/>
    </xf>
    <xf numFmtId="0" fontId="19" fillId="5" borderId="2" xfId="0" applyFont="1" applyFill="1" applyBorder="1" applyAlignment="1">
      <alignment horizontal="left" vertical="center" wrapText="1" indent="1"/>
    </xf>
    <xf numFmtId="0" fontId="19" fillId="5" borderId="3" xfId="0" applyFont="1" applyFill="1" applyBorder="1" applyAlignment="1">
      <alignment horizontal="left" vertical="center" wrapText="1" indent="1"/>
    </xf>
    <xf numFmtId="0" fontId="19" fillId="5" borderId="4" xfId="0" applyFont="1" applyFill="1" applyBorder="1" applyAlignment="1">
      <alignment horizontal="left" vertical="center" wrapText="1" indent="1"/>
    </xf>
    <xf numFmtId="0" fontId="19" fillId="5" borderId="5" xfId="0" applyFont="1" applyFill="1" applyBorder="1" applyAlignment="1">
      <alignment horizontal="left" vertical="center" wrapText="1" indent="1"/>
    </xf>
    <xf numFmtId="0" fontId="19" fillId="5" borderId="6" xfId="0" applyFont="1" applyFill="1" applyBorder="1" applyAlignment="1">
      <alignment horizontal="left" vertical="center" wrapText="1" indent="1"/>
    </xf>
    <xf numFmtId="0" fontId="19" fillId="5" borderId="1" xfId="0" applyFont="1" applyFill="1" applyBorder="1" applyAlignment="1">
      <alignment horizontal="left" vertical="center" indent="1"/>
    </xf>
    <xf numFmtId="0" fontId="19" fillId="5" borderId="2" xfId="0" applyFont="1" applyFill="1" applyBorder="1" applyAlignment="1">
      <alignment horizontal="left" vertical="center" indent="1"/>
    </xf>
    <xf numFmtId="0" fontId="19" fillId="5" borderId="3" xfId="0" applyFont="1" applyFill="1" applyBorder="1" applyAlignment="1">
      <alignment horizontal="left" vertical="center" indent="1"/>
    </xf>
    <xf numFmtId="0" fontId="19" fillId="5" borderId="4" xfId="0" applyFont="1" applyFill="1" applyBorder="1" applyAlignment="1">
      <alignment horizontal="left" vertical="center" indent="1"/>
    </xf>
    <xf numFmtId="0" fontId="19" fillId="5" borderId="5" xfId="0" applyFont="1" applyFill="1" applyBorder="1" applyAlignment="1">
      <alignment horizontal="left" vertical="center" indent="1"/>
    </xf>
    <xf numFmtId="0" fontId="19" fillId="5" borderId="6" xfId="0" applyFont="1" applyFill="1" applyBorder="1" applyAlignment="1">
      <alignment horizontal="left" vertical="center" indent="1"/>
    </xf>
    <xf numFmtId="0" fontId="11" fillId="0" borderId="0" xfId="0" applyFont="1" applyAlignment="1">
      <alignment vertical="center" wrapText="1"/>
    </xf>
    <xf numFmtId="0" fontId="10" fillId="5" borderId="0" xfId="0" applyFont="1" applyFill="1" applyAlignment="1">
      <alignment horizontal="center" vertical="center"/>
    </xf>
    <xf numFmtId="0" fontId="12" fillId="5" borderId="0" xfId="0" applyFont="1" applyFill="1" applyAlignment="1">
      <alignment horizontal="center" vertical="center" shrinkToFit="1"/>
    </xf>
    <xf numFmtId="0" fontId="12" fillId="5" borderId="0" xfId="0" applyFont="1" applyFill="1" applyAlignment="1">
      <alignment horizontal="center" vertical="top" shrinkToFit="1"/>
    </xf>
    <xf numFmtId="0" fontId="32" fillId="5" borderId="0" xfId="0" applyFont="1" applyFill="1" applyAlignment="1">
      <alignment horizontal="center" vertical="center"/>
    </xf>
    <xf numFmtId="176" fontId="12" fillId="5" borderId="0" xfId="0" applyNumberFormat="1" applyFont="1" applyFill="1" applyAlignment="1">
      <alignment horizontal="left" vertical="center" shrinkToFit="1"/>
    </xf>
    <xf numFmtId="0" fontId="24" fillId="3" borderId="18" xfId="0" applyFont="1" applyFill="1" applyBorder="1" applyAlignment="1" applyProtection="1">
      <alignment horizontal="center" vertical="center"/>
      <protection locked="0"/>
    </xf>
    <xf numFmtId="0" fontId="24" fillId="3" borderId="19" xfId="0" applyFont="1" applyFill="1" applyBorder="1" applyAlignment="1" applyProtection="1">
      <alignment horizontal="center" vertical="center"/>
      <protection locked="0"/>
    </xf>
    <xf numFmtId="0" fontId="24" fillId="3" borderId="20" xfId="0" applyFont="1" applyFill="1" applyBorder="1" applyAlignment="1" applyProtection="1">
      <alignment horizontal="center" vertical="center"/>
      <protection locked="0"/>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0" fillId="2" borderId="1" xfId="0" applyFill="1" applyBorder="1" applyAlignment="1">
      <alignment horizontal="center" vertical="center" shrinkToFit="1"/>
    </xf>
    <xf numFmtId="0" fontId="0" fillId="2" borderId="2" xfId="0" applyFill="1" applyBorder="1" applyAlignment="1">
      <alignment horizontal="center" vertical="center" shrinkToFit="1"/>
    </xf>
    <xf numFmtId="0" fontId="0" fillId="2" borderId="3" xfId="0" applyFill="1" applyBorder="1" applyAlignment="1">
      <alignment horizontal="center" vertical="center" shrinkToFit="1"/>
    </xf>
    <xf numFmtId="0" fontId="0" fillId="2" borderId="7" xfId="0" applyFill="1" applyBorder="1" applyAlignment="1">
      <alignment horizontal="center" vertical="center" shrinkToFit="1"/>
    </xf>
    <xf numFmtId="0" fontId="0" fillId="2" borderId="0" xfId="0" applyFill="1" applyAlignment="1">
      <alignment horizontal="center" vertical="center" shrinkToFit="1"/>
    </xf>
    <xf numFmtId="0" fontId="0" fillId="2" borderId="8"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5" xfId="0" applyFill="1" applyBorder="1" applyAlignment="1">
      <alignment horizontal="center" vertical="center" shrinkToFit="1"/>
    </xf>
    <xf numFmtId="0" fontId="0" fillId="2" borderId="6" xfId="0" applyFill="1" applyBorder="1" applyAlignment="1">
      <alignment horizontal="center" vertical="center" shrinkToFit="1"/>
    </xf>
    <xf numFmtId="3" fontId="3" fillId="4" borderId="1" xfId="0" applyNumberFormat="1" applyFont="1" applyFill="1" applyBorder="1" applyAlignment="1">
      <alignment horizontal="right" vertical="center" indent="1"/>
    </xf>
    <xf numFmtId="3" fontId="3" fillId="4" borderId="2" xfId="0" applyNumberFormat="1" applyFont="1" applyFill="1" applyBorder="1" applyAlignment="1">
      <alignment horizontal="right" vertical="center" indent="1"/>
    </xf>
    <xf numFmtId="3" fontId="3" fillId="4" borderId="3" xfId="0" applyNumberFormat="1" applyFont="1" applyFill="1" applyBorder="1" applyAlignment="1">
      <alignment horizontal="right" vertical="center" indent="1"/>
    </xf>
    <xf numFmtId="3" fontId="3" fillId="4" borderId="7" xfId="0" applyNumberFormat="1" applyFont="1" applyFill="1" applyBorder="1" applyAlignment="1">
      <alignment horizontal="right" vertical="center" indent="1"/>
    </xf>
    <xf numFmtId="3" fontId="3" fillId="4" borderId="0" xfId="0" applyNumberFormat="1" applyFont="1" applyFill="1" applyAlignment="1">
      <alignment horizontal="right" vertical="center" indent="1"/>
    </xf>
    <xf numFmtId="3" fontId="3" fillId="4" borderId="8" xfId="0" applyNumberFormat="1" applyFont="1" applyFill="1" applyBorder="1" applyAlignment="1">
      <alignment horizontal="right" vertical="center" indent="1"/>
    </xf>
    <xf numFmtId="3" fontId="3" fillId="4" borderId="4" xfId="0" applyNumberFormat="1" applyFont="1" applyFill="1" applyBorder="1" applyAlignment="1">
      <alignment horizontal="right" vertical="center" indent="1"/>
    </xf>
    <xf numFmtId="3" fontId="3" fillId="4" borderId="5" xfId="0" applyNumberFormat="1" applyFont="1" applyFill="1" applyBorder="1" applyAlignment="1">
      <alignment horizontal="right" vertical="center" indent="1"/>
    </xf>
    <xf numFmtId="3" fontId="3" fillId="4" borderId="6" xfId="0" applyNumberFormat="1" applyFont="1" applyFill="1" applyBorder="1" applyAlignment="1">
      <alignment horizontal="right" vertical="center" indent="1"/>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7" xfId="0" applyFill="1" applyBorder="1" applyAlignment="1">
      <alignment horizontal="center" vertical="center"/>
    </xf>
    <xf numFmtId="0" fontId="0" fillId="4" borderId="0" xfId="0" applyFill="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3" fontId="3" fillId="5" borderId="14" xfId="0" applyNumberFormat="1" applyFont="1" applyFill="1" applyBorder="1" applyAlignment="1" applyProtection="1">
      <alignment horizontal="right" vertical="center" indent="1"/>
      <protection locked="0"/>
    </xf>
    <xf numFmtId="3" fontId="3" fillId="5" borderId="15" xfId="0" applyNumberFormat="1" applyFont="1" applyFill="1" applyBorder="1" applyAlignment="1" applyProtection="1">
      <alignment horizontal="right" vertical="center" indent="1"/>
      <protection locked="0"/>
    </xf>
    <xf numFmtId="3" fontId="3" fillId="5" borderId="16" xfId="0" applyNumberFormat="1" applyFont="1" applyFill="1" applyBorder="1" applyAlignment="1" applyProtection="1">
      <alignment horizontal="right" vertical="center" indent="1"/>
      <protection locked="0"/>
    </xf>
    <xf numFmtId="3" fontId="3" fillId="5" borderId="7" xfId="0" applyNumberFormat="1" applyFont="1" applyFill="1" applyBorder="1" applyAlignment="1" applyProtection="1">
      <alignment horizontal="right" vertical="center" indent="1"/>
      <protection locked="0"/>
    </xf>
    <xf numFmtId="3" fontId="3" fillId="5" borderId="0" xfId="0" applyNumberFormat="1" applyFont="1" applyFill="1" applyAlignment="1" applyProtection="1">
      <alignment horizontal="right" vertical="center" indent="1"/>
      <protection locked="0"/>
    </xf>
    <xf numFmtId="3" fontId="3" fillId="5" borderId="8" xfId="0" applyNumberFormat="1" applyFont="1" applyFill="1" applyBorder="1" applyAlignment="1" applyProtection="1">
      <alignment horizontal="right" vertical="center" indent="1"/>
      <protection locked="0"/>
    </xf>
    <xf numFmtId="3" fontId="3" fillId="5" borderId="11" xfId="0" applyNumberFormat="1" applyFont="1" applyFill="1" applyBorder="1" applyAlignment="1" applyProtection="1">
      <alignment horizontal="right" vertical="center" indent="1"/>
      <protection locked="0"/>
    </xf>
    <xf numFmtId="3" fontId="3" fillId="5" borderId="12" xfId="0" applyNumberFormat="1" applyFont="1" applyFill="1" applyBorder="1" applyAlignment="1" applyProtection="1">
      <alignment horizontal="right" vertical="center" indent="1"/>
      <protection locked="0"/>
    </xf>
    <xf numFmtId="3" fontId="3" fillId="5" borderId="13" xfId="0" applyNumberFormat="1" applyFont="1" applyFill="1" applyBorder="1" applyAlignment="1" applyProtection="1">
      <alignment horizontal="right" vertical="center" indent="1"/>
      <protection locked="0"/>
    </xf>
    <xf numFmtId="3" fontId="3" fillId="5" borderId="4" xfId="0" applyNumberFormat="1" applyFont="1" applyFill="1" applyBorder="1" applyAlignment="1" applyProtection="1">
      <alignment horizontal="right" vertical="center" indent="1"/>
      <protection locked="0"/>
    </xf>
    <xf numFmtId="3" fontId="3" fillId="5" borderId="5" xfId="0" applyNumberFormat="1" applyFont="1" applyFill="1" applyBorder="1" applyAlignment="1" applyProtection="1">
      <alignment horizontal="right" vertical="center" indent="1"/>
      <protection locked="0"/>
    </xf>
    <xf numFmtId="3" fontId="3" fillId="5" borderId="6" xfId="0" applyNumberFormat="1" applyFont="1" applyFill="1" applyBorder="1" applyAlignment="1" applyProtection="1">
      <alignment horizontal="right" vertical="center" indent="1"/>
      <protection locked="0"/>
    </xf>
    <xf numFmtId="3" fontId="29" fillId="5" borderId="9" xfId="0" applyNumberFormat="1" applyFont="1" applyFill="1" applyBorder="1" applyAlignment="1">
      <alignment horizontal="right" vertical="center" indent="1"/>
    </xf>
    <xf numFmtId="3" fontId="29" fillId="5" borderId="10" xfId="0" applyNumberFormat="1" applyFont="1" applyFill="1" applyBorder="1" applyAlignment="1">
      <alignment horizontal="right" vertical="center" indent="1"/>
    </xf>
    <xf numFmtId="3" fontId="29" fillId="5" borderId="17" xfId="0" applyNumberFormat="1" applyFont="1" applyFill="1" applyBorder="1" applyAlignment="1">
      <alignment horizontal="right" vertical="center" indent="1"/>
    </xf>
    <xf numFmtId="0" fontId="26" fillId="0" borderId="9" xfId="0" applyFont="1" applyBorder="1" applyAlignment="1">
      <alignment horizontal="center" vertical="center"/>
    </xf>
    <xf numFmtId="0" fontId="26" fillId="0" borderId="10" xfId="0" applyFont="1" applyBorder="1" applyAlignment="1">
      <alignment horizontal="center" vertical="center"/>
    </xf>
    <xf numFmtId="0" fontId="26" fillId="0" borderId="17" xfId="0" applyFont="1" applyBorder="1" applyAlignment="1">
      <alignment horizontal="center" vertical="center"/>
    </xf>
    <xf numFmtId="0" fontId="26" fillId="2" borderId="9" xfId="0" applyFont="1" applyFill="1" applyBorder="1" applyAlignment="1">
      <alignment horizontal="center" vertical="center"/>
    </xf>
    <xf numFmtId="0" fontId="26" fillId="2" borderId="10" xfId="0" applyFont="1" applyFill="1" applyBorder="1" applyAlignment="1">
      <alignment horizontal="center" vertical="center"/>
    </xf>
    <xf numFmtId="0" fontId="26" fillId="2" borderId="17" xfId="0" applyFont="1" applyFill="1" applyBorder="1" applyAlignment="1">
      <alignment horizontal="center" vertical="center"/>
    </xf>
    <xf numFmtId="0" fontId="22" fillId="0" borderId="14" xfId="0" applyFont="1" applyBorder="1" applyAlignment="1">
      <alignment horizontal="center" vertical="center"/>
    </xf>
    <xf numFmtId="0" fontId="22" fillId="0" borderId="15" xfId="0" applyFont="1" applyBorder="1" applyAlignment="1">
      <alignment horizontal="center" vertical="center"/>
    </xf>
    <xf numFmtId="0" fontId="22" fillId="0" borderId="16" xfId="0" applyFont="1" applyBorder="1" applyAlignment="1">
      <alignment horizontal="center" vertical="center"/>
    </xf>
    <xf numFmtId="3" fontId="3" fillId="0" borderId="14" xfId="0" applyNumberFormat="1" applyFont="1" applyBorder="1" applyAlignment="1" applyProtection="1">
      <alignment horizontal="right" vertical="center" indent="1"/>
      <protection locked="0"/>
    </xf>
    <xf numFmtId="3" fontId="3" fillId="0" borderId="15" xfId="0" applyNumberFormat="1" applyFont="1" applyBorder="1" applyAlignment="1" applyProtection="1">
      <alignment horizontal="right" vertical="center" indent="1"/>
      <protection locked="0"/>
    </xf>
    <xf numFmtId="3" fontId="3" fillId="0" borderId="16" xfId="0" applyNumberFormat="1" applyFont="1" applyBorder="1" applyAlignment="1" applyProtection="1">
      <alignment horizontal="right" vertical="center" indent="1"/>
      <protection locked="0"/>
    </xf>
    <xf numFmtId="3" fontId="3" fillId="0" borderId="7" xfId="0" applyNumberFormat="1" applyFont="1" applyBorder="1" applyAlignment="1" applyProtection="1">
      <alignment horizontal="right" vertical="center" indent="1"/>
      <protection locked="0"/>
    </xf>
    <xf numFmtId="3" fontId="3" fillId="0" borderId="0" xfId="0" applyNumberFormat="1" applyFont="1" applyAlignment="1" applyProtection="1">
      <alignment horizontal="right" vertical="center" indent="1"/>
      <protection locked="0"/>
    </xf>
    <xf numFmtId="3" fontId="3" fillId="0" borderId="8" xfId="0" applyNumberFormat="1" applyFont="1" applyBorder="1" applyAlignment="1" applyProtection="1">
      <alignment horizontal="right" vertical="center" indent="1"/>
      <protection locked="0"/>
    </xf>
    <xf numFmtId="3" fontId="3" fillId="0" borderId="4" xfId="0" applyNumberFormat="1" applyFont="1" applyBorder="1" applyAlignment="1" applyProtection="1">
      <alignment horizontal="right" vertical="center" indent="1"/>
      <protection locked="0"/>
    </xf>
    <xf numFmtId="3" fontId="3" fillId="0" borderId="5" xfId="0" applyNumberFormat="1" applyFont="1" applyBorder="1" applyAlignment="1" applyProtection="1">
      <alignment horizontal="right" vertical="center" indent="1"/>
      <protection locked="0"/>
    </xf>
    <xf numFmtId="3" fontId="3" fillId="0" borderId="6" xfId="0" applyNumberFormat="1" applyFont="1" applyBorder="1" applyAlignment="1" applyProtection="1">
      <alignment horizontal="right" vertical="center" indent="1"/>
      <protection locked="0"/>
    </xf>
    <xf numFmtId="0" fontId="31" fillId="2" borderId="1" xfId="0" applyFont="1" applyFill="1" applyBorder="1" applyAlignment="1">
      <alignment horizontal="center" vertical="center" wrapText="1" shrinkToFit="1"/>
    </xf>
    <xf numFmtId="0" fontId="31" fillId="2" borderId="2" xfId="0" applyFont="1" applyFill="1" applyBorder="1" applyAlignment="1">
      <alignment horizontal="center" vertical="center" wrapText="1" shrinkToFit="1"/>
    </xf>
    <xf numFmtId="0" fontId="31" fillId="2" borderId="3" xfId="0" applyFont="1" applyFill="1" applyBorder="1" applyAlignment="1">
      <alignment horizontal="center" vertical="center" wrapText="1" shrinkToFit="1"/>
    </xf>
    <xf numFmtId="0" fontId="31" fillId="2" borderId="7" xfId="0" applyFont="1" applyFill="1" applyBorder="1" applyAlignment="1">
      <alignment horizontal="center" vertical="center" wrapText="1" shrinkToFit="1"/>
    </xf>
    <xf numFmtId="0" fontId="31" fillId="2" borderId="0" xfId="0" applyFont="1" applyFill="1" applyAlignment="1">
      <alignment horizontal="center" vertical="center" wrapText="1" shrinkToFit="1"/>
    </xf>
    <xf numFmtId="0" fontId="31" fillId="2" borderId="8" xfId="0" applyFont="1" applyFill="1" applyBorder="1" applyAlignment="1">
      <alignment horizontal="center" vertical="center" wrapText="1" shrinkToFit="1"/>
    </xf>
    <xf numFmtId="0" fontId="31" fillId="2" borderId="4" xfId="0" applyFont="1" applyFill="1" applyBorder="1" applyAlignment="1">
      <alignment horizontal="center" vertical="center" wrapText="1" shrinkToFit="1"/>
    </xf>
    <xf numFmtId="0" fontId="31" fillId="2" borderId="5" xfId="0" applyFont="1" applyFill="1" applyBorder="1" applyAlignment="1">
      <alignment horizontal="center" vertical="center" wrapText="1" shrinkToFit="1"/>
    </xf>
    <xf numFmtId="0" fontId="31" fillId="2" borderId="6" xfId="0" applyFont="1" applyFill="1" applyBorder="1" applyAlignment="1">
      <alignment horizontal="center" vertical="center" wrapText="1" shrinkToFit="1"/>
    </xf>
    <xf numFmtId="3" fontId="3" fillId="5" borderId="1" xfId="0" applyNumberFormat="1" applyFont="1" applyFill="1" applyBorder="1" applyAlignment="1" applyProtection="1">
      <alignment horizontal="right" vertical="center" indent="1"/>
      <protection locked="0"/>
    </xf>
    <xf numFmtId="3" fontId="3" fillId="5" borderId="2" xfId="0" applyNumberFormat="1" applyFont="1" applyFill="1" applyBorder="1" applyAlignment="1" applyProtection="1">
      <alignment horizontal="right" vertical="center" indent="1"/>
      <protection locked="0"/>
    </xf>
    <xf numFmtId="3" fontId="3" fillId="5" borderId="3" xfId="0" applyNumberFormat="1" applyFont="1" applyFill="1" applyBorder="1" applyAlignment="1" applyProtection="1">
      <alignment horizontal="right" vertical="center" indent="1"/>
      <protection locked="0"/>
    </xf>
    <xf numFmtId="3" fontId="3" fillId="0" borderId="1" xfId="0" applyNumberFormat="1" applyFont="1" applyBorder="1" applyAlignment="1" applyProtection="1">
      <alignment horizontal="right" vertical="center" indent="1"/>
      <protection locked="0"/>
    </xf>
    <xf numFmtId="3" fontId="3" fillId="0" borderId="2" xfId="0" applyNumberFormat="1" applyFont="1" applyBorder="1" applyAlignment="1" applyProtection="1">
      <alignment horizontal="right" vertical="center" indent="1"/>
      <protection locked="0"/>
    </xf>
    <xf numFmtId="3" fontId="3" fillId="0" borderId="3" xfId="0" applyNumberFormat="1" applyFont="1" applyBorder="1" applyAlignment="1" applyProtection="1">
      <alignment horizontal="right" vertical="center" indent="1"/>
      <protection locked="0"/>
    </xf>
    <xf numFmtId="0" fontId="11" fillId="0" borderId="0" xfId="0" applyFont="1">
      <alignment vertical="center"/>
    </xf>
    <xf numFmtId="0" fontId="0" fillId="5" borderId="10" xfId="0" applyFill="1" applyBorder="1" applyAlignment="1">
      <alignment horizontal="left" vertical="center" shrinkToFit="1"/>
    </xf>
    <xf numFmtId="0" fontId="0" fillId="0" borderId="10" xfId="0" applyBorder="1" applyAlignment="1">
      <alignment horizontal="center" vertical="center" shrinkToFit="1"/>
    </xf>
    <xf numFmtId="0" fontId="0" fillId="2" borderId="11" xfId="0" applyFill="1" applyBorder="1" applyAlignment="1">
      <alignment horizontal="center" vertical="center" wrapText="1" shrinkToFit="1"/>
    </xf>
    <xf numFmtId="0" fontId="0" fillId="2" borderId="12" xfId="0" applyFill="1" applyBorder="1" applyAlignment="1">
      <alignment horizontal="center" vertical="center" wrapText="1" shrinkToFit="1"/>
    </xf>
    <xf numFmtId="0" fontId="0" fillId="2" borderId="13" xfId="0" applyFill="1" applyBorder="1" applyAlignment="1">
      <alignment horizontal="center" vertical="center" wrapText="1" shrinkToFit="1"/>
    </xf>
    <xf numFmtId="177" fontId="3" fillId="5" borderId="1" xfId="0" applyNumberFormat="1" applyFont="1" applyFill="1" applyBorder="1" applyAlignment="1" applyProtection="1">
      <alignment horizontal="right" vertical="center" indent="1"/>
      <protection locked="0"/>
    </xf>
    <xf numFmtId="177" fontId="3" fillId="5" borderId="2" xfId="0" applyNumberFormat="1" applyFont="1" applyFill="1" applyBorder="1" applyAlignment="1" applyProtection="1">
      <alignment horizontal="right" vertical="center" indent="1"/>
      <protection locked="0"/>
    </xf>
    <xf numFmtId="177" fontId="3" fillId="5" borderId="3" xfId="0" applyNumberFormat="1" applyFont="1" applyFill="1" applyBorder="1" applyAlignment="1" applyProtection="1">
      <alignment horizontal="right" vertical="center" indent="1"/>
      <protection locked="0"/>
    </xf>
    <xf numFmtId="177" fontId="3" fillId="5" borderId="7" xfId="0" applyNumberFormat="1" applyFont="1" applyFill="1" applyBorder="1" applyAlignment="1" applyProtection="1">
      <alignment horizontal="right" vertical="center" indent="1"/>
      <protection locked="0"/>
    </xf>
    <xf numFmtId="177" fontId="3" fillId="5" borderId="0" xfId="0" applyNumberFormat="1" applyFont="1" applyFill="1" applyAlignment="1" applyProtection="1">
      <alignment horizontal="right" vertical="center" indent="1"/>
      <protection locked="0"/>
    </xf>
    <xf numFmtId="177" fontId="3" fillId="5" borderId="8" xfId="0" applyNumberFormat="1" applyFont="1" applyFill="1" applyBorder="1" applyAlignment="1" applyProtection="1">
      <alignment horizontal="right" vertical="center" indent="1"/>
      <protection locked="0"/>
    </xf>
    <xf numFmtId="177" fontId="3" fillId="5" borderId="11" xfId="0" applyNumberFormat="1" applyFont="1" applyFill="1" applyBorder="1" applyAlignment="1" applyProtection="1">
      <alignment horizontal="right" vertical="center" indent="1"/>
      <protection locked="0"/>
    </xf>
    <xf numFmtId="177" fontId="3" fillId="5" borderId="12" xfId="0" applyNumberFormat="1" applyFont="1" applyFill="1" applyBorder="1" applyAlignment="1" applyProtection="1">
      <alignment horizontal="right" vertical="center" indent="1"/>
      <protection locked="0"/>
    </xf>
    <xf numFmtId="177" fontId="3" fillId="5" borderId="13" xfId="0" applyNumberFormat="1" applyFont="1" applyFill="1" applyBorder="1" applyAlignment="1" applyProtection="1">
      <alignment horizontal="right" vertical="center" indent="1"/>
      <protection locked="0"/>
    </xf>
    <xf numFmtId="177" fontId="3" fillId="0" borderId="1" xfId="0" applyNumberFormat="1" applyFont="1" applyBorder="1" applyAlignment="1" applyProtection="1">
      <alignment horizontal="right" vertical="center" indent="1"/>
      <protection locked="0"/>
    </xf>
    <xf numFmtId="177" fontId="3" fillId="0" borderId="2" xfId="0" applyNumberFormat="1" applyFont="1" applyBorder="1" applyAlignment="1" applyProtection="1">
      <alignment horizontal="right" vertical="center" indent="1"/>
      <protection locked="0"/>
    </xf>
    <xf numFmtId="177" fontId="3" fillId="0" borderId="3" xfId="0" applyNumberFormat="1" applyFont="1" applyBorder="1" applyAlignment="1" applyProtection="1">
      <alignment horizontal="right" vertical="center" indent="1"/>
      <protection locked="0"/>
    </xf>
    <xf numFmtId="177" fontId="3" fillId="0" borderId="7" xfId="0" applyNumberFormat="1" applyFont="1" applyBorder="1" applyAlignment="1" applyProtection="1">
      <alignment horizontal="right" vertical="center" indent="1"/>
      <protection locked="0"/>
    </xf>
    <xf numFmtId="177" fontId="3" fillId="0" borderId="0" xfId="0" applyNumberFormat="1" applyFont="1" applyAlignment="1" applyProtection="1">
      <alignment horizontal="right" vertical="center" indent="1"/>
      <protection locked="0"/>
    </xf>
    <xf numFmtId="177" fontId="3" fillId="0" borderId="8" xfId="0" applyNumberFormat="1" applyFont="1" applyBorder="1" applyAlignment="1" applyProtection="1">
      <alignment horizontal="right" vertical="center" indent="1"/>
      <protection locked="0"/>
    </xf>
    <xf numFmtId="177" fontId="3" fillId="0" borderId="11" xfId="0" applyNumberFormat="1" applyFont="1" applyBorder="1" applyAlignment="1" applyProtection="1">
      <alignment horizontal="right" vertical="center" indent="1"/>
      <protection locked="0"/>
    </xf>
    <xf numFmtId="177" fontId="3" fillId="0" borderId="12" xfId="0" applyNumberFormat="1" applyFont="1" applyBorder="1" applyAlignment="1" applyProtection="1">
      <alignment horizontal="right" vertical="center" indent="1"/>
      <protection locked="0"/>
    </xf>
    <xf numFmtId="177" fontId="3" fillId="0" borderId="13" xfId="0" applyNumberFormat="1" applyFont="1" applyBorder="1" applyAlignment="1" applyProtection="1">
      <alignment horizontal="right" vertical="center" indent="1"/>
      <protection locked="0"/>
    </xf>
    <xf numFmtId="0" fontId="11" fillId="0" borderId="0" xfId="0" applyFont="1" applyAlignment="1">
      <alignment horizontal="left" vertical="center"/>
    </xf>
    <xf numFmtId="0" fontId="0" fillId="2" borderId="14" xfId="0" applyFill="1" applyBorder="1" applyAlignment="1">
      <alignment horizontal="center" vertical="center" wrapText="1" shrinkToFit="1"/>
    </xf>
    <xf numFmtId="0" fontId="0" fillId="2" borderId="15" xfId="0" applyFill="1" applyBorder="1" applyAlignment="1">
      <alignment horizontal="center" vertical="center" wrapText="1" shrinkToFit="1"/>
    </xf>
    <xf numFmtId="0" fontId="0" fillId="2" borderId="16" xfId="0" applyFill="1" applyBorder="1" applyAlignment="1">
      <alignment horizontal="center" vertical="center" wrapText="1" shrinkToFi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20" fillId="0" borderId="0" xfId="0" applyFont="1" applyAlignment="1">
      <alignment horizontal="center" vertical="center"/>
    </xf>
    <xf numFmtId="0" fontId="27" fillId="5" borderId="1"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4" xfId="0" applyFont="1" applyFill="1" applyBorder="1" applyAlignment="1">
      <alignment horizontal="center" vertical="center" wrapText="1"/>
    </xf>
    <xf numFmtId="0" fontId="27" fillId="5" borderId="5" xfId="0" applyFont="1" applyFill="1" applyBorder="1" applyAlignment="1">
      <alignment horizontal="center" vertical="center" wrapText="1"/>
    </xf>
    <xf numFmtId="0" fontId="27" fillId="5" borderId="6" xfId="0" applyFont="1" applyFill="1" applyBorder="1" applyAlignment="1">
      <alignment horizontal="center" vertical="center" wrapText="1"/>
    </xf>
    <xf numFmtId="3" fontId="0" fillId="2" borderId="0" xfId="0" applyNumberFormat="1" applyFill="1" applyAlignment="1">
      <alignment horizontal="center" vertical="center"/>
    </xf>
  </cellXfs>
  <cellStyles count="2">
    <cellStyle name="桁区切り" xfId="1" builtinId="6"/>
    <cellStyle name="標準" xfId="0" builtinId="0"/>
  </cellStyles>
  <dxfs count="14">
    <dxf>
      <border>
        <left style="thin">
          <color theme="1"/>
        </left>
        <right style="thin">
          <color theme="1"/>
        </right>
        <top style="thin">
          <color theme="1"/>
        </top>
        <bottom style="thin">
          <color theme="1"/>
        </bottom>
        <vertical/>
        <horizontal/>
      </border>
    </dxf>
    <dxf>
      <font>
        <color theme="0"/>
      </font>
    </dxf>
    <dxf>
      <font>
        <color theme="0"/>
      </font>
    </dxf>
    <dxf>
      <fill>
        <patternFill>
          <bgColor theme="0" tint="-0.14996795556505021"/>
        </patternFill>
      </fill>
    </dxf>
    <dxf>
      <fill>
        <patternFill>
          <bgColor theme="0" tint="-0.14996795556505021"/>
        </patternFill>
      </fill>
    </dxf>
    <dxf>
      <font>
        <color theme="0"/>
      </font>
    </dxf>
    <dxf>
      <font>
        <color theme="0"/>
      </font>
    </dxf>
    <dxf>
      <border>
        <bottom style="thin">
          <color auto="1"/>
        </bottom>
        <vertical/>
        <horizontal/>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9D9D9"/>
      <color rgb="FFC34997"/>
      <color rgb="FFFF99FF"/>
      <color rgb="FFBFBFBF"/>
      <color rgb="FFDAEEF3"/>
      <color rgb="FFFFFFCC"/>
      <color rgb="FF385D8A"/>
      <color rgb="FFCCECFF"/>
      <color rgb="FFCC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123132</xdr:colOff>
      <xdr:row>99</xdr:row>
      <xdr:rowOff>21128</xdr:rowOff>
    </xdr:from>
    <xdr:to>
      <xdr:col>69</xdr:col>
      <xdr:colOff>88495</xdr:colOff>
      <xdr:row>99</xdr:row>
      <xdr:rowOff>21128</xdr:rowOff>
    </xdr:to>
    <xdr:cxnSp macro="">
      <xdr:nvCxnSpPr>
        <xdr:cNvPr id="2" name="直線コネクタ 1">
          <a:extLst>
            <a:ext uri="{FF2B5EF4-FFF2-40B4-BE49-F238E27FC236}">
              <a16:creationId xmlns:a16="http://schemas.microsoft.com/office/drawing/2014/main" id="{00000000-0008-0000-0300-000002000000}"/>
            </a:ext>
          </a:extLst>
        </xdr:cNvPr>
        <xdr:cNvCxnSpPr/>
      </xdr:nvCxnSpPr>
      <xdr:spPr>
        <a:xfrm>
          <a:off x="123132" y="18927354"/>
          <a:ext cx="12365835"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8" tint="0.39997558519241921"/>
    <pageSetUpPr fitToPage="1"/>
  </sheetPr>
  <dimension ref="B1:CI121"/>
  <sheetViews>
    <sheetView showGridLines="0" tabSelected="1" view="pageBreakPreview" zoomScale="55" zoomScaleNormal="55" zoomScaleSheetLayoutView="55" workbookViewId="0">
      <selection activeCell="BV10" sqref="BV10"/>
    </sheetView>
  </sheetViews>
  <sheetFormatPr defaultRowHeight="13.2" x14ac:dyDescent="0.2"/>
  <cols>
    <col min="1" max="69" width="2.6640625" customWidth="1"/>
    <col min="70" max="70" width="7.109375" customWidth="1"/>
    <col min="73" max="73" width="10.6640625" bestFit="1" customWidth="1"/>
    <col min="75" max="75" width="10.6640625" bestFit="1" customWidth="1"/>
    <col min="76" max="76" width="10.88671875" bestFit="1" customWidth="1"/>
  </cols>
  <sheetData>
    <row r="1" spans="2:70" ht="13.5" customHeight="1" x14ac:dyDescent="0.2">
      <c r="BJ1" s="8"/>
      <c r="BK1" s="8"/>
      <c r="BN1" s="3"/>
      <c r="BO1" s="3"/>
    </row>
    <row r="2" spans="2:70" ht="21.75" customHeight="1" x14ac:dyDescent="0.2">
      <c r="AV2" s="10"/>
      <c r="AW2" s="10"/>
      <c r="AX2" s="10"/>
      <c r="AY2" s="10"/>
      <c r="AZ2" s="10"/>
      <c r="BA2" s="10"/>
      <c r="BB2" s="11" t="s">
        <v>62</v>
      </c>
      <c r="BC2" s="43"/>
      <c r="BD2" s="190">
        <v>2025</v>
      </c>
      <c r="BE2" s="190"/>
      <c r="BF2" s="190"/>
      <c r="BG2" s="190"/>
      <c r="BH2" s="190" t="s">
        <v>0</v>
      </c>
      <c r="BI2" s="190"/>
      <c r="BJ2" s="191"/>
      <c r="BK2" s="191"/>
      <c r="BL2" s="190" t="s">
        <v>1</v>
      </c>
      <c r="BM2" s="190"/>
      <c r="BN2" s="191"/>
      <c r="BO2" s="191"/>
      <c r="BP2" s="44" t="s">
        <v>2</v>
      </c>
      <c r="BQ2" s="45"/>
    </row>
    <row r="3" spans="2:70" s="1" customFormat="1" ht="21.75" customHeight="1" x14ac:dyDescent="0.2">
      <c r="C3" s="12"/>
      <c r="D3" s="12"/>
      <c r="E3" s="12"/>
      <c r="F3" s="12"/>
      <c r="G3" s="12"/>
      <c r="H3" s="12"/>
      <c r="I3" s="12"/>
      <c r="J3" s="12"/>
      <c r="K3" s="12"/>
      <c r="L3" s="12"/>
      <c r="M3" s="12"/>
      <c r="N3" s="12"/>
      <c r="O3" s="12"/>
      <c r="P3" s="12"/>
      <c r="Q3" s="12"/>
      <c r="R3" s="12"/>
      <c r="S3" s="12"/>
      <c r="T3" s="12"/>
      <c r="U3" s="12"/>
      <c r="V3" s="12"/>
      <c r="W3" s="12"/>
      <c r="X3" s="12"/>
      <c r="Y3" s="12"/>
      <c r="Z3" s="12"/>
      <c r="AA3" s="151" t="s">
        <v>9</v>
      </c>
      <c r="AB3" s="151"/>
      <c r="AC3" s="151"/>
      <c r="AD3" s="151"/>
      <c r="AE3" s="151"/>
      <c r="AF3" s="151"/>
      <c r="AG3" s="151"/>
      <c r="AH3" s="151"/>
      <c r="AI3" s="151"/>
      <c r="AJ3" s="151"/>
      <c r="AK3" s="151"/>
      <c r="AL3" s="151"/>
      <c r="AM3" s="151"/>
      <c r="AN3" s="151"/>
      <c r="AO3" s="151"/>
      <c r="AP3" s="151"/>
      <c r="AQ3" s="151"/>
      <c r="AR3" s="151"/>
      <c r="AS3" s="12"/>
      <c r="AT3" s="12"/>
      <c r="AU3" s="12"/>
      <c r="AV3" s="10"/>
      <c r="AW3" s="10"/>
      <c r="AX3" s="10"/>
      <c r="AY3" s="10"/>
      <c r="AZ3" s="10"/>
      <c r="BA3" s="10"/>
      <c r="BB3" s="11" t="s">
        <v>3</v>
      </c>
      <c r="BC3" s="193" t="s">
        <v>63</v>
      </c>
      <c r="BD3" s="193"/>
      <c r="BE3" s="193"/>
      <c r="BF3" s="193"/>
      <c r="BG3" s="193"/>
      <c r="BH3" s="193"/>
      <c r="BI3" s="193"/>
      <c r="BJ3" s="194"/>
      <c r="BK3" s="194"/>
      <c r="BL3" s="194"/>
      <c r="BM3" s="194"/>
      <c r="BN3" s="194"/>
      <c r="BO3" s="194"/>
      <c r="BP3" s="194"/>
      <c r="BQ3" s="194"/>
      <c r="BR3" s="12"/>
    </row>
    <row r="4" spans="2:70" ht="22.35" customHeight="1" x14ac:dyDescent="0.2">
      <c r="AA4" s="151"/>
      <c r="AB4" s="151"/>
      <c r="AC4" s="151"/>
      <c r="AD4" s="151"/>
      <c r="AE4" s="151"/>
      <c r="AF4" s="151"/>
      <c r="AG4" s="151"/>
      <c r="AH4" s="151"/>
      <c r="AI4" s="151"/>
      <c r="AJ4" s="151"/>
      <c r="AK4" s="151"/>
      <c r="AL4" s="151"/>
      <c r="AM4" s="151"/>
      <c r="AN4" s="151"/>
      <c r="AO4" s="151"/>
      <c r="AP4" s="151"/>
      <c r="AQ4" s="151"/>
      <c r="AR4" s="151"/>
      <c r="AV4" s="10"/>
      <c r="AW4" s="10"/>
      <c r="AX4" s="10"/>
      <c r="AY4" s="10"/>
      <c r="AZ4" s="10"/>
      <c r="BA4" s="10"/>
      <c r="BB4" s="10"/>
      <c r="BC4" s="44"/>
      <c r="BD4" s="45"/>
      <c r="BE4" s="45"/>
      <c r="BF4" s="45"/>
      <c r="BG4" s="45"/>
      <c r="BH4" s="46"/>
      <c r="BI4" s="47"/>
      <c r="BJ4" s="48"/>
      <c r="BK4" s="49" t="s">
        <v>10</v>
      </c>
      <c r="BL4" s="192"/>
      <c r="BM4" s="192"/>
      <c r="BN4" s="49" t="s">
        <v>11</v>
      </c>
      <c r="BO4" s="192"/>
      <c r="BP4" s="192"/>
      <c r="BQ4" s="49" t="s">
        <v>12</v>
      </c>
    </row>
    <row r="5" spans="2:70" s="2" customFormat="1" ht="23.4" x14ac:dyDescent="0.2">
      <c r="B5" s="170" t="s">
        <v>44</v>
      </c>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c r="AS5" s="170"/>
      <c r="AT5" s="170"/>
      <c r="AU5" s="170"/>
      <c r="AV5" s="170"/>
      <c r="AW5" s="170"/>
      <c r="AX5" s="170"/>
      <c r="AY5" s="170"/>
      <c r="AZ5" s="170"/>
      <c r="BA5" s="170"/>
      <c r="BB5" s="170"/>
      <c r="BC5" s="170"/>
      <c r="BD5" s="170"/>
      <c r="BE5" s="170"/>
      <c r="BF5" s="170"/>
      <c r="BG5" s="170"/>
      <c r="BH5" s="170"/>
      <c r="BI5" s="170"/>
      <c r="BJ5" s="170"/>
      <c r="BK5" s="170"/>
      <c r="BL5" s="170"/>
      <c r="BM5" s="170"/>
      <c r="BN5" s="170"/>
      <c r="BO5" s="170"/>
      <c r="BP5" s="170"/>
      <c r="BQ5" s="170"/>
      <c r="BR5" s="170"/>
    </row>
    <row r="6" spans="2:70" s="2" customFormat="1" ht="23.4" x14ac:dyDescent="0.2">
      <c r="B6" s="170" t="s">
        <v>13</v>
      </c>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row>
    <row r="7" spans="2:70" s="3" customFormat="1" ht="23.4" x14ac:dyDescent="0.2">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c r="AW7" s="170"/>
      <c r="AX7" s="170"/>
      <c r="AY7" s="170"/>
      <c r="AZ7" s="170"/>
      <c r="BA7" s="170"/>
      <c r="BB7" s="170"/>
      <c r="BC7" s="170"/>
      <c r="BD7" s="170"/>
      <c r="BE7" s="170"/>
      <c r="BF7" s="170"/>
      <c r="BG7" s="170"/>
      <c r="BH7" s="170"/>
      <c r="BI7" s="170"/>
      <c r="BJ7" s="170"/>
      <c r="BK7" s="170"/>
      <c r="BL7" s="170"/>
      <c r="BM7" s="170"/>
      <c r="BN7" s="170"/>
      <c r="BO7" s="170"/>
      <c r="BP7" s="170"/>
      <c r="BQ7" s="170"/>
      <c r="BR7" s="170"/>
    </row>
    <row r="8" spans="2:70" s="4" customFormat="1" ht="12" customHeight="1" x14ac:dyDescent="0.2">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row>
    <row r="9" spans="2:70" s="4" customFormat="1" ht="17.25" customHeight="1" x14ac:dyDescent="0.2">
      <c r="B9" s="171" t="s">
        <v>4</v>
      </c>
      <c r="C9" s="172"/>
      <c r="D9" s="172"/>
      <c r="E9" s="172"/>
      <c r="F9" s="172"/>
      <c r="G9" s="172"/>
      <c r="H9" s="172"/>
      <c r="I9" s="173"/>
      <c r="J9" s="177"/>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9"/>
      <c r="BI9" s="14"/>
      <c r="BJ9" s="15"/>
      <c r="BK9" s="15"/>
      <c r="BQ9" s="15"/>
    </row>
    <row r="10" spans="2:70" s="4" customFormat="1" ht="17.25" customHeight="1" x14ac:dyDescent="0.2">
      <c r="B10" s="174"/>
      <c r="C10" s="175"/>
      <c r="D10" s="175"/>
      <c r="E10" s="175"/>
      <c r="F10" s="175"/>
      <c r="G10" s="175"/>
      <c r="H10" s="175"/>
      <c r="I10" s="176"/>
      <c r="J10" s="180"/>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2"/>
      <c r="BI10" s="14"/>
      <c r="BJ10" s="14"/>
      <c r="BK10" s="14"/>
      <c r="BQ10" s="14"/>
    </row>
    <row r="11" spans="2:70" ht="17.25" customHeight="1" x14ac:dyDescent="0.2">
      <c r="B11" s="171" t="s">
        <v>5</v>
      </c>
      <c r="C11" s="172"/>
      <c r="D11" s="172"/>
      <c r="E11" s="172"/>
      <c r="F11" s="172"/>
      <c r="G11" s="172"/>
      <c r="H11" s="172"/>
      <c r="I11" s="173"/>
      <c r="J11" s="177"/>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9"/>
      <c r="AM11" s="4"/>
      <c r="AN11" s="4"/>
      <c r="AO11" s="4"/>
      <c r="AP11" s="4"/>
      <c r="AQ11" s="4"/>
      <c r="AR11" s="4"/>
      <c r="AS11" s="4"/>
      <c r="AT11" s="4"/>
      <c r="AU11" s="4"/>
      <c r="AV11" s="4"/>
      <c r="AW11" s="4"/>
      <c r="AX11" s="4"/>
      <c r="AY11" s="4"/>
      <c r="AZ11" s="4"/>
      <c r="BA11" s="4"/>
      <c r="BB11" s="4"/>
      <c r="BH11" s="4"/>
      <c r="BI11" s="14"/>
      <c r="BJ11" s="14"/>
      <c r="BK11" s="14"/>
      <c r="BQ11" s="14"/>
    </row>
    <row r="12" spans="2:70" ht="17.25" customHeight="1" x14ac:dyDescent="0.2">
      <c r="B12" s="174"/>
      <c r="C12" s="175"/>
      <c r="D12" s="175"/>
      <c r="E12" s="175"/>
      <c r="F12" s="175"/>
      <c r="G12" s="175"/>
      <c r="H12" s="175"/>
      <c r="I12" s="176"/>
      <c r="J12" s="180"/>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2"/>
      <c r="AM12" s="4"/>
      <c r="AN12" s="4"/>
      <c r="AO12" s="4"/>
      <c r="AP12" s="4"/>
      <c r="AQ12" s="4"/>
      <c r="AR12" s="4"/>
      <c r="AS12" s="4"/>
      <c r="AT12" s="4"/>
      <c r="AU12" s="4"/>
      <c r="AV12" s="4"/>
      <c r="AW12" s="4"/>
      <c r="AX12" s="4"/>
      <c r="AY12" s="4"/>
      <c r="AZ12" s="4"/>
      <c r="BA12" s="4"/>
      <c r="BB12" s="4"/>
      <c r="BH12" s="4"/>
      <c r="BI12" s="14"/>
      <c r="BJ12" s="14"/>
      <c r="BK12" s="14"/>
      <c r="BQ12" s="14"/>
    </row>
    <row r="13" spans="2:70" ht="17.25" customHeight="1" x14ac:dyDescent="0.2">
      <c r="B13" s="171" t="s">
        <v>6</v>
      </c>
      <c r="C13" s="172"/>
      <c r="D13" s="172"/>
      <c r="E13" s="172"/>
      <c r="F13" s="172"/>
      <c r="G13" s="172"/>
      <c r="H13" s="172"/>
      <c r="I13" s="173"/>
      <c r="J13" s="177"/>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9"/>
      <c r="AM13" s="4"/>
      <c r="AN13" s="4"/>
      <c r="AO13" s="4"/>
      <c r="AP13" s="4"/>
      <c r="AQ13" s="4"/>
      <c r="AR13" s="4"/>
      <c r="AS13" s="4"/>
      <c r="AT13" s="4"/>
      <c r="AU13" s="4"/>
      <c r="AV13" s="4"/>
      <c r="AW13" s="4"/>
      <c r="AX13" s="4"/>
      <c r="AY13" s="4"/>
      <c r="AZ13" s="4"/>
      <c r="BA13" s="4"/>
      <c r="BB13" s="4"/>
      <c r="BC13" s="4"/>
      <c r="BD13" s="4"/>
      <c r="BE13" s="4"/>
      <c r="BF13" s="4"/>
      <c r="BG13" s="4"/>
      <c r="BH13" s="4"/>
      <c r="BI13" s="14"/>
      <c r="BJ13" s="14"/>
      <c r="BK13" s="14"/>
      <c r="BL13" s="14"/>
      <c r="BM13" s="14"/>
      <c r="BN13" s="14"/>
      <c r="BO13" s="14"/>
      <c r="BP13" s="14"/>
      <c r="BQ13" s="14"/>
    </row>
    <row r="14" spans="2:70" ht="17.25" customHeight="1" x14ac:dyDescent="0.2">
      <c r="B14" s="174"/>
      <c r="C14" s="175"/>
      <c r="D14" s="175"/>
      <c r="E14" s="175"/>
      <c r="F14" s="175"/>
      <c r="G14" s="175"/>
      <c r="H14" s="175"/>
      <c r="I14" s="176"/>
      <c r="J14" s="180"/>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2"/>
      <c r="AM14" s="4"/>
      <c r="AO14" s="4"/>
      <c r="AP14" s="4"/>
      <c r="AQ14" s="4"/>
      <c r="AR14" s="4"/>
      <c r="AS14" s="4"/>
      <c r="AT14" s="4"/>
      <c r="AU14" s="4"/>
      <c r="AV14" s="4"/>
      <c r="AW14" s="4"/>
      <c r="AX14" s="4"/>
      <c r="AY14" s="4"/>
      <c r="AZ14" s="4"/>
      <c r="BA14" s="4"/>
      <c r="BB14" s="4"/>
      <c r="BC14" s="4"/>
      <c r="BD14" s="4"/>
      <c r="BE14" s="4"/>
      <c r="BF14" s="4"/>
      <c r="BG14" s="4"/>
      <c r="BH14" s="4"/>
      <c r="BI14" s="14"/>
      <c r="BJ14" s="14"/>
      <c r="BK14" s="14"/>
      <c r="BL14" s="14"/>
      <c r="BM14" s="14"/>
      <c r="BN14" s="14"/>
      <c r="BO14" s="14"/>
      <c r="BP14" s="14"/>
      <c r="BQ14" s="14"/>
    </row>
    <row r="15" spans="2:70" s="4" customFormat="1" ht="17.25" customHeight="1" x14ac:dyDescent="0.2">
      <c r="B15" s="171" t="s">
        <v>7</v>
      </c>
      <c r="C15" s="172"/>
      <c r="D15" s="172"/>
      <c r="E15" s="172"/>
      <c r="F15" s="172"/>
      <c r="G15" s="172"/>
      <c r="H15" s="172"/>
      <c r="I15" s="173"/>
      <c r="J15" s="183"/>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5"/>
      <c r="AM15"/>
      <c r="AT15" s="51" t="s">
        <v>14</v>
      </c>
      <c r="AU15" s="52"/>
      <c r="AV15" s="52"/>
      <c r="AW15" s="52"/>
      <c r="AX15" s="52"/>
      <c r="AY15" s="53"/>
      <c r="AZ15" s="60"/>
      <c r="BA15" s="61"/>
      <c r="BB15" s="61"/>
      <c r="BC15" s="61"/>
      <c r="BD15" s="61"/>
      <c r="BE15" s="61"/>
      <c r="BF15" s="61"/>
      <c r="BG15" s="61"/>
      <c r="BH15" s="61"/>
      <c r="BI15" s="61"/>
      <c r="BJ15" s="61"/>
      <c r="BK15" s="61"/>
      <c r="BL15" s="62"/>
      <c r="BM15" s="200" t="s">
        <v>15</v>
      </c>
      <c r="BN15" s="201"/>
      <c r="BO15" s="201"/>
      <c r="BP15" s="202"/>
      <c r="BQ15" s="14"/>
    </row>
    <row r="16" spans="2:70" s="4" customFormat="1" ht="17.25" customHeight="1" x14ac:dyDescent="0.2">
      <c r="B16" s="174"/>
      <c r="C16" s="175"/>
      <c r="D16" s="175"/>
      <c r="E16" s="175"/>
      <c r="F16" s="175"/>
      <c r="G16" s="175"/>
      <c r="H16" s="175"/>
      <c r="I16" s="176"/>
      <c r="J16" s="186"/>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8"/>
      <c r="AM16"/>
      <c r="AT16" s="54"/>
      <c r="AU16" s="55"/>
      <c r="AV16" s="55"/>
      <c r="AW16" s="55"/>
      <c r="AX16" s="55"/>
      <c r="AY16" s="56"/>
      <c r="AZ16" s="63"/>
      <c r="BA16" s="64"/>
      <c r="BB16" s="64"/>
      <c r="BC16" s="64"/>
      <c r="BD16" s="64"/>
      <c r="BE16" s="64"/>
      <c r="BF16" s="64"/>
      <c r="BG16" s="64"/>
      <c r="BH16" s="64"/>
      <c r="BI16" s="64"/>
      <c r="BJ16" s="64"/>
      <c r="BK16" s="64"/>
      <c r="BL16" s="65"/>
      <c r="BM16" s="203"/>
      <c r="BN16" s="204"/>
      <c r="BO16" s="204"/>
      <c r="BP16" s="205"/>
      <c r="BQ16" s="14"/>
    </row>
    <row r="17" spans="2:69" ht="17.25" customHeight="1" x14ac:dyDescent="0.2">
      <c r="B17" s="171" t="s">
        <v>8</v>
      </c>
      <c r="C17" s="172"/>
      <c r="D17" s="172"/>
      <c r="E17" s="172"/>
      <c r="F17" s="172"/>
      <c r="G17" s="172"/>
      <c r="H17" s="172"/>
      <c r="I17" s="173"/>
      <c r="J17" s="183"/>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185"/>
      <c r="AM17" s="4"/>
      <c r="AN17" s="4"/>
      <c r="AO17" s="4"/>
      <c r="AP17" s="4"/>
      <c r="AQ17" s="4"/>
      <c r="AR17" s="4"/>
      <c r="AS17" s="4"/>
      <c r="AT17" s="54"/>
      <c r="AU17" s="55"/>
      <c r="AV17" s="55"/>
      <c r="AW17" s="55"/>
      <c r="AX17" s="55"/>
      <c r="AY17" s="56"/>
      <c r="AZ17" s="63"/>
      <c r="BA17" s="64"/>
      <c r="BB17" s="64"/>
      <c r="BC17" s="64"/>
      <c r="BD17" s="64"/>
      <c r="BE17" s="64"/>
      <c r="BF17" s="64"/>
      <c r="BG17" s="64"/>
      <c r="BH17" s="64"/>
      <c r="BI17" s="64"/>
      <c r="BJ17" s="64"/>
      <c r="BK17" s="64"/>
      <c r="BL17" s="65"/>
      <c r="BM17" s="203"/>
      <c r="BN17" s="204"/>
      <c r="BO17" s="204"/>
      <c r="BP17" s="205"/>
      <c r="BQ17" s="14"/>
    </row>
    <row r="18" spans="2:69" ht="17.25" customHeight="1" x14ac:dyDescent="0.2">
      <c r="B18" s="174"/>
      <c r="C18" s="175"/>
      <c r="D18" s="175"/>
      <c r="E18" s="175"/>
      <c r="F18" s="175"/>
      <c r="G18" s="175"/>
      <c r="H18" s="175"/>
      <c r="I18" s="176"/>
      <c r="J18" s="186"/>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8"/>
      <c r="AM18" s="4"/>
      <c r="AN18" s="4"/>
      <c r="AO18" s="4"/>
      <c r="AP18" s="4"/>
      <c r="AQ18" s="4"/>
      <c r="AR18" s="4"/>
      <c r="AS18" s="4"/>
      <c r="AT18" s="57"/>
      <c r="AU18" s="58"/>
      <c r="AV18" s="58"/>
      <c r="AW18" s="58"/>
      <c r="AX18" s="58"/>
      <c r="AY18" s="59"/>
      <c r="AZ18" s="66"/>
      <c r="BA18" s="67"/>
      <c r="BB18" s="67"/>
      <c r="BC18" s="67"/>
      <c r="BD18" s="67"/>
      <c r="BE18" s="67"/>
      <c r="BF18" s="67"/>
      <c r="BG18" s="67"/>
      <c r="BH18" s="67"/>
      <c r="BI18" s="67"/>
      <c r="BJ18" s="67"/>
      <c r="BK18" s="67"/>
      <c r="BL18" s="68"/>
      <c r="BM18" s="206"/>
      <c r="BN18" s="207"/>
      <c r="BO18" s="207"/>
      <c r="BP18" s="208"/>
      <c r="BQ18" s="15"/>
    </row>
    <row r="19" spans="2:69" ht="7.5" customHeight="1" x14ac:dyDescent="0.2">
      <c r="B19" s="16"/>
      <c r="C19" s="16"/>
      <c r="D19" s="16"/>
      <c r="E19" s="16"/>
      <c r="F19" s="16"/>
      <c r="G19" s="16"/>
      <c r="H19" s="16"/>
      <c r="I19" s="16"/>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18"/>
      <c r="BN19" s="4"/>
      <c r="BO19" s="18"/>
      <c r="BP19" s="4"/>
      <c r="BQ19" s="4"/>
    </row>
    <row r="20" spans="2:69" ht="7.5" customHeight="1" x14ac:dyDescent="0.2">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row>
    <row r="21" spans="2:69" ht="13.5" customHeight="1" x14ac:dyDescent="0.2">
      <c r="B21" s="171" t="s">
        <v>16</v>
      </c>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2"/>
      <c r="BA21" s="172"/>
      <c r="BB21" s="172"/>
      <c r="BC21" s="172"/>
      <c r="BD21" s="172"/>
      <c r="BE21" s="172"/>
      <c r="BF21" s="172"/>
      <c r="BG21" s="172"/>
      <c r="BH21" s="172"/>
      <c r="BI21" s="172"/>
      <c r="BJ21" s="172"/>
      <c r="BK21" s="172"/>
      <c r="BL21" s="172"/>
      <c r="BM21" s="172"/>
      <c r="BN21" s="172"/>
      <c r="BO21" s="172"/>
      <c r="BP21" s="172"/>
      <c r="BQ21" s="173"/>
    </row>
    <row r="22" spans="2:69" ht="13.5" customHeight="1" x14ac:dyDescent="0.2">
      <c r="B22" s="198"/>
      <c r="C22" s="79"/>
      <c r="D22" s="79"/>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c r="BL22" s="79"/>
      <c r="BM22" s="79"/>
      <c r="BN22" s="79"/>
      <c r="BO22" s="79"/>
      <c r="BP22" s="79"/>
      <c r="BQ22" s="199"/>
    </row>
    <row r="23" spans="2:69" ht="13.5" customHeight="1" x14ac:dyDescent="0.2">
      <c r="B23" s="174"/>
      <c r="C23" s="175"/>
      <c r="D23" s="17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5"/>
      <c r="AL23" s="175"/>
      <c r="AM23" s="175"/>
      <c r="AN23" s="175"/>
      <c r="AO23" s="175"/>
      <c r="AP23" s="175"/>
      <c r="AQ23" s="175"/>
      <c r="AR23" s="175"/>
      <c r="AS23" s="175"/>
      <c r="AT23" s="175"/>
      <c r="AU23" s="175"/>
      <c r="AV23" s="175"/>
      <c r="AW23" s="175"/>
      <c r="AX23" s="175"/>
      <c r="AY23" s="175"/>
      <c r="AZ23" s="175"/>
      <c r="BA23" s="175"/>
      <c r="BB23" s="175"/>
      <c r="BC23" s="175"/>
      <c r="BD23" s="175"/>
      <c r="BE23" s="175"/>
      <c r="BF23" s="175"/>
      <c r="BG23" s="175"/>
      <c r="BH23" s="175"/>
      <c r="BI23" s="175"/>
      <c r="BJ23" s="175"/>
      <c r="BK23" s="175"/>
      <c r="BL23" s="175"/>
      <c r="BM23" s="175"/>
      <c r="BN23" s="175"/>
      <c r="BO23" s="175"/>
      <c r="BP23" s="175"/>
      <c r="BQ23" s="176"/>
    </row>
    <row r="25" spans="2:69" ht="13.5" customHeight="1" x14ac:dyDescent="0.2">
      <c r="B25" s="115" t="s">
        <v>17</v>
      </c>
      <c r="C25" s="116"/>
      <c r="D25" s="117"/>
      <c r="E25" s="136" t="s">
        <v>53</v>
      </c>
      <c r="F25" s="137"/>
      <c r="G25" s="137"/>
      <c r="H25" s="137"/>
      <c r="I25" s="137"/>
      <c r="J25" s="137"/>
      <c r="K25" s="137"/>
      <c r="L25" s="137"/>
      <c r="M25" s="137"/>
      <c r="N25" s="137"/>
      <c r="O25" s="137"/>
      <c r="P25" s="137"/>
      <c r="Q25" s="138"/>
      <c r="T25" s="81">
        <v>0</v>
      </c>
      <c r="U25" s="82"/>
      <c r="V25" s="82"/>
      <c r="W25" s="82"/>
      <c r="X25" s="82"/>
      <c r="Y25" s="82"/>
      <c r="Z25" s="82"/>
      <c r="AA25" s="82"/>
      <c r="AB25" s="82"/>
      <c r="AC25" s="82"/>
      <c r="AD25" s="82"/>
      <c r="AE25" s="82"/>
      <c r="AF25" s="82"/>
      <c r="AG25" s="82"/>
      <c r="AH25" s="82"/>
      <c r="AI25" s="82"/>
      <c r="AJ25" s="82"/>
      <c r="AK25" s="82"/>
      <c r="AL25" s="82"/>
      <c r="AM25" s="83"/>
      <c r="AN25" s="161" t="s">
        <v>18</v>
      </c>
      <c r="AO25" s="162"/>
      <c r="AP25" s="163"/>
      <c r="AS25" s="19"/>
      <c r="AT25" s="115" t="s">
        <v>49</v>
      </c>
      <c r="AU25" s="116"/>
      <c r="AV25" s="117"/>
      <c r="AW25" s="136" t="s">
        <v>48</v>
      </c>
      <c r="AX25" s="137"/>
      <c r="AY25" s="137"/>
      <c r="AZ25" s="137"/>
      <c r="BA25" s="137"/>
      <c r="BB25" s="137"/>
      <c r="BC25" s="137"/>
      <c r="BD25" s="137"/>
      <c r="BE25" s="137"/>
      <c r="BF25" s="138"/>
      <c r="BG25" s="152"/>
      <c r="BH25" s="153"/>
      <c r="BI25" s="153"/>
      <c r="BJ25" s="153"/>
      <c r="BK25" s="153"/>
      <c r="BL25" s="153"/>
      <c r="BM25" s="153"/>
      <c r="BN25" s="154"/>
      <c r="BO25" s="161" t="s">
        <v>18</v>
      </c>
      <c r="BP25" s="162"/>
      <c r="BQ25" s="163"/>
    </row>
    <row r="26" spans="2:69" ht="13.5" customHeight="1" x14ac:dyDescent="0.2">
      <c r="B26" s="118"/>
      <c r="C26" s="119"/>
      <c r="D26" s="120"/>
      <c r="E26" s="139"/>
      <c r="F26" s="140"/>
      <c r="G26" s="140"/>
      <c r="H26" s="140"/>
      <c r="I26" s="140"/>
      <c r="J26" s="140"/>
      <c r="K26" s="140"/>
      <c r="L26" s="140"/>
      <c r="M26" s="140"/>
      <c r="N26" s="140"/>
      <c r="O26" s="140"/>
      <c r="P26" s="140"/>
      <c r="Q26" s="141"/>
      <c r="T26" s="84"/>
      <c r="U26" s="85"/>
      <c r="V26" s="85"/>
      <c r="W26" s="85"/>
      <c r="X26" s="85"/>
      <c r="Y26" s="85"/>
      <c r="Z26" s="85"/>
      <c r="AA26" s="85"/>
      <c r="AB26" s="85"/>
      <c r="AC26" s="85"/>
      <c r="AD26" s="85"/>
      <c r="AE26" s="85"/>
      <c r="AF26" s="85"/>
      <c r="AG26" s="85"/>
      <c r="AH26" s="85"/>
      <c r="AI26" s="85"/>
      <c r="AJ26" s="85"/>
      <c r="AK26" s="85"/>
      <c r="AL26" s="85"/>
      <c r="AM26" s="86"/>
      <c r="AN26" s="164"/>
      <c r="AO26" s="165"/>
      <c r="AP26" s="166"/>
      <c r="AQ26" s="20"/>
      <c r="AS26" s="19"/>
      <c r="AT26" s="118"/>
      <c r="AU26" s="119"/>
      <c r="AV26" s="120"/>
      <c r="AW26" s="139"/>
      <c r="AX26" s="140"/>
      <c r="AY26" s="140"/>
      <c r="AZ26" s="140"/>
      <c r="BA26" s="140"/>
      <c r="BB26" s="140"/>
      <c r="BC26" s="140"/>
      <c r="BD26" s="140"/>
      <c r="BE26" s="140"/>
      <c r="BF26" s="141"/>
      <c r="BG26" s="155"/>
      <c r="BH26" s="156"/>
      <c r="BI26" s="156"/>
      <c r="BJ26" s="156"/>
      <c r="BK26" s="156"/>
      <c r="BL26" s="156"/>
      <c r="BM26" s="156"/>
      <c r="BN26" s="157"/>
      <c r="BO26" s="164"/>
      <c r="BP26" s="165"/>
      <c r="BQ26" s="166"/>
    </row>
    <row r="27" spans="2:69" ht="13.5" customHeight="1" x14ac:dyDescent="0.2">
      <c r="B27" s="121"/>
      <c r="C27" s="122"/>
      <c r="D27" s="123"/>
      <c r="E27" s="142"/>
      <c r="F27" s="143"/>
      <c r="G27" s="143"/>
      <c r="H27" s="143"/>
      <c r="I27" s="143"/>
      <c r="J27" s="143"/>
      <c r="K27" s="143"/>
      <c r="L27" s="143"/>
      <c r="M27" s="143"/>
      <c r="N27" s="143"/>
      <c r="O27" s="143"/>
      <c r="P27" s="143"/>
      <c r="Q27" s="144"/>
      <c r="T27" s="87"/>
      <c r="U27" s="88"/>
      <c r="V27" s="88"/>
      <c r="W27" s="88"/>
      <c r="X27" s="88"/>
      <c r="Y27" s="88"/>
      <c r="Z27" s="88"/>
      <c r="AA27" s="88"/>
      <c r="AB27" s="88"/>
      <c r="AC27" s="88"/>
      <c r="AD27" s="88"/>
      <c r="AE27" s="88"/>
      <c r="AF27" s="88"/>
      <c r="AG27" s="88"/>
      <c r="AH27" s="88"/>
      <c r="AI27" s="88"/>
      <c r="AJ27" s="88"/>
      <c r="AK27" s="88"/>
      <c r="AL27" s="88"/>
      <c r="AM27" s="89"/>
      <c r="AN27" s="167"/>
      <c r="AO27" s="168"/>
      <c r="AP27" s="169"/>
      <c r="AS27" s="19"/>
      <c r="AT27" s="121"/>
      <c r="AU27" s="122"/>
      <c r="AV27" s="123"/>
      <c r="AW27" s="142"/>
      <c r="AX27" s="143"/>
      <c r="AY27" s="143"/>
      <c r="AZ27" s="143"/>
      <c r="BA27" s="143"/>
      <c r="BB27" s="143"/>
      <c r="BC27" s="143"/>
      <c r="BD27" s="143"/>
      <c r="BE27" s="143"/>
      <c r="BF27" s="144"/>
      <c r="BG27" s="158"/>
      <c r="BH27" s="159"/>
      <c r="BI27" s="159"/>
      <c r="BJ27" s="159"/>
      <c r="BK27" s="159"/>
      <c r="BL27" s="159"/>
      <c r="BM27" s="159"/>
      <c r="BN27" s="160"/>
      <c r="BO27" s="167"/>
      <c r="BP27" s="168"/>
      <c r="BQ27" s="169"/>
    </row>
    <row r="28" spans="2:69" ht="13.5" customHeight="1" x14ac:dyDescent="0.2">
      <c r="B28" s="115" t="s">
        <v>19</v>
      </c>
      <c r="C28" s="116"/>
      <c r="D28" s="117"/>
      <c r="E28" s="136" t="s">
        <v>20</v>
      </c>
      <c r="F28" s="137"/>
      <c r="G28" s="137"/>
      <c r="H28" s="137"/>
      <c r="I28" s="137"/>
      <c r="J28" s="137"/>
      <c r="K28" s="137"/>
      <c r="L28" s="137"/>
      <c r="M28" s="137"/>
      <c r="N28" s="137"/>
      <c r="O28" s="137"/>
      <c r="P28" s="137"/>
      <c r="Q28" s="138"/>
      <c r="T28" s="81">
        <v>0</v>
      </c>
      <c r="U28" s="82"/>
      <c r="V28" s="82"/>
      <c r="W28" s="82"/>
      <c r="X28" s="82"/>
      <c r="Y28" s="82"/>
      <c r="Z28" s="82"/>
      <c r="AA28" s="82"/>
      <c r="AB28" s="82"/>
      <c r="AC28" s="82"/>
      <c r="AD28" s="82"/>
      <c r="AE28" s="82"/>
      <c r="AF28" s="82"/>
      <c r="AG28" s="82"/>
      <c r="AH28" s="82"/>
      <c r="AI28" s="82"/>
      <c r="AJ28" s="82"/>
      <c r="AK28" s="82"/>
      <c r="AL28" s="82"/>
      <c r="AM28" s="83"/>
      <c r="AN28" s="90" t="s">
        <v>15</v>
      </c>
      <c r="AO28" s="91"/>
      <c r="AP28" s="92"/>
      <c r="AS28" s="19"/>
      <c r="AT28" s="19"/>
      <c r="AU28" s="19"/>
      <c r="AV28" s="19"/>
      <c r="AW28" s="19"/>
      <c r="AX28" s="19"/>
      <c r="AY28" s="19"/>
      <c r="AZ28" s="19"/>
      <c r="BA28" s="19"/>
      <c r="BB28" s="19"/>
      <c r="BC28" s="19"/>
      <c r="BD28" s="19"/>
      <c r="BE28" s="19"/>
      <c r="BF28" s="19"/>
      <c r="BG28" s="19"/>
      <c r="BH28" s="19"/>
      <c r="BI28" s="19"/>
      <c r="BJ28" s="19"/>
      <c r="BK28" s="19"/>
      <c r="BL28" s="19"/>
      <c r="BM28" s="19"/>
      <c r="BN28" s="19"/>
      <c r="BO28" s="19"/>
      <c r="BP28" s="19"/>
      <c r="BQ28" s="19"/>
    </row>
    <row r="29" spans="2:69" ht="13.5" customHeight="1" x14ac:dyDescent="0.2">
      <c r="B29" s="118"/>
      <c r="C29" s="119"/>
      <c r="D29" s="120"/>
      <c r="E29" s="139"/>
      <c r="F29" s="140"/>
      <c r="G29" s="140"/>
      <c r="H29" s="140"/>
      <c r="I29" s="140"/>
      <c r="J29" s="140"/>
      <c r="K29" s="140"/>
      <c r="L29" s="140"/>
      <c r="M29" s="140"/>
      <c r="N29" s="140"/>
      <c r="O29" s="140"/>
      <c r="P29" s="140"/>
      <c r="Q29" s="141"/>
      <c r="T29" s="84"/>
      <c r="U29" s="85"/>
      <c r="V29" s="85"/>
      <c r="W29" s="85"/>
      <c r="X29" s="85"/>
      <c r="Y29" s="85"/>
      <c r="Z29" s="85"/>
      <c r="AA29" s="85"/>
      <c r="AB29" s="85"/>
      <c r="AC29" s="85"/>
      <c r="AD29" s="85"/>
      <c r="AE29" s="85"/>
      <c r="AF29" s="85"/>
      <c r="AG29" s="85"/>
      <c r="AH29" s="85"/>
      <c r="AI29" s="85"/>
      <c r="AJ29" s="85"/>
      <c r="AK29" s="85"/>
      <c r="AL29" s="85"/>
      <c r="AM29" s="86"/>
      <c r="AN29" s="73"/>
      <c r="AO29" s="74"/>
      <c r="AP29" s="75"/>
      <c r="AS29" s="19"/>
      <c r="AT29" s="19"/>
      <c r="AU29" s="19"/>
      <c r="AV29" s="19"/>
      <c r="AW29" s="19"/>
      <c r="AX29" s="19"/>
      <c r="AY29" s="19"/>
      <c r="AZ29" s="19"/>
      <c r="BA29" s="19"/>
      <c r="BB29" s="19"/>
      <c r="BC29" s="19"/>
      <c r="BD29" s="19"/>
      <c r="BE29" s="19"/>
      <c r="BF29" s="19"/>
      <c r="BG29" s="19"/>
      <c r="BH29" s="19"/>
      <c r="BI29" s="19"/>
      <c r="BJ29" s="19"/>
      <c r="BK29" s="19"/>
      <c r="BL29" s="19"/>
      <c r="BM29" s="19"/>
      <c r="BN29" s="19"/>
      <c r="BO29" s="19"/>
      <c r="BP29" s="19"/>
      <c r="BQ29" s="19"/>
    </row>
    <row r="30" spans="2:69" x14ac:dyDescent="0.2">
      <c r="B30" s="121"/>
      <c r="C30" s="122"/>
      <c r="D30" s="123"/>
      <c r="E30" s="142"/>
      <c r="F30" s="143"/>
      <c r="G30" s="143"/>
      <c r="H30" s="143"/>
      <c r="I30" s="143"/>
      <c r="J30" s="143"/>
      <c r="K30" s="143"/>
      <c r="L30" s="143"/>
      <c r="M30" s="143"/>
      <c r="N30" s="143"/>
      <c r="O30" s="143"/>
      <c r="P30" s="143"/>
      <c r="Q30" s="144"/>
      <c r="T30" s="133"/>
      <c r="U30" s="134"/>
      <c r="V30" s="134"/>
      <c r="W30" s="134"/>
      <c r="X30" s="134"/>
      <c r="Y30" s="134"/>
      <c r="Z30" s="134"/>
      <c r="AA30" s="134"/>
      <c r="AB30" s="134"/>
      <c r="AC30" s="134"/>
      <c r="AD30" s="134"/>
      <c r="AE30" s="134"/>
      <c r="AF30" s="134"/>
      <c r="AG30" s="134"/>
      <c r="AH30" s="134"/>
      <c r="AI30" s="134"/>
      <c r="AJ30" s="134"/>
      <c r="AK30" s="134"/>
      <c r="AL30" s="134"/>
      <c r="AM30" s="135"/>
      <c r="AN30" s="76"/>
      <c r="AO30" s="77"/>
      <c r="AP30" s="78"/>
      <c r="AS30" s="19"/>
      <c r="AT30" s="19"/>
      <c r="AU30" s="19"/>
      <c r="AV30" s="19"/>
      <c r="AW30" s="19"/>
      <c r="AX30" s="19"/>
      <c r="AY30" s="19"/>
      <c r="AZ30" s="19"/>
      <c r="BA30" s="19"/>
      <c r="BB30" s="19"/>
      <c r="BC30" s="19"/>
      <c r="BD30" s="19"/>
      <c r="BE30" s="19"/>
      <c r="BF30" s="19"/>
      <c r="BG30" s="19"/>
      <c r="BH30" s="19"/>
      <c r="BI30" s="19"/>
      <c r="BJ30" s="19"/>
      <c r="BK30" s="19"/>
      <c r="BL30" s="19"/>
      <c r="BM30" s="19"/>
      <c r="BN30" s="19"/>
      <c r="BO30" s="19"/>
      <c r="BP30" s="19"/>
      <c r="BQ30" s="19"/>
    </row>
    <row r="31" spans="2:69" ht="13.5" customHeight="1" x14ac:dyDescent="0.2">
      <c r="E31" s="115" t="s">
        <v>21</v>
      </c>
      <c r="F31" s="116"/>
      <c r="G31" s="117"/>
      <c r="H31" s="136" t="s">
        <v>22</v>
      </c>
      <c r="I31" s="137"/>
      <c r="J31" s="137"/>
      <c r="K31" s="137"/>
      <c r="L31" s="137"/>
      <c r="M31" s="137"/>
      <c r="N31" s="137"/>
      <c r="O31" s="137"/>
      <c r="P31" s="137"/>
      <c r="Q31" s="138"/>
      <c r="T31" s="236"/>
      <c r="U31" s="237"/>
      <c r="V31" s="237"/>
      <c r="W31" s="237"/>
      <c r="X31" s="237"/>
      <c r="Y31" s="237"/>
      <c r="Z31" s="237"/>
      <c r="AA31" s="237"/>
      <c r="AB31" s="237"/>
      <c r="AC31" s="237"/>
      <c r="AD31" s="237"/>
      <c r="AE31" s="237"/>
      <c r="AF31" s="237"/>
      <c r="AG31" s="237"/>
      <c r="AH31" s="237"/>
      <c r="AI31" s="237"/>
      <c r="AJ31" s="237"/>
      <c r="AK31" s="237"/>
      <c r="AL31" s="237"/>
      <c r="AM31" s="238"/>
      <c r="AN31" s="70" t="s">
        <v>15</v>
      </c>
      <c r="AO31" s="71"/>
      <c r="AP31" s="72"/>
    </row>
    <row r="32" spans="2:69" ht="13.5" customHeight="1" x14ac:dyDescent="0.2">
      <c r="E32" s="118"/>
      <c r="F32" s="119"/>
      <c r="G32" s="120"/>
      <c r="H32" s="139"/>
      <c r="I32" s="140"/>
      <c r="J32" s="140"/>
      <c r="K32" s="140"/>
      <c r="L32" s="140"/>
      <c r="M32" s="140"/>
      <c r="N32" s="140"/>
      <c r="O32" s="140"/>
      <c r="P32" s="140"/>
      <c r="Q32" s="141"/>
      <c r="T32" s="239"/>
      <c r="U32" s="240"/>
      <c r="V32" s="240"/>
      <c r="W32" s="240"/>
      <c r="X32" s="240"/>
      <c r="Y32" s="240"/>
      <c r="Z32" s="240"/>
      <c r="AA32" s="240"/>
      <c r="AB32" s="240"/>
      <c r="AC32" s="240"/>
      <c r="AD32" s="240"/>
      <c r="AE32" s="240"/>
      <c r="AF32" s="240"/>
      <c r="AG32" s="240"/>
      <c r="AH32" s="240"/>
      <c r="AI32" s="240"/>
      <c r="AJ32" s="240"/>
      <c r="AK32" s="240"/>
      <c r="AL32" s="240"/>
      <c r="AM32" s="241"/>
      <c r="AN32" s="73"/>
      <c r="AO32" s="74"/>
      <c r="AP32" s="75"/>
    </row>
    <row r="33" spans="2:76" ht="13.5" customHeight="1" x14ac:dyDescent="0.2">
      <c r="E33" s="121"/>
      <c r="F33" s="122"/>
      <c r="G33" s="123"/>
      <c r="H33" s="142"/>
      <c r="I33" s="143"/>
      <c r="J33" s="143"/>
      <c r="K33" s="143"/>
      <c r="L33" s="143"/>
      <c r="M33" s="143"/>
      <c r="N33" s="143"/>
      <c r="O33" s="143"/>
      <c r="P33" s="143"/>
      <c r="Q33" s="144"/>
      <c r="T33" s="242"/>
      <c r="U33" s="243"/>
      <c r="V33" s="243"/>
      <c r="W33" s="243"/>
      <c r="X33" s="243"/>
      <c r="Y33" s="243"/>
      <c r="Z33" s="243"/>
      <c r="AA33" s="243"/>
      <c r="AB33" s="243"/>
      <c r="AC33" s="243"/>
      <c r="AD33" s="243"/>
      <c r="AE33" s="243"/>
      <c r="AF33" s="243"/>
      <c r="AG33" s="243"/>
      <c r="AH33" s="243"/>
      <c r="AI33" s="243"/>
      <c r="AJ33" s="243"/>
      <c r="AK33" s="243"/>
      <c r="AL33" s="243"/>
      <c r="AM33" s="244"/>
      <c r="AN33" s="76"/>
      <c r="AO33" s="77"/>
      <c r="AP33" s="78"/>
    </row>
    <row r="34" spans="2:76" ht="13.5" customHeight="1" x14ac:dyDescent="0.2">
      <c r="E34" s="115" t="s">
        <v>23</v>
      </c>
      <c r="F34" s="116"/>
      <c r="G34" s="117"/>
      <c r="H34" s="136" t="s">
        <v>24</v>
      </c>
      <c r="I34" s="137"/>
      <c r="J34" s="137"/>
      <c r="K34" s="137"/>
      <c r="L34" s="137"/>
      <c r="M34" s="137"/>
      <c r="N34" s="137"/>
      <c r="O34" s="137"/>
      <c r="P34" s="137"/>
      <c r="Q34" s="138"/>
      <c r="T34" s="236"/>
      <c r="U34" s="237"/>
      <c r="V34" s="237"/>
      <c r="W34" s="237"/>
      <c r="X34" s="237"/>
      <c r="Y34" s="237"/>
      <c r="Z34" s="237"/>
      <c r="AA34" s="237"/>
      <c r="AB34" s="237"/>
      <c r="AC34" s="237"/>
      <c r="AD34" s="237"/>
      <c r="AE34" s="237"/>
      <c r="AF34" s="237"/>
      <c r="AG34" s="237"/>
      <c r="AH34" s="237"/>
      <c r="AI34" s="237"/>
      <c r="AJ34" s="237"/>
      <c r="AK34" s="237"/>
      <c r="AL34" s="237"/>
      <c r="AM34" s="238"/>
      <c r="AN34" s="70" t="s">
        <v>15</v>
      </c>
      <c r="AO34" s="71"/>
      <c r="AP34" s="72"/>
    </row>
    <row r="35" spans="2:76" ht="13.5" customHeight="1" x14ac:dyDescent="0.2">
      <c r="E35" s="118"/>
      <c r="F35" s="119"/>
      <c r="G35" s="120"/>
      <c r="H35" s="139"/>
      <c r="I35" s="140"/>
      <c r="J35" s="140"/>
      <c r="K35" s="140"/>
      <c r="L35" s="140"/>
      <c r="M35" s="140"/>
      <c r="N35" s="140"/>
      <c r="O35" s="140"/>
      <c r="P35" s="140"/>
      <c r="Q35" s="141"/>
      <c r="T35" s="239"/>
      <c r="U35" s="240"/>
      <c r="V35" s="240"/>
      <c r="W35" s="240"/>
      <c r="X35" s="240"/>
      <c r="Y35" s="240"/>
      <c r="Z35" s="240"/>
      <c r="AA35" s="240"/>
      <c r="AB35" s="240"/>
      <c r="AC35" s="240"/>
      <c r="AD35" s="240"/>
      <c r="AE35" s="240"/>
      <c r="AF35" s="240"/>
      <c r="AG35" s="240"/>
      <c r="AH35" s="240"/>
      <c r="AI35" s="240"/>
      <c r="AJ35" s="240"/>
      <c r="AK35" s="240"/>
      <c r="AL35" s="240"/>
      <c r="AM35" s="241"/>
      <c r="AN35" s="73"/>
      <c r="AO35" s="74"/>
      <c r="AP35" s="75"/>
    </row>
    <row r="36" spans="2:76" ht="13.5" customHeight="1" x14ac:dyDescent="0.2">
      <c r="E36" s="121"/>
      <c r="F36" s="122"/>
      <c r="G36" s="123"/>
      <c r="H36" s="142"/>
      <c r="I36" s="143"/>
      <c r="J36" s="143"/>
      <c r="K36" s="143"/>
      <c r="L36" s="143"/>
      <c r="M36" s="143"/>
      <c r="N36" s="143"/>
      <c r="O36" s="143"/>
      <c r="P36" s="143"/>
      <c r="Q36" s="144"/>
      <c r="T36" s="245"/>
      <c r="U36" s="246"/>
      <c r="V36" s="246"/>
      <c r="W36" s="246"/>
      <c r="X36" s="246"/>
      <c r="Y36" s="246"/>
      <c r="Z36" s="246"/>
      <c r="AA36" s="246"/>
      <c r="AB36" s="246"/>
      <c r="AC36" s="246"/>
      <c r="AD36" s="246"/>
      <c r="AE36" s="246"/>
      <c r="AF36" s="246"/>
      <c r="AG36" s="246"/>
      <c r="AH36" s="246"/>
      <c r="AI36" s="246"/>
      <c r="AJ36" s="246"/>
      <c r="AK36" s="246"/>
      <c r="AL36" s="246"/>
      <c r="AM36" s="247"/>
      <c r="AN36" s="93"/>
      <c r="AO36" s="94"/>
      <c r="AP36" s="95"/>
    </row>
    <row r="37" spans="2:76" ht="13.5" customHeight="1" thickBot="1" x14ac:dyDescent="0.25">
      <c r="E37" s="21"/>
      <c r="F37" s="21"/>
      <c r="G37" s="21"/>
      <c r="H37" s="22"/>
      <c r="I37" s="22"/>
      <c r="J37" s="22"/>
      <c r="K37" s="22"/>
      <c r="L37" s="22"/>
      <c r="M37" s="22"/>
      <c r="N37" s="22"/>
      <c r="O37" s="22"/>
      <c r="P37" s="22"/>
      <c r="Q37" s="22"/>
      <c r="T37" s="5"/>
      <c r="U37" s="5"/>
      <c r="V37" s="5"/>
      <c r="W37" s="5"/>
      <c r="X37" s="5"/>
      <c r="Y37" s="5"/>
      <c r="Z37" s="5"/>
      <c r="AA37" s="5"/>
      <c r="AB37" s="5"/>
      <c r="AC37" s="5"/>
      <c r="AD37" s="5"/>
      <c r="AE37" s="5"/>
      <c r="AF37" s="5"/>
      <c r="AG37" s="5"/>
      <c r="AH37" s="5"/>
      <c r="AI37" s="5"/>
      <c r="AJ37" s="5"/>
      <c r="AK37" s="5"/>
      <c r="AL37" s="5"/>
      <c r="AM37" s="5"/>
      <c r="AN37" s="9"/>
      <c r="AO37" s="9"/>
      <c r="AP37" s="9"/>
    </row>
    <row r="38" spans="2:76" ht="46.5" customHeight="1" x14ac:dyDescent="0.2">
      <c r="B38" s="4" t="s">
        <v>25</v>
      </c>
      <c r="E38" s="23"/>
      <c r="H38" s="17"/>
      <c r="I38" s="17"/>
      <c r="J38" s="17"/>
      <c r="K38" s="17"/>
      <c r="L38" s="17"/>
      <c r="M38" s="17"/>
      <c r="N38" s="17"/>
      <c r="O38" s="17"/>
      <c r="P38" s="17"/>
      <c r="Q38" s="17"/>
      <c r="T38" s="195"/>
      <c r="U38" s="196"/>
      <c r="V38" s="196"/>
      <c r="W38" s="196"/>
      <c r="X38" s="196"/>
      <c r="Y38" s="196"/>
      <c r="Z38" s="196"/>
      <c r="AA38" s="196"/>
      <c r="AB38" s="196"/>
      <c r="AC38" s="196"/>
      <c r="AD38" s="196"/>
      <c r="AE38" s="196"/>
      <c r="AF38" s="196"/>
      <c r="AG38" s="196"/>
      <c r="AH38" s="196"/>
      <c r="AI38" s="196"/>
      <c r="AJ38" s="196"/>
      <c r="AK38" s="196"/>
      <c r="AL38" s="196"/>
      <c r="AM38" s="197"/>
      <c r="AN38" s="24"/>
      <c r="AO38" s="24"/>
      <c r="AP38" s="24"/>
      <c r="AQ38" s="24"/>
      <c r="AR38" s="24"/>
      <c r="AS38" s="24"/>
      <c r="AT38" s="25" t="str">
        <f>IF(T38="積算","※①のフォームで入力してください。",IF(T38="料率","※②のフォームで入力してください。",""))</f>
        <v/>
      </c>
      <c r="AU38" s="17"/>
      <c r="AV38" s="17"/>
      <c r="AW38" s="17"/>
      <c r="AX38" s="17"/>
      <c r="AY38" s="17"/>
      <c r="AZ38" s="17"/>
      <c r="BA38" s="26"/>
      <c r="BB38" s="26"/>
      <c r="BC38" s="26"/>
      <c r="BD38" s="26"/>
      <c r="BE38" s="26"/>
      <c r="BF38" s="26"/>
      <c r="BG38" s="9"/>
      <c r="BH38" s="9"/>
      <c r="BI38" s="9"/>
      <c r="BJ38" s="9"/>
    </row>
    <row r="39" spans="2:76" ht="13.5" customHeight="1" x14ac:dyDescent="0.2">
      <c r="B39" s="171" t="s">
        <v>26</v>
      </c>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172"/>
      <c r="AO39" s="172"/>
      <c r="AP39" s="172"/>
      <c r="AQ39" s="172"/>
      <c r="AR39" s="172"/>
      <c r="AS39" s="172"/>
      <c r="AT39" s="172"/>
      <c r="AU39" s="172"/>
      <c r="AV39" s="172"/>
      <c r="AW39" s="172"/>
      <c r="AX39" s="172"/>
      <c r="AY39" s="172"/>
      <c r="AZ39" s="172"/>
      <c r="BA39" s="172"/>
      <c r="BB39" s="172"/>
      <c r="BC39" s="172"/>
      <c r="BD39" s="172"/>
      <c r="BE39" s="172"/>
      <c r="BF39" s="172"/>
      <c r="BG39" s="172"/>
      <c r="BH39" s="172"/>
      <c r="BI39" s="172"/>
      <c r="BJ39" s="172"/>
      <c r="BK39" s="172"/>
      <c r="BL39" s="172"/>
      <c r="BM39" s="172"/>
      <c r="BN39" s="172"/>
      <c r="BO39" s="172"/>
      <c r="BP39" s="172"/>
      <c r="BQ39" s="173"/>
    </row>
    <row r="40" spans="2:76" ht="13.5" customHeight="1" x14ac:dyDescent="0.2">
      <c r="B40" s="198"/>
      <c r="C40" s="79"/>
      <c r="D40" s="79"/>
      <c r="E40" s="79"/>
      <c r="F40" s="79"/>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79"/>
      <c r="AK40" s="79"/>
      <c r="AL40" s="79"/>
      <c r="AM40" s="79"/>
      <c r="AN40" s="79"/>
      <c r="AO40" s="79"/>
      <c r="AP40" s="79"/>
      <c r="AQ40" s="79"/>
      <c r="AR40" s="79"/>
      <c r="AS40" s="79"/>
      <c r="AT40" s="79"/>
      <c r="AU40" s="79"/>
      <c r="AV40" s="79"/>
      <c r="AW40" s="79"/>
      <c r="AX40" s="79"/>
      <c r="AY40" s="79"/>
      <c r="AZ40" s="79"/>
      <c r="BA40" s="79"/>
      <c r="BB40" s="79"/>
      <c r="BC40" s="79"/>
      <c r="BD40" s="79"/>
      <c r="BE40" s="79"/>
      <c r="BF40" s="79"/>
      <c r="BG40" s="79"/>
      <c r="BH40" s="79"/>
      <c r="BI40" s="79"/>
      <c r="BJ40" s="79"/>
      <c r="BK40" s="79"/>
      <c r="BL40" s="79"/>
      <c r="BM40" s="79"/>
      <c r="BN40" s="79"/>
      <c r="BO40" s="79"/>
      <c r="BP40" s="79"/>
      <c r="BQ40" s="199"/>
    </row>
    <row r="41" spans="2:76" ht="13.5" customHeight="1" x14ac:dyDescent="0.2">
      <c r="B41" s="174"/>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5"/>
      <c r="BD41" s="175"/>
      <c r="BE41" s="175"/>
      <c r="BF41" s="175"/>
      <c r="BG41" s="175"/>
      <c r="BH41" s="175"/>
      <c r="BI41" s="175"/>
      <c r="BJ41" s="175"/>
      <c r="BK41" s="175"/>
      <c r="BL41" s="175"/>
      <c r="BM41" s="175"/>
      <c r="BN41" s="175"/>
      <c r="BO41" s="175"/>
      <c r="BP41" s="175"/>
      <c r="BQ41" s="176"/>
    </row>
    <row r="42" spans="2:76" ht="13.5" customHeight="1" x14ac:dyDescent="0.2">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row>
    <row r="43" spans="2:76" ht="11.25" customHeight="1" x14ac:dyDescent="0.2">
      <c r="E43" s="27"/>
      <c r="F43" s="27"/>
      <c r="G43" s="27"/>
      <c r="H43" s="27"/>
      <c r="I43" s="27"/>
      <c r="J43" s="27"/>
      <c r="K43" s="27"/>
      <c r="L43" s="27"/>
      <c r="M43" s="27"/>
      <c r="N43" s="27"/>
      <c r="O43" s="27"/>
      <c r="P43" s="27"/>
      <c r="Q43" s="27"/>
      <c r="S43" s="79" t="s">
        <v>27</v>
      </c>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S43" s="79" t="s">
        <v>28</v>
      </c>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79"/>
    </row>
    <row r="44" spans="2:76" ht="11.25" customHeight="1" x14ac:dyDescent="0.2">
      <c r="E44" s="27"/>
      <c r="F44" s="27"/>
      <c r="G44" s="27"/>
      <c r="H44" s="27"/>
      <c r="I44" s="27"/>
      <c r="J44" s="27"/>
      <c r="K44" s="27"/>
      <c r="L44" s="27"/>
      <c r="M44" s="27"/>
      <c r="N44" s="27"/>
      <c r="O44" s="27"/>
      <c r="P44" s="27"/>
      <c r="Q44" s="27"/>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79"/>
    </row>
    <row r="45" spans="2:76" ht="11.25" customHeight="1" x14ac:dyDescent="0.2">
      <c r="E45" s="27"/>
      <c r="F45" s="27"/>
      <c r="G45" s="27"/>
      <c r="H45" s="27"/>
      <c r="I45" s="27"/>
      <c r="J45" s="27"/>
      <c r="K45" s="27"/>
      <c r="L45" s="27"/>
      <c r="M45" s="27"/>
      <c r="N45" s="27"/>
      <c r="O45" s="27"/>
      <c r="P45" s="27"/>
      <c r="Q45" s="27"/>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row>
    <row r="46" spans="2:76" ht="13.5" customHeight="1" x14ac:dyDescent="0.2">
      <c r="B46" s="115" t="s">
        <v>29</v>
      </c>
      <c r="C46" s="116"/>
      <c r="D46" s="117"/>
      <c r="E46" s="209" t="s">
        <v>30</v>
      </c>
      <c r="F46" s="210"/>
      <c r="G46" s="210"/>
      <c r="H46" s="210"/>
      <c r="I46" s="210"/>
      <c r="J46" s="210"/>
      <c r="K46" s="210"/>
      <c r="L46" s="210"/>
      <c r="M46" s="210"/>
      <c r="N46" s="210"/>
      <c r="O46" s="210"/>
      <c r="P46" s="210"/>
      <c r="Q46" s="211"/>
      <c r="S46" s="28"/>
      <c r="T46" s="218">
        <v>0</v>
      </c>
      <c r="U46" s="219"/>
      <c r="V46" s="219"/>
      <c r="W46" s="219"/>
      <c r="X46" s="219"/>
      <c r="Y46" s="219"/>
      <c r="Z46" s="219"/>
      <c r="AA46" s="219"/>
      <c r="AB46" s="219"/>
      <c r="AC46" s="219"/>
      <c r="AD46" s="219"/>
      <c r="AE46" s="219"/>
      <c r="AF46" s="219"/>
      <c r="AG46" s="219"/>
      <c r="AH46" s="219"/>
      <c r="AI46" s="219"/>
      <c r="AJ46" s="219"/>
      <c r="AK46" s="219"/>
      <c r="AL46" s="219"/>
      <c r="AM46" s="220"/>
      <c r="AN46" s="227" t="s">
        <v>15</v>
      </c>
      <c r="AO46" s="228"/>
      <c r="AP46" s="229"/>
      <c r="AQ46" s="28"/>
      <c r="AS46" s="28"/>
      <c r="AT46" s="81">
        <v>0</v>
      </c>
      <c r="AU46" s="82"/>
      <c r="AV46" s="82"/>
      <c r="AW46" s="82"/>
      <c r="AX46" s="82"/>
      <c r="AY46" s="82"/>
      <c r="AZ46" s="82"/>
      <c r="BA46" s="82"/>
      <c r="BB46" s="82"/>
      <c r="BC46" s="82"/>
      <c r="BD46" s="82"/>
      <c r="BE46" s="82"/>
      <c r="BF46" s="82"/>
      <c r="BG46" s="82"/>
      <c r="BH46" s="82"/>
      <c r="BI46" s="82"/>
      <c r="BJ46" s="82"/>
      <c r="BK46" s="82"/>
      <c r="BL46" s="82"/>
      <c r="BM46" s="83"/>
      <c r="BN46" s="90" t="s">
        <v>15</v>
      </c>
      <c r="BO46" s="91"/>
      <c r="BP46" s="92"/>
      <c r="BQ46" s="28"/>
      <c r="BX46" s="36"/>
    </row>
    <row r="47" spans="2:76" ht="13.5" customHeight="1" x14ac:dyDescent="0.2">
      <c r="B47" s="118"/>
      <c r="C47" s="119"/>
      <c r="D47" s="120"/>
      <c r="E47" s="212"/>
      <c r="F47" s="213"/>
      <c r="G47" s="213"/>
      <c r="H47" s="213"/>
      <c r="I47" s="213"/>
      <c r="J47" s="213"/>
      <c r="K47" s="213"/>
      <c r="L47" s="213"/>
      <c r="M47" s="213"/>
      <c r="N47" s="213"/>
      <c r="O47" s="213"/>
      <c r="P47" s="213"/>
      <c r="Q47" s="214"/>
      <c r="S47" s="28"/>
      <c r="T47" s="221"/>
      <c r="U47" s="222"/>
      <c r="V47" s="222"/>
      <c r="W47" s="222"/>
      <c r="X47" s="222"/>
      <c r="Y47" s="222"/>
      <c r="Z47" s="222"/>
      <c r="AA47" s="222"/>
      <c r="AB47" s="222"/>
      <c r="AC47" s="222"/>
      <c r="AD47" s="222"/>
      <c r="AE47" s="222"/>
      <c r="AF47" s="222"/>
      <c r="AG47" s="222"/>
      <c r="AH47" s="222"/>
      <c r="AI47" s="222"/>
      <c r="AJ47" s="222"/>
      <c r="AK47" s="222"/>
      <c r="AL47" s="222"/>
      <c r="AM47" s="223"/>
      <c r="AN47" s="230"/>
      <c r="AO47" s="231"/>
      <c r="AP47" s="232"/>
      <c r="AQ47" s="28"/>
      <c r="AS47" s="28"/>
      <c r="AT47" s="84"/>
      <c r="AU47" s="85"/>
      <c r="AV47" s="85"/>
      <c r="AW47" s="85"/>
      <c r="AX47" s="85"/>
      <c r="AY47" s="85"/>
      <c r="AZ47" s="85"/>
      <c r="BA47" s="85"/>
      <c r="BB47" s="85"/>
      <c r="BC47" s="85"/>
      <c r="BD47" s="85"/>
      <c r="BE47" s="85"/>
      <c r="BF47" s="85"/>
      <c r="BG47" s="85"/>
      <c r="BH47" s="85"/>
      <c r="BI47" s="85"/>
      <c r="BJ47" s="85"/>
      <c r="BK47" s="85"/>
      <c r="BL47" s="85"/>
      <c r="BM47" s="86"/>
      <c r="BN47" s="73"/>
      <c r="BO47" s="74"/>
      <c r="BP47" s="75"/>
      <c r="BQ47" s="28"/>
    </row>
    <row r="48" spans="2:76" ht="13.5" customHeight="1" x14ac:dyDescent="0.2">
      <c r="B48" s="121"/>
      <c r="C48" s="122"/>
      <c r="D48" s="123"/>
      <c r="E48" s="215"/>
      <c r="F48" s="216"/>
      <c r="G48" s="216"/>
      <c r="H48" s="216"/>
      <c r="I48" s="216"/>
      <c r="J48" s="216"/>
      <c r="K48" s="216"/>
      <c r="L48" s="216"/>
      <c r="M48" s="216"/>
      <c r="N48" s="216"/>
      <c r="O48" s="216"/>
      <c r="P48" s="216"/>
      <c r="Q48" s="217"/>
      <c r="S48" s="28"/>
      <c r="T48" s="224"/>
      <c r="U48" s="225"/>
      <c r="V48" s="225"/>
      <c r="W48" s="225"/>
      <c r="X48" s="225"/>
      <c r="Y48" s="225"/>
      <c r="Z48" s="225"/>
      <c r="AA48" s="225"/>
      <c r="AB48" s="225"/>
      <c r="AC48" s="225"/>
      <c r="AD48" s="225"/>
      <c r="AE48" s="225"/>
      <c r="AF48" s="225"/>
      <c r="AG48" s="225"/>
      <c r="AH48" s="225"/>
      <c r="AI48" s="225"/>
      <c r="AJ48" s="225"/>
      <c r="AK48" s="225"/>
      <c r="AL48" s="225"/>
      <c r="AM48" s="226"/>
      <c r="AN48" s="233"/>
      <c r="AO48" s="234"/>
      <c r="AP48" s="235"/>
      <c r="AQ48" s="28"/>
      <c r="AS48" s="28"/>
      <c r="AT48" s="87"/>
      <c r="AU48" s="88"/>
      <c r="AV48" s="88"/>
      <c r="AW48" s="88"/>
      <c r="AX48" s="88"/>
      <c r="AY48" s="88"/>
      <c r="AZ48" s="88"/>
      <c r="BA48" s="88"/>
      <c r="BB48" s="88"/>
      <c r="BC48" s="88"/>
      <c r="BD48" s="88"/>
      <c r="BE48" s="88"/>
      <c r="BF48" s="88"/>
      <c r="BG48" s="88"/>
      <c r="BH48" s="88"/>
      <c r="BI48" s="88"/>
      <c r="BJ48" s="88"/>
      <c r="BK48" s="88"/>
      <c r="BL48" s="88"/>
      <c r="BM48" s="89"/>
      <c r="BN48" s="93"/>
      <c r="BO48" s="94"/>
      <c r="BP48" s="95"/>
      <c r="BQ48" s="28"/>
      <c r="BW48" s="37"/>
    </row>
    <row r="49" spans="2:84" ht="13.2" customHeight="1" x14ac:dyDescent="0.2">
      <c r="B49" s="115" t="s">
        <v>31</v>
      </c>
      <c r="C49" s="116"/>
      <c r="D49" s="117"/>
      <c r="E49" s="136" t="s">
        <v>32</v>
      </c>
      <c r="F49" s="137"/>
      <c r="G49" s="137"/>
      <c r="H49" s="137"/>
      <c r="I49" s="137"/>
      <c r="J49" s="137"/>
      <c r="K49" s="137"/>
      <c r="L49" s="137"/>
      <c r="M49" s="137"/>
      <c r="N49" s="137"/>
      <c r="O49" s="137"/>
      <c r="P49" s="137"/>
      <c r="Q49" s="138"/>
      <c r="S49" s="28"/>
      <c r="T49" s="81">
        <v>0</v>
      </c>
      <c r="U49" s="82"/>
      <c r="V49" s="82"/>
      <c r="W49" s="82"/>
      <c r="X49" s="82"/>
      <c r="Y49" s="82"/>
      <c r="Z49" s="82"/>
      <c r="AA49" s="82"/>
      <c r="AB49" s="82"/>
      <c r="AC49" s="82"/>
      <c r="AD49" s="82"/>
      <c r="AE49" s="82"/>
      <c r="AF49" s="82"/>
      <c r="AG49" s="82"/>
      <c r="AH49" s="82"/>
      <c r="AI49" s="82"/>
      <c r="AJ49" s="82"/>
      <c r="AK49" s="82"/>
      <c r="AL49" s="82"/>
      <c r="AM49" s="83"/>
      <c r="AN49" s="90" t="s">
        <v>15</v>
      </c>
      <c r="AO49" s="91"/>
      <c r="AP49" s="92"/>
      <c r="AQ49" s="28"/>
      <c r="AS49" s="28"/>
      <c r="AT49" s="81">
        <v>0</v>
      </c>
      <c r="AU49" s="82"/>
      <c r="AV49" s="82"/>
      <c r="AW49" s="82"/>
      <c r="AX49" s="82"/>
      <c r="AY49" s="82"/>
      <c r="AZ49" s="82"/>
      <c r="BA49" s="82"/>
      <c r="BB49" s="82"/>
      <c r="BC49" s="82"/>
      <c r="BD49" s="82"/>
      <c r="BE49" s="82"/>
      <c r="BF49" s="82"/>
      <c r="BG49" s="82"/>
      <c r="BH49" s="82"/>
      <c r="BI49" s="82"/>
      <c r="BJ49" s="82"/>
      <c r="BK49" s="82"/>
      <c r="BL49" s="82"/>
      <c r="BM49" s="83"/>
      <c r="BN49" s="90" t="s">
        <v>15</v>
      </c>
      <c r="BO49" s="91"/>
      <c r="BP49" s="92"/>
      <c r="BQ49" s="28"/>
      <c r="BW49" s="35"/>
    </row>
    <row r="50" spans="2:84" ht="13.2" customHeight="1" x14ac:dyDescent="0.2">
      <c r="B50" s="118"/>
      <c r="C50" s="119"/>
      <c r="D50" s="120"/>
      <c r="E50" s="139"/>
      <c r="F50" s="140"/>
      <c r="G50" s="140"/>
      <c r="H50" s="140"/>
      <c r="I50" s="140"/>
      <c r="J50" s="140"/>
      <c r="K50" s="140"/>
      <c r="L50" s="140"/>
      <c r="M50" s="140"/>
      <c r="N50" s="140"/>
      <c r="O50" s="140"/>
      <c r="P50" s="140"/>
      <c r="Q50" s="141"/>
      <c r="S50" s="28"/>
      <c r="T50" s="84"/>
      <c r="U50" s="85"/>
      <c r="V50" s="85"/>
      <c r="W50" s="85"/>
      <c r="X50" s="85"/>
      <c r="Y50" s="85"/>
      <c r="Z50" s="85"/>
      <c r="AA50" s="85"/>
      <c r="AB50" s="85"/>
      <c r="AC50" s="85"/>
      <c r="AD50" s="85"/>
      <c r="AE50" s="85"/>
      <c r="AF50" s="85"/>
      <c r="AG50" s="85"/>
      <c r="AH50" s="85"/>
      <c r="AI50" s="85"/>
      <c r="AJ50" s="85"/>
      <c r="AK50" s="85"/>
      <c r="AL50" s="85"/>
      <c r="AM50" s="86"/>
      <c r="AN50" s="73"/>
      <c r="AO50" s="74"/>
      <c r="AP50" s="75"/>
      <c r="AQ50" s="28"/>
      <c r="AS50" s="28"/>
      <c r="AT50" s="84"/>
      <c r="AU50" s="85"/>
      <c r="AV50" s="85"/>
      <c r="AW50" s="85"/>
      <c r="AX50" s="85"/>
      <c r="AY50" s="85"/>
      <c r="AZ50" s="85"/>
      <c r="BA50" s="85"/>
      <c r="BB50" s="85"/>
      <c r="BC50" s="85"/>
      <c r="BD50" s="85"/>
      <c r="BE50" s="85"/>
      <c r="BF50" s="85"/>
      <c r="BG50" s="85"/>
      <c r="BH50" s="85"/>
      <c r="BI50" s="85"/>
      <c r="BJ50" s="85"/>
      <c r="BK50" s="85"/>
      <c r="BL50" s="85"/>
      <c r="BM50" s="86"/>
      <c r="BN50" s="73"/>
      <c r="BO50" s="74"/>
      <c r="BP50" s="75"/>
      <c r="BQ50" s="28"/>
      <c r="BW50" s="35"/>
    </row>
    <row r="51" spans="2:84" ht="13.2" customHeight="1" x14ac:dyDescent="0.2">
      <c r="B51" s="121"/>
      <c r="C51" s="122"/>
      <c r="D51" s="123"/>
      <c r="E51" s="142"/>
      <c r="F51" s="143"/>
      <c r="G51" s="143"/>
      <c r="H51" s="143"/>
      <c r="I51" s="143"/>
      <c r="J51" s="143"/>
      <c r="K51" s="143"/>
      <c r="L51" s="143"/>
      <c r="M51" s="143"/>
      <c r="N51" s="143"/>
      <c r="O51" s="143"/>
      <c r="P51" s="143"/>
      <c r="Q51" s="144"/>
      <c r="S51" s="28"/>
      <c r="T51" s="87"/>
      <c r="U51" s="88"/>
      <c r="V51" s="88"/>
      <c r="W51" s="88"/>
      <c r="X51" s="88"/>
      <c r="Y51" s="88"/>
      <c r="Z51" s="88"/>
      <c r="AA51" s="88"/>
      <c r="AB51" s="88"/>
      <c r="AC51" s="88"/>
      <c r="AD51" s="88"/>
      <c r="AE51" s="88"/>
      <c r="AF51" s="88"/>
      <c r="AG51" s="88"/>
      <c r="AH51" s="88"/>
      <c r="AI51" s="88"/>
      <c r="AJ51" s="88"/>
      <c r="AK51" s="88"/>
      <c r="AL51" s="88"/>
      <c r="AM51" s="89"/>
      <c r="AN51" s="93"/>
      <c r="AO51" s="94"/>
      <c r="AP51" s="95"/>
      <c r="AQ51" s="28"/>
      <c r="AS51" s="28"/>
      <c r="AT51" s="87"/>
      <c r="AU51" s="88"/>
      <c r="AV51" s="88"/>
      <c r="AW51" s="88"/>
      <c r="AX51" s="88"/>
      <c r="AY51" s="88"/>
      <c r="AZ51" s="88"/>
      <c r="BA51" s="88"/>
      <c r="BB51" s="88"/>
      <c r="BC51" s="88"/>
      <c r="BD51" s="88"/>
      <c r="BE51" s="88"/>
      <c r="BF51" s="88"/>
      <c r="BG51" s="88"/>
      <c r="BH51" s="88"/>
      <c r="BI51" s="88"/>
      <c r="BJ51" s="88"/>
      <c r="BK51" s="88"/>
      <c r="BL51" s="88"/>
      <c r="BM51" s="89"/>
      <c r="BN51" s="93"/>
      <c r="BO51" s="94"/>
      <c r="BP51" s="95"/>
      <c r="BQ51" s="28"/>
      <c r="BU51" s="37"/>
    </row>
    <row r="52" spans="2:84" ht="13.5" customHeight="1" x14ac:dyDescent="0.2">
      <c r="B52" s="97" t="s">
        <v>54</v>
      </c>
      <c r="C52" s="98"/>
      <c r="D52" s="99"/>
      <c r="E52" s="106" t="s">
        <v>61</v>
      </c>
      <c r="F52" s="107"/>
      <c r="G52" s="107"/>
      <c r="H52" s="107"/>
      <c r="I52" s="107"/>
      <c r="J52" s="107"/>
      <c r="K52" s="107"/>
      <c r="L52" s="107"/>
      <c r="M52" s="107"/>
      <c r="N52" s="107"/>
      <c r="O52" s="107"/>
      <c r="P52" s="107"/>
      <c r="Q52" s="108"/>
      <c r="S52" s="28"/>
      <c r="T52" s="81"/>
      <c r="U52" s="82"/>
      <c r="V52" s="82"/>
      <c r="W52" s="82"/>
      <c r="X52" s="82"/>
      <c r="Y52" s="82"/>
      <c r="Z52" s="82"/>
      <c r="AA52" s="82"/>
      <c r="AB52" s="82"/>
      <c r="AC52" s="82"/>
      <c r="AD52" s="82"/>
      <c r="AE52" s="82"/>
      <c r="AF52" s="82"/>
      <c r="AG52" s="82"/>
      <c r="AH52" s="82"/>
      <c r="AI52" s="82"/>
      <c r="AJ52" s="82"/>
      <c r="AK52" s="82"/>
      <c r="AL52" s="82"/>
      <c r="AM52" s="83"/>
      <c r="AN52" s="90" t="s">
        <v>15</v>
      </c>
      <c r="AO52" s="91"/>
      <c r="AP52" s="92"/>
      <c r="AQ52" s="28"/>
      <c r="AS52" s="28"/>
      <c r="AT52" s="81"/>
      <c r="AU52" s="82"/>
      <c r="AV52" s="82"/>
      <c r="AW52" s="82"/>
      <c r="AX52" s="82"/>
      <c r="AY52" s="82"/>
      <c r="AZ52" s="82"/>
      <c r="BA52" s="82"/>
      <c r="BB52" s="82"/>
      <c r="BC52" s="82"/>
      <c r="BD52" s="82"/>
      <c r="BE52" s="82"/>
      <c r="BF52" s="82"/>
      <c r="BG52" s="82"/>
      <c r="BH52" s="82"/>
      <c r="BI52" s="82"/>
      <c r="BJ52" s="82"/>
      <c r="BK52" s="82"/>
      <c r="BL52" s="82"/>
      <c r="BM52" s="83"/>
      <c r="BN52" s="90" t="s">
        <v>15</v>
      </c>
      <c r="BO52" s="91"/>
      <c r="BP52" s="92"/>
      <c r="BQ52" s="28"/>
      <c r="BR52" s="80" t="str">
        <f>IF(OR($T$38="",$T$38="料率"),"",IF($T$38="積算",IF($T$52&lt;$AT$52,"※2",IF($AT$52="","",IF($T$61-$AT$61&gt;=$AT$46,"","※2")))))</f>
        <v/>
      </c>
      <c r="BS52" s="189" t="str">
        <f>IF(BR52="※2","補助金が有る場合のF「リース料金支払額合計」から、補助金相当分の減額がされていることが確認できません。","")</f>
        <v/>
      </c>
      <c r="BT52" s="189"/>
      <c r="BU52" s="189"/>
      <c r="BV52" s="189"/>
      <c r="BW52" s="189"/>
      <c r="BX52" s="189"/>
      <c r="BY52" s="189"/>
      <c r="BZ52" s="189"/>
      <c r="CA52" s="189"/>
      <c r="CB52" s="189"/>
      <c r="CC52" s="189"/>
      <c r="CD52" s="189"/>
    </row>
    <row r="53" spans="2:84" ht="13.5" customHeight="1" x14ac:dyDescent="0.2">
      <c r="B53" s="100"/>
      <c r="C53" s="101"/>
      <c r="D53" s="102"/>
      <c r="E53" s="109"/>
      <c r="F53" s="110"/>
      <c r="G53" s="110"/>
      <c r="H53" s="110"/>
      <c r="I53" s="110"/>
      <c r="J53" s="110"/>
      <c r="K53" s="110"/>
      <c r="L53" s="110"/>
      <c r="M53" s="110"/>
      <c r="N53" s="110"/>
      <c r="O53" s="110"/>
      <c r="P53" s="110"/>
      <c r="Q53" s="111"/>
      <c r="S53" s="28"/>
      <c r="T53" s="84"/>
      <c r="U53" s="85"/>
      <c r="V53" s="85"/>
      <c r="W53" s="85"/>
      <c r="X53" s="85"/>
      <c r="Y53" s="85"/>
      <c r="Z53" s="85"/>
      <c r="AA53" s="85"/>
      <c r="AB53" s="85"/>
      <c r="AC53" s="85"/>
      <c r="AD53" s="85"/>
      <c r="AE53" s="85"/>
      <c r="AF53" s="85"/>
      <c r="AG53" s="85"/>
      <c r="AH53" s="85"/>
      <c r="AI53" s="85"/>
      <c r="AJ53" s="85"/>
      <c r="AK53" s="85"/>
      <c r="AL53" s="85"/>
      <c r="AM53" s="86"/>
      <c r="AN53" s="73"/>
      <c r="AO53" s="74"/>
      <c r="AP53" s="75"/>
      <c r="AQ53" s="28"/>
      <c r="AS53" s="28"/>
      <c r="AT53" s="84"/>
      <c r="AU53" s="85"/>
      <c r="AV53" s="85"/>
      <c r="AW53" s="85"/>
      <c r="AX53" s="85"/>
      <c r="AY53" s="85"/>
      <c r="AZ53" s="85"/>
      <c r="BA53" s="85"/>
      <c r="BB53" s="85"/>
      <c r="BC53" s="85"/>
      <c r="BD53" s="85"/>
      <c r="BE53" s="85"/>
      <c r="BF53" s="85"/>
      <c r="BG53" s="85"/>
      <c r="BH53" s="85"/>
      <c r="BI53" s="85"/>
      <c r="BJ53" s="85"/>
      <c r="BK53" s="85"/>
      <c r="BL53" s="85"/>
      <c r="BM53" s="86"/>
      <c r="BN53" s="73"/>
      <c r="BO53" s="74"/>
      <c r="BP53" s="75"/>
      <c r="BQ53" s="28"/>
      <c r="BR53" s="80"/>
      <c r="BS53" s="189"/>
      <c r="BT53" s="189"/>
      <c r="BU53" s="189"/>
      <c r="BV53" s="189"/>
      <c r="BW53" s="189"/>
      <c r="BX53" s="189"/>
      <c r="BY53" s="189"/>
      <c r="BZ53" s="189"/>
      <c r="CA53" s="189"/>
      <c r="CB53" s="189"/>
      <c r="CC53" s="189"/>
      <c r="CD53" s="189"/>
    </row>
    <row r="54" spans="2:84" ht="13.5" customHeight="1" x14ac:dyDescent="0.2">
      <c r="B54" s="103"/>
      <c r="C54" s="104"/>
      <c r="D54" s="105"/>
      <c r="E54" s="112"/>
      <c r="F54" s="113"/>
      <c r="G54" s="113"/>
      <c r="H54" s="113"/>
      <c r="I54" s="113"/>
      <c r="J54" s="113"/>
      <c r="K54" s="113"/>
      <c r="L54" s="113"/>
      <c r="M54" s="113"/>
      <c r="N54" s="113"/>
      <c r="O54" s="113"/>
      <c r="P54" s="113"/>
      <c r="Q54" s="114"/>
      <c r="S54" s="28"/>
      <c r="T54" s="133"/>
      <c r="U54" s="134"/>
      <c r="V54" s="134"/>
      <c r="W54" s="134"/>
      <c r="X54" s="134"/>
      <c r="Y54" s="134"/>
      <c r="Z54" s="134"/>
      <c r="AA54" s="134"/>
      <c r="AB54" s="134"/>
      <c r="AC54" s="134"/>
      <c r="AD54" s="134"/>
      <c r="AE54" s="134"/>
      <c r="AF54" s="134"/>
      <c r="AG54" s="134"/>
      <c r="AH54" s="134"/>
      <c r="AI54" s="134"/>
      <c r="AJ54" s="134"/>
      <c r="AK54" s="134"/>
      <c r="AL54" s="134"/>
      <c r="AM54" s="135"/>
      <c r="AN54" s="93"/>
      <c r="AO54" s="94"/>
      <c r="AP54" s="95"/>
      <c r="AQ54" s="28"/>
      <c r="AS54" s="28"/>
      <c r="AT54" s="133"/>
      <c r="AU54" s="134"/>
      <c r="AV54" s="134"/>
      <c r="AW54" s="134"/>
      <c r="AX54" s="134"/>
      <c r="AY54" s="134"/>
      <c r="AZ54" s="134"/>
      <c r="BA54" s="134"/>
      <c r="BB54" s="134"/>
      <c r="BC54" s="134"/>
      <c r="BD54" s="134"/>
      <c r="BE54" s="134"/>
      <c r="BF54" s="134"/>
      <c r="BG54" s="134"/>
      <c r="BH54" s="134"/>
      <c r="BI54" s="134"/>
      <c r="BJ54" s="134"/>
      <c r="BK54" s="134"/>
      <c r="BL54" s="134"/>
      <c r="BM54" s="135"/>
      <c r="BN54" s="93"/>
      <c r="BO54" s="94"/>
      <c r="BP54" s="95"/>
      <c r="BQ54" s="28"/>
      <c r="BR54" s="80"/>
      <c r="BS54" s="189"/>
      <c r="BT54" s="189"/>
      <c r="BU54" s="189"/>
      <c r="BV54" s="189"/>
      <c r="BW54" s="189"/>
      <c r="BX54" s="189"/>
      <c r="BY54" s="189"/>
      <c r="BZ54" s="189"/>
      <c r="CA54" s="189"/>
      <c r="CB54" s="189"/>
      <c r="CC54" s="189"/>
      <c r="CD54" s="189"/>
    </row>
    <row r="55" spans="2:84" ht="13.5" customHeight="1" x14ac:dyDescent="0.2">
      <c r="B55" s="97" t="s">
        <v>55</v>
      </c>
      <c r="C55" s="98"/>
      <c r="D55" s="99"/>
      <c r="E55" s="106" t="s">
        <v>60</v>
      </c>
      <c r="F55" s="107"/>
      <c r="G55" s="107"/>
      <c r="H55" s="107"/>
      <c r="I55" s="107"/>
      <c r="J55" s="107"/>
      <c r="K55" s="107"/>
      <c r="L55" s="107"/>
      <c r="M55" s="107"/>
      <c r="N55" s="107"/>
      <c r="O55" s="107"/>
      <c r="P55" s="107"/>
      <c r="Q55" s="108"/>
      <c r="S55" s="28"/>
      <c r="T55" s="236"/>
      <c r="U55" s="237"/>
      <c r="V55" s="237"/>
      <c r="W55" s="237"/>
      <c r="X55" s="237"/>
      <c r="Y55" s="237"/>
      <c r="Z55" s="237"/>
      <c r="AA55" s="237"/>
      <c r="AB55" s="237"/>
      <c r="AC55" s="237"/>
      <c r="AD55" s="237"/>
      <c r="AE55" s="237"/>
      <c r="AF55" s="237"/>
      <c r="AG55" s="237"/>
      <c r="AH55" s="237"/>
      <c r="AI55" s="237"/>
      <c r="AJ55" s="237"/>
      <c r="AK55" s="237"/>
      <c r="AL55" s="237"/>
      <c r="AM55" s="238"/>
      <c r="AN55" s="90" t="s">
        <v>15</v>
      </c>
      <c r="AO55" s="91"/>
      <c r="AP55" s="92"/>
      <c r="AQ55" s="28"/>
      <c r="AS55" s="28"/>
      <c r="AT55" s="236"/>
      <c r="AU55" s="237"/>
      <c r="AV55" s="237"/>
      <c r="AW55" s="237"/>
      <c r="AX55" s="237"/>
      <c r="AY55" s="237"/>
      <c r="AZ55" s="237"/>
      <c r="BA55" s="237"/>
      <c r="BB55" s="237"/>
      <c r="BC55" s="237"/>
      <c r="BD55" s="237"/>
      <c r="BE55" s="237"/>
      <c r="BF55" s="237"/>
      <c r="BG55" s="237"/>
      <c r="BH55" s="237"/>
      <c r="BI55" s="237"/>
      <c r="BJ55" s="237"/>
      <c r="BK55" s="237"/>
      <c r="BL55" s="237"/>
      <c r="BM55" s="238"/>
      <c r="BN55" s="90" t="s">
        <v>15</v>
      </c>
      <c r="BO55" s="91"/>
      <c r="BP55" s="92"/>
      <c r="BQ55" s="28"/>
      <c r="BR55" s="80" t="str">
        <f>IF($T$38="積算",IF($AT$55="","",IF($T$61-$AT$61&gt;=$AT$46,"","※2")),"")</f>
        <v/>
      </c>
      <c r="BS55" s="189" t="str">
        <f>IF(BR55="※2","補助金が有る場合のF「リース料金支払額合計」から、補助金相当分の減額がされていることが確認できません。","")</f>
        <v/>
      </c>
      <c r="BT55" s="189"/>
      <c r="BU55" s="189"/>
      <c r="BV55" s="189"/>
      <c r="BW55" s="189"/>
      <c r="BX55" s="189"/>
      <c r="BY55" s="189"/>
      <c r="BZ55" s="189"/>
      <c r="CA55" s="189"/>
      <c r="CB55" s="189"/>
      <c r="CC55" s="189"/>
      <c r="CD55" s="189"/>
    </row>
    <row r="56" spans="2:84" ht="13.5" customHeight="1" x14ac:dyDescent="0.2">
      <c r="B56" s="100"/>
      <c r="C56" s="101"/>
      <c r="D56" s="102"/>
      <c r="E56" s="109"/>
      <c r="F56" s="110"/>
      <c r="G56" s="110"/>
      <c r="H56" s="110"/>
      <c r="I56" s="110"/>
      <c r="J56" s="110"/>
      <c r="K56" s="110"/>
      <c r="L56" s="110"/>
      <c r="M56" s="110"/>
      <c r="N56" s="110"/>
      <c r="O56" s="110"/>
      <c r="P56" s="110"/>
      <c r="Q56" s="111"/>
      <c r="S56" s="28"/>
      <c r="T56" s="239"/>
      <c r="U56" s="240"/>
      <c r="V56" s="240"/>
      <c r="W56" s="240"/>
      <c r="X56" s="240"/>
      <c r="Y56" s="240"/>
      <c r="Z56" s="240"/>
      <c r="AA56" s="240"/>
      <c r="AB56" s="240"/>
      <c r="AC56" s="240"/>
      <c r="AD56" s="240"/>
      <c r="AE56" s="240"/>
      <c r="AF56" s="240"/>
      <c r="AG56" s="240"/>
      <c r="AH56" s="240"/>
      <c r="AI56" s="240"/>
      <c r="AJ56" s="240"/>
      <c r="AK56" s="240"/>
      <c r="AL56" s="240"/>
      <c r="AM56" s="241"/>
      <c r="AN56" s="73"/>
      <c r="AO56" s="74"/>
      <c r="AP56" s="75"/>
      <c r="AQ56" s="28"/>
      <c r="AS56" s="28"/>
      <c r="AT56" s="239"/>
      <c r="AU56" s="240"/>
      <c r="AV56" s="240"/>
      <c r="AW56" s="240"/>
      <c r="AX56" s="240"/>
      <c r="AY56" s="240"/>
      <c r="AZ56" s="240"/>
      <c r="BA56" s="240"/>
      <c r="BB56" s="240"/>
      <c r="BC56" s="240"/>
      <c r="BD56" s="240"/>
      <c r="BE56" s="240"/>
      <c r="BF56" s="240"/>
      <c r="BG56" s="240"/>
      <c r="BH56" s="240"/>
      <c r="BI56" s="240"/>
      <c r="BJ56" s="240"/>
      <c r="BK56" s="240"/>
      <c r="BL56" s="240"/>
      <c r="BM56" s="241"/>
      <c r="BN56" s="73"/>
      <c r="BO56" s="74"/>
      <c r="BP56" s="75"/>
      <c r="BQ56" s="28"/>
      <c r="BR56" s="80"/>
      <c r="BS56" s="189"/>
      <c r="BT56" s="189"/>
      <c r="BU56" s="189"/>
      <c r="BV56" s="189"/>
      <c r="BW56" s="189"/>
      <c r="BX56" s="189"/>
      <c r="BY56" s="189"/>
      <c r="BZ56" s="189"/>
      <c r="CA56" s="189"/>
      <c r="CB56" s="189"/>
      <c r="CC56" s="189"/>
      <c r="CD56" s="189"/>
    </row>
    <row r="57" spans="2:84" ht="13.5" customHeight="1" x14ac:dyDescent="0.2">
      <c r="B57" s="103"/>
      <c r="C57" s="104"/>
      <c r="D57" s="105"/>
      <c r="E57" s="112"/>
      <c r="F57" s="113"/>
      <c r="G57" s="113"/>
      <c r="H57" s="113"/>
      <c r="I57" s="113"/>
      <c r="J57" s="113"/>
      <c r="K57" s="113"/>
      <c r="L57" s="113"/>
      <c r="M57" s="113"/>
      <c r="N57" s="113"/>
      <c r="O57" s="113"/>
      <c r="P57" s="113"/>
      <c r="Q57" s="114"/>
      <c r="S57" s="28"/>
      <c r="T57" s="242"/>
      <c r="U57" s="243"/>
      <c r="V57" s="243"/>
      <c r="W57" s="243"/>
      <c r="X57" s="243"/>
      <c r="Y57" s="243"/>
      <c r="Z57" s="243"/>
      <c r="AA57" s="243"/>
      <c r="AB57" s="243"/>
      <c r="AC57" s="243"/>
      <c r="AD57" s="243"/>
      <c r="AE57" s="243"/>
      <c r="AF57" s="243"/>
      <c r="AG57" s="243"/>
      <c r="AH57" s="243"/>
      <c r="AI57" s="243"/>
      <c r="AJ57" s="243"/>
      <c r="AK57" s="243"/>
      <c r="AL57" s="243"/>
      <c r="AM57" s="244"/>
      <c r="AN57" s="93"/>
      <c r="AO57" s="94"/>
      <c r="AP57" s="95"/>
      <c r="AQ57" s="28"/>
      <c r="AS57" s="28"/>
      <c r="AT57" s="242"/>
      <c r="AU57" s="243"/>
      <c r="AV57" s="243"/>
      <c r="AW57" s="243"/>
      <c r="AX57" s="243"/>
      <c r="AY57" s="243"/>
      <c r="AZ57" s="243"/>
      <c r="BA57" s="243"/>
      <c r="BB57" s="243"/>
      <c r="BC57" s="243"/>
      <c r="BD57" s="243"/>
      <c r="BE57" s="243"/>
      <c r="BF57" s="243"/>
      <c r="BG57" s="243"/>
      <c r="BH57" s="243"/>
      <c r="BI57" s="243"/>
      <c r="BJ57" s="243"/>
      <c r="BK57" s="243"/>
      <c r="BL57" s="243"/>
      <c r="BM57" s="244"/>
      <c r="BN57" s="93"/>
      <c r="BO57" s="94"/>
      <c r="BP57" s="95"/>
      <c r="BQ57" s="28"/>
      <c r="BR57" s="80"/>
      <c r="BS57" s="189"/>
      <c r="BT57" s="189"/>
      <c r="BU57" s="189"/>
      <c r="BV57" s="189"/>
      <c r="BW57" s="189"/>
      <c r="BX57" s="189"/>
      <c r="BY57" s="189"/>
      <c r="BZ57" s="189"/>
      <c r="CA57" s="189"/>
      <c r="CB57" s="189"/>
      <c r="CC57" s="189"/>
      <c r="CD57" s="189"/>
    </row>
    <row r="58" spans="2:84" ht="13.5" customHeight="1" x14ac:dyDescent="0.2">
      <c r="B58" s="97" t="s">
        <v>56</v>
      </c>
      <c r="C58" s="98"/>
      <c r="D58" s="99"/>
      <c r="E58" s="106" t="s">
        <v>57</v>
      </c>
      <c r="F58" s="107"/>
      <c r="G58" s="107"/>
      <c r="H58" s="107"/>
      <c r="I58" s="107"/>
      <c r="J58" s="107"/>
      <c r="K58" s="107"/>
      <c r="L58" s="107"/>
      <c r="M58" s="107"/>
      <c r="N58" s="107"/>
      <c r="O58" s="107"/>
      <c r="P58" s="107"/>
      <c r="Q58" s="108"/>
      <c r="S58" s="28"/>
      <c r="T58" s="236"/>
      <c r="U58" s="237"/>
      <c r="V58" s="237"/>
      <c r="W58" s="237"/>
      <c r="X58" s="237"/>
      <c r="Y58" s="237"/>
      <c r="Z58" s="237"/>
      <c r="AA58" s="237"/>
      <c r="AB58" s="237"/>
      <c r="AC58" s="237"/>
      <c r="AD58" s="237"/>
      <c r="AE58" s="237"/>
      <c r="AF58" s="237"/>
      <c r="AG58" s="237"/>
      <c r="AH58" s="237"/>
      <c r="AI58" s="237"/>
      <c r="AJ58" s="237"/>
      <c r="AK58" s="237"/>
      <c r="AL58" s="237"/>
      <c r="AM58" s="238"/>
      <c r="AN58" s="90" t="s">
        <v>15</v>
      </c>
      <c r="AO58" s="91"/>
      <c r="AP58" s="92"/>
      <c r="AQ58" s="28"/>
      <c r="AS58" s="28"/>
      <c r="AT58" s="236"/>
      <c r="AU58" s="237"/>
      <c r="AV58" s="237"/>
      <c r="AW58" s="237"/>
      <c r="AX58" s="237"/>
      <c r="AY58" s="237"/>
      <c r="AZ58" s="237"/>
      <c r="BA58" s="237"/>
      <c r="BB58" s="237"/>
      <c r="BC58" s="237"/>
      <c r="BD58" s="237"/>
      <c r="BE58" s="237"/>
      <c r="BF58" s="237"/>
      <c r="BG58" s="237"/>
      <c r="BH58" s="237"/>
      <c r="BI58" s="237"/>
      <c r="BJ58" s="237"/>
      <c r="BK58" s="237"/>
      <c r="BL58" s="237"/>
      <c r="BM58" s="238"/>
      <c r="BN58" s="90" t="s">
        <v>15</v>
      </c>
      <c r="BO58" s="91"/>
      <c r="BP58" s="92"/>
      <c r="BQ58" s="28"/>
      <c r="BR58" s="80" t="str">
        <f>IF(OR($T$38="",$T$38="料率"),"",IF($T$38="","",IF($T$38="積算",IF($AT$58="","",IF($T$61-$AT$61&gt;=$AT$46,IF($T$58&lt;$AT$58,"※2",""),"※2")))))</f>
        <v/>
      </c>
      <c r="BS58" s="189" t="str">
        <f>IF(BR58="※2","補助金が有る場合のF「リース料金支払額合計」から、補助金相当分の減額がされていることが確認できません。","")</f>
        <v/>
      </c>
      <c r="BT58" s="189"/>
      <c r="BU58" s="189"/>
      <c r="BV58" s="189"/>
      <c r="BW58" s="189"/>
      <c r="BX58" s="189"/>
      <c r="BY58" s="189"/>
      <c r="BZ58" s="189"/>
      <c r="CA58" s="189"/>
      <c r="CB58" s="189"/>
      <c r="CC58" s="189"/>
      <c r="CD58" s="189"/>
    </row>
    <row r="59" spans="2:84" ht="13.5" customHeight="1" x14ac:dyDescent="0.2">
      <c r="B59" s="100"/>
      <c r="C59" s="101"/>
      <c r="D59" s="102"/>
      <c r="E59" s="109"/>
      <c r="F59" s="110"/>
      <c r="G59" s="110"/>
      <c r="H59" s="110"/>
      <c r="I59" s="110"/>
      <c r="J59" s="110"/>
      <c r="K59" s="110"/>
      <c r="L59" s="110"/>
      <c r="M59" s="110"/>
      <c r="N59" s="110"/>
      <c r="O59" s="110"/>
      <c r="P59" s="110"/>
      <c r="Q59" s="111"/>
      <c r="S59" s="28"/>
      <c r="T59" s="239"/>
      <c r="U59" s="240"/>
      <c r="V59" s="240"/>
      <c r="W59" s="240"/>
      <c r="X59" s="240"/>
      <c r="Y59" s="240"/>
      <c r="Z59" s="240"/>
      <c r="AA59" s="240"/>
      <c r="AB59" s="240"/>
      <c r="AC59" s="240"/>
      <c r="AD59" s="240"/>
      <c r="AE59" s="240"/>
      <c r="AF59" s="240"/>
      <c r="AG59" s="240"/>
      <c r="AH59" s="240"/>
      <c r="AI59" s="240"/>
      <c r="AJ59" s="240"/>
      <c r="AK59" s="240"/>
      <c r="AL59" s="240"/>
      <c r="AM59" s="241"/>
      <c r="AN59" s="73"/>
      <c r="AO59" s="74"/>
      <c r="AP59" s="75"/>
      <c r="AQ59" s="28"/>
      <c r="AS59" s="28"/>
      <c r="AT59" s="239"/>
      <c r="AU59" s="240"/>
      <c r="AV59" s="240"/>
      <c r="AW59" s="240"/>
      <c r="AX59" s="240"/>
      <c r="AY59" s="240"/>
      <c r="AZ59" s="240"/>
      <c r="BA59" s="240"/>
      <c r="BB59" s="240"/>
      <c r="BC59" s="240"/>
      <c r="BD59" s="240"/>
      <c r="BE59" s="240"/>
      <c r="BF59" s="240"/>
      <c r="BG59" s="240"/>
      <c r="BH59" s="240"/>
      <c r="BI59" s="240"/>
      <c r="BJ59" s="240"/>
      <c r="BK59" s="240"/>
      <c r="BL59" s="240"/>
      <c r="BM59" s="241"/>
      <c r="BN59" s="73"/>
      <c r="BO59" s="74"/>
      <c r="BP59" s="75"/>
      <c r="BQ59" s="28"/>
      <c r="BR59" s="80"/>
      <c r="BS59" s="189"/>
      <c r="BT59" s="189"/>
      <c r="BU59" s="189"/>
      <c r="BV59" s="189"/>
      <c r="BW59" s="189"/>
      <c r="BX59" s="189"/>
      <c r="BY59" s="189"/>
      <c r="BZ59" s="189"/>
      <c r="CA59" s="189"/>
      <c r="CB59" s="189"/>
      <c r="CC59" s="189"/>
      <c r="CD59" s="189"/>
    </row>
    <row r="60" spans="2:84" ht="13.5" customHeight="1" x14ac:dyDescent="0.2">
      <c r="B60" s="103"/>
      <c r="C60" s="104"/>
      <c r="D60" s="105"/>
      <c r="E60" s="112"/>
      <c r="F60" s="113"/>
      <c r="G60" s="113"/>
      <c r="H60" s="113"/>
      <c r="I60" s="113"/>
      <c r="J60" s="113"/>
      <c r="K60" s="113"/>
      <c r="L60" s="113"/>
      <c r="M60" s="113"/>
      <c r="N60" s="113"/>
      <c r="O60" s="113"/>
      <c r="P60" s="113"/>
      <c r="Q60" s="114"/>
      <c r="S60" s="28"/>
      <c r="T60" s="245"/>
      <c r="U60" s="246"/>
      <c r="V60" s="246"/>
      <c r="W60" s="246"/>
      <c r="X60" s="246"/>
      <c r="Y60" s="246"/>
      <c r="Z60" s="246"/>
      <c r="AA60" s="246"/>
      <c r="AB60" s="246"/>
      <c r="AC60" s="246"/>
      <c r="AD60" s="246"/>
      <c r="AE60" s="246"/>
      <c r="AF60" s="246"/>
      <c r="AG60" s="246"/>
      <c r="AH60" s="246"/>
      <c r="AI60" s="246"/>
      <c r="AJ60" s="246"/>
      <c r="AK60" s="246"/>
      <c r="AL60" s="246"/>
      <c r="AM60" s="247"/>
      <c r="AN60" s="93"/>
      <c r="AO60" s="94"/>
      <c r="AP60" s="95"/>
      <c r="AQ60" s="28"/>
      <c r="AS60" s="28"/>
      <c r="AT60" s="245"/>
      <c r="AU60" s="246"/>
      <c r="AV60" s="246"/>
      <c r="AW60" s="246"/>
      <c r="AX60" s="246"/>
      <c r="AY60" s="246"/>
      <c r="AZ60" s="246"/>
      <c r="BA60" s="246"/>
      <c r="BB60" s="246"/>
      <c r="BC60" s="246"/>
      <c r="BD60" s="246"/>
      <c r="BE60" s="246"/>
      <c r="BF60" s="246"/>
      <c r="BG60" s="246"/>
      <c r="BH60" s="246"/>
      <c r="BI60" s="246"/>
      <c r="BJ60" s="246"/>
      <c r="BK60" s="246"/>
      <c r="BL60" s="246"/>
      <c r="BM60" s="247"/>
      <c r="BN60" s="93"/>
      <c r="BO60" s="94"/>
      <c r="BP60" s="95"/>
      <c r="BQ60" s="28"/>
      <c r="BR60" s="80"/>
      <c r="BS60" s="189"/>
      <c r="BT60" s="189"/>
      <c r="BU60" s="189"/>
      <c r="BV60" s="189"/>
      <c r="BW60" s="189"/>
      <c r="BX60" s="189"/>
      <c r="BY60" s="189"/>
      <c r="BZ60" s="189"/>
      <c r="CA60" s="189"/>
      <c r="CB60" s="189"/>
      <c r="CC60" s="189"/>
      <c r="CD60" s="189"/>
    </row>
    <row r="61" spans="2:84" ht="13.5" customHeight="1" x14ac:dyDescent="0.2">
      <c r="B61" s="115" t="s">
        <v>33</v>
      </c>
      <c r="C61" s="116"/>
      <c r="D61" s="117"/>
      <c r="E61" s="136" t="s">
        <v>58</v>
      </c>
      <c r="F61" s="137"/>
      <c r="G61" s="137"/>
      <c r="H61" s="137"/>
      <c r="I61" s="137"/>
      <c r="J61" s="137"/>
      <c r="K61" s="137"/>
      <c r="L61" s="137"/>
      <c r="M61" s="137"/>
      <c r="N61" s="137"/>
      <c r="O61" s="137"/>
      <c r="P61" s="137"/>
      <c r="Q61" s="138"/>
      <c r="S61" s="28"/>
      <c r="T61" s="81">
        <v>0</v>
      </c>
      <c r="U61" s="82"/>
      <c r="V61" s="82"/>
      <c r="W61" s="82"/>
      <c r="X61" s="82"/>
      <c r="Y61" s="82"/>
      <c r="Z61" s="82"/>
      <c r="AA61" s="82"/>
      <c r="AB61" s="82"/>
      <c r="AC61" s="82"/>
      <c r="AD61" s="82"/>
      <c r="AE61" s="82"/>
      <c r="AF61" s="82"/>
      <c r="AG61" s="82"/>
      <c r="AH61" s="82"/>
      <c r="AI61" s="82"/>
      <c r="AJ61" s="82"/>
      <c r="AK61" s="82"/>
      <c r="AL61" s="82"/>
      <c r="AM61" s="83"/>
      <c r="AN61" s="124" t="s">
        <v>15</v>
      </c>
      <c r="AO61" s="125"/>
      <c r="AP61" s="126"/>
      <c r="AQ61" s="29"/>
      <c r="AR61" s="30"/>
      <c r="AS61" s="29"/>
      <c r="AT61" s="81">
        <v>0</v>
      </c>
      <c r="AU61" s="82"/>
      <c r="AV61" s="82"/>
      <c r="AW61" s="82"/>
      <c r="AX61" s="82"/>
      <c r="AY61" s="82"/>
      <c r="AZ61" s="82"/>
      <c r="BA61" s="82"/>
      <c r="BB61" s="82"/>
      <c r="BC61" s="82"/>
      <c r="BD61" s="82"/>
      <c r="BE61" s="82"/>
      <c r="BF61" s="82"/>
      <c r="BG61" s="82"/>
      <c r="BH61" s="82"/>
      <c r="BI61" s="82"/>
      <c r="BJ61" s="82"/>
      <c r="BK61" s="82"/>
      <c r="BL61" s="82"/>
      <c r="BM61" s="83"/>
      <c r="BN61" s="90" t="s">
        <v>15</v>
      </c>
      <c r="BO61" s="91"/>
      <c r="BP61" s="92"/>
      <c r="BQ61" s="28"/>
      <c r="BR61" s="80" t="str">
        <f>IF($AT$61&gt;=$AT$49,"","※1")</f>
        <v/>
      </c>
      <c r="BS61" s="284" t="str">
        <f>IF(BR61="※1","残価設定がないリース契約であることが確認できません。","")</f>
        <v/>
      </c>
      <c r="BT61" s="284"/>
      <c r="BU61" s="284"/>
      <c r="BV61" s="284"/>
      <c r="BW61" s="284"/>
      <c r="BX61" s="284"/>
      <c r="BY61" s="284"/>
      <c r="BZ61" s="284"/>
      <c r="CA61" s="284"/>
      <c r="CB61" s="284"/>
      <c r="CC61" s="284"/>
      <c r="CD61" s="284"/>
    </row>
    <row r="62" spans="2:84" ht="13.5" customHeight="1" x14ac:dyDescent="0.2">
      <c r="B62" s="118"/>
      <c r="C62" s="119"/>
      <c r="D62" s="120"/>
      <c r="E62" s="139"/>
      <c r="F62" s="140"/>
      <c r="G62" s="140"/>
      <c r="H62" s="140"/>
      <c r="I62" s="140"/>
      <c r="J62" s="140"/>
      <c r="K62" s="140"/>
      <c r="L62" s="140"/>
      <c r="M62" s="140"/>
      <c r="N62" s="140"/>
      <c r="O62" s="140"/>
      <c r="P62" s="140"/>
      <c r="Q62" s="141"/>
      <c r="S62" s="28"/>
      <c r="T62" s="84"/>
      <c r="U62" s="85"/>
      <c r="V62" s="85"/>
      <c r="W62" s="85"/>
      <c r="X62" s="85"/>
      <c r="Y62" s="85"/>
      <c r="Z62" s="85"/>
      <c r="AA62" s="85"/>
      <c r="AB62" s="85"/>
      <c r="AC62" s="85"/>
      <c r="AD62" s="85"/>
      <c r="AE62" s="85"/>
      <c r="AF62" s="85"/>
      <c r="AG62" s="85"/>
      <c r="AH62" s="85"/>
      <c r="AI62" s="85"/>
      <c r="AJ62" s="85"/>
      <c r="AK62" s="85"/>
      <c r="AL62" s="85"/>
      <c r="AM62" s="86"/>
      <c r="AN62" s="127"/>
      <c r="AO62" s="128"/>
      <c r="AP62" s="129"/>
      <c r="AQ62" s="29"/>
      <c r="AR62" s="30"/>
      <c r="AS62" s="29"/>
      <c r="AT62" s="84"/>
      <c r="AU62" s="85"/>
      <c r="AV62" s="85"/>
      <c r="AW62" s="85"/>
      <c r="AX62" s="85"/>
      <c r="AY62" s="85"/>
      <c r="AZ62" s="85"/>
      <c r="BA62" s="85"/>
      <c r="BB62" s="85"/>
      <c r="BC62" s="85"/>
      <c r="BD62" s="85"/>
      <c r="BE62" s="85"/>
      <c r="BF62" s="85"/>
      <c r="BG62" s="85"/>
      <c r="BH62" s="85"/>
      <c r="BI62" s="85"/>
      <c r="BJ62" s="85"/>
      <c r="BK62" s="85"/>
      <c r="BL62" s="85"/>
      <c r="BM62" s="86"/>
      <c r="BN62" s="73"/>
      <c r="BO62" s="74"/>
      <c r="BP62" s="75"/>
      <c r="BQ62" s="28"/>
      <c r="BR62" s="80"/>
      <c r="BS62" s="284"/>
      <c r="BT62" s="284"/>
      <c r="BU62" s="284"/>
      <c r="BV62" s="284"/>
      <c r="BW62" s="284"/>
      <c r="BX62" s="284"/>
      <c r="BY62" s="284"/>
      <c r="BZ62" s="284"/>
      <c r="CA62" s="284"/>
      <c r="CB62" s="284"/>
      <c r="CC62" s="284"/>
      <c r="CD62" s="284"/>
    </row>
    <row r="63" spans="2:84" ht="13.5" customHeight="1" x14ac:dyDescent="0.2">
      <c r="B63" s="121"/>
      <c r="C63" s="122"/>
      <c r="D63" s="123"/>
      <c r="E63" s="142"/>
      <c r="F63" s="143"/>
      <c r="G63" s="143"/>
      <c r="H63" s="143"/>
      <c r="I63" s="143"/>
      <c r="J63" s="143"/>
      <c r="K63" s="143"/>
      <c r="L63" s="143"/>
      <c r="M63" s="143"/>
      <c r="N63" s="143"/>
      <c r="O63" s="143"/>
      <c r="P63" s="143"/>
      <c r="Q63" s="144"/>
      <c r="S63" s="28"/>
      <c r="T63" s="133"/>
      <c r="U63" s="134"/>
      <c r="V63" s="134"/>
      <c r="W63" s="134"/>
      <c r="X63" s="134"/>
      <c r="Y63" s="134"/>
      <c r="Z63" s="134"/>
      <c r="AA63" s="134"/>
      <c r="AB63" s="134"/>
      <c r="AC63" s="134"/>
      <c r="AD63" s="134"/>
      <c r="AE63" s="134"/>
      <c r="AF63" s="134"/>
      <c r="AG63" s="134"/>
      <c r="AH63" s="134"/>
      <c r="AI63" s="134"/>
      <c r="AJ63" s="134"/>
      <c r="AK63" s="134"/>
      <c r="AL63" s="134"/>
      <c r="AM63" s="135"/>
      <c r="AN63" s="130"/>
      <c r="AO63" s="131"/>
      <c r="AP63" s="132"/>
      <c r="AQ63" s="29"/>
      <c r="AR63" s="30"/>
      <c r="AS63" s="29"/>
      <c r="AT63" s="133"/>
      <c r="AU63" s="134"/>
      <c r="AV63" s="134"/>
      <c r="AW63" s="134"/>
      <c r="AX63" s="134"/>
      <c r="AY63" s="134"/>
      <c r="AZ63" s="134"/>
      <c r="BA63" s="134"/>
      <c r="BB63" s="134"/>
      <c r="BC63" s="134"/>
      <c r="BD63" s="134"/>
      <c r="BE63" s="134"/>
      <c r="BF63" s="134"/>
      <c r="BG63" s="134"/>
      <c r="BH63" s="134"/>
      <c r="BI63" s="134"/>
      <c r="BJ63" s="134"/>
      <c r="BK63" s="134"/>
      <c r="BL63" s="134"/>
      <c r="BM63" s="135"/>
      <c r="BN63" s="76"/>
      <c r="BO63" s="77"/>
      <c r="BP63" s="78"/>
      <c r="BQ63" s="28"/>
      <c r="BR63" s="80"/>
      <c r="BS63" s="284"/>
      <c r="BT63" s="284"/>
      <c r="BU63" s="284"/>
      <c r="BV63" s="284"/>
      <c r="BW63" s="284"/>
      <c r="BX63" s="284"/>
      <c r="BY63" s="284"/>
      <c r="BZ63" s="284"/>
      <c r="CA63" s="284"/>
      <c r="CB63" s="284"/>
      <c r="CC63" s="284"/>
      <c r="CD63" s="284"/>
    </row>
    <row r="64" spans="2:84" ht="13.5" customHeight="1" x14ac:dyDescent="0.2">
      <c r="B64" s="116"/>
      <c r="C64" s="116"/>
      <c r="D64" s="117"/>
      <c r="E64" s="115" t="s">
        <v>46</v>
      </c>
      <c r="F64" s="116"/>
      <c r="G64" s="117"/>
      <c r="H64" s="136" t="s">
        <v>50</v>
      </c>
      <c r="I64" s="137"/>
      <c r="J64" s="137"/>
      <c r="K64" s="137"/>
      <c r="L64" s="137"/>
      <c r="M64" s="137"/>
      <c r="N64" s="137"/>
      <c r="O64" s="137"/>
      <c r="P64" s="137"/>
      <c r="Q64" s="138"/>
      <c r="S64" s="28"/>
      <c r="T64" s="236"/>
      <c r="U64" s="237"/>
      <c r="V64" s="237"/>
      <c r="W64" s="237"/>
      <c r="X64" s="237"/>
      <c r="Y64" s="237"/>
      <c r="Z64" s="237"/>
      <c r="AA64" s="237"/>
      <c r="AB64" s="237"/>
      <c r="AC64" s="237"/>
      <c r="AD64" s="237"/>
      <c r="AE64" s="237"/>
      <c r="AF64" s="237"/>
      <c r="AG64" s="237"/>
      <c r="AH64" s="237"/>
      <c r="AI64" s="237"/>
      <c r="AJ64" s="237"/>
      <c r="AK64" s="237"/>
      <c r="AL64" s="237"/>
      <c r="AM64" s="238"/>
      <c r="AN64" s="145" t="s">
        <v>15</v>
      </c>
      <c r="AO64" s="146"/>
      <c r="AP64" s="147"/>
      <c r="AQ64" s="29"/>
      <c r="AR64" s="30"/>
      <c r="AS64" s="29"/>
      <c r="AT64" s="236"/>
      <c r="AU64" s="237"/>
      <c r="AV64" s="237"/>
      <c r="AW64" s="237"/>
      <c r="AX64" s="237"/>
      <c r="AY64" s="237"/>
      <c r="AZ64" s="237"/>
      <c r="BA64" s="237"/>
      <c r="BB64" s="237"/>
      <c r="BC64" s="237"/>
      <c r="BD64" s="237"/>
      <c r="BE64" s="237"/>
      <c r="BF64" s="237"/>
      <c r="BG64" s="237"/>
      <c r="BH64" s="237"/>
      <c r="BI64" s="237"/>
      <c r="BJ64" s="237"/>
      <c r="BK64" s="237"/>
      <c r="BL64" s="237"/>
      <c r="BM64" s="238"/>
      <c r="BN64" s="70" t="s">
        <v>15</v>
      </c>
      <c r="BO64" s="71"/>
      <c r="BP64" s="72"/>
      <c r="BQ64" s="28"/>
      <c r="BR64" s="69" t="str">
        <f>IF($T$38="積算",IF(AT64+AT67=0,"",IF(AT64&amp;AT67="","",IF(AT64+AT67*(BG25-1)=AT61,"","※3-①"))),"")</f>
        <v/>
      </c>
      <c r="BS64" s="308" t="str">
        <f>IF(BR64="※3-①","補助金が有る場合の初回リース契約期間のリース料金支払額合計と一致しません。","")</f>
        <v/>
      </c>
      <c r="BT64" s="308"/>
      <c r="BU64" s="308"/>
      <c r="BV64" s="308"/>
      <c r="BW64" s="308"/>
      <c r="BX64" s="308"/>
      <c r="BY64" s="308"/>
      <c r="BZ64" s="308"/>
      <c r="CA64" s="308"/>
      <c r="CB64" s="308"/>
      <c r="CC64" s="308"/>
      <c r="CD64" s="308"/>
      <c r="CE64" s="308"/>
      <c r="CF64" s="308"/>
    </row>
    <row r="65" spans="2:87" ht="13.5" customHeight="1" x14ac:dyDescent="0.2">
      <c r="B65" s="119"/>
      <c r="C65" s="119"/>
      <c r="D65" s="120"/>
      <c r="E65" s="118"/>
      <c r="F65" s="119"/>
      <c r="G65" s="120"/>
      <c r="H65" s="139"/>
      <c r="I65" s="140"/>
      <c r="J65" s="140"/>
      <c r="K65" s="140"/>
      <c r="L65" s="140"/>
      <c r="M65" s="140"/>
      <c r="N65" s="140"/>
      <c r="O65" s="140"/>
      <c r="P65" s="140"/>
      <c r="Q65" s="141"/>
      <c r="S65" s="28"/>
      <c r="T65" s="239"/>
      <c r="U65" s="240"/>
      <c r="V65" s="240"/>
      <c r="W65" s="240"/>
      <c r="X65" s="240"/>
      <c r="Y65" s="240"/>
      <c r="Z65" s="240"/>
      <c r="AA65" s="240"/>
      <c r="AB65" s="240"/>
      <c r="AC65" s="240"/>
      <c r="AD65" s="240"/>
      <c r="AE65" s="240"/>
      <c r="AF65" s="240"/>
      <c r="AG65" s="240"/>
      <c r="AH65" s="240"/>
      <c r="AI65" s="240"/>
      <c r="AJ65" s="240"/>
      <c r="AK65" s="240"/>
      <c r="AL65" s="240"/>
      <c r="AM65" s="241"/>
      <c r="AN65" s="127"/>
      <c r="AO65" s="128"/>
      <c r="AP65" s="129"/>
      <c r="AQ65" s="29"/>
      <c r="AR65" s="30"/>
      <c r="AS65" s="29"/>
      <c r="AT65" s="239"/>
      <c r="AU65" s="240"/>
      <c r="AV65" s="240"/>
      <c r="AW65" s="240"/>
      <c r="AX65" s="240"/>
      <c r="AY65" s="240"/>
      <c r="AZ65" s="240"/>
      <c r="BA65" s="240"/>
      <c r="BB65" s="240"/>
      <c r="BC65" s="240"/>
      <c r="BD65" s="240"/>
      <c r="BE65" s="240"/>
      <c r="BF65" s="240"/>
      <c r="BG65" s="240"/>
      <c r="BH65" s="240"/>
      <c r="BI65" s="240"/>
      <c r="BJ65" s="240"/>
      <c r="BK65" s="240"/>
      <c r="BL65" s="240"/>
      <c r="BM65" s="241"/>
      <c r="BN65" s="73"/>
      <c r="BO65" s="74"/>
      <c r="BP65" s="75"/>
      <c r="BQ65" s="28"/>
      <c r="BR65" s="69"/>
      <c r="BS65" s="308"/>
      <c r="BT65" s="308"/>
      <c r="BU65" s="308"/>
      <c r="BV65" s="308"/>
      <c r="BW65" s="308"/>
      <c r="BX65" s="308"/>
      <c r="BY65" s="308"/>
      <c r="BZ65" s="308"/>
      <c r="CA65" s="308"/>
      <c r="CB65" s="308"/>
      <c r="CC65" s="308"/>
      <c r="CD65" s="308"/>
      <c r="CE65" s="308"/>
      <c r="CF65" s="308"/>
    </row>
    <row r="66" spans="2:87" ht="13.5" customHeight="1" x14ac:dyDescent="0.2">
      <c r="B66" s="119"/>
      <c r="C66" s="119"/>
      <c r="D66" s="120"/>
      <c r="E66" s="121"/>
      <c r="F66" s="122"/>
      <c r="G66" s="123"/>
      <c r="H66" s="142"/>
      <c r="I66" s="143"/>
      <c r="J66" s="143"/>
      <c r="K66" s="143"/>
      <c r="L66" s="143"/>
      <c r="M66" s="143"/>
      <c r="N66" s="143"/>
      <c r="O66" s="143"/>
      <c r="P66" s="143"/>
      <c r="Q66" s="144"/>
      <c r="S66" s="28"/>
      <c r="T66" s="242"/>
      <c r="U66" s="243"/>
      <c r="V66" s="243"/>
      <c r="W66" s="243"/>
      <c r="X66" s="243"/>
      <c r="Y66" s="243"/>
      <c r="Z66" s="243"/>
      <c r="AA66" s="243"/>
      <c r="AB66" s="243"/>
      <c r="AC66" s="243"/>
      <c r="AD66" s="243"/>
      <c r="AE66" s="243"/>
      <c r="AF66" s="243"/>
      <c r="AG66" s="243"/>
      <c r="AH66" s="243"/>
      <c r="AI66" s="243"/>
      <c r="AJ66" s="243"/>
      <c r="AK66" s="243"/>
      <c r="AL66" s="243"/>
      <c r="AM66" s="244"/>
      <c r="AN66" s="130"/>
      <c r="AO66" s="131"/>
      <c r="AP66" s="132"/>
      <c r="AQ66" s="29"/>
      <c r="AR66" s="30"/>
      <c r="AS66" s="29"/>
      <c r="AT66" s="242"/>
      <c r="AU66" s="243"/>
      <c r="AV66" s="243"/>
      <c r="AW66" s="243"/>
      <c r="AX66" s="243"/>
      <c r="AY66" s="243"/>
      <c r="AZ66" s="243"/>
      <c r="BA66" s="243"/>
      <c r="BB66" s="243"/>
      <c r="BC66" s="243"/>
      <c r="BD66" s="243"/>
      <c r="BE66" s="243"/>
      <c r="BF66" s="243"/>
      <c r="BG66" s="243"/>
      <c r="BH66" s="243"/>
      <c r="BI66" s="243"/>
      <c r="BJ66" s="243"/>
      <c r="BK66" s="243"/>
      <c r="BL66" s="243"/>
      <c r="BM66" s="244"/>
      <c r="BN66" s="76"/>
      <c r="BO66" s="77"/>
      <c r="BP66" s="78"/>
      <c r="BQ66" s="28"/>
      <c r="BR66" s="69"/>
      <c r="BS66" s="308"/>
      <c r="BT66" s="308"/>
      <c r="BU66" s="308"/>
      <c r="BV66" s="308"/>
      <c r="BW66" s="308"/>
      <c r="BX66" s="308"/>
      <c r="BY66" s="308"/>
      <c r="BZ66" s="308"/>
      <c r="CA66" s="308"/>
      <c r="CB66" s="308"/>
      <c r="CC66" s="308"/>
      <c r="CD66" s="308"/>
      <c r="CE66" s="308"/>
      <c r="CF66" s="308"/>
    </row>
    <row r="67" spans="2:87" ht="13.5" customHeight="1" x14ac:dyDescent="0.2">
      <c r="B67" s="119"/>
      <c r="C67" s="119"/>
      <c r="D67" s="120"/>
      <c r="E67" s="115" t="s">
        <v>47</v>
      </c>
      <c r="F67" s="116"/>
      <c r="G67" s="117"/>
      <c r="H67" s="136" t="s">
        <v>52</v>
      </c>
      <c r="I67" s="137"/>
      <c r="J67" s="137"/>
      <c r="K67" s="137"/>
      <c r="L67" s="137"/>
      <c r="M67" s="137"/>
      <c r="N67" s="137"/>
      <c r="O67" s="137"/>
      <c r="P67" s="137"/>
      <c r="Q67" s="138"/>
      <c r="S67" s="28"/>
      <c r="T67" s="236"/>
      <c r="U67" s="237"/>
      <c r="V67" s="237"/>
      <c r="W67" s="237"/>
      <c r="X67" s="237"/>
      <c r="Y67" s="237"/>
      <c r="Z67" s="237"/>
      <c r="AA67" s="237"/>
      <c r="AB67" s="237"/>
      <c r="AC67" s="237"/>
      <c r="AD67" s="237"/>
      <c r="AE67" s="237"/>
      <c r="AF67" s="237"/>
      <c r="AG67" s="237"/>
      <c r="AH67" s="237"/>
      <c r="AI67" s="237"/>
      <c r="AJ67" s="237"/>
      <c r="AK67" s="237"/>
      <c r="AL67" s="237"/>
      <c r="AM67" s="238"/>
      <c r="AN67" s="145" t="s">
        <v>15</v>
      </c>
      <c r="AO67" s="146"/>
      <c r="AP67" s="147"/>
      <c r="AQ67" s="29"/>
      <c r="AR67" s="30"/>
      <c r="AS67" s="29"/>
      <c r="AT67" s="236"/>
      <c r="AU67" s="237"/>
      <c r="AV67" s="237"/>
      <c r="AW67" s="237"/>
      <c r="AX67" s="237"/>
      <c r="AY67" s="237"/>
      <c r="AZ67" s="237"/>
      <c r="BA67" s="237"/>
      <c r="BB67" s="237"/>
      <c r="BC67" s="237"/>
      <c r="BD67" s="237"/>
      <c r="BE67" s="237"/>
      <c r="BF67" s="237"/>
      <c r="BG67" s="237"/>
      <c r="BH67" s="237"/>
      <c r="BI67" s="237"/>
      <c r="BJ67" s="237"/>
      <c r="BK67" s="237"/>
      <c r="BL67" s="237"/>
      <c r="BM67" s="238"/>
      <c r="BN67" s="70" t="s">
        <v>15</v>
      </c>
      <c r="BO67" s="71"/>
      <c r="BP67" s="72"/>
      <c r="BQ67" s="28"/>
      <c r="BR67" s="69" t="str">
        <f>IF($T$38="積算",IF(T64+T67=0,"",IF(T64&amp;T67="","",IF(T64+T67*(BG25-1)=T61,"","※3-②"))),"")</f>
        <v/>
      </c>
      <c r="BS67" s="308" t="str">
        <f>IF(BR67="※3-②","補助金が無い場合の初回リース契約期間のリース料金支払額合計と一致しません。","")</f>
        <v/>
      </c>
      <c r="BT67" s="308"/>
      <c r="BU67" s="308"/>
      <c r="BV67" s="308"/>
      <c r="BW67" s="308"/>
      <c r="BX67" s="308"/>
      <c r="BY67" s="308"/>
      <c r="BZ67" s="308"/>
      <c r="CA67" s="308"/>
      <c r="CB67" s="308"/>
      <c r="CC67" s="308"/>
      <c r="CD67" s="308"/>
      <c r="CE67" s="308"/>
      <c r="CF67" s="308"/>
      <c r="CG67" s="34"/>
      <c r="CH67" s="34"/>
      <c r="CI67" s="34"/>
    </row>
    <row r="68" spans="2:87" ht="13.5" customHeight="1" x14ac:dyDescent="0.2">
      <c r="B68" s="119"/>
      <c r="C68" s="119"/>
      <c r="D68" s="120"/>
      <c r="E68" s="118"/>
      <c r="F68" s="119"/>
      <c r="G68" s="120"/>
      <c r="H68" s="139"/>
      <c r="I68" s="140"/>
      <c r="J68" s="140"/>
      <c r="K68" s="140"/>
      <c r="L68" s="140"/>
      <c r="M68" s="140"/>
      <c r="N68" s="140"/>
      <c r="O68" s="140"/>
      <c r="P68" s="140"/>
      <c r="Q68" s="141"/>
      <c r="S68" s="28"/>
      <c r="T68" s="239"/>
      <c r="U68" s="240"/>
      <c r="V68" s="240"/>
      <c r="W68" s="240"/>
      <c r="X68" s="240"/>
      <c r="Y68" s="240"/>
      <c r="Z68" s="240"/>
      <c r="AA68" s="240"/>
      <c r="AB68" s="240"/>
      <c r="AC68" s="240"/>
      <c r="AD68" s="240"/>
      <c r="AE68" s="240"/>
      <c r="AF68" s="240"/>
      <c r="AG68" s="240"/>
      <c r="AH68" s="240"/>
      <c r="AI68" s="240"/>
      <c r="AJ68" s="240"/>
      <c r="AK68" s="240"/>
      <c r="AL68" s="240"/>
      <c r="AM68" s="241"/>
      <c r="AN68" s="127"/>
      <c r="AO68" s="128"/>
      <c r="AP68" s="129"/>
      <c r="AQ68" s="29"/>
      <c r="AR68" s="30"/>
      <c r="AS68" s="29"/>
      <c r="AT68" s="239"/>
      <c r="AU68" s="240"/>
      <c r="AV68" s="240"/>
      <c r="AW68" s="240"/>
      <c r="AX68" s="240"/>
      <c r="AY68" s="240"/>
      <c r="AZ68" s="240"/>
      <c r="BA68" s="240"/>
      <c r="BB68" s="240"/>
      <c r="BC68" s="240"/>
      <c r="BD68" s="240"/>
      <c r="BE68" s="240"/>
      <c r="BF68" s="240"/>
      <c r="BG68" s="240"/>
      <c r="BH68" s="240"/>
      <c r="BI68" s="240"/>
      <c r="BJ68" s="240"/>
      <c r="BK68" s="240"/>
      <c r="BL68" s="240"/>
      <c r="BM68" s="241"/>
      <c r="BN68" s="73"/>
      <c r="BO68" s="74"/>
      <c r="BP68" s="75"/>
      <c r="BQ68" s="28"/>
      <c r="BR68" s="69"/>
      <c r="BS68" s="308"/>
      <c r="BT68" s="308"/>
      <c r="BU68" s="308"/>
      <c r="BV68" s="308"/>
      <c r="BW68" s="308"/>
      <c r="BX68" s="308"/>
      <c r="BY68" s="308"/>
      <c r="BZ68" s="308"/>
      <c r="CA68" s="308"/>
      <c r="CB68" s="308"/>
      <c r="CC68" s="308"/>
      <c r="CD68" s="308"/>
      <c r="CE68" s="308"/>
      <c r="CF68" s="308"/>
      <c r="CG68" s="34"/>
      <c r="CH68" s="34"/>
      <c r="CI68" s="34"/>
    </row>
    <row r="69" spans="2:87" ht="13.5" customHeight="1" x14ac:dyDescent="0.2">
      <c r="B69" s="119"/>
      <c r="C69" s="119"/>
      <c r="D69" s="120"/>
      <c r="E69" s="121"/>
      <c r="F69" s="122"/>
      <c r="G69" s="123"/>
      <c r="H69" s="142"/>
      <c r="I69" s="143"/>
      <c r="J69" s="143"/>
      <c r="K69" s="143"/>
      <c r="L69" s="143"/>
      <c r="M69" s="143"/>
      <c r="N69" s="143"/>
      <c r="O69" s="143"/>
      <c r="P69" s="143"/>
      <c r="Q69" s="144"/>
      <c r="S69" s="28"/>
      <c r="T69" s="245"/>
      <c r="U69" s="246"/>
      <c r="V69" s="246"/>
      <c r="W69" s="246"/>
      <c r="X69" s="246"/>
      <c r="Y69" s="246"/>
      <c r="Z69" s="246"/>
      <c r="AA69" s="246"/>
      <c r="AB69" s="246"/>
      <c r="AC69" s="246"/>
      <c r="AD69" s="246"/>
      <c r="AE69" s="246"/>
      <c r="AF69" s="246"/>
      <c r="AG69" s="246"/>
      <c r="AH69" s="246"/>
      <c r="AI69" s="246"/>
      <c r="AJ69" s="246"/>
      <c r="AK69" s="246"/>
      <c r="AL69" s="246"/>
      <c r="AM69" s="247"/>
      <c r="AN69" s="148"/>
      <c r="AO69" s="149"/>
      <c r="AP69" s="150"/>
      <c r="AQ69" s="29"/>
      <c r="AR69" s="30"/>
      <c r="AS69" s="29"/>
      <c r="AT69" s="245"/>
      <c r="AU69" s="246"/>
      <c r="AV69" s="246"/>
      <c r="AW69" s="246"/>
      <c r="AX69" s="246"/>
      <c r="AY69" s="246"/>
      <c r="AZ69" s="246"/>
      <c r="BA69" s="246"/>
      <c r="BB69" s="246"/>
      <c r="BC69" s="246"/>
      <c r="BD69" s="246"/>
      <c r="BE69" s="246"/>
      <c r="BF69" s="246"/>
      <c r="BG69" s="246"/>
      <c r="BH69" s="246"/>
      <c r="BI69" s="246"/>
      <c r="BJ69" s="246"/>
      <c r="BK69" s="246"/>
      <c r="BL69" s="246"/>
      <c r="BM69" s="247"/>
      <c r="BN69" s="93"/>
      <c r="BO69" s="94"/>
      <c r="BP69" s="95"/>
      <c r="BQ69" s="28"/>
      <c r="BR69" s="69"/>
      <c r="BS69" s="308"/>
      <c r="BT69" s="308"/>
      <c r="BU69" s="308"/>
      <c r="BV69" s="308"/>
      <c r="BW69" s="308"/>
      <c r="BX69" s="308"/>
      <c r="BY69" s="308"/>
      <c r="BZ69" s="308"/>
      <c r="CA69" s="308"/>
      <c r="CB69" s="308"/>
      <c r="CC69" s="308"/>
      <c r="CD69" s="308"/>
      <c r="CE69" s="308"/>
      <c r="CF69" s="308"/>
      <c r="CG69" s="34"/>
      <c r="CH69" s="34"/>
      <c r="CI69" s="34"/>
    </row>
    <row r="70" spans="2:87" x14ac:dyDescent="0.2">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c r="BQ70" s="28"/>
    </row>
    <row r="71" spans="2:87" ht="13.5" customHeight="1" x14ac:dyDescent="0.2"/>
    <row r="72" spans="2:87" ht="13.5" customHeight="1" x14ac:dyDescent="0.2"/>
    <row r="73" spans="2:87" ht="13.5" customHeight="1" x14ac:dyDescent="0.2">
      <c r="B73" s="171" t="s">
        <v>34</v>
      </c>
      <c r="C73" s="172"/>
      <c r="D73" s="172"/>
      <c r="E73" s="172"/>
      <c r="F73" s="172"/>
      <c r="G73" s="172"/>
      <c r="H73" s="172"/>
      <c r="I73" s="172"/>
      <c r="J73" s="172"/>
      <c r="K73" s="172"/>
      <c r="L73" s="172"/>
      <c r="M73" s="172"/>
      <c r="N73" s="172"/>
      <c r="O73" s="172"/>
      <c r="P73" s="172"/>
      <c r="Q73" s="172"/>
      <c r="R73" s="172"/>
      <c r="S73" s="172"/>
      <c r="T73" s="172"/>
      <c r="U73" s="172"/>
      <c r="V73" s="172"/>
      <c r="W73" s="172"/>
      <c r="X73" s="172"/>
      <c r="Y73" s="172"/>
      <c r="Z73" s="172"/>
      <c r="AA73" s="172"/>
      <c r="AB73" s="172"/>
      <c r="AC73" s="172"/>
      <c r="AD73" s="172"/>
      <c r="AE73" s="172"/>
      <c r="AF73" s="172"/>
      <c r="AG73" s="172"/>
      <c r="AH73" s="172"/>
      <c r="AI73" s="172"/>
      <c r="AJ73" s="172"/>
      <c r="AK73" s="172"/>
      <c r="AL73" s="172"/>
      <c r="AM73" s="172"/>
      <c r="AN73" s="172"/>
      <c r="AO73" s="172"/>
      <c r="AP73" s="172"/>
      <c r="AQ73" s="172"/>
      <c r="AR73" s="172"/>
      <c r="AS73" s="172"/>
      <c r="AT73" s="172"/>
      <c r="AU73" s="172"/>
      <c r="AV73" s="172"/>
      <c r="AW73" s="172"/>
      <c r="AX73" s="172"/>
      <c r="AY73" s="172"/>
      <c r="AZ73" s="172"/>
      <c r="BA73" s="172"/>
      <c r="BB73" s="172"/>
      <c r="BC73" s="172"/>
      <c r="BD73" s="172"/>
      <c r="BE73" s="172"/>
      <c r="BF73" s="172"/>
      <c r="BG73" s="172"/>
      <c r="BH73" s="172"/>
      <c r="BI73" s="172"/>
      <c r="BJ73" s="172"/>
      <c r="BK73" s="172"/>
      <c r="BL73" s="172"/>
      <c r="BM73" s="172"/>
      <c r="BN73" s="172"/>
      <c r="BO73" s="172"/>
      <c r="BP73" s="172"/>
      <c r="BQ73" s="173"/>
    </row>
    <row r="74" spans="2:87" ht="13.5" customHeight="1" x14ac:dyDescent="0.2">
      <c r="B74" s="198"/>
      <c r="C74" s="79"/>
      <c r="D74" s="79"/>
      <c r="E74" s="79"/>
      <c r="F74" s="79"/>
      <c r="G74" s="79"/>
      <c r="H74" s="79"/>
      <c r="I74" s="79"/>
      <c r="J74" s="79"/>
      <c r="K74" s="79"/>
      <c r="L74" s="79"/>
      <c r="M74" s="79"/>
      <c r="N74" s="79"/>
      <c r="O74" s="79"/>
      <c r="P74" s="79"/>
      <c r="Q74" s="79"/>
      <c r="R74" s="79"/>
      <c r="S74" s="79"/>
      <c r="T74" s="79"/>
      <c r="U74" s="79"/>
      <c r="V74" s="79"/>
      <c r="W74" s="79"/>
      <c r="X74" s="79"/>
      <c r="Y74" s="79"/>
      <c r="Z74" s="79"/>
      <c r="AA74" s="79"/>
      <c r="AB74" s="79"/>
      <c r="AC74" s="79"/>
      <c r="AD74" s="79"/>
      <c r="AE74" s="79"/>
      <c r="AF74" s="79"/>
      <c r="AG74" s="79"/>
      <c r="AH74" s="79"/>
      <c r="AI74" s="79"/>
      <c r="AJ74" s="79"/>
      <c r="AK74" s="79"/>
      <c r="AL74" s="79"/>
      <c r="AM74" s="79"/>
      <c r="AN74" s="79"/>
      <c r="AO74" s="79"/>
      <c r="AP74" s="79"/>
      <c r="AQ74" s="79"/>
      <c r="AR74" s="79"/>
      <c r="AS74" s="79"/>
      <c r="AT74" s="79"/>
      <c r="AU74" s="79"/>
      <c r="AV74" s="79"/>
      <c r="AW74" s="79"/>
      <c r="AX74" s="79"/>
      <c r="AY74" s="79"/>
      <c r="AZ74" s="79"/>
      <c r="BA74" s="79"/>
      <c r="BB74" s="79"/>
      <c r="BC74" s="79"/>
      <c r="BD74" s="79"/>
      <c r="BE74" s="79"/>
      <c r="BF74" s="79"/>
      <c r="BG74" s="79"/>
      <c r="BH74" s="79"/>
      <c r="BI74" s="79"/>
      <c r="BJ74" s="79"/>
      <c r="BK74" s="79"/>
      <c r="BL74" s="79"/>
      <c r="BM74" s="79"/>
      <c r="BN74" s="79"/>
      <c r="BO74" s="79"/>
      <c r="BP74" s="79"/>
      <c r="BQ74" s="199"/>
    </row>
    <row r="75" spans="2:87" ht="13.5" customHeight="1" x14ac:dyDescent="0.2">
      <c r="B75" s="174"/>
      <c r="C75" s="175"/>
      <c r="D75" s="175"/>
      <c r="E75" s="175"/>
      <c r="F75" s="175"/>
      <c r="G75" s="175"/>
      <c r="H75" s="175"/>
      <c r="I75" s="175"/>
      <c r="J75" s="175"/>
      <c r="K75" s="175"/>
      <c r="L75" s="175"/>
      <c r="M75" s="175"/>
      <c r="N75" s="175"/>
      <c r="O75" s="175"/>
      <c r="P75" s="175"/>
      <c r="Q75" s="175"/>
      <c r="R75" s="175"/>
      <c r="S75" s="175"/>
      <c r="T75" s="175"/>
      <c r="U75" s="175"/>
      <c r="V75" s="175"/>
      <c r="W75" s="175"/>
      <c r="X75" s="175"/>
      <c r="Y75" s="175"/>
      <c r="Z75" s="175"/>
      <c r="AA75" s="175"/>
      <c r="AB75" s="175"/>
      <c r="AC75" s="175"/>
      <c r="AD75" s="175"/>
      <c r="AE75" s="175"/>
      <c r="AF75" s="175"/>
      <c r="AG75" s="175"/>
      <c r="AH75" s="175"/>
      <c r="AI75" s="175"/>
      <c r="AJ75" s="175"/>
      <c r="AK75" s="175"/>
      <c r="AL75" s="175"/>
      <c r="AM75" s="175"/>
      <c r="AN75" s="175"/>
      <c r="AO75" s="175"/>
      <c r="AP75" s="175"/>
      <c r="AQ75" s="175"/>
      <c r="AR75" s="175"/>
      <c r="AS75" s="175"/>
      <c r="AT75" s="175"/>
      <c r="AU75" s="175"/>
      <c r="AV75" s="175"/>
      <c r="AW75" s="175"/>
      <c r="AX75" s="175"/>
      <c r="AY75" s="175"/>
      <c r="AZ75" s="175"/>
      <c r="BA75" s="175"/>
      <c r="BB75" s="175"/>
      <c r="BC75" s="175"/>
      <c r="BD75" s="175"/>
      <c r="BE75" s="175"/>
      <c r="BF75" s="175"/>
      <c r="BG75" s="175"/>
      <c r="BH75" s="175"/>
      <c r="BI75" s="175"/>
      <c r="BJ75" s="175"/>
      <c r="BK75" s="175"/>
      <c r="BL75" s="175"/>
      <c r="BM75" s="175"/>
      <c r="BN75" s="175"/>
      <c r="BO75" s="175"/>
      <c r="BP75" s="175"/>
      <c r="BQ75" s="176"/>
    </row>
    <row r="76" spans="2:87" ht="13.5" customHeight="1" x14ac:dyDescent="0.2">
      <c r="E76" s="27"/>
      <c r="F76" s="27"/>
      <c r="G76" s="27"/>
      <c r="H76" s="27"/>
      <c r="I76" s="27"/>
      <c r="J76" s="27"/>
      <c r="K76" s="27"/>
      <c r="L76" s="27"/>
      <c r="M76" s="27"/>
      <c r="N76" s="27"/>
      <c r="O76" s="27"/>
      <c r="P76" s="27"/>
      <c r="Q76" s="27"/>
    </row>
    <row r="77" spans="2:87" x14ac:dyDescent="0.2">
      <c r="E77" s="27"/>
      <c r="F77" s="27"/>
      <c r="G77" s="27"/>
      <c r="H77" s="27"/>
      <c r="I77" s="27"/>
      <c r="J77" s="27"/>
      <c r="K77" s="27"/>
      <c r="L77" s="27"/>
      <c r="M77" s="27"/>
      <c r="N77" s="27"/>
      <c r="O77" s="27"/>
      <c r="P77" s="27"/>
      <c r="Q77" s="27"/>
      <c r="S77" s="79" t="s">
        <v>27</v>
      </c>
      <c r="T77" s="79"/>
      <c r="U77" s="79"/>
      <c r="V77" s="79"/>
      <c r="W77" s="79"/>
      <c r="X77" s="79"/>
      <c r="Y77" s="79"/>
      <c r="Z77" s="79"/>
      <c r="AA77" s="79"/>
      <c r="AB77" s="79"/>
      <c r="AC77" s="79"/>
      <c r="AD77" s="79"/>
      <c r="AE77" s="79"/>
      <c r="AF77" s="79"/>
      <c r="AG77" s="79"/>
      <c r="AH77" s="79"/>
      <c r="AI77" s="79"/>
      <c r="AJ77" s="79"/>
      <c r="AK77" s="79"/>
      <c r="AL77" s="79"/>
      <c r="AM77" s="79"/>
      <c r="AN77" s="79"/>
      <c r="AO77" s="79"/>
      <c r="AP77" s="79"/>
      <c r="AQ77" s="79"/>
      <c r="AS77" s="79" t="s">
        <v>28</v>
      </c>
      <c r="AT77" s="79"/>
      <c r="AU77" s="79"/>
      <c r="AV77" s="79"/>
      <c r="AW77" s="79"/>
      <c r="AX77" s="79"/>
      <c r="AY77" s="79"/>
      <c r="AZ77" s="79"/>
      <c r="BA77" s="79"/>
      <c r="BB77" s="79"/>
      <c r="BC77" s="79"/>
      <c r="BD77" s="79"/>
      <c r="BE77" s="79"/>
      <c r="BF77" s="79"/>
      <c r="BG77" s="79"/>
      <c r="BH77" s="79"/>
      <c r="BI77" s="79"/>
      <c r="BJ77" s="79"/>
      <c r="BK77" s="79"/>
      <c r="BL77" s="79"/>
      <c r="BM77" s="79"/>
      <c r="BN77" s="79"/>
      <c r="BO77" s="79"/>
      <c r="BP77" s="79"/>
      <c r="BQ77" s="79"/>
    </row>
    <row r="78" spans="2:87" x14ac:dyDescent="0.2">
      <c r="E78" s="27"/>
      <c r="F78" s="27"/>
      <c r="G78" s="27"/>
      <c r="H78" s="27"/>
      <c r="I78" s="27"/>
      <c r="J78" s="27"/>
      <c r="K78" s="27"/>
      <c r="L78" s="27"/>
      <c r="M78" s="27"/>
      <c r="N78" s="27"/>
      <c r="O78" s="27"/>
      <c r="P78" s="27"/>
      <c r="Q78" s="27"/>
      <c r="S78" s="79"/>
      <c r="T78" s="79"/>
      <c r="U78" s="79"/>
      <c r="V78" s="79"/>
      <c r="W78" s="79"/>
      <c r="X78" s="79"/>
      <c r="Y78" s="79"/>
      <c r="Z78" s="79"/>
      <c r="AA78" s="79"/>
      <c r="AB78" s="79"/>
      <c r="AC78" s="79"/>
      <c r="AD78" s="79"/>
      <c r="AE78" s="79"/>
      <c r="AF78" s="79"/>
      <c r="AG78" s="79"/>
      <c r="AH78" s="79"/>
      <c r="AI78" s="79"/>
      <c r="AJ78" s="79"/>
      <c r="AK78" s="79"/>
      <c r="AL78" s="79"/>
      <c r="AM78" s="79"/>
      <c r="AN78" s="79"/>
      <c r="AO78" s="79"/>
      <c r="AP78" s="79"/>
      <c r="AQ78" s="79"/>
      <c r="AS78" s="79"/>
      <c r="AT78" s="79"/>
      <c r="AU78" s="79"/>
      <c r="AV78" s="79"/>
      <c r="AW78" s="79"/>
      <c r="AX78" s="79"/>
      <c r="AY78" s="79"/>
      <c r="AZ78" s="79"/>
      <c r="BA78" s="79"/>
      <c r="BB78" s="79"/>
      <c r="BC78" s="79"/>
      <c r="BD78" s="79"/>
      <c r="BE78" s="79"/>
      <c r="BF78" s="79"/>
      <c r="BG78" s="79"/>
      <c r="BH78" s="79"/>
      <c r="BI78" s="79"/>
      <c r="BJ78" s="79"/>
      <c r="BK78" s="79"/>
      <c r="BL78" s="79"/>
      <c r="BM78" s="79"/>
      <c r="BN78" s="79"/>
      <c r="BO78" s="79"/>
      <c r="BP78" s="79"/>
      <c r="BQ78" s="79"/>
    </row>
    <row r="79" spans="2:87" ht="11.25" customHeight="1" x14ac:dyDescent="0.2">
      <c r="E79" s="27"/>
      <c r="F79" s="27"/>
      <c r="G79" s="27"/>
      <c r="H79" s="27"/>
      <c r="I79" s="27"/>
      <c r="J79" s="27"/>
      <c r="K79" s="27"/>
      <c r="L79" s="27"/>
      <c r="M79" s="27"/>
      <c r="N79" s="27"/>
      <c r="O79" s="27"/>
      <c r="P79" s="27"/>
      <c r="Q79" s="27"/>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row>
    <row r="80" spans="2:87" ht="13.5" customHeight="1" x14ac:dyDescent="0.2">
      <c r="B80" s="115" t="s">
        <v>35</v>
      </c>
      <c r="C80" s="116"/>
      <c r="D80" s="117"/>
      <c r="E80" s="209" t="s">
        <v>30</v>
      </c>
      <c r="F80" s="210"/>
      <c r="G80" s="210"/>
      <c r="H80" s="210"/>
      <c r="I80" s="210"/>
      <c r="J80" s="210"/>
      <c r="K80" s="210"/>
      <c r="L80" s="210"/>
      <c r="M80" s="210"/>
      <c r="N80" s="210"/>
      <c r="O80" s="210"/>
      <c r="P80" s="210"/>
      <c r="Q80" s="211"/>
      <c r="S80" s="28"/>
      <c r="T80" s="218">
        <v>0</v>
      </c>
      <c r="U80" s="219"/>
      <c r="V80" s="219"/>
      <c r="W80" s="219"/>
      <c r="X80" s="219"/>
      <c r="Y80" s="219"/>
      <c r="Z80" s="219"/>
      <c r="AA80" s="219"/>
      <c r="AB80" s="219"/>
      <c r="AC80" s="219"/>
      <c r="AD80" s="219"/>
      <c r="AE80" s="219"/>
      <c r="AF80" s="219"/>
      <c r="AG80" s="219"/>
      <c r="AH80" s="219"/>
      <c r="AI80" s="219"/>
      <c r="AJ80" s="219"/>
      <c r="AK80" s="219"/>
      <c r="AL80" s="219"/>
      <c r="AM80" s="220"/>
      <c r="AN80" s="227" t="s">
        <v>15</v>
      </c>
      <c r="AO80" s="228"/>
      <c r="AP80" s="229"/>
      <c r="AQ80" s="28"/>
      <c r="AS80" s="28"/>
      <c r="AT80" s="81">
        <v>0</v>
      </c>
      <c r="AU80" s="82"/>
      <c r="AV80" s="82"/>
      <c r="AW80" s="82"/>
      <c r="AX80" s="82"/>
      <c r="AY80" s="82"/>
      <c r="AZ80" s="82"/>
      <c r="BA80" s="82"/>
      <c r="BB80" s="82"/>
      <c r="BC80" s="82"/>
      <c r="BD80" s="82"/>
      <c r="BE80" s="82"/>
      <c r="BF80" s="82"/>
      <c r="BG80" s="82"/>
      <c r="BH80" s="82"/>
      <c r="BI80" s="82"/>
      <c r="BJ80" s="82"/>
      <c r="BK80" s="82"/>
      <c r="BL80" s="82"/>
      <c r="BM80" s="83"/>
      <c r="BN80" s="90" t="s">
        <v>15</v>
      </c>
      <c r="BO80" s="91"/>
      <c r="BP80" s="92"/>
      <c r="BQ80" s="28"/>
    </row>
    <row r="81" spans="2:82" ht="13.5" customHeight="1" x14ac:dyDescent="0.2">
      <c r="B81" s="118"/>
      <c r="C81" s="119"/>
      <c r="D81" s="120"/>
      <c r="E81" s="212"/>
      <c r="F81" s="213"/>
      <c r="G81" s="213"/>
      <c r="H81" s="213"/>
      <c r="I81" s="213"/>
      <c r="J81" s="213"/>
      <c r="K81" s="213"/>
      <c r="L81" s="213"/>
      <c r="M81" s="213"/>
      <c r="N81" s="213"/>
      <c r="O81" s="213"/>
      <c r="P81" s="213"/>
      <c r="Q81" s="214"/>
      <c r="S81" s="28"/>
      <c r="T81" s="221"/>
      <c r="U81" s="222"/>
      <c r="V81" s="222"/>
      <c r="W81" s="222"/>
      <c r="X81" s="222"/>
      <c r="Y81" s="222"/>
      <c r="Z81" s="222"/>
      <c r="AA81" s="222"/>
      <c r="AB81" s="222"/>
      <c r="AC81" s="222"/>
      <c r="AD81" s="222"/>
      <c r="AE81" s="222"/>
      <c r="AF81" s="222"/>
      <c r="AG81" s="222"/>
      <c r="AH81" s="222"/>
      <c r="AI81" s="222"/>
      <c r="AJ81" s="222"/>
      <c r="AK81" s="222"/>
      <c r="AL81" s="222"/>
      <c r="AM81" s="223"/>
      <c r="AN81" s="230"/>
      <c r="AO81" s="231"/>
      <c r="AP81" s="232"/>
      <c r="AQ81" s="28"/>
      <c r="AS81" s="28"/>
      <c r="AT81" s="84"/>
      <c r="AU81" s="85"/>
      <c r="AV81" s="85"/>
      <c r="AW81" s="85"/>
      <c r="AX81" s="85"/>
      <c r="AY81" s="85"/>
      <c r="AZ81" s="85"/>
      <c r="BA81" s="85"/>
      <c r="BB81" s="85"/>
      <c r="BC81" s="85"/>
      <c r="BD81" s="85"/>
      <c r="BE81" s="85"/>
      <c r="BF81" s="85"/>
      <c r="BG81" s="85"/>
      <c r="BH81" s="85"/>
      <c r="BI81" s="85"/>
      <c r="BJ81" s="85"/>
      <c r="BK81" s="85"/>
      <c r="BL81" s="85"/>
      <c r="BM81" s="86"/>
      <c r="BN81" s="73"/>
      <c r="BO81" s="74"/>
      <c r="BP81" s="75"/>
      <c r="BQ81" s="28"/>
    </row>
    <row r="82" spans="2:82" ht="13.5" customHeight="1" x14ac:dyDescent="0.2">
      <c r="B82" s="121"/>
      <c r="C82" s="122"/>
      <c r="D82" s="123"/>
      <c r="E82" s="215"/>
      <c r="F82" s="216"/>
      <c r="G82" s="216"/>
      <c r="H82" s="216"/>
      <c r="I82" s="216"/>
      <c r="J82" s="216"/>
      <c r="K82" s="216"/>
      <c r="L82" s="216"/>
      <c r="M82" s="216"/>
      <c r="N82" s="216"/>
      <c r="O82" s="216"/>
      <c r="P82" s="216"/>
      <c r="Q82" s="217"/>
      <c r="S82" s="28"/>
      <c r="T82" s="224"/>
      <c r="U82" s="225"/>
      <c r="V82" s="225"/>
      <c r="W82" s="225"/>
      <c r="X82" s="225"/>
      <c r="Y82" s="225"/>
      <c r="Z82" s="225"/>
      <c r="AA82" s="225"/>
      <c r="AB82" s="225"/>
      <c r="AC82" s="225"/>
      <c r="AD82" s="225"/>
      <c r="AE82" s="225"/>
      <c r="AF82" s="225"/>
      <c r="AG82" s="225"/>
      <c r="AH82" s="225"/>
      <c r="AI82" s="225"/>
      <c r="AJ82" s="225"/>
      <c r="AK82" s="225"/>
      <c r="AL82" s="225"/>
      <c r="AM82" s="226"/>
      <c r="AN82" s="233"/>
      <c r="AO82" s="234"/>
      <c r="AP82" s="235"/>
      <c r="AQ82" s="28"/>
      <c r="AS82" s="28"/>
      <c r="AT82" s="87"/>
      <c r="AU82" s="88"/>
      <c r="AV82" s="88"/>
      <c r="AW82" s="88"/>
      <c r="AX82" s="88"/>
      <c r="AY82" s="88"/>
      <c r="AZ82" s="88"/>
      <c r="BA82" s="88"/>
      <c r="BB82" s="88"/>
      <c r="BC82" s="88"/>
      <c r="BD82" s="88"/>
      <c r="BE82" s="88"/>
      <c r="BF82" s="88"/>
      <c r="BG82" s="88"/>
      <c r="BH82" s="88"/>
      <c r="BI82" s="88"/>
      <c r="BJ82" s="88"/>
      <c r="BK82" s="88"/>
      <c r="BL82" s="88"/>
      <c r="BM82" s="89"/>
      <c r="BN82" s="93"/>
      <c r="BO82" s="94"/>
      <c r="BP82" s="95"/>
      <c r="BQ82" s="28"/>
    </row>
    <row r="83" spans="2:82" ht="13.5" customHeight="1" x14ac:dyDescent="0.2">
      <c r="B83" s="115" t="s">
        <v>31</v>
      </c>
      <c r="C83" s="116"/>
      <c r="D83" s="117"/>
      <c r="E83" s="136" t="s">
        <v>32</v>
      </c>
      <c r="F83" s="137"/>
      <c r="G83" s="137"/>
      <c r="H83" s="137"/>
      <c r="I83" s="137"/>
      <c r="J83" s="137"/>
      <c r="K83" s="137"/>
      <c r="L83" s="137"/>
      <c r="M83" s="137"/>
      <c r="N83" s="137"/>
      <c r="O83" s="137"/>
      <c r="P83" s="137"/>
      <c r="Q83" s="138"/>
      <c r="S83" s="28"/>
      <c r="T83" s="81">
        <v>0</v>
      </c>
      <c r="U83" s="82"/>
      <c r="V83" s="82"/>
      <c r="W83" s="82"/>
      <c r="X83" s="82"/>
      <c r="Y83" s="82"/>
      <c r="Z83" s="82"/>
      <c r="AA83" s="82"/>
      <c r="AB83" s="82"/>
      <c r="AC83" s="82"/>
      <c r="AD83" s="82"/>
      <c r="AE83" s="82"/>
      <c r="AF83" s="82"/>
      <c r="AG83" s="82"/>
      <c r="AH83" s="82"/>
      <c r="AI83" s="82"/>
      <c r="AJ83" s="82"/>
      <c r="AK83" s="82"/>
      <c r="AL83" s="82"/>
      <c r="AM83" s="83"/>
      <c r="AN83" s="90" t="s">
        <v>15</v>
      </c>
      <c r="AO83" s="91"/>
      <c r="AP83" s="92"/>
      <c r="AQ83" s="28"/>
      <c r="AS83" s="28"/>
      <c r="AT83" s="81">
        <v>0</v>
      </c>
      <c r="AU83" s="82"/>
      <c r="AV83" s="82"/>
      <c r="AW83" s="82"/>
      <c r="AX83" s="82"/>
      <c r="AY83" s="82"/>
      <c r="AZ83" s="82"/>
      <c r="BA83" s="82"/>
      <c r="BB83" s="82"/>
      <c r="BC83" s="82"/>
      <c r="BD83" s="82"/>
      <c r="BE83" s="82"/>
      <c r="BF83" s="82"/>
      <c r="BG83" s="82"/>
      <c r="BH83" s="82"/>
      <c r="BI83" s="82"/>
      <c r="BJ83" s="82"/>
      <c r="BK83" s="82"/>
      <c r="BL83" s="82"/>
      <c r="BM83" s="83"/>
      <c r="BN83" s="90" t="s">
        <v>15</v>
      </c>
      <c r="BO83" s="91"/>
      <c r="BP83" s="92"/>
      <c r="BQ83" s="28"/>
    </row>
    <row r="84" spans="2:82" ht="13.5" customHeight="1" x14ac:dyDescent="0.2">
      <c r="B84" s="118"/>
      <c r="C84" s="119"/>
      <c r="D84" s="120"/>
      <c r="E84" s="139"/>
      <c r="F84" s="140"/>
      <c r="G84" s="140"/>
      <c r="H84" s="140"/>
      <c r="I84" s="140"/>
      <c r="J84" s="140"/>
      <c r="K84" s="140"/>
      <c r="L84" s="140"/>
      <c r="M84" s="140"/>
      <c r="N84" s="140"/>
      <c r="O84" s="140"/>
      <c r="P84" s="140"/>
      <c r="Q84" s="141"/>
      <c r="S84" s="28"/>
      <c r="T84" s="84"/>
      <c r="U84" s="85"/>
      <c r="V84" s="85"/>
      <c r="W84" s="85"/>
      <c r="X84" s="85"/>
      <c r="Y84" s="85"/>
      <c r="Z84" s="85"/>
      <c r="AA84" s="85"/>
      <c r="AB84" s="85"/>
      <c r="AC84" s="85"/>
      <c r="AD84" s="85"/>
      <c r="AE84" s="85"/>
      <c r="AF84" s="85"/>
      <c r="AG84" s="85"/>
      <c r="AH84" s="85"/>
      <c r="AI84" s="85"/>
      <c r="AJ84" s="85"/>
      <c r="AK84" s="85"/>
      <c r="AL84" s="85"/>
      <c r="AM84" s="86"/>
      <c r="AN84" s="73"/>
      <c r="AO84" s="74"/>
      <c r="AP84" s="75"/>
      <c r="AQ84" s="28"/>
      <c r="AS84" s="28"/>
      <c r="AT84" s="84"/>
      <c r="AU84" s="85"/>
      <c r="AV84" s="85"/>
      <c r="AW84" s="85"/>
      <c r="AX84" s="85"/>
      <c r="AY84" s="85"/>
      <c r="AZ84" s="85"/>
      <c r="BA84" s="85"/>
      <c r="BB84" s="85"/>
      <c r="BC84" s="85"/>
      <c r="BD84" s="85"/>
      <c r="BE84" s="85"/>
      <c r="BF84" s="85"/>
      <c r="BG84" s="85"/>
      <c r="BH84" s="85"/>
      <c r="BI84" s="85"/>
      <c r="BJ84" s="85"/>
      <c r="BK84" s="85"/>
      <c r="BL84" s="85"/>
      <c r="BM84" s="86"/>
      <c r="BN84" s="73"/>
      <c r="BO84" s="74"/>
      <c r="BP84" s="75"/>
      <c r="BQ84" s="28"/>
    </row>
    <row r="85" spans="2:82" ht="13.5" customHeight="1" x14ac:dyDescent="0.2">
      <c r="B85" s="121"/>
      <c r="C85" s="122"/>
      <c r="D85" s="123"/>
      <c r="E85" s="142"/>
      <c r="F85" s="143"/>
      <c r="G85" s="143"/>
      <c r="H85" s="143"/>
      <c r="I85" s="143"/>
      <c r="J85" s="143"/>
      <c r="K85" s="143"/>
      <c r="L85" s="143"/>
      <c r="M85" s="143"/>
      <c r="N85" s="143"/>
      <c r="O85" s="143"/>
      <c r="P85" s="143"/>
      <c r="Q85" s="144"/>
      <c r="S85" s="28"/>
      <c r="T85" s="87"/>
      <c r="U85" s="88"/>
      <c r="V85" s="88"/>
      <c r="W85" s="88"/>
      <c r="X85" s="88"/>
      <c r="Y85" s="88"/>
      <c r="Z85" s="88"/>
      <c r="AA85" s="88"/>
      <c r="AB85" s="88"/>
      <c r="AC85" s="88"/>
      <c r="AD85" s="88"/>
      <c r="AE85" s="88"/>
      <c r="AF85" s="88"/>
      <c r="AG85" s="88"/>
      <c r="AH85" s="88"/>
      <c r="AI85" s="88"/>
      <c r="AJ85" s="88"/>
      <c r="AK85" s="88"/>
      <c r="AL85" s="88"/>
      <c r="AM85" s="89"/>
      <c r="AN85" s="93"/>
      <c r="AO85" s="94"/>
      <c r="AP85" s="95"/>
      <c r="AQ85" s="28"/>
      <c r="AS85" s="28"/>
      <c r="AT85" s="87"/>
      <c r="AU85" s="88"/>
      <c r="AV85" s="88"/>
      <c r="AW85" s="88"/>
      <c r="AX85" s="88"/>
      <c r="AY85" s="88"/>
      <c r="AZ85" s="88"/>
      <c r="BA85" s="88"/>
      <c r="BB85" s="88"/>
      <c r="BC85" s="88"/>
      <c r="BD85" s="88"/>
      <c r="BE85" s="88"/>
      <c r="BF85" s="88"/>
      <c r="BG85" s="88"/>
      <c r="BH85" s="88"/>
      <c r="BI85" s="88"/>
      <c r="BJ85" s="88"/>
      <c r="BK85" s="88"/>
      <c r="BL85" s="88"/>
      <c r="BM85" s="89"/>
      <c r="BN85" s="93"/>
      <c r="BO85" s="94"/>
      <c r="BP85" s="95"/>
      <c r="BQ85" s="28"/>
    </row>
    <row r="86" spans="2:82" x14ac:dyDescent="0.2">
      <c r="E86" s="27"/>
      <c r="F86" s="27"/>
      <c r="G86" s="27"/>
      <c r="H86" s="27"/>
      <c r="I86" s="27"/>
      <c r="J86" s="27"/>
      <c r="K86" s="27"/>
      <c r="L86" s="27"/>
      <c r="M86" s="27"/>
      <c r="N86" s="27"/>
      <c r="O86" s="27"/>
      <c r="P86" s="27"/>
      <c r="Q86" s="27"/>
      <c r="S86" s="28"/>
      <c r="T86" s="285" t="s">
        <v>36</v>
      </c>
      <c r="U86" s="285"/>
      <c r="V86" s="285"/>
      <c r="W86" s="285"/>
      <c r="X86" s="285"/>
      <c r="Y86" s="285"/>
      <c r="Z86" s="285"/>
      <c r="AA86" s="285"/>
      <c r="AB86" s="285"/>
      <c r="AC86" s="285"/>
      <c r="AD86" s="285"/>
      <c r="AE86" s="285"/>
      <c r="AF86" s="285"/>
      <c r="AG86" s="285"/>
      <c r="AH86" s="285"/>
      <c r="AI86" s="285"/>
      <c r="AJ86" s="285"/>
      <c r="AK86" s="285"/>
      <c r="AL86" s="285"/>
      <c r="AM86" s="285"/>
      <c r="AN86" s="31"/>
      <c r="AO86" s="31"/>
      <c r="AP86" s="31"/>
      <c r="AQ86" s="28"/>
      <c r="AS86" s="28"/>
      <c r="AT86" s="286" t="s">
        <v>36</v>
      </c>
      <c r="AU86" s="286"/>
      <c r="AV86" s="286"/>
      <c r="AW86" s="286"/>
      <c r="AX86" s="286"/>
      <c r="AY86" s="286"/>
      <c r="AZ86" s="286"/>
      <c r="BA86" s="286"/>
      <c r="BB86" s="286"/>
      <c r="BC86" s="286"/>
      <c r="BD86" s="286"/>
      <c r="BE86" s="286"/>
      <c r="BF86" s="286"/>
      <c r="BG86" s="286"/>
      <c r="BH86" s="286"/>
      <c r="BI86" s="286"/>
      <c r="BJ86" s="286"/>
      <c r="BK86" s="286"/>
      <c r="BL86" s="286"/>
      <c r="BM86" s="286"/>
      <c r="BN86" s="31"/>
      <c r="BO86" s="31"/>
      <c r="BP86" s="31"/>
      <c r="BQ86" s="28"/>
    </row>
    <row r="87" spans="2:82" ht="13.5" customHeight="1" x14ac:dyDescent="0.2">
      <c r="B87" s="115" t="s">
        <v>37</v>
      </c>
      <c r="C87" s="116"/>
      <c r="D87" s="117"/>
      <c r="E87" s="136" t="s">
        <v>38</v>
      </c>
      <c r="F87" s="137"/>
      <c r="G87" s="137"/>
      <c r="H87" s="137"/>
      <c r="I87" s="137"/>
      <c r="J87" s="137"/>
      <c r="K87" s="137"/>
      <c r="L87" s="137"/>
      <c r="M87" s="137"/>
      <c r="N87" s="137"/>
      <c r="O87" s="137"/>
      <c r="P87" s="137"/>
      <c r="Q87" s="138"/>
      <c r="S87" s="28"/>
      <c r="T87" s="290"/>
      <c r="U87" s="291"/>
      <c r="V87" s="291"/>
      <c r="W87" s="291"/>
      <c r="X87" s="291"/>
      <c r="Y87" s="291"/>
      <c r="Z87" s="291"/>
      <c r="AA87" s="291"/>
      <c r="AB87" s="291"/>
      <c r="AC87" s="291"/>
      <c r="AD87" s="291"/>
      <c r="AE87" s="291"/>
      <c r="AF87" s="291"/>
      <c r="AG87" s="291"/>
      <c r="AH87" s="291"/>
      <c r="AI87" s="291"/>
      <c r="AJ87" s="291"/>
      <c r="AK87" s="291"/>
      <c r="AL87" s="291"/>
      <c r="AM87" s="292"/>
      <c r="AN87" s="90" t="s">
        <v>39</v>
      </c>
      <c r="AO87" s="91"/>
      <c r="AP87" s="92"/>
      <c r="AQ87" s="28"/>
      <c r="AS87" s="28"/>
      <c r="AT87" s="299"/>
      <c r="AU87" s="300"/>
      <c r="AV87" s="300"/>
      <c r="AW87" s="300"/>
      <c r="AX87" s="300"/>
      <c r="AY87" s="300"/>
      <c r="AZ87" s="300"/>
      <c r="BA87" s="300"/>
      <c r="BB87" s="300"/>
      <c r="BC87" s="300"/>
      <c r="BD87" s="300"/>
      <c r="BE87" s="300"/>
      <c r="BF87" s="300"/>
      <c r="BG87" s="300"/>
      <c r="BH87" s="300"/>
      <c r="BI87" s="300"/>
      <c r="BJ87" s="300"/>
      <c r="BK87" s="300"/>
      <c r="BL87" s="300"/>
      <c r="BM87" s="301"/>
      <c r="BN87" s="90" t="s">
        <v>39</v>
      </c>
      <c r="BO87" s="91"/>
      <c r="BP87" s="92"/>
      <c r="BQ87" s="28"/>
    </row>
    <row r="88" spans="2:82" ht="13.5" customHeight="1" x14ac:dyDescent="0.2">
      <c r="B88" s="118"/>
      <c r="C88" s="119"/>
      <c r="D88" s="120"/>
      <c r="E88" s="139"/>
      <c r="F88" s="140"/>
      <c r="G88" s="140"/>
      <c r="H88" s="140"/>
      <c r="I88" s="140"/>
      <c r="J88" s="140"/>
      <c r="K88" s="140"/>
      <c r="L88" s="140"/>
      <c r="M88" s="140"/>
      <c r="N88" s="140"/>
      <c r="O88" s="140"/>
      <c r="P88" s="140"/>
      <c r="Q88" s="141"/>
      <c r="S88" s="28"/>
      <c r="T88" s="293"/>
      <c r="U88" s="294"/>
      <c r="V88" s="294"/>
      <c r="W88" s="294"/>
      <c r="X88" s="294"/>
      <c r="Y88" s="294"/>
      <c r="Z88" s="294"/>
      <c r="AA88" s="294"/>
      <c r="AB88" s="294"/>
      <c r="AC88" s="294"/>
      <c r="AD88" s="294"/>
      <c r="AE88" s="294"/>
      <c r="AF88" s="294"/>
      <c r="AG88" s="294"/>
      <c r="AH88" s="294"/>
      <c r="AI88" s="294"/>
      <c r="AJ88" s="294"/>
      <c r="AK88" s="294"/>
      <c r="AL88" s="294"/>
      <c r="AM88" s="295"/>
      <c r="AN88" s="73"/>
      <c r="AO88" s="74"/>
      <c r="AP88" s="75"/>
      <c r="AQ88" s="28"/>
      <c r="AS88" s="28"/>
      <c r="AT88" s="302"/>
      <c r="AU88" s="303"/>
      <c r="AV88" s="303"/>
      <c r="AW88" s="303"/>
      <c r="AX88" s="303"/>
      <c r="AY88" s="303"/>
      <c r="AZ88" s="303"/>
      <c r="BA88" s="303"/>
      <c r="BB88" s="303"/>
      <c r="BC88" s="303"/>
      <c r="BD88" s="303"/>
      <c r="BE88" s="303"/>
      <c r="BF88" s="303"/>
      <c r="BG88" s="303"/>
      <c r="BH88" s="303"/>
      <c r="BI88" s="303"/>
      <c r="BJ88" s="303"/>
      <c r="BK88" s="303"/>
      <c r="BL88" s="303"/>
      <c r="BM88" s="304"/>
      <c r="BN88" s="73"/>
      <c r="BO88" s="74"/>
      <c r="BP88" s="75"/>
      <c r="BQ88" s="28"/>
    </row>
    <row r="89" spans="2:82" ht="13.5" customHeight="1" x14ac:dyDescent="0.2">
      <c r="B89" s="312"/>
      <c r="C89" s="313"/>
      <c r="D89" s="314"/>
      <c r="E89" s="287"/>
      <c r="F89" s="288"/>
      <c r="G89" s="288"/>
      <c r="H89" s="288"/>
      <c r="I89" s="288"/>
      <c r="J89" s="288"/>
      <c r="K89" s="288"/>
      <c r="L89" s="288"/>
      <c r="M89" s="288"/>
      <c r="N89" s="288"/>
      <c r="O89" s="288"/>
      <c r="P89" s="288"/>
      <c r="Q89" s="289"/>
      <c r="S89" s="28"/>
      <c r="T89" s="296"/>
      <c r="U89" s="297"/>
      <c r="V89" s="297"/>
      <c r="W89" s="297"/>
      <c r="X89" s="297"/>
      <c r="Y89" s="297"/>
      <c r="Z89" s="297"/>
      <c r="AA89" s="297"/>
      <c r="AB89" s="297"/>
      <c r="AC89" s="297"/>
      <c r="AD89" s="297"/>
      <c r="AE89" s="297"/>
      <c r="AF89" s="297"/>
      <c r="AG89" s="297"/>
      <c r="AH89" s="297"/>
      <c r="AI89" s="297"/>
      <c r="AJ89" s="297"/>
      <c r="AK89" s="297"/>
      <c r="AL89" s="297"/>
      <c r="AM89" s="298"/>
      <c r="AN89" s="76"/>
      <c r="AO89" s="77"/>
      <c r="AP89" s="78"/>
      <c r="AQ89" s="28"/>
      <c r="AS89" s="28"/>
      <c r="AT89" s="305"/>
      <c r="AU89" s="306"/>
      <c r="AV89" s="306"/>
      <c r="AW89" s="306"/>
      <c r="AX89" s="306"/>
      <c r="AY89" s="306"/>
      <c r="AZ89" s="306"/>
      <c r="BA89" s="306"/>
      <c r="BB89" s="306"/>
      <c r="BC89" s="306"/>
      <c r="BD89" s="306"/>
      <c r="BE89" s="306"/>
      <c r="BF89" s="306"/>
      <c r="BG89" s="306"/>
      <c r="BH89" s="306"/>
      <c r="BI89" s="306"/>
      <c r="BJ89" s="306"/>
      <c r="BK89" s="306"/>
      <c r="BL89" s="306"/>
      <c r="BM89" s="307"/>
      <c r="BN89" s="76"/>
      <c r="BO89" s="77"/>
      <c r="BP89" s="78"/>
      <c r="BQ89" s="28"/>
    </row>
    <row r="90" spans="2:82" ht="20.25" customHeight="1" x14ac:dyDescent="0.2">
      <c r="B90" s="257" t="s">
        <v>40</v>
      </c>
      <c r="C90" s="258"/>
      <c r="D90" s="259"/>
      <c r="E90" s="309" t="s">
        <v>41</v>
      </c>
      <c r="F90" s="310"/>
      <c r="G90" s="310"/>
      <c r="H90" s="310"/>
      <c r="I90" s="310"/>
      <c r="J90" s="310"/>
      <c r="K90" s="310"/>
      <c r="L90" s="310"/>
      <c r="M90" s="310"/>
      <c r="N90" s="310"/>
      <c r="O90" s="310"/>
      <c r="P90" s="310"/>
      <c r="Q90" s="311"/>
      <c r="S90" s="28"/>
      <c r="T90" s="236"/>
      <c r="U90" s="237"/>
      <c r="V90" s="237"/>
      <c r="W90" s="237"/>
      <c r="X90" s="237"/>
      <c r="Y90" s="237"/>
      <c r="Z90" s="237"/>
      <c r="AA90" s="237"/>
      <c r="AB90" s="237"/>
      <c r="AC90" s="237"/>
      <c r="AD90" s="237"/>
      <c r="AE90" s="237"/>
      <c r="AF90" s="237"/>
      <c r="AG90" s="237"/>
      <c r="AH90" s="237"/>
      <c r="AI90" s="237"/>
      <c r="AJ90" s="237"/>
      <c r="AK90" s="237"/>
      <c r="AL90" s="237"/>
      <c r="AM90" s="238"/>
      <c r="AN90" s="70" t="s">
        <v>15</v>
      </c>
      <c r="AO90" s="71"/>
      <c r="AP90" s="72"/>
      <c r="AQ90" s="28"/>
      <c r="AS90" s="28"/>
      <c r="AT90" s="260"/>
      <c r="AU90" s="261"/>
      <c r="AV90" s="261"/>
      <c r="AW90" s="261"/>
      <c r="AX90" s="261"/>
      <c r="AY90" s="261"/>
      <c r="AZ90" s="261"/>
      <c r="BA90" s="261"/>
      <c r="BB90" s="261"/>
      <c r="BC90" s="261"/>
      <c r="BD90" s="261"/>
      <c r="BE90" s="261"/>
      <c r="BF90" s="261"/>
      <c r="BG90" s="261"/>
      <c r="BH90" s="261"/>
      <c r="BI90" s="261"/>
      <c r="BJ90" s="261"/>
      <c r="BK90" s="261"/>
      <c r="BL90" s="261"/>
      <c r="BM90" s="262"/>
      <c r="BN90" s="70" t="s">
        <v>15</v>
      </c>
      <c r="BO90" s="71"/>
      <c r="BP90" s="72"/>
      <c r="BQ90" s="28"/>
      <c r="BR90" s="80" t="str">
        <f>IF($T$38="料率",IF($AT$90="","",IF($T$93-$AT$93&gt;$AT$80,"","※2")),"")</f>
        <v/>
      </c>
      <c r="BS90" s="189" t="str">
        <f>IF(BR90="※2","補助金が有る場合のF「リース料金支払額合計」から、補助金相当分の減額がされていることが確認できません。","")</f>
        <v/>
      </c>
      <c r="BT90" s="189"/>
      <c r="BU90" s="189"/>
      <c r="BV90" s="189"/>
      <c r="BW90" s="189"/>
      <c r="BX90" s="189"/>
      <c r="BY90" s="189"/>
      <c r="BZ90" s="189"/>
      <c r="CA90" s="189"/>
      <c r="CB90" s="189"/>
      <c r="CC90" s="189"/>
      <c r="CD90" s="189"/>
    </row>
    <row r="91" spans="2:82" ht="13.5" customHeight="1" x14ac:dyDescent="0.2">
      <c r="B91" s="118"/>
      <c r="C91" s="119"/>
      <c r="D91" s="120"/>
      <c r="E91" s="139"/>
      <c r="F91" s="140"/>
      <c r="G91" s="140"/>
      <c r="H91" s="140"/>
      <c r="I91" s="140"/>
      <c r="J91" s="140"/>
      <c r="K91" s="140"/>
      <c r="L91" s="140"/>
      <c r="M91" s="140"/>
      <c r="N91" s="140"/>
      <c r="O91" s="140"/>
      <c r="P91" s="140"/>
      <c r="Q91" s="141"/>
      <c r="S91" s="28"/>
      <c r="T91" s="239"/>
      <c r="U91" s="240"/>
      <c r="V91" s="240"/>
      <c r="W91" s="240"/>
      <c r="X91" s="240"/>
      <c r="Y91" s="240"/>
      <c r="Z91" s="240"/>
      <c r="AA91" s="240"/>
      <c r="AB91" s="240"/>
      <c r="AC91" s="240"/>
      <c r="AD91" s="240"/>
      <c r="AE91" s="240"/>
      <c r="AF91" s="240"/>
      <c r="AG91" s="240"/>
      <c r="AH91" s="240"/>
      <c r="AI91" s="240"/>
      <c r="AJ91" s="240"/>
      <c r="AK91" s="240"/>
      <c r="AL91" s="240"/>
      <c r="AM91" s="241"/>
      <c r="AN91" s="73"/>
      <c r="AO91" s="74"/>
      <c r="AP91" s="75"/>
      <c r="AQ91" s="28"/>
      <c r="AS91" s="28"/>
      <c r="AT91" s="263"/>
      <c r="AU91" s="264"/>
      <c r="AV91" s="264"/>
      <c r="AW91" s="264"/>
      <c r="AX91" s="264"/>
      <c r="AY91" s="264"/>
      <c r="AZ91" s="264"/>
      <c r="BA91" s="264"/>
      <c r="BB91" s="264"/>
      <c r="BC91" s="264"/>
      <c r="BD91" s="264"/>
      <c r="BE91" s="264"/>
      <c r="BF91" s="264"/>
      <c r="BG91" s="264"/>
      <c r="BH91" s="264"/>
      <c r="BI91" s="264"/>
      <c r="BJ91" s="264"/>
      <c r="BK91" s="264"/>
      <c r="BL91" s="264"/>
      <c r="BM91" s="265"/>
      <c r="BN91" s="73"/>
      <c r="BO91" s="74"/>
      <c r="BP91" s="75"/>
      <c r="BQ91" s="28"/>
      <c r="BR91" s="80"/>
      <c r="BS91" s="189"/>
      <c r="BT91" s="189"/>
      <c r="BU91" s="189"/>
      <c r="BV91" s="189"/>
      <c r="BW91" s="189"/>
      <c r="BX91" s="189"/>
      <c r="BY91" s="189"/>
      <c r="BZ91" s="189"/>
      <c r="CA91" s="189"/>
      <c r="CB91" s="189"/>
      <c r="CC91" s="189"/>
      <c r="CD91" s="189"/>
    </row>
    <row r="92" spans="2:82" ht="13.5" customHeight="1" x14ac:dyDescent="0.2">
      <c r="B92" s="121"/>
      <c r="C92" s="122"/>
      <c r="D92" s="123"/>
      <c r="E92" s="142"/>
      <c r="F92" s="143"/>
      <c r="G92" s="143"/>
      <c r="H92" s="143"/>
      <c r="I92" s="143"/>
      <c r="J92" s="143"/>
      <c r="K92" s="143"/>
      <c r="L92" s="143"/>
      <c r="M92" s="143"/>
      <c r="N92" s="143"/>
      <c r="O92" s="143"/>
      <c r="P92" s="143"/>
      <c r="Q92" s="144"/>
      <c r="S92" s="28"/>
      <c r="T92" s="245"/>
      <c r="U92" s="246"/>
      <c r="V92" s="246"/>
      <c r="W92" s="246"/>
      <c r="X92" s="246"/>
      <c r="Y92" s="246"/>
      <c r="Z92" s="246"/>
      <c r="AA92" s="246"/>
      <c r="AB92" s="246"/>
      <c r="AC92" s="246"/>
      <c r="AD92" s="246"/>
      <c r="AE92" s="246"/>
      <c r="AF92" s="246"/>
      <c r="AG92" s="246"/>
      <c r="AH92" s="246"/>
      <c r="AI92" s="246"/>
      <c r="AJ92" s="246"/>
      <c r="AK92" s="246"/>
      <c r="AL92" s="246"/>
      <c r="AM92" s="247"/>
      <c r="AN92" s="93"/>
      <c r="AO92" s="94"/>
      <c r="AP92" s="95"/>
      <c r="AQ92" s="28"/>
      <c r="AS92" s="28"/>
      <c r="AT92" s="266"/>
      <c r="AU92" s="267"/>
      <c r="AV92" s="267"/>
      <c r="AW92" s="267"/>
      <c r="AX92" s="267"/>
      <c r="AY92" s="267"/>
      <c r="AZ92" s="267"/>
      <c r="BA92" s="267"/>
      <c r="BB92" s="267"/>
      <c r="BC92" s="267"/>
      <c r="BD92" s="267"/>
      <c r="BE92" s="267"/>
      <c r="BF92" s="267"/>
      <c r="BG92" s="267"/>
      <c r="BH92" s="267"/>
      <c r="BI92" s="267"/>
      <c r="BJ92" s="267"/>
      <c r="BK92" s="267"/>
      <c r="BL92" s="267"/>
      <c r="BM92" s="268"/>
      <c r="BN92" s="93"/>
      <c r="BO92" s="94"/>
      <c r="BP92" s="95"/>
      <c r="BQ92" s="28"/>
      <c r="BR92" s="80"/>
      <c r="BS92" s="189"/>
      <c r="BT92" s="189"/>
      <c r="BU92" s="189"/>
      <c r="BV92" s="189"/>
      <c r="BW92" s="189"/>
      <c r="BX92" s="189"/>
      <c r="BY92" s="189"/>
      <c r="BZ92" s="189"/>
      <c r="CA92" s="189"/>
      <c r="CB92" s="189"/>
      <c r="CC92" s="189"/>
      <c r="CD92" s="189"/>
    </row>
    <row r="93" spans="2:82" ht="13.5" customHeight="1" x14ac:dyDescent="0.2">
      <c r="B93" s="115" t="s">
        <v>42</v>
      </c>
      <c r="C93" s="116"/>
      <c r="D93" s="117"/>
      <c r="E93" s="269" t="s">
        <v>51</v>
      </c>
      <c r="F93" s="270"/>
      <c r="G93" s="270"/>
      <c r="H93" s="270"/>
      <c r="I93" s="270"/>
      <c r="J93" s="270"/>
      <c r="K93" s="270"/>
      <c r="L93" s="270"/>
      <c r="M93" s="270"/>
      <c r="N93" s="270"/>
      <c r="O93" s="270"/>
      <c r="P93" s="270"/>
      <c r="Q93" s="271"/>
      <c r="S93" s="28"/>
      <c r="T93" s="278"/>
      <c r="U93" s="279"/>
      <c r="V93" s="279"/>
      <c r="W93" s="279"/>
      <c r="X93" s="279"/>
      <c r="Y93" s="279"/>
      <c r="Z93" s="279"/>
      <c r="AA93" s="279"/>
      <c r="AB93" s="279"/>
      <c r="AC93" s="279"/>
      <c r="AD93" s="279"/>
      <c r="AE93" s="279"/>
      <c r="AF93" s="279"/>
      <c r="AG93" s="279"/>
      <c r="AH93" s="279"/>
      <c r="AI93" s="279"/>
      <c r="AJ93" s="279"/>
      <c r="AK93" s="279"/>
      <c r="AL93" s="279"/>
      <c r="AM93" s="280"/>
      <c r="AN93" s="90" t="s">
        <v>15</v>
      </c>
      <c r="AO93" s="91"/>
      <c r="AP93" s="92"/>
      <c r="AQ93" s="28"/>
      <c r="AS93" s="28"/>
      <c r="AT93" s="281"/>
      <c r="AU93" s="282"/>
      <c r="AV93" s="282"/>
      <c r="AW93" s="282"/>
      <c r="AX93" s="282"/>
      <c r="AY93" s="282"/>
      <c r="AZ93" s="282"/>
      <c r="BA93" s="282"/>
      <c r="BB93" s="282"/>
      <c r="BC93" s="282"/>
      <c r="BD93" s="282"/>
      <c r="BE93" s="282"/>
      <c r="BF93" s="282"/>
      <c r="BG93" s="282"/>
      <c r="BH93" s="282"/>
      <c r="BI93" s="282"/>
      <c r="BJ93" s="282"/>
      <c r="BK93" s="282"/>
      <c r="BL93" s="282"/>
      <c r="BM93" s="283"/>
      <c r="BN93" s="90" t="s">
        <v>15</v>
      </c>
      <c r="BO93" s="91"/>
      <c r="BP93" s="92"/>
      <c r="BQ93" s="28"/>
      <c r="BR93" s="80" t="str">
        <f>IF($T$38="料率",IF($AT$93="","",IF($AT$93&gt;=$AT$83,"","※1")),"")</f>
        <v/>
      </c>
      <c r="BS93" s="284" t="str">
        <f>IF(BR93="※1","残価設定がないリース契約であることが確認できません。","")</f>
        <v/>
      </c>
      <c r="BT93" s="284"/>
      <c r="BU93" s="284"/>
      <c r="BV93" s="284"/>
      <c r="BW93" s="284"/>
      <c r="BX93" s="284"/>
      <c r="BY93" s="284"/>
      <c r="BZ93" s="284"/>
      <c r="CA93" s="284"/>
      <c r="CB93" s="284"/>
      <c r="CC93" s="284"/>
      <c r="CD93" s="284"/>
    </row>
    <row r="94" spans="2:82" ht="13.5" customHeight="1" x14ac:dyDescent="0.2">
      <c r="B94" s="118"/>
      <c r="C94" s="119"/>
      <c r="D94" s="120"/>
      <c r="E94" s="272"/>
      <c r="F94" s="273"/>
      <c r="G94" s="273"/>
      <c r="H94" s="273"/>
      <c r="I94" s="273"/>
      <c r="J94" s="273"/>
      <c r="K94" s="273"/>
      <c r="L94" s="273"/>
      <c r="M94" s="273"/>
      <c r="N94" s="273"/>
      <c r="O94" s="273"/>
      <c r="P94" s="273"/>
      <c r="Q94" s="274"/>
      <c r="S94" s="28"/>
      <c r="T94" s="239"/>
      <c r="U94" s="240"/>
      <c r="V94" s="240"/>
      <c r="W94" s="240"/>
      <c r="X94" s="240"/>
      <c r="Y94" s="240"/>
      <c r="Z94" s="240"/>
      <c r="AA94" s="240"/>
      <c r="AB94" s="240"/>
      <c r="AC94" s="240"/>
      <c r="AD94" s="240"/>
      <c r="AE94" s="240"/>
      <c r="AF94" s="240"/>
      <c r="AG94" s="240"/>
      <c r="AH94" s="240"/>
      <c r="AI94" s="240"/>
      <c r="AJ94" s="240"/>
      <c r="AK94" s="240"/>
      <c r="AL94" s="240"/>
      <c r="AM94" s="241"/>
      <c r="AN94" s="73"/>
      <c r="AO94" s="74"/>
      <c r="AP94" s="75"/>
      <c r="AQ94" s="28"/>
      <c r="AS94" s="28"/>
      <c r="AT94" s="263"/>
      <c r="AU94" s="264"/>
      <c r="AV94" s="264"/>
      <c r="AW94" s="264"/>
      <c r="AX94" s="264"/>
      <c r="AY94" s="264"/>
      <c r="AZ94" s="264"/>
      <c r="BA94" s="264"/>
      <c r="BB94" s="264"/>
      <c r="BC94" s="264"/>
      <c r="BD94" s="264"/>
      <c r="BE94" s="264"/>
      <c r="BF94" s="264"/>
      <c r="BG94" s="264"/>
      <c r="BH94" s="264"/>
      <c r="BI94" s="264"/>
      <c r="BJ94" s="264"/>
      <c r="BK94" s="264"/>
      <c r="BL94" s="264"/>
      <c r="BM94" s="265"/>
      <c r="BN94" s="73"/>
      <c r="BO94" s="74"/>
      <c r="BP94" s="75"/>
      <c r="BQ94" s="28"/>
      <c r="BR94" s="80"/>
      <c r="BS94" s="284"/>
      <c r="BT94" s="284"/>
      <c r="BU94" s="284"/>
      <c r="BV94" s="284"/>
      <c r="BW94" s="284"/>
      <c r="BX94" s="284"/>
      <c r="BY94" s="284"/>
      <c r="BZ94" s="284"/>
      <c r="CA94" s="284"/>
      <c r="CB94" s="284"/>
      <c r="CC94" s="284"/>
      <c r="CD94" s="284"/>
    </row>
    <row r="95" spans="2:82" ht="13.5" customHeight="1" x14ac:dyDescent="0.2">
      <c r="B95" s="121"/>
      <c r="C95" s="122"/>
      <c r="D95" s="123"/>
      <c r="E95" s="275"/>
      <c r="F95" s="276"/>
      <c r="G95" s="276"/>
      <c r="H95" s="276"/>
      <c r="I95" s="276"/>
      <c r="J95" s="276"/>
      <c r="K95" s="276"/>
      <c r="L95" s="276"/>
      <c r="M95" s="276"/>
      <c r="N95" s="276"/>
      <c r="O95" s="276"/>
      <c r="P95" s="276"/>
      <c r="Q95" s="277"/>
      <c r="S95" s="28"/>
      <c r="T95" s="245"/>
      <c r="U95" s="246"/>
      <c r="V95" s="246"/>
      <c r="W95" s="246"/>
      <c r="X95" s="246"/>
      <c r="Y95" s="246"/>
      <c r="Z95" s="246"/>
      <c r="AA95" s="246"/>
      <c r="AB95" s="246"/>
      <c r="AC95" s="246"/>
      <c r="AD95" s="246"/>
      <c r="AE95" s="246"/>
      <c r="AF95" s="246"/>
      <c r="AG95" s="246"/>
      <c r="AH95" s="246"/>
      <c r="AI95" s="246"/>
      <c r="AJ95" s="246"/>
      <c r="AK95" s="246"/>
      <c r="AL95" s="246"/>
      <c r="AM95" s="247"/>
      <c r="AN95" s="93"/>
      <c r="AO95" s="94"/>
      <c r="AP95" s="95"/>
      <c r="AQ95" s="28"/>
      <c r="AS95" s="28"/>
      <c r="AT95" s="266"/>
      <c r="AU95" s="267"/>
      <c r="AV95" s="267"/>
      <c r="AW95" s="267"/>
      <c r="AX95" s="267"/>
      <c r="AY95" s="267"/>
      <c r="AZ95" s="267"/>
      <c r="BA95" s="267"/>
      <c r="BB95" s="267"/>
      <c r="BC95" s="267"/>
      <c r="BD95" s="267"/>
      <c r="BE95" s="267"/>
      <c r="BF95" s="267"/>
      <c r="BG95" s="267"/>
      <c r="BH95" s="267"/>
      <c r="BI95" s="267"/>
      <c r="BJ95" s="267"/>
      <c r="BK95" s="267"/>
      <c r="BL95" s="267"/>
      <c r="BM95" s="268"/>
      <c r="BN95" s="93"/>
      <c r="BO95" s="94"/>
      <c r="BP95" s="95"/>
      <c r="BQ95" s="28"/>
      <c r="BR95" s="80"/>
      <c r="BS95" s="284"/>
      <c r="BT95" s="284"/>
      <c r="BU95" s="284"/>
      <c r="BV95" s="284"/>
      <c r="BW95" s="284"/>
      <c r="BX95" s="284"/>
      <c r="BY95" s="284"/>
      <c r="BZ95" s="284"/>
      <c r="CA95" s="284"/>
      <c r="CB95" s="284"/>
      <c r="CC95" s="284"/>
      <c r="CD95" s="284"/>
    </row>
    <row r="96" spans="2:82" ht="13.5" customHeight="1" x14ac:dyDescent="0.2">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0"/>
    </row>
    <row r="97" spans="2:70" ht="34.5" customHeight="1" x14ac:dyDescent="0.2">
      <c r="B97" s="254" t="s">
        <v>45</v>
      </c>
      <c r="C97" s="255"/>
      <c r="D97" s="255"/>
      <c r="E97" s="255"/>
      <c r="F97" s="255"/>
      <c r="G97" s="255"/>
      <c r="H97" s="255"/>
      <c r="I97" s="255"/>
      <c r="J97" s="255"/>
      <c r="K97" s="255"/>
      <c r="L97" s="255"/>
      <c r="M97" s="255"/>
      <c r="N97" s="255"/>
      <c r="O97" s="255"/>
      <c r="P97" s="255"/>
      <c r="Q97" s="256"/>
      <c r="S97" s="28"/>
      <c r="T97" s="248"/>
      <c r="U97" s="249"/>
      <c r="V97" s="249"/>
      <c r="W97" s="249"/>
      <c r="X97" s="249"/>
      <c r="Y97" s="249"/>
      <c r="Z97" s="249"/>
      <c r="AA97" s="249"/>
      <c r="AB97" s="249"/>
      <c r="AC97" s="249"/>
      <c r="AD97" s="249"/>
      <c r="AE97" s="249"/>
      <c r="AF97" s="249"/>
      <c r="AG97" s="249"/>
      <c r="AH97" s="249"/>
      <c r="AI97" s="249"/>
      <c r="AJ97" s="249"/>
      <c r="AK97" s="249"/>
      <c r="AL97" s="249"/>
      <c r="AM97" s="250"/>
      <c r="AN97" s="251" t="s">
        <v>15</v>
      </c>
      <c r="AO97" s="252"/>
      <c r="AP97" s="253"/>
      <c r="AQ97" s="28"/>
      <c r="AS97" s="32"/>
      <c r="AT97" s="248"/>
      <c r="AU97" s="249"/>
      <c r="AV97" s="249"/>
      <c r="AW97" s="249"/>
      <c r="AX97" s="249"/>
      <c r="AY97" s="249"/>
      <c r="AZ97" s="249"/>
      <c r="BA97" s="249"/>
      <c r="BB97" s="249"/>
      <c r="BC97" s="249"/>
      <c r="BD97" s="249"/>
      <c r="BE97" s="249"/>
      <c r="BF97" s="249"/>
      <c r="BG97" s="249"/>
      <c r="BH97" s="249"/>
      <c r="BI97" s="249"/>
      <c r="BJ97" s="249"/>
      <c r="BK97" s="249"/>
      <c r="BL97" s="249"/>
      <c r="BM97" s="250"/>
      <c r="BN97" s="251" t="s">
        <v>15</v>
      </c>
      <c r="BO97" s="252"/>
      <c r="BP97" s="253"/>
      <c r="BQ97" s="28"/>
      <c r="BR97" s="20"/>
    </row>
    <row r="98" spans="2:70" ht="13.5" customHeight="1" x14ac:dyDescent="0.2">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0"/>
    </row>
    <row r="99" spans="2:70" ht="0.75" customHeight="1" x14ac:dyDescent="0.2">
      <c r="S99" s="28"/>
      <c r="T99" s="322"/>
      <c r="U99" s="322"/>
      <c r="V99" s="322"/>
      <c r="W99" s="322"/>
      <c r="X99" s="322"/>
      <c r="Y99" s="322"/>
      <c r="Z99" s="322"/>
      <c r="AA99" s="322"/>
      <c r="AB99" s="322"/>
      <c r="AC99" s="322"/>
      <c r="AD99" s="322"/>
      <c r="AE99" s="322"/>
      <c r="AF99" s="322"/>
      <c r="AG99" s="322"/>
      <c r="AH99" s="322"/>
      <c r="AI99" s="322"/>
      <c r="AJ99" s="322"/>
      <c r="AK99" s="322"/>
      <c r="AL99" s="322"/>
      <c r="AM99" s="322"/>
      <c r="AN99" s="28"/>
      <c r="AO99" s="28"/>
      <c r="AP99" s="28"/>
      <c r="AQ99" s="28"/>
      <c r="AS99" s="32"/>
      <c r="AT99" s="322"/>
      <c r="AU99" s="322"/>
      <c r="AV99" s="322"/>
      <c r="AW99" s="322"/>
      <c r="AX99" s="322"/>
      <c r="AY99" s="322"/>
      <c r="AZ99" s="322"/>
      <c r="BA99" s="322"/>
      <c r="BB99" s="322"/>
      <c r="BC99" s="322"/>
      <c r="BD99" s="322"/>
      <c r="BE99" s="322"/>
      <c r="BF99" s="322"/>
      <c r="BG99" s="322"/>
      <c r="BH99" s="322"/>
      <c r="BI99" s="322"/>
      <c r="BJ99" s="322"/>
      <c r="BK99" s="322"/>
      <c r="BL99" s="322"/>
      <c r="BM99" s="322"/>
      <c r="BN99" s="28"/>
      <c r="BO99" s="28"/>
      <c r="BP99" s="28"/>
      <c r="BQ99" s="28"/>
    </row>
    <row r="100" spans="2:70" ht="13.5" customHeight="1" x14ac:dyDescent="0.2"/>
    <row r="102" spans="2:70" ht="21" x14ac:dyDescent="0.2">
      <c r="AH102" s="41" t="s">
        <v>59</v>
      </c>
    </row>
    <row r="103" spans="2:70" x14ac:dyDescent="0.2">
      <c r="BL103" s="315"/>
      <c r="BM103" s="315"/>
      <c r="BN103" s="315"/>
      <c r="BO103" s="315"/>
      <c r="BP103" s="315"/>
    </row>
    <row r="104" spans="2:70" ht="13.5" customHeight="1" x14ac:dyDescent="0.2">
      <c r="BL104" s="315"/>
      <c r="BM104" s="315"/>
      <c r="BN104" s="315"/>
      <c r="BO104" s="315"/>
      <c r="BP104" s="315"/>
    </row>
    <row r="105" spans="2:70" ht="13.5" customHeight="1" x14ac:dyDescent="0.2">
      <c r="BL105" s="315"/>
      <c r="BM105" s="315"/>
      <c r="BN105" s="315"/>
      <c r="BO105" s="315"/>
      <c r="BP105" s="315"/>
    </row>
    <row r="106" spans="2:70" ht="13.2" customHeight="1" x14ac:dyDescent="0.2">
      <c r="AX106" s="316"/>
      <c r="AY106" s="317"/>
      <c r="AZ106" s="317"/>
      <c r="BA106" s="317"/>
      <c r="BB106" s="317"/>
      <c r="BC106" s="317"/>
      <c r="BD106" s="317"/>
      <c r="BE106" s="317"/>
      <c r="BF106" s="317"/>
      <c r="BG106" s="317"/>
      <c r="BH106" s="317"/>
      <c r="BI106" s="317"/>
      <c r="BJ106" s="318"/>
      <c r="BL106" s="315"/>
      <c r="BM106" s="315"/>
      <c r="BN106" s="315"/>
      <c r="BO106" s="315"/>
      <c r="BP106" s="315"/>
    </row>
    <row r="107" spans="2:70" ht="21" customHeight="1" x14ac:dyDescent="0.2">
      <c r="AQ107" s="6" t="s">
        <v>43</v>
      </c>
      <c r="AR107" s="33"/>
      <c r="AS107" s="33"/>
      <c r="AT107" s="33"/>
      <c r="AU107" s="33"/>
      <c r="AV107" s="33"/>
      <c r="AW107" s="6"/>
      <c r="AX107" s="319"/>
      <c r="AY107" s="320"/>
      <c r="AZ107" s="320"/>
      <c r="BA107" s="320"/>
      <c r="BB107" s="320"/>
      <c r="BC107" s="320"/>
      <c r="BD107" s="320"/>
      <c r="BE107" s="320"/>
      <c r="BF107" s="320"/>
      <c r="BG107" s="320"/>
      <c r="BH107" s="320"/>
      <c r="BI107" s="320"/>
      <c r="BJ107" s="321"/>
      <c r="BL107" s="315"/>
      <c r="BM107" s="315"/>
      <c r="BN107" s="315"/>
      <c r="BO107" s="315"/>
      <c r="BP107" s="315"/>
    </row>
    <row r="110" spans="2:70" ht="30.6" customHeight="1" x14ac:dyDescent="0.2">
      <c r="B110" s="42" t="str">
        <f>IF($T$38="積算","■本計算書の「補助金が無い場合」の記載内容が、リース契約書内容と異なる場合は、チェックを入れてください","")</f>
        <v/>
      </c>
      <c r="BI110" s="96"/>
      <c r="BJ110" s="96"/>
    </row>
    <row r="111" spans="2:70" ht="21" x14ac:dyDescent="0.2">
      <c r="N111" s="7"/>
    </row>
    <row r="112" spans="2:70" ht="21.75" customHeight="1" x14ac:dyDescent="0.2"/>
    <row r="113" spans="3:68" ht="19.2" x14ac:dyDescent="0.2">
      <c r="C113" s="38" t="str">
        <f>IF(AND($T$38="積算",$BI$110="✓"),"本計算書の「補助金が無い場合」の記載内容についても","")</f>
        <v/>
      </c>
      <c r="F113" s="38"/>
    </row>
    <row r="114" spans="3:68" ht="19.2" customHeight="1" x14ac:dyDescent="0.2">
      <c r="C114" s="38" t="str">
        <f>IF(AND($T$38="積算",$BI$110="✓"),"設備使用者(＝事業者)へ説明、確認していただいた上で、本計算書の事業者内容確認先欄に部署とお名前を記載してください。","")</f>
        <v/>
      </c>
      <c r="F114" s="38"/>
      <c r="BL114" s="39"/>
      <c r="BM114" s="39"/>
      <c r="BN114" s="39"/>
      <c r="BO114" s="39"/>
      <c r="BP114" s="39"/>
    </row>
    <row r="115" spans="3:68" ht="13.5" customHeight="1" x14ac:dyDescent="0.2">
      <c r="BL115" s="39"/>
      <c r="BM115" s="39"/>
      <c r="BN115" s="39"/>
      <c r="BO115" s="39"/>
      <c r="BP115" s="39"/>
    </row>
    <row r="116" spans="3:68" ht="13.5" customHeight="1" x14ac:dyDescent="0.2">
      <c r="BL116" s="39"/>
      <c r="BM116" s="39"/>
      <c r="BN116" s="39"/>
      <c r="BO116" s="39"/>
      <c r="BP116" s="39"/>
    </row>
    <row r="117" spans="3:68" ht="21" customHeight="1" x14ac:dyDescent="0.2">
      <c r="N117" s="3" t="str">
        <f>IF(AND($T$38="積算",$BI$110="✓"),"説明担当者（リース会社）","")</f>
        <v/>
      </c>
      <c r="AI117" s="3" t="str">
        <f>IF(AND($T$38="積算",$BI$110="✓"),"部署名","")</f>
        <v/>
      </c>
      <c r="AO117" s="50"/>
      <c r="AP117" s="50"/>
      <c r="AQ117" s="50"/>
      <c r="AR117" s="50"/>
      <c r="AS117" s="50"/>
      <c r="AT117" s="50"/>
      <c r="AU117" s="50"/>
      <c r="AV117" s="50"/>
      <c r="AW117" s="50"/>
      <c r="AX117" s="50"/>
      <c r="AY117" s="50"/>
      <c r="AZ117" s="50"/>
      <c r="BA117" s="50"/>
      <c r="BB117" s="50"/>
      <c r="BC117" s="50"/>
      <c r="BD117" s="50"/>
      <c r="BE117" s="50"/>
      <c r="BF117" s="50"/>
      <c r="BG117" s="50"/>
      <c r="BH117" s="50"/>
      <c r="BI117" s="50"/>
      <c r="BJ117" s="50"/>
      <c r="BL117" s="39"/>
      <c r="BM117" s="39"/>
      <c r="BN117" s="39"/>
      <c r="BO117" s="39"/>
      <c r="BP117" s="39"/>
    </row>
    <row r="118" spans="3:68" ht="21" customHeight="1" x14ac:dyDescent="0.2">
      <c r="AI118" s="3" t="str">
        <f>IF(AND($T$38="積算",$BI$110="✓"),"担当者名","")</f>
        <v/>
      </c>
      <c r="AO118" s="50"/>
      <c r="AP118" s="50"/>
      <c r="AQ118" s="50"/>
      <c r="AR118" s="50"/>
      <c r="AS118" s="50"/>
      <c r="AT118" s="50"/>
      <c r="AU118" s="50"/>
      <c r="AV118" s="50"/>
      <c r="AW118" s="50"/>
      <c r="AX118" s="50"/>
      <c r="AY118" s="50"/>
      <c r="AZ118" s="50"/>
      <c r="BA118" s="50"/>
      <c r="BB118" s="50"/>
      <c r="BC118" s="50"/>
      <c r="BD118" s="50"/>
      <c r="BE118" s="50"/>
      <c r="BF118" s="50"/>
      <c r="BG118" s="50"/>
      <c r="BH118" s="50"/>
      <c r="BI118" s="50"/>
      <c r="BJ118" s="50"/>
      <c r="BL118" s="39"/>
      <c r="BM118" s="39"/>
      <c r="BN118" s="39"/>
      <c r="BO118" s="39"/>
      <c r="BP118" s="39"/>
    </row>
    <row r="119" spans="3:68" ht="13.5" customHeight="1" x14ac:dyDescent="0.2">
      <c r="AX119" s="40"/>
      <c r="AY119" s="40"/>
      <c r="AZ119" s="40"/>
      <c r="BA119" s="40"/>
      <c r="BB119" s="40"/>
      <c r="BC119" s="40"/>
      <c r="BD119" s="40"/>
      <c r="BE119" s="40"/>
      <c r="BF119" s="40"/>
      <c r="BG119" s="40"/>
      <c r="BH119" s="40"/>
      <c r="BI119" s="40"/>
      <c r="BJ119" s="40"/>
    </row>
    <row r="120" spans="3:68" ht="21" customHeight="1" x14ac:dyDescent="0.2">
      <c r="N120" s="3" t="str">
        <f>IF(AND($T$38="積算",$BI$110="✓"),"事業者","")</f>
        <v/>
      </c>
      <c r="AI120" s="3" t="str">
        <f>IF(AND($T$38="積算",$BI$110="✓"),"部署名","")</f>
        <v/>
      </c>
      <c r="AO120" s="50"/>
      <c r="AP120" s="50"/>
      <c r="AQ120" s="50"/>
      <c r="AR120" s="50"/>
      <c r="AS120" s="50"/>
      <c r="AT120" s="50"/>
      <c r="AU120" s="50"/>
      <c r="AV120" s="50"/>
      <c r="AW120" s="50"/>
      <c r="AX120" s="50"/>
      <c r="AY120" s="50"/>
      <c r="AZ120" s="50"/>
      <c r="BA120" s="50"/>
      <c r="BB120" s="50"/>
      <c r="BC120" s="50"/>
      <c r="BD120" s="50"/>
      <c r="BE120" s="50"/>
      <c r="BF120" s="50"/>
      <c r="BG120" s="50"/>
      <c r="BH120" s="50"/>
      <c r="BI120" s="50"/>
      <c r="BJ120" s="50"/>
    </row>
    <row r="121" spans="3:68" ht="21" x14ac:dyDescent="0.2">
      <c r="AI121" s="3" t="str">
        <f>IF(AND($T$38="積算",$BI$110="✓"),"担当者名","")</f>
        <v/>
      </c>
      <c r="AO121" s="50"/>
      <c r="AP121" s="50"/>
      <c r="AQ121" s="50"/>
      <c r="AR121" s="50"/>
      <c r="AS121" s="50"/>
      <c r="AT121" s="50"/>
      <c r="AU121" s="50"/>
      <c r="AV121" s="50"/>
      <c r="AW121" s="50"/>
      <c r="AX121" s="50"/>
      <c r="AY121" s="50"/>
      <c r="AZ121" s="50"/>
      <c r="BA121" s="50"/>
      <c r="BB121" s="50"/>
      <c r="BC121" s="50"/>
      <c r="BD121" s="50"/>
      <c r="BE121" s="50"/>
      <c r="BF121" s="50"/>
      <c r="BG121" s="50"/>
      <c r="BH121" s="50"/>
      <c r="BI121" s="50"/>
      <c r="BJ121" s="50"/>
    </row>
  </sheetData>
  <sheetProtection selectLockedCells="1"/>
  <protectedRanges>
    <protectedRange password="B6C9" sqref="BF2:BG2" name="範囲1"/>
  </protectedRanges>
  <mergeCells count="166">
    <mergeCell ref="B83:D85"/>
    <mergeCell ref="AT83:BM85"/>
    <mergeCell ref="B87:D89"/>
    <mergeCell ref="BL103:BP107"/>
    <mergeCell ref="AX106:BJ107"/>
    <mergeCell ref="BS55:CD57"/>
    <mergeCell ref="B58:D60"/>
    <mergeCell ref="E58:Q60"/>
    <mergeCell ref="T58:AM60"/>
    <mergeCell ref="AN58:AP60"/>
    <mergeCell ref="AT58:BM60"/>
    <mergeCell ref="BN58:BP60"/>
    <mergeCell ref="BR58:BR60"/>
    <mergeCell ref="BS58:CD60"/>
    <mergeCell ref="B55:D57"/>
    <mergeCell ref="E55:Q57"/>
    <mergeCell ref="T55:AM57"/>
    <mergeCell ref="AN55:AP57"/>
    <mergeCell ref="AT55:BM57"/>
    <mergeCell ref="BN55:BP57"/>
    <mergeCell ref="BS93:CD95"/>
    <mergeCell ref="T99:AM99"/>
    <mergeCell ref="AT99:BM99"/>
    <mergeCell ref="BN87:BP89"/>
    <mergeCell ref="BS90:CD92"/>
    <mergeCell ref="BS61:CD63"/>
    <mergeCell ref="H64:Q66"/>
    <mergeCell ref="T64:AM66"/>
    <mergeCell ref="AN64:AP66"/>
    <mergeCell ref="AT64:BM66"/>
    <mergeCell ref="AT67:BM69"/>
    <mergeCell ref="T67:AM69"/>
    <mergeCell ref="BN83:BP85"/>
    <mergeCell ref="T86:AM86"/>
    <mergeCell ref="AT86:BM86"/>
    <mergeCell ref="E87:Q89"/>
    <mergeCell ref="T87:AM89"/>
    <mergeCell ref="AN87:AP89"/>
    <mergeCell ref="AT87:BM89"/>
    <mergeCell ref="BS67:CF69"/>
    <mergeCell ref="BS64:CF66"/>
    <mergeCell ref="E61:Q63"/>
    <mergeCell ref="E83:Q85"/>
    <mergeCell ref="T83:AM85"/>
    <mergeCell ref="AN83:AP85"/>
    <mergeCell ref="E90:Q92"/>
    <mergeCell ref="T90:AM92"/>
    <mergeCell ref="B73:BQ75"/>
    <mergeCell ref="T25:AM27"/>
    <mergeCell ref="S43:AQ44"/>
    <mergeCell ref="T97:AM97"/>
    <mergeCell ref="AN97:AP97"/>
    <mergeCell ref="AT97:BM97"/>
    <mergeCell ref="BN97:BP97"/>
    <mergeCell ref="BR90:BR92"/>
    <mergeCell ref="B97:Q97"/>
    <mergeCell ref="B90:D92"/>
    <mergeCell ref="AN90:AP92"/>
    <mergeCell ref="AT90:BM92"/>
    <mergeCell ref="BN90:BP92"/>
    <mergeCell ref="B93:D95"/>
    <mergeCell ref="E93:Q95"/>
    <mergeCell ref="T93:AM95"/>
    <mergeCell ref="AN93:AP95"/>
    <mergeCell ref="AT93:BM95"/>
    <mergeCell ref="BN93:BP95"/>
    <mergeCell ref="S77:AQ78"/>
    <mergeCell ref="AS77:BQ78"/>
    <mergeCell ref="B80:D82"/>
    <mergeCell ref="E80:Q82"/>
    <mergeCell ref="T80:AM82"/>
    <mergeCell ref="AN80:AP82"/>
    <mergeCell ref="T46:AM48"/>
    <mergeCell ref="AN46:AP48"/>
    <mergeCell ref="AT46:BM48"/>
    <mergeCell ref="BN46:BP48"/>
    <mergeCell ref="B28:D30"/>
    <mergeCell ref="E28:Q30"/>
    <mergeCell ref="T28:AM30"/>
    <mergeCell ref="AN28:AP30"/>
    <mergeCell ref="E31:G33"/>
    <mergeCell ref="H31:Q33"/>
    <mergeCell ref="T31:AM33"/>
    <mergeCell ref="AN31:AP33"/>
    <mergeCell ref="E34:G36"/>
    <mergeCell ref="H34:Q36"/>
    <mergeCell ref="T34:AM36"/>
    <mergeCell ref="BS52:CD54"/>
    <mergeCell ref="T52:AM54"/>
    <mergeCell ref="AN52:AP54"/>
    <mergeCell ref="AT52:BM54"/>
    <mergeCell ref="BN52:BP54"/>
    <mergeCell ref="BH2:BI2"/>
    <mergeCell ref="BJ2:BK2"/>
    <mergeCell ref="BL2:BM2"/>
    <mergeCell ref="BN2:BO2"/>
    <mergeCell ref="BL4:BM4"/>
    <mergeCell ref="BO4:BP4"/>
    <mergeCell ref="BD2:BG2"/>
    <mergeCell ref="BC3:BI3"/>
    <mergeCell ref="BJ3:BQ3"/>
    <mergeCell ref="AN34:AP36"/>
    <mergeCell ref="T38:AM38"/>
    <mergeCell ref="B39:BQ41"/>
    <mergeCell ref="AN25:AP27"/>
    <mergeCell ref="BM15:BP18"/>
    <mergeCell ref="B17:I18"/>
    <mergeCell ref="J17:AL18"/>
    <mergeCell ref="B21:BQ23"/>
    <mergeCell ref="B46:D48"/>
    <mergeCell ref="E46:Q48"/>
    <mergeCell ref="AA3:AR4"/>
    <mergeCell ref="AT25:AV27"/>
    <mergeCell ref="BG25:BN27"/>
    <mergeCell ref="B49:D51"/>
    <mergeCell ref="E49:Q51"/>
    <mergeCell ref="T49:AM51"/>
    <mergeCell ref="AN49:AP51"/>
    <mergeCell ref="AT49:BM51"/>
    <mergeCell ref="BN49:BP51"/>
    <mergeCell ref="BO25:BQ27"/>
    <mergeCell ref="AW25:BF27"/>
    <mergeCell ref="B5:BR5"/>
    <mergeCell ref="B6:BR6"/>
    <mergeCell ref="B7:BR7"/>
    <mergeCell ref="B9:I10"/>
    <mergeCell ref="J9:AL10"/>
    <mergeCell ref="B11:I12"/>
    <mergeCell ref="J11:AL12"/>
    <mergeCell ref="B13:I14"/>
    <mergeCell ref="J13:AL14"/>
    <mergeCell ref="B25:D27"/>
    <mergeCell ref="E25:Q27"/>
    <mergeCell ref="B15:I16"/>
    <mergeCell ref="J15:AL16"/>
    <mergeCell ref="B52:D54"/>
    <mergeCell ref="E52:Q54"/>
    <mergeCell ref="BR52:BR54"/>
    <mergeCell ref="BN61:BP63"/>
    <mergeCell ref="B61:D63"/>
    <mergeCell ref="BN67:BP69"/>
    <mergeCell ref="BR61:BR63"/>
    <mergeCell ref="B67:D69"/>
    <mergeCell ref="E67:G69"/>
    <mergeCell ref="AN61:AP63"/>
    <mergeCell ref="AT61:BM63"/>
    <mergeCell ref="H67:Q69"/>
    <mergeCell ref="AN67:AP69"/>
    <mergeCell ref="B64:D66"/>
    <mergeCell ref="E64:G66"/>
    <mergeCell ref="T61:AM63"/>
    <mergeCell ref="BR55:BR57"/>
    <mergeCell ref="AO117:BJ117"/>
    <mergeCell ref="AO118:BJ118"/>
    <mergeCell ref="AO120:BJ120"/>
    <mergeCell ref="AO121:BJ121"/>
    <mergeCell ref="AT15:AY18"/>
    <mergeCell ref="AZ15:BL18"/>
    <mergeCell ref="BR64:BR66"/>
    <mergeCell ref="BN64:BP66"/>
    <mergeCell ref="BR67:BR69"/>
    <mergeCell ref="AS43:BQ44"/>
    <mergeCell ref="BR93:BR95"/>
    <mergeCell ref="AT80:BM82"/>
    <mergeCell ref="BN80:BP82"/>
    <mergeCell ref="BI110:BJ110"/>
  </mergeCells>
  <phoneticPr fontId="1"/>
  <conditionalFormatting sqref="A39:BQ70">
    <cfRule type="expression" dxfId="13" priority="10">
      <formula>$T$38="料率"</formula>
    </cfRule>
  </conditionalFormatting>
  <conditionalFormatting sqref="B97">
    <cfRule type="expression" dxfId="12" priority="20">
      <formula>$T$38="積算"</formula>
    </cfRule>
  </conditionalFormatting>
  <conditionalFormatting sqref="B86:T86 AN86:AT86 BN86:BQ86 BQ97">
    <cfRule type="expression" dxfId="11" priority="24">
      <formula>$T$38="積算"</formula>
    </cfRule>
  </conditionalFormatting>
  <conditionalFormatting sqref="B73:BQ85">
    <cfRule type="expression" dxfId="10" priority="9">
      <formula>$T$38="積算"</formula>
    </cfRule>
  </conditionalFormatting>
  <conditionalFormatting sqref="B87:BQ98">
    <cfRule type="expression" dxfId="9" priority="14">
      <formula>$T$38="積算"</formula>
    </cfRule>
  </conditionalFormatting>
  <conditionalFormatting sqref="R97:AN97">
    <cfRule type="expression" dxfId="8" priority="22">
      <formula>$T$38="積算"</formula>
    </cfRule>
  </conditionalFormatting>
  <conditionalFormatting sqref="AI117:BJ118 AI120:BJ121">
    <cfRule type="expression" dxfId="7" priority="33">
      <formula>AND($T$38="積算",$BI$110="✓")</formula>
    </cfRule>
  </conditionalFormatting>
  <conditionalFormatting sqref="AO117:BJ121">
    <cfRule type="expression" dxfId="6" priority="3">
      <formula>$T$38=""</formula>
    </cfRule>
    <cfRule type="expression" dxfId="5" priority="4">
      <formula>$T$38="料率"</formula>
    </cfRule>
  </conditionalFormatting>
  <conditionalFormatting sqref="AQ97:BN97">
    <cfRule type="expression" dxfId="4" priority="21">
      <formula>$T$38="積算"</formula>
    </cfRule>
  </conditionalFormatting>
  <conditionalFormatting sqref="AT6">
    <cfRule type="expression" dxfId="3" priority="16">
      <formula>$T$38="料率"</formula>
    </cfRule>
  </conditionalFormatting>
  <conditionalFormatting sqref="BI110:BJ110">
    <cfRule type="expression" dxfId="2" priority="1">
      <formula>$T$38="料率"</formula>
    </cfRule>
    <cfRule type="expression" dxfId="1" priority="2">
      <formula>$T$38=""</formula>
    </cfRule>
    <cfRule type="expression" dxfId="0" priority="5">
      <formula>$T$38="積算"</formula>
    </cfRule>
  </conditionalFormatting>
  <dataValidations count="8">
    <dataValidation type="custom" showInputMessage="1" showErrorMessage="1" errorTitle="計算方法" error="計算方法で「料率」が選択されていません。" sqref="BN97 AO80:AP96 T80:AN97 AQ80:AS97 AT83:BM97" xr:uid="{00000000-0002-0000-0300-000000000000}">
      <formula1>$T$38="料率"</formula1>
    </dataValidation>
    <dataValidation type="custom" showInputMessage="1" showErrorMessage="1" errorTitle="計算方法" error="計算方法が「積算」を選択されています。①の表に入力してください。" sqref="T98:BM98" xr:uid="{00000000-0002-0000-0300-000001000000}">
      <formula1>#REF!="料率"</formula1>
    </dataValidation>
    <dataValidation type="custom" showInputMessage="1" showErrorMessage="1" errorTitle="計算方法" error="計算方法で「積算」が選択されていません。" sqref="AN61:AS69 T67 AU61:BM63 T58:T64 AT67 U58:AM63 T46:AM57 AT61:AT64 AN46:BM60" xr:uid="{00000000-0002-0000-0300-000002000000}">
      <formula1>$T$38="積算"</formula1>
    </dataValidation>
    <dataValidation type="custom" allowBlank="1" showInputMessage="1" showErrorMessage="1" sqref="AP38" xr:uid="{00000000-0002-0000-0300-000003000000}">
      <formula1>"if(R43=""料率"","""")"</formula1>
    </dataValidation>
    <dataValidation type="whole" allowBlank="1" showInputMessage="1" showErrorMessage="1" sqref="T31:AM36" xr:uid="{00000000-0002-0000-0300-000005000000}">
      <formula1>0</formula1>
      <formula2>9999999999</formula2>
    </dataValidation>
    <dataValidation type="list" showInputMessage="1" sqref="T38:AM38" xr:uid="{7A386E1B-22D6-475D-9112-71020D37F74D}">
      <formula1>"積算,料率,"</formula1>
    </dataValidation>
    <dataValidation type="custom" showInputMessage="1" showErrorMessage="1" errorTitle="計算方法" error="計算方法で「積算」が選択されていません。" sqref="AT80:BM82" xr:uid="{4C6283F6-8BDA-4A10-B4D2-9CF80B7EAA13}">
      <formula1>$T$38="料率"</formula1>
    </dataValidation>
    <dataValidation type="list" allowBlank="1" showInputMessage="1" showErrorMessage="1" sqref="BI110" xr:uid="{D295A441-0449-4DE7-911C-0BC13057210E}">
      <formula1>"✓"</formula1>
    </dataValidation>
  </dataValidations>
  <pageMargins left="0.7" right="0.7" top="0.75" bottom="0.75" header="0.3" footer="0.3"/>
  <pageSetup paperSize="9" scale="41" orientation="portrait" r:id="rId1"/>
  <rowBreaks count="1" manualBreakCount="1">
    <brk id="110"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計算書</vt:lpstr>
      <vt:lpstr>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2018-03-16T08:14:35Z</dcterms:created>
  <dcterms:modified xsi:type="dcterms:W3CDTF">2025-03-28T05:50:42Z</dcterms:modified>
</cp:coreProperties>
</file>