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653C1CAD-4125-4C40-B7D9-E5F2D03C1857}" xr6:coauthVersionLast="47" xr6:coauthVersionMax="47" xr10:uidLastSave="{00000000-0000-0000-0000-000000000000}"/>
  <workbookProtection workbookAlgorithmName="SHA-512" workbookHashValue="xLQJRLEl0dHQ7Kr2is7peNHAikQVXZPBTQun28XkM+3uu+xDhp+Xfu62fKI1JZRA4aQIZbvXCwTN0WpXg8R0fw==" workbookSaltValue="s+qPfVKlafz0ce/JkUui6w==" workbookSpinCount="100000" lockStructure="1"/>
  <bookViews>
    <workbookView xWindow="28680" yWindow="-120" windowWidth="29040" windowHeight="15720" xr2:uid="{00000000-000D-0000-FFFF-FFFF00000000}"/>
  </bookViews>
  <sheets>
    <sheet name="ａ－２－２－４" sheetId="6" r:id="rId1"/>
  </sheets>
  <definedNames>
    <definedName name="_xlnm.Print_Area" localSheetId="0">'ａ－２－２－４'!$B$2:$N$120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9" i="6" l="1"/>
  <c r="K83" i="6"/>
  <c r="R83" i="6"/>
  <c r="R56" i="6"/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K72" i="6"/>
  <c r="L92" i="6"/>
  <c r="R92" i="6" l="1"/>
  <c r="S92" i="6"/>
  <c r="R95" i="6"/>
  <c r="S95" i="6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8" i="6"/>
  <c r="I110" i="6" l="1"/>
  <c r="K77" i="6"/>
  <c r="K76" i="6"/>
  <c r="K75" i="6"/>
  <c r="K74" i="6"/>
  <c r="K92" i="6" l="1"/>
  <c r="N86" i="6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6" i="6" l="1"/>
  <c r="N98" i="6" s="1"/>
  <c r="K96" i="6"/>
  <c r="K98" i="6" s="1"/>
  <c r="N94" i="6"/>
  <c r="N93" i="6"/>
  <c r="N92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s="1"/>
  <c r="K97" i="6" l="1"/>
  <c r="I109" i="6" s="1"/>
  <c r="I119" i="6" l="1"/>
  <c r="H113" i="6"/>
  <c r="I108" i="6"/>
  <c r="L100" i="6"/>
</calcChain>
</file>

<file path=xl/sharedStrings.xml><?xml version="1.0" encoding="utf-8"?>
<sst xmlns="http://schemas.openxmlformats.org/spreadsheetml/2006/main" count="309" uniqueCount="161">
  <si>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</si>
  <si>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</si>
  <si>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</si>
  <si>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</si>
  <si>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</si>
  <si>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</si>
  <si>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</si>
  <si>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</si>
  <si>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</si>
  <si>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</si>
  <si>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</si>
  <si>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</si>
  <si>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</si>
  <si>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</si>
  <si>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</si>
  <si>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</si>
  <si>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</si>
  <si>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</si>
  <si>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</si>
  <si>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</si>
  <si>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</si>
  <si>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</si>
  <si>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</si>
  <si>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</si>
  <si>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</si>
  <si>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</si>
  <si>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</si>
  <si>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</si>
  <si>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</si>
  <si>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</si>
  <si>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</si>
  <si>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</si>
  <si>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</si>
  <si>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</si>
  <si>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</si>
  <si>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</si>
  <si>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</si>
  <si>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</si>
  <si>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</si>
  <si>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</si>
  <si>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</si>
  <si>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</si>
  <si>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</si>
  <si>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</si>
  <si>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</si>
  <si>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</si>
  <si>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</si>
  <si>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</si>
  <si>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</si>
  <si>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</si>
  <si>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</si>
  <si>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</si>
  <si>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</si>
  <si>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</si>
  <si>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</si>
  <si>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</si>
  <si>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</si>
  <si>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</si>
  <si>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</si>
  <si>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</si>
  <si>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</si>
  <si>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</si>
  <si>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</si>
  <si>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</si>
  <si>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</si>
  <si>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</si>
  <si>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</si>
  <si>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</si>
  <si>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</si>
  <si>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</si>
  <si>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</si>
  <si>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</si>
  <si>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</si>
  <si>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</si>
  <si>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</si>
  <si>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</si>
  <si>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</si>
  <si>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</si>
  <si>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</si>
  <si>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</si>
  <si>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</si>
  <si>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</si>
  <si>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</si>
  <si>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</si>
  <si>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</si>
  <si>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</si>
  <si>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</si>
  <si>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</si>
  <si>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</si>
  <si>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</si>
  <si>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</si>
  <si>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</si>
  <si>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</si>
  <si>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</si>
  <si>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</si>
  <si>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</si>
  <si>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</si>
  <si>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</si>
  <si>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</si>
  <si>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</si>
  <si>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</si>
  <si>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</si>
  <si>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</si>
  <si>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</si>
  <si>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</si>
  <si>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</si>
  <si>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</si>
  <si>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</si>
  <si>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</si>
  <si>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</si>
  <si>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</si>
  <si>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</si>
  <si>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</si>
  <si>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</si>
  <si>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</si>
  <si>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</si>
  <si>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</si>
  <si>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</si>
  <si>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</si>
  <si>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</si>
  <si>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</si>
  <si>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</si>
  <si>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</si>
  <si>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</si>
  <si>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</si>
  <si>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</si>
  <si>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</si>
  <si>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</si>
  <si>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</si>
  <si>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</si>
  <si>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</si>
  <si>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</si>
  <si>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</si>
  <si>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</si>
  <si>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</si>
  <si>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</si>
  <si>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</si>
  <si>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</si>
  <si>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</si>
  <si>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</si>
  <si>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</si>
  <si>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</si>
  <si>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</si>
  <si>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</si>
  <si>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</si>
  <si>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</si>
  <si>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</si>
  <si>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</si>
  <si>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</si>
  <si>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</si>
  <si>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</si>
  <si>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</si>
  <si>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</si>
  <si>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</si>
  <si>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</si>
  <si>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</si>
  <si>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2023年度（実績）</t>
    <rPh sb="4" eb="6">
      <t>ネンド</t>
    </rPh>
    <rPh sb="7" eb="9">
      <t>ジッセキ</t>
    </rPh>
    <phoneticPr fontId="3"/>
  </si>
  <si>
    <r>
      <rPr>
        <sz val="11"/>
        <color rgb="FF0000FF"/>
        <rFont val="ＭＳ 明朝"/>
        <family val="1"/>
        <charset val="128"/>
      </rPr>
      <t>2026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</si>
  <si>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2026年度（導入後）</t>
    <rPh sb="4" eb="6">
      <t>ネンド</t>
    </rPh>
    <rPh sb="7" eb="9">
      <t>ドウニュウ</t>
    </rPh>
    <rPh sb="9" eb="10">
      <t>ゴ</t>
    </rPh>
    <phoneticPr fontId="3"/>
  </si>
  <si>
    <r>
      <t>排出係数
(t-CO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</si>
  <si>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排出量（t-CO</t>
    </r>
    <r>
      <rPr>
        <vertAlign val="subscript"/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</si>
</sst>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right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textRotation="255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17</xdr:col>
      <xdr:colOff>82550</xdr:colOff>
      <xdr:row>1</xdr:row>
      <xdr:rowOff>60324</xdr:rowOff>
    </xdr:from>
    <xdr:to>
      <xdr:col>18</xdr:col>
      <xdr:colOff>1558925</xdr:colOff>
      <xdr:row>2</xdr:row>
      <xdr:rowOff>219074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10388600" y="222249"/>
          <a:ext cx="2876550" cy="42545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  <xdr:twoCellAnchor>
    <xdr:from>
      <xdr:col>19</xdr:col>
      <xdr:colOff>177799</xdr:colOff>
      <xdr:row>4</xdr:row>
      <xdr:rowOff>44450</xdr:rowOff>
    </xdr:from>
    <xdr:to>
      <xdr:col>25</xdr:col>
      <xdr:colOff>66674</xdr:colOff>
      <xdr:row>6</xdr:row>
      <xdr:rowOff>152400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D2AF7B9-4331-C3CE-53F0-D9B01A26C79E}"/>
            </a:ext>
          </a:extLst>
        </xdr:cNvPr>
        <xdr:cNvSpPr/>
      </xdr:nvSpPr>
      <xdr:spPr>
        <a:xfrm>
          <a:off x="10483849" y="968375"/>
          <a:ext cx="3660775" cy="9271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排出係数が空欄になっているエネルギーの使用量又は、副生エネルギーの量がある場合には、実測等により独自に算定した排出係数を入力してください。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8" customWidth="1"/>
    <col min="3" max="3" width="8.08984375" style="28" customWidth="1"/>
    <col min="4" max="4" width="5" style="28" customWidth="1"/>
    <col min="5" max="5" width="2.1796875" style="28" customWidth="1"/>
    <col min="6" max="6" width="13.81640625" style="28" bestFit="1" customWidth="1"/>
    <col min="7" max="7" width="9" style="28" customWidth="1"/>
    <col min="8" max="8" width="5.90625" style="28" customWidth="1"/>
    <col min="9" max="10" width="12" style="28" customWidth="1"/>
    <col min="11" max="11" width="17.453125" style="28" customWidth="1"/>
    <col min="12" max="13" width="12" style="28" customWidth="1"/>
    <col min="14" max="14" width="17.453125" style="28" customWidth="1"/>
    <col min="15" max="15" width="1.1796875" style="30" customWidth="1"/>
    <col min="16" max="16" width="1.90625" style="30" customWidth="1"/>
    <col min="17" max="17" width="10.81640625" style="28" customWidth="1"/>
    <col min="18" max="18" width="20" style="28" hidden="1" customWidth="1"/>
    <col min="19" max="19" width="22.36328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5">
      <c r="B2" s="31" t="s">
        <v>149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46" t="s">
        <v>67</v>
      </c>
      <c r="C4" s="147"/>
      <c r="D4" s="147"/>
      <c r="E4" s="147"/>
      <c r="F4" s="148"/>
      <c r="G4" s="132" t="s">
        <v>0</v>
      </c>
      <c r="H4" s="135" t="s">
        <v>1</v>
      </c>
      <c r="I4" s="138" t="s">
        <v>155</v>
      </c>
      <c r="J4" s="139"/>
      <c r="K4" s="139"/>
      <c r="L4" s="138" t="s">
        <v>157</v>
      </c>
      <c r="M4" s="139"/>
      <c r="N4" s="140"/>
      <c r="Q4" s="98"/>
      <c r="R4" s="98" t="s">
        <v>156</v>
      </c>
      <c r="S4" s="98" t="s">
        <v>158</v>
      </c>
    </row>
    <row r="5" spans="2:19" ht="45" customHeight="1" x14ac:dyDescent="0.2">
      <c r="B5" s="149"/>
      <c r="C5" s="150"/>
      <c r="D5" s="150"/>
      <c r="E5" s="150"/>
      <c r="F5" s="151"/>
      <c r="G5" s="133"/>
      <c r="H5" s="136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92" t="s">
        <v>159</v>
      </c>
      <c r="R5" s="119" t="s">
        <v>151</v>
      </c>
      <c r="S5" s="119" t="s">
        <v>151</v>
      </c>
    </row>
    <row r="6" spans="2:19" ht="19.5" customHeight="1" thickBot="1" x14ac:dyDescent="0.25">
      <c r="B6" s="152"/>
      <c r="C6" s="153"/>
      <c r="D6" s="153"/>
      <c r="E6" s="153"/>
      <c r="F6" s="154"/>
      <c r="G6" s="134"/>
      <c r="H6" s="137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92"/>
      <c r="R6" s="98" t="s">
        <v>160</v>
      </c>
      <c r="S6" s="98" t="s">
        <v>160</v>
      </c>
    </row>
    <row r="7" spans="2:19" ht="17" thickTop="1" x14ac:dyDescent="0.2">
      <c r="B7" s="143" t="s">
        <v>10</v>
      </c>
      <c r="C7" s="144"/>
      <c r="D7" s="145"/>
      <c r="E7" s="41"/>
      <c r="F7" s="41"/>
      <c r="G7" s="7" t="s">
        <v>11</v>
      </c>
      <c r="H7" s="42"/>
      <c r="I7" s="6" t="s">
        <v>12</v>
      </c>
      <c r="J7" s="141">
        <v>3000</v>
      </c>
      <c r="K7" s="141"/>
      <c r="L7" s="5"/>
      <c r="M7" s="141">
        <v>3000</v>
      </c>
      <c r="N7" s="142"/>
      <c r="Q7" s="98"/>
      <c r="R7" s="98"/>
      <c r="S7" s="98"/>
    </row>
    <row r="8" spans="2:19" ht="19.5" customHeight="1" x14ac:dyDescent="0.2">
      <c r="B8" s="155" t="s">
        <v>76</v>
      </c>
      <c r="C8" s="128" t="s">
        <v>13</v>
      </c>
      <c r="D8" s="129"/>
      <c r="E8" s="129"/>
      <c r="F8" s="130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2">
        <v>2.67</v>
      </c>
      <c r="R8" s="117">
        <f>IFERROR((I8-J8)*Q8,"-")</f>
        <v>0</v>
      </c>
      <c r="S8" s="120">
        <f>IFERROR((L8-M8)*Q8,"-")</f>
        <v>0</v>
      </c>
    </row>
    <row r="9" spans="2:19" ht="20.25" customHeight="1" x14ac:dyDescent="0.2">
      <c r="B9" s="156"/>
      <c r="C9" s="128" t="s">
        <v>56</v>
      </c>
      <c r="D9" s="129"/>
      <c r="E9" s="129"/>
      <c r="F9" s="130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2">
        <v>2.34</v>
      </c>
      <c r="R9" s="117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56"/>
      <c r="C10" s="128" t="s">
        <v>15</v>
      </c>
      <c r="D10" s="129"/>
      <c r="E10" s="129"/>
      <c r="F10" s="130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2">
        <v>2.29</v>
      </c>
      <c r="R10" s="117">
        <f t="shared" si="1"/>
        <v>0</v>
      </c>
      <c r="S10" s="120">
        <f t="shared" si="2"/>
        <v>0</v>
      </c>
    </row>
    <row r="11" spans="2:19" ht="19.5" customHeight="1" x14ac:dyDescent="0.2">
      <c r="B11" s="156"/>
      <c r="C11" s="128" t="s">
        <v>16</v>
      </c>
      <c r="D11" s="129"/>
      <c r="E11" s="129"/>
      <c r="F11" s="130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2">
        <v>2.27</v>
      </c>
      <c r="R11" s="117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56"/>
      <c r="C12" s="128" t="s">
        <v>69</v>
      </c>
      <c r="D12" s="129"/>
      <c r="E12" s="129"/>
      <c r="F12" s="130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2">
        <v>2.48</v>
      </c>
      <c r="R12" s="117">
        <f t="shared" si="1"/>
        <v>0</v>
      </c>
      <c r="S12" s="120">
        <f t="shared" si="2"/>
        <v>0</v>
      </c>
    </row>
    <row r="13" spans="2:19" ht="19.5" customHeight="1" x14ac:dyDescent="0.2">
      <c r="B13" s="156"/>
      <c r="C13" s="128" t="s">
        <v>17</v>
      </c>
      <c r="D13" s="129"/>
      <c r="E13" s="129"/>
      <c r="F13" s="130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2">
        <v>2.5</v>
      </c>
      <c r="R13" s="117">
        <f t="shared" si="1"/>
        <v>0</v>
      </c>
      <c r="S13" s="120">
        <f t="shared" si="2"/>
        <v>0</v>
      </c>
    </row>
    <row r="14" spans="2:19" ht="19.5" customHeight="1" x14ac:dyDescent="0.2">
      <c r="B14" s="156"/>
      <c r="C14" s="128" t="s">
        <v>18</v>
      </c>
      <c r="D14" s="129"/>
      <c r="E14" s="129"/>
      <c r="F14" s="130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2">
        <v>2.62</v>
      </c>
      <c r="R14" s="117">
        <f t="shared" si="1"/>
        <v>0</v>
      </c>
      <c r="S14" s="120">
        <f t="shared" si="2"/>
        <v>0</v>
      </c>
    </row>
    <row r="15" spans="2:19" ht="19.5" customHeight="1" x14ac:dyDescent="0.2">
      <c r="B15" s="156"/>
      <c r="C15" s="128" t="s">
        <v>19</v>
      </c>
      <c r="D15" s="129"/>
      <c r="E15" s="129"/>
      <c r="F15" s="130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2">
        <v>2.75</v>
      </c>
      <c r="R15" s="117">
        <f t="shared" si="1"/>
        <v>13750</v>
      </c>
      <c r="S15" s="120">
        <f t="shared" si="2"/>
        <v>11000</v>
      </c>
    </row>
    <row r="16" spans="2:19" ht="19.5" customHeight="1" x14ac:dyDescent="0.2">
      <c r="B16" s="156"/>
      <c r="C16" s="128" t="s">
        <v>20</v>
      </c>
      <c r="D16" s="129"/>
      <c r="E16" s="129"/>
      <c r="F16" s="130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2">
        <v>3.1</v>
      </c>
      <c r="R16" s="117">
        <f t="shared" si="1"/>
        <v>0</v>
      </c>
      <c r="S16" s="120">
        <f t="shared" si="2"/>
        <v>0</v>
      </c>
    </row>
    <row r="17" spans="2:19" ht="19.5" customHeight="1" x14ac:dyDescent="0.2">
      <c r="B17" s="156"/>
      <c r="C17" s="128" t="s">
        <v>21</v>
      </c>
      <c r="D17" s="129"/>
      <c r="E17" s="129"/>
      <c r="F17" s="130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2">
        <v>2.99</v>
      </c>
      <c r="R17" s="117">
        <f t="shared" si="1"/>
        <v>0</v>
      </c>
      <c r="S17" s="120">
        <f t="shared" si="2"/>
        <v>0</v>
      </c>
    </row>
    <row r="18" spans="2:19" ht="19.5" customHeight="1" x14ac:dyDescent="0.2">
      <c r="B18" s="156"/>
      <c r="C18" s="128" t="s">
        <v>23</v>
      </c>
      <c r="D18" s="129"/>
      <c r="E18" s="129"/>
      <c r="F18" s="130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2">
        <v>3.06</v>
      </c>
      <c r="R18" s="117">
        <f t="shared" si="1"/>
        <v>0</v>
      </c>
      <c r="S18" s="120">
        <f t="shared" si="2"/>
        <v>0</v>
      </c>
    </row>
    <row r="19" spans="2:19" ht="19.5" customHeight="1" x14ac:dyDescent="0.2">
      <c r="B19" s="156"/>
      <c r="C19" s="131" t="s">
        <v>24</v>
      </c>
      <c r="D19" s="128" t="s">
        <v>25</v>
      </c>
      <c r="E19" s="129"/>
      <c r="F19" s="130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2">
        <v>2.99</v>
      </c>
      <c r="R19" s="117">
        <f t="shared" si="1"/>
        <v>0</v>
      </c>
      <c r="S19" s="120">
        <f t="shared" si="2"/>
        <v>0</v>
      </c>
    </row>
    <row r="20" spans="2:19" ht="19.5" customHeight="1" x14ac:dyDescent="0.2">
      <c r="B20" s="156"/>
      <c r="C20" s="131"/>
      <c r="D20" s="128" t="s">
        <v>26</v>
      </c>
      <c r="E20" s="129"/>
      <c r="F20" s="130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2">
        <v>2.4300000000000002</v>
      </c>
      <c r="R20" s="117">
        <f t="shared" si="1"/>
        <v>0</v>
      </c>
      <c r="S20" s="120">
        <f t="shared" si="2"/>
        <v>0</v>
      </c>
    </row>
    <row r="21" spans="2:19" ht="19.5" customHeight="1" x14ac:dyDescent="0.2">
      <c r="B21" s="156"/>
      <c r="C21" s="131" t="s">
        <v>28</v>
      </c>
      <c r="D21" s="128" t="s">
        <v>29</v>
      </c>
      <c r="E21" s="129"/>
      <c r="F21" s="130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2">
        <v>2.79</v>
      </c>
      <c r="R21" s="117">
        <f t="shared" si="1"/>
        <v>15345</v>
      </c>
      <c r="S21" s="120">
        <f t="shared" si="2"/>
        <v>15345</v>
      </c>
    </row>
    <row r="22" spans="2:19" ht="19.5" customHeight="1" x14ac:dyDescent="0.2">
      <c r="B22" s="156"/>
      <c r="C22" s="131"/>
      <c r="D22" s="128" t="s">
        <v>30</v>
      </c>
      <c r="E22" s="129"/>
      <c r="F22" s="130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2">
        <v>1.96</v>
      </c>
      <c r="R22" s="117">
        <f t="shared" si="1"/>
        <v>0</v>
      </c>
      <c r="S22" s="120">
        <f t="shared" si="2"/>
        <v>0</v>
      </c>
    </row>
    <row r="23" spans="2:19" ht="19.5" customHeight="1" x14ac:dyDescent="0.2">
      <c r="B23" s="156"/>
      <c r="C23" s="131" t="s">
        <v>31</v>
      </c>
      <c r="D23" s="128" t="s">
        <v>70</v>
      </c>
      <c r="E23" s="129"/>
      <c r="F23" s="130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2">
        <v>2.59</v>
      </c>
      <c r="R23" s="117">
        <f t="shared" si="1"/>
        <v>0</v>
      </c>
      <c r="S23" s="120">
        <f t="shared" si="2"/>
        <v>0</v>
      </c>
    </row>
    <row r="24" spans="2:19" ht="19.5" customHeight="1" x14ac:dyDescent="0.2">
      <c r="B24" s="156"/>
      <c r="C24" s="131"/>
      <c r="D24" s="128" t="s">
        <v>71</v>
      </c>
      <c r="E24" s="129"/>
      <c r="F24" s="130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2">
        <v>2.6</v>
      </c>
      <c r="R24" s="117">
        <f t="shared" si="1"/>
        <v>0</v>
      </c>
      <c r="S24" s="120">
        <f t="shared" si="2"/>
        <v>0</v>
      </c>
    </row>
    <row r="25" spans="2:19" ht="19.5" customHeight="1" x14ac:dyDescent="0.2">
      <c r="B25" s="156"/>
      <c r="C25" s="131"/>
      <c r="D25" s="128" t="s">
        <v>72</v>
      </c>
      <c r="E25" s="129"/>
      <c r="F25" s="130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2">
        <v>2.6</v>
      </c>
      <c r="R25" s="117">
        <f t="shared" si="1"/>
        <v>0</v>
      </c>
      <c r="S25" s="120">
        <f t="shared" si="2"/>
        <v>0</v>
      </c>
    </row>
    <row r="26" spans="2:19" ht="19.5" customHeight="1" x14ac:dyDescent="0.2">
      <c r="B26" s="156"/>
      <c r="C26" s="131"/>
      <c r="D26" s="128" t="s">
        <v>73</v>
      </c>
      <c r="E26" s="129"/>
      <c r="F26" s="130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2">
        <v>2.33</v>
      </c>
      <c r="R26" s="117">
        <f t="shared" si="1"/>
        <v>0</v>
      </c>
      <c r="S26" s="120">
        <f t="shared" si="2"/>
        <v>0</v>
      </c>
    </row>
    <row r="27" spans="2:19" ht="19.5" customHeight="1" x14ac:dyDescent="0.2">
      <c r="B27" s="156"/>
      <c r="C27" s="131"/>
      <c r="D27" s="128" t="s">
        <v>74</v>
      </c>
      <c r="E27" s="129"/>
      <c r="F27" s="130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2">
        <v>2.15</v>
      </c>
      <c r="R27" s="117">
        <f t="shared" si="1"/>
        <v>0</v>
      </c>
      <c r="S27" s="120">
        <f t="shared" si="2"/>
        <v>0</v>
      </c>
    </row>
    <row r="28" spans="2:19" ht="19.5" customHeight="1" x14ac:dyDescent="0.2">
      <c r="B28" s="156"/>
      <c r="C28" s="131"/>
      <c r="D28" s="128" t="s">
        <v>75</v>
      </c>
      <c r="E28" s="129"/>
      <c r="F28" s="130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2">
        <v>2.64</v>
      </c>
      <c r="R28" s="117">
        <f t="shared" si="1"/>
        <v>0</v>
      </c>
      <c r="S28" s="120">
        <f t="shared" si="2"/>
        <v>0</v>
      </c>
    </row>
    <row r="29" spans="2:19" ht="19.5" customHeight="1" x14ac:dyDescent="0.2">
      <c r="B29" s="156"/>
      <c r="C29" s="128" t="s">
        <v>32</v>
      </c>
      <c r="D29" s="129"/>
      <c r="E29" s="129"/>
      <c r="F29" s="130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2">
        <v>3.18</v>
      </c>
      <c r="R29" s="117">
        <f t="shared" si="1"/>
        <v>0</v>
      </c>
      <c r="S29" s="120">
        <f t="shared" si="2"/>
        <v>0</v>
      </c>
    </row>
    <row r="30" spans="2:19" ht="19.5" customHeight="1" x14ac:dyDescent="0.2">
      <c r="B30" s="156"/>
      <c r="C30" s="128" t="s">
        <v>33</v>
      </c>
      <c r="D30" s="129"/>
      <c r="E30" s="129"/>
      <c r="F30" s="130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2">
        <v>2.86</v>
      </c>
      <c r="R30" s="117">
        <f t="shared" si="1"/>
        <v>0</v>
      </c>
      <c r="S30" s="120">
        <f t="shared" si="2"/>
        <v>0</v>
      </c>
    </row>
    <row r="31" spans="2:19" ht="19.5" customHeight="1" x14ac:dyDescent="0.2">
      <c r="B31" s="156"/>
      <c r="C31" s="128" t="s">
        <v>34</v>
      </c>
      <c r="D31" s="129"/>
      <c r="E31" s="129"/>
      <c r="F31" s="130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2">
        <v>0.73499999999999999</v>
      </c>
      <c r="R31" s="117">
        <f t="shared" si="1"/>
        <v>0</v>
      </c>
      <c r="S31" s="120">
        <f t="shared" si="2"/>
        <v>0</v>
      </c>
    </row>
    <row r="32" spans="2:19" ht="19.5" customHeight="1" x14ac:dyDescent="0.2">
      <c r="B32" s="156"/>
      <c r="C32" s="128" t="s">
        <v>35</v>
      </c>
      <c r="D32" s="129"/>
      <c r="E32" s="129"/>
      <c r="F32" s="130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2">
        <v>0.313</v>
      </c>
      <c r="R32" s="117">
        <f t="shared" si="1"/>
        <v>0</v>
      </c>
      <c r="S32" s="120">
        <f t="shared" si="2"/>
        <v>0</v>
      </c>
    </row>
    <row r="33" spans="2:19" ht="19.5" customHeight="1" x14ac:dyDescent="0.2">
      <c r="B33" s="156"/>
      <c r="C33" s="128" t="s">
        <v>77</v>
      </c>
      <c r="D33" s="129"/>
      <c r="E33" s="129"/>
      <c r="F33" s="130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2">
        <v>0.33400000000000002</v>
      </c>
      <c r="R33" s="117">
        <f t="shared" si="1"/>
        <v>0</v>
      </c>
      <c r="S33" s="120">
        <f t="shared" si="2"/>
        <v>0</v>
      </c>
    </row>
    <row r="34" spans="2:19" ht="19.5" customHeight="1" x14ac:dyDescent="0.2">
      <c r="B34" s="156"/>
      <c r="C34" s="128" t="s">
        <v>36</v>
      </c>
      <c r="D34" s="129"/>
      <c r="E34" s="129"/>
      <c r="F34" s="130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2">
        <v>1.1599999999999999</v>
      </c>
      <c r="R34" s="117">
        <f t="shared" si="1"/>
        <v>0</v>
      </c>
      <c r="S34" s="120">
        <f t="shared" si="2"/>
        <v>0</v>
      </c>
    </row>
    <row r="35" spans="2:19" ht="19.5" customHeight="1" x14ac:dyDescent="0.2">
      <c r="B35" s="156"/>
      <c r="C35" s="131" t="s">
        <v>120</v>
      </c>
      <c r="D35" s="131"/>
      <c r="E35" s="131" t="s">
        <v>37</v>
      </c>
      <c r="F35" s="131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2">
        <v>2.0499999999999998</v>
      </c>
      <c r="R35" s="117">
        <f t="shared" si="1"/>
        <v>0</v>
      </c>
      <c r="S35" s="120">
        <f t="shared" si="2"/>
        <v>0</v>
      </c>
    </row>
    <row r="36" spans="2:19" ht="19.5" customHeight="1" x14ac:dyDescent="0.2">
      <c r="B36" s="156"/>
      <c r="C36" s="131"/>
      <c r="D36" s="131"/>
      <c r="E36" s="167" t="s">
        <v>131</v>
      </c>
      <c r="F36" s="167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/>
      <c r="R36" s="117">
        <f t="shared" si="1"/>
        <v>0</v>
      </c>
      <c r="S36" s="120">
        <f t="shared" si="2"/>
        <v>0</v>
      </c>
    </row>
    <row r="37" spans="2:19" ht="19.5" customHeight="1" x14ac:dyDescent="0.2">
      <c r="B37" s="157"/>
      <c r="C37" s="131"/>
      <c r="D37" s="131"/>
      <c r="E37" s="167" t="s">
        <v>131</v>
      </c>
      <c r="F37" s="167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/>
      <c r="R37" s="117">
        <f t="shared" si="1"/>
        <v>0</v>
      </c>
      <c r="S37" s="120">
        <f t="shared" si="2"/>
        <v>0</v>
      </c>
    </row>
    <row r="38" spans="2:19" ht="19.5" customHeight="1" x14ac:dyDescent="0.2">
      <c r="B38" s="156" t="s">
        <v>78</v>
      </c>
      <c r="C38" s="128" t="s">
        <v>79</v>
      </c>
      <c r="D38" s="129"/>
      <c r="E38" s="129"/>
      <c r="F38" s="130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6" t="s">
        <v>150</v>
      </c>
      <c r="R38" s="117" t="str">
        <f t="shared" si="1"/>
        <v>-</v>
      </c>
      <c r="S38" s="120" t="str">
        <f t="shared" si="2"/>
        <v>-</v>
      </c>
    </row>
    <row r="39" spans="2:19" ht="19.5" customHeight="1" x14ac:dyDescent="0.2">
      <c r="B39" s="156"/>
      <c r="C39" s="128" t="s">
        <v>80</v>
      </c>
      <c r="D39" s="129"/>
      <c r="E39" s="129"/>
      <c r="F39" s="130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6" t="s">
        <v>150</v>
      </c>
      <c r="R39" s="117" t="str">
        <f t="shared" si="1"/>
        <v>-</v>
      </c>
      <c r="S39" s="120" t="str">
        <f t="shared" si="2"/>
        <v>-</v>
      </c>
    </row>
    <row r="40" spans="2:19" ht="19.5" customHeight="1" x14ac:dyDescent="0.2">
      <c r="B40" s="156"/>
      <c r="C40" s="128" t="s">
        <v>81</v>
      </c>
      <c r="D40" s="129"/>
      <c r="E40" s="129"/>
      <c r="F40" s="130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6" t="s">
        <v>150</v>
      </c>
      <c r="R40" s="117" t="str">
        <f t="shared" si="1"/>
        <v>-</v>
      </c>
      <c r="S40" s="120" t="str">
        <f t="shared" si="2"/>
        <v>-</v>
      </c>
    </row>
    <row r="41" spans="2:19" ht="19.5" customHeight="1" x14ac:dyDescent="0.2">
      <c r="B41" s="156"/>
      <c r="C41" s="128" t="s">
        <v>82</v>
      </c>
      <c r="D41" s="129"/>
      <c r="E41" s="129"/>
      <c r="F41" s="130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6" t="s">
        <v>150</v>
      </c>
      <c r="R41" s="117" t="str">
        <f t="shared" si="1"/>
        <v>-</v>
      </c>
      <c r="S41" s="120" t="str">
        <f t="shared" si="2"/>
        <v>-</v>
      </c>
    </row>
    <row r="42" spans="2:19" ht="19.5" customHeight="1" x14ac:dyDescent="0.2">
      <c r="B42" s="156"/>
      <c r="C42" s="128" t="s">
        <v>83</v>
      </c>
      <c r="D42" s="129"/>
      <c r="E42" s="129"/>
      <c r="F42" s="130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6" t="s">
        <v>150</v>
      </c>
      <c r="R42" s="117" t="str">
        <f t="shared" si="1"/>
        <v>-</v>
      </c>
      <c r="S42" s="120" t="str">
        <f t="shared" si="2"/>
        <v>-</v>
      </c>
    </row>
    <row r="43" spans="2:19" ht="19.5" customHeight="1" x14ac:dyDescent="0.2">
      <c r="B43" s="156"/>
      <c r="C43" s="128" t="s">
        <v>84</v>
      </c>
      <c r="D43" s="129"/>
      <c r="E43" s="129"/>
      <c r="F43" s="130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6" t="s">
        <v>150</v>
      </c>
      <c r="R43" s="117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56"/>
      <c r="C44" s="128" t="s">
        <v>85</v>
      </c>
      <c r="D44" s="129"/>
      <c r="E44" s="129"/>
      <c r="F44" s="130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7" t="s">
        <v>150</v>
      </c>
      <c r="R44" s="117" t="str">
        <f t="shared" si="1"/>
        <v>-</v>
      </c>
      <c r="S44" s="120" t="str">
        <f t="shared" si="2"/>
        <v>-</v>
      </c>
    </row>
    <row r="45" spans="2:19" ht="19.5" customHeight="1" x14ac:dyDescent="0.2">
      <c r="B45" s="156"/>
      <c r="C45" s="128" t="s">
        <v>86</v>
      </c>
      <c r="D45" s="129"/>
      <c r="E45" s="129"/>
      <c r="F45" s="130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17">
        <f t="shared" si="1"/>
        <v>0</v>
      </c>
      <c r="S45" s="120">
        <f t="shared" si="2"/>
        <v>0</v>
      </c>
    </row>
    <row r="46" spans="2:19" ht="19.5" customHeight="1" x14ac:dyDescent="0.2">
      <c r="B46" s="156"/>
      <c r="C46" s="128" t="s">
        <v>87</v>
      </c>
      <c r="D46" s="129"/>
      <c r="E46" s="129"/>
      <c r="F46" s="130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17">
        <f t="shared" si="1"/>
        <v>0</v>
      </c>
      <c r="S46" s="120">
        <f t="shared" si="2"/>
        <v>0</v>
      </c>
    </row>
    <row r="47" spans="2:19" ht="19.5" customHeight="1" x14ac:dyDescent="0.2">
      <c r="B47" s="156"/>
      <c r="C47" s="128" t="s">
        <v>88</v>
      </c>
      <c r="D47" s="129"/>
      <c r="E47" s="129"/>
      <c r="F47" s="130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17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56"/>
      <c r="C48" s="128" t="s">
        <v>89</v>
      </c>
      <c r="D48" s="129"/>
      <c r="E48" s="129"/>
      <c r="F48" s="130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17">
        <f t="shared" si="1"/>
        <v>0</v>
      </c>
      <c r="S48" s="120">
        <f t="shared" si="2"/>
        <v>0</v>
      </c>
    </row>
    <row r="49" spans="2:19" ht="19.5" customHeight="1" x14ac:dyDescent="0.2">
      <c r="B49" s="156"/>
      <c r="C49" s="128" t="s">
        <v>90</v>
      </c>
      <c r="D49" s="129"/>
      <c r="E49" s="129"/>
      <c r="F49" s="130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17">
        <f t="shared" si="1"/>
        <v>0</v>
      </c>
      <c r="S49" s="120">
        <f t="shared" si="2"/>
        <v>0</v>
      </c>
    </row>
    <row r="50" spans="2:19" ht="19.5" customHeight="1" x14ac:dyDescent="0.2">
      <c r="B50" s="156"/>
      <c r="C50" s="128" t="s">
        <v>91</v>
      </c>
      <c r="D50" s="129"/>
      <c r="E50" s="129"/>
      <c r="F50" s="130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7" t="s">
        <v>150</v>
      </c>
      <c r="R50" s="117" t="str">
        <f t="shared" si="1"/>
        <v>-</v>
      </c>
      <c r="S50" s="120" t="str">
        <f t="shared" si="2"/>
        <v>-</v>
      </c>
    </row>
    <row r="51" spans="2:19" ht="19.5" customHeight="1" x14ac:dyDescent="0.2">
      <c r="B51" s="156"/>
      <c r="C51" s="128" t="s">
        <v>92</v>
      </c>
      <c r="D51" s="129"/>
      <c r="E51" s="129"/>
      <c r="F51" s="130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7" t="s">
        <v>150</v>
      </c>
      <c r="R51" s="117" t="str">
        <f t="shared" si="1"/>
        <v>-</v>
      </c>
      <c r="S51" s="120" t="str">
        <f t="shared" si="2"/>
        <v>-</v>
      </c>
    </row>
    <row r="52" spans="2:19" ht="19.5" customHeight="1" x14ac:dyDescent="0.2">
      <c r="B52" s="156"/>
      <c r="C52" s="128" t="s">
        <v>93</v>
      </c>
      <c r="D52" s="129"/>
      <c r="E52" s="129"/>
      <c r="F52" s="130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7" t="s">
        <v>150</v>
      </c>
      <c r="R52" s="117" t="str">
        <f t="shared" si="1"/>
        <v>-</v>
      </c>
      <c r="S52" s="120" t="str">
        <f t="shared" si="2"/>
        <v>-</v>
      </c>
    </row>
    <row r="53" spans="2:19" ht="19.5" customHeight="1" x14ac:dyDescent="0.2">
      <c r="B53" s="156"/>
      <c r="C53" s="128" t="s">
        <v>94</v>
      </c>
      <c r="D53" s="129"/>
      <c r="E53" s="129"/>
      <c r="F53" s="130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7" t="s">
        <v>150</v>
      </c>
      <c r="R53" s="117" t="str">
        <f t="shared" si="1"/>
        <v>-</v>
      </c>
      <c r="S53" s="120" t="str">
        <f t="shared" si="2"/>
        <v>-</v>
      </c>
    </row>
    <row r="54" spans="2:19" ht="19.5" customHeight="1" x14ac:dyDescent="0.2">
      <c r="B54" s="156"/>
      <c r="C54" s="173" t="s">
        <v>105</v>
      </c>
      <c r="D54" s="174"/>
      <c r="E54" s="195" t="s">
        <v>131</v>
      </c>
      <c r="F54" s="196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4"/>
      <c r="R54" s="117">
        <f t="shared" si="1"/>
        <v>0</v>
      </c>
      <c r="S54" s="120">
        <f t="shared" si="2"/>
        <v>0</v>
      </c>
    </row>
    <row r="55" spans="2:19" ht="19.5" customHeight="1" x14ac:dyDescent="0.2">
      <c r="B55" s="157"/>
      <c r="C55" s="168"/>
      <c r="D55" s="169"/>
      <c r="E55" s="195" t="s">
        <v>131</v>
      </c>
      <c r="F55" s="196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4"/>
      <c r="R55" s="117">
        <f t="shared" si="1"/>
        <v>0</v>
      </c>
      <c r="S55" s="120">
        <f t="shared" si="2"/>
        <v>0</v>
      </c>
    </row>
    <row r="56" spans="2:19" ht="19.5" customHeight="1" x14ac:dyDescent="0.2">
      <c r="B56" s="155" t="s">
        <v>101</v>
      </c>
      <c r="C56" s="170" t="s">
        <v>95</v>
      </c>
      <c r="D56" s="158" t="s">
        <v>38</v>
      </c>
      <c r="E56" s="158"/>
      <c r="F56" s="131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17">
        <f>IFERROR((I56-J56)*Q56,"-")</f>
        <v>0</v>
      </c>
      <c r="S56" s="120">
        <f t="shared" si="2"/>
        <v>0</v>
      </c>
    </row>
    <row r="57" spans="2:19" ht="19.5" customHeight="1" x14ac:dyDescent="0.2">
      <c r="B57" s="156"/>
      <c r="C57" s="171"/>
      <c r="D57" s="168"/>
      <c r="E57" s="169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6" t="s">
        <v>150</v>
      </c>
      <c r="R57" s="117" t="str">
        <f t="shared" si="1"/>
        <v>-</v>
      </c>
      <c r="S57" s="120" t="str">
        <f t="shared" si="2"/>
        <v>-</v>
      </c>
    </row>
    <row r="58" spans="2:19" ht="19.5" customHeight="1" x14ac:dyDescent="0.2">
      <c r="B58" s="156"/>
      <c r="C58" s="171"/>
      <c r="D58" s="158" t="s">
        <v>40</v>
      </c>
      <c r="E58" s="158"/>
      <c r="F58" s="131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5.3199999999999997E-2</v>
      </c>
      <c r="R58" s="117">
        <f t="shared" si="1"/>
        <v>0</v>
      </c>
      <c r="S58" s="120">
        <f t="shared" si="2"/>
        <v>0</v>
      </c>
    </row>
    <row r="59" spans="2:19" ht="19.5" customHeight="1" x14ac:dyDescent="0.2">
      <c r="B59" s="156"/>
      <c r="C59" s="171"/>
      <c r="D59" s="168"/>
      <c r="E59" s="169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6" t="s">
        <v>150</v>
      </c>
      <c r="R59" s="117" t="str">
        <f t="shared" si="1"/>
        <v>-</v>
      </c>
      <c r="S59" s="120" t="str">
        <f t="shared" si="2"/>
        <v>-</v>
      </c>
    </row>
    <row r="60" spans="2:19" ht="19.5" customHeight="1" x14ac:dyDescent="0.2">
      <c r="B60" s="156"/>
      <c r="C60" s="171"/>
      <c r="D60" s="158" t="s">
        <v>41</v>
      </c>
      <c r="E60" s="158"/>
      <c r="F60" s="131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5.3199999999999997E-2</v>
      </c>
      <c r="R60" s="117">
        <f t="shared" si="1"/>
        <v>0</v>
      </c>
      <c r="S60" s="120">
        <f t="shared" si="2"/>
        <v>0</v>
      </c>
    </row>
    <row r="61" spans="2:19" ht="19.5" customHeight="1" x14ac:dyDescent="0.2">
      <c r="B61" s="156"/>
      <c r="C61" s="171"/>
      <c r="D61" s="168"/>
      <c r="E61" s="169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6" t="s">
        <v>150</v>
      </c>
      <c r="R61" s="117" t="str">
        <f t="shared" si="1"/>
        <v>-</v>
      </c>
      <c r="S61" s="120" t="str">
        <f t="shared" si="2"/>
        <v>-</v>
      </c>
    </row>
    <row r="62" spans="2:19" ht="19.5" customHeight="1" x14ac:dyDescent="0.2">
      <c r="B62" s="156"/>
      <c r="C62" s="171"/>
      <c r="D62" s="158" t="s">
        <v>42</v>
      </c>
      <c r="E62" s="158"/>
      <c r="F62" s="131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5.3199999999999997E-2</v>
      </c>
      <c r="R62" s="117">
        <f t="shared" si="1"/>
        <v>0</v>
      </c>
      <c r="S62" s="120">
        <f t="shared" si="2"/>
        <v>0</v>
      </c>
    </row>
    <row r="63" spans="2:19" ht="19.5" customHeight="1" x14ac:dyDescent="0.2">
      <c r="B63" s="156"/>
      <c r="C63" s="171"/>
      <c r="D63" s="168"/>
      <c r="E63" s="169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6" t="s">
        <v>150</v>
      </c>
      <c r="R63" s="117" t="str">
        <f t="shared" si="1"/>
        <v>-</v>
      </c>
      <c r="S63" s="120" t="str">
        <f t="shared" si="2"/>
        <v>-</v>
      </c>
    </row>
    <row r="64" spans="2:19" ht="19.5" customHeight="1" x14ac:dyDescent="0.2">
      <c r="B64" s="156"/>
      <c r="C64" s="171"/>
      <c r="D64" s="131" t="s">
        <v>102</v>
      </c>
      <c r="E64" s="166" t="s">
        <v>131</v>
      </c>
      <c r="F64" s="167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4"/>
      <c r="R64" s="117">
        <f t="shared" si="1"/>
        <v>0</v>
      </c>
      <c r="S64" s="120">
        <f t="shared" si="2"/>
        <v>0</v>
      </c>
    </row>
    <row r="65" spans="2:19" ht="19.5" customHeight="1" x14ac:dyDescent="0.2">
      <c r="B65" s="156"/>
      <c r="C65" s="172"/>
      <c r="D65" s="131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6" t="s">
        <v>150</v>
      </c>
      <c r="R65" s="117" t="str">
        <f t="shared" si="1"/>
        <v>-</v>
      </c>
      <c r="S65" s="120" t="str">
        <f t="shared" si="2"/>
        <v>-</v>
      </c>
    </row>
    <row r="66" spans="2:19" ht="19.5" customHeight="1" x14ac:dyDescent="0.2">
      <c r="B66" s="156"/>
      <c r="C66" s="197" t="s">
        <v>96</v>
      </c>
      <c r="D66" s="131" t="s">
        <v>97</v>
      </c>
      <c r="E66" s="131"/>
      <c r="F66" s="131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7" t="s">
        <v>150</v>
      </c>
      <c r="R66" s="117" t="str">
        <f t="shared" si="1"/>
        <v>-</v>
      </c>
      <c r="S66" s="120" t="str">
        <f t="shared" si="2"/>
        <v>-</v>
      </c>
    </row>
    <row r="67" spans="2:19" ht="19.5" customHeight="1" x14ac:dyDescent="0.2">
      <c r="B67" s="156"/>
      <c r="C67" s="197"/>
      <c r="D67" s="131" t="s">
        <v>98</v>
      </c>
      <c r="E67" s="131"/>
      <c r="F67" s="131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7" t="s">
        <v>150</v>
      </c>
      <c r="R67" s="117" t="str">
        <f t="shared" si="1"/>
        <v>-</v>
      </c>
      <c r="S67" s="120" t="str">
        <f t="shared" si="2"/>
        <v>-</v>
      </c>
    </row>
    <row r="68" spans="2:19" ht="19.5" customHeight="1" x14ac:dyDescent="0.2">
      <c r="B68" s="156"/>
      <c r="C68" s="197"/>
      <c r="D68" s="131" t="s">
        <v>99</v>
      </c>
      <c r="E68" s="131"/>
      <c r="F68" s="131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7" t="s">
        <v>150</v>
      </c>
      <c r="R68" s="117" t="str">
        <f t="shared" si="1"/>
        <v>-</v>
      </c>
      <c r="S68" s="120" t="str">
        <f t="shared" si="2"/>
        <v>-</v>
      </c>
    </row>
    <row r="69" spans="2:19" ht="19.5" customHeight="1" x14ac:dyDescent="0.2">
      <c r="B69" s="156"/>
      <c r="C69" s="197"/>
      <c r="D69" s="131" t="s">
        <v>100</v>
      </c>
      <c r="E69" s="131"/>
      <c r="F69" s="131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7" t="s">
        <v>150</v>
      </c>
      <c r="R69" s="117" t="str">
        <f t="shared" si="1"/>
        <v>-</v>
      </c>
      <c r="S69" s="120" t="str">
        <f t="shared" si="2"/>
        <v>-</v>
      </c>
    </row>
    <row r="70" spans="2:19" ht="19.5" customHeight="1" x14ac:dyDescent="0.2">
      <c r="B70" s="156"/>
      <c r="C70" s="197"/>
      <c r="D70" s="131" t="s">
        <v>102</v>
      </c>
      <c r="E70" s="167" t="s">
        <v>104</v>
      </c>
      <c r="F70" s="167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4"/>
      <c r="R70" s="117">
        <f t="shared" si="1"/>
        <v>0</v>
      </c>
      <c r="S70" s="120">
        <f t="shared" si="2"/>
        <v>0</v>
      </c>
    </row>
    <row r="71" spans="2:19" ht="19.5" customHeight="1" x14ac:dyDescent="0.2">
      <c r="B71" s="157"/>
      <c r="C71" s="197"/>
      <c r="D71" s="131"/>
      <c r="E71" s="167" t="s">
        <v>104</v>
      </c>
      <c r="F71" s="167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4"/>
      <c r="R71" s="117">
        <f t="shared" si="1"/>
        <v>0</v>
      </c>
      <c r="S71" s="120">
        <f t="shared" si="2"/>
        <v>0</v>
      </c>
    </row>
    <row r="72" spans="2:19" ht="19.5" customHeight="1" x14ac:dyDescent="0.2">
      <c r="B72" s="155" t="s">
        <v>43</v>
      </c>
      <c r="C72" s="158" t="s">
        <v>118</v>
      </c>
      <c r="D72" s="158" t="s">
        <v>106</v>
      </c>
      <c r="E72" s="131"/>
      <c r="F72" s="131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0.42299999999999999</v>
      </c>
      <c r="R72" s="117">
        <f t="shared" si="1"/>
        <v>4145.3999999999996</v>
      </c>
      <c r="S72" s="120">
        <f t="shared" si="2"/>
        <v>4145.3999999999996</v>
      </c>
    </row>
    <row r="73" spans="2:19" ht="19.5" customHeight="1" x14ac:dyDescent="0.2">
      <c r="B73" s="156"/>
      <c r="C73" s="160"/>
      <c r="D73" s="60"/>
      <c r="E73" s="175" t="s">
        <v>103</v>
      </c>
      <c r="F73" s="175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7" t="s">
        <v>150</v>
      </c>
      <c r="R73" s="117" t="str">
        <f t="shared" ref="R73:R87" si="26">IFERROR((I73-J73)*Q73,"-")</f>
        <v>-</v>
      </c>
      <c r="S73" s="120" t="str">
        <f t="shared" ref="S73:S87" si="27">IFERROR((L73-M73)*Q73,"-")</f>
        <v>-</v>
      </c>
    </row>
    <row r="74" spans="2:19" ht="20.25" customHeight="1" x14ac:dyDescent="0.2">
      <c r="B74" s="156"/>
      <c r="C74" s="158" t="s">
        <v>119</v>
      </c>
      <c r="D74" s="158" t="s">
        <v>132</v>
      </c>
      <c r="E74" s="131"/>
      <c r="F74" s="131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7" t="s">
        <v>150</v>
      </c>
      <c r="R74" s="117" t="str">
        <f t="shared" si="26"/>
        <v>-</v>
      </c>
      <c r="S74" s="120" t="str">
        <f t="shared" si="27"/>
        <v>-</v>
      </c>
    </row>
    <row r="75" spans="2:19" ht="20.25" customHeight="1" x14ac:dyDescent="0.2">
      <c r="B75" s="156"/>
      <c r="C75" s="159"/>
      <c r="D75" s="158" t="s">
        <v>133</v>
      </c>
      <c r="E75" s="131"/>
      <c r="F75" s="131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7" t="s">
        <v>150</v>
      </c>
      <c r="R75" s="117" t="str">
        <f t="shared" si="26"/>
        <v>-</v>
      </c>
      <c r="S75" s="120" t="str">
        <f t="shared" si="27"/>
        <v>-</v>
      </c>
    </row>
    <row r="76" spans="2:19" ht="20.25" customHeight="1" x14ac:dyDescent="0.2">
      <c r="B76" s="156"/>
      <c r="C76" s="159"/>
      <c r="D76" s="158" t="s">
        <v>134</v>
      </c>
      <c r="E76" s="131"/>
      <c r="F76" s="131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7" t="s">
        <v>150</v>
      </c>
      <c r="R76" s="117" t="str">
        <f t="shared" si="26"/>
        <v>-</v>
      </c>
      <c r="S76" s="120" t="str">
        <f t="shared" si="27"/>
        <v>-</v>
      </c>
    </row>
    <row r="77" spans="2:19" ht="19.5" customHeight="1" x14ac:dyDescent="0.2">
      <c r="B77" s="156"/>
      <c r="C77" s="159"/>
      <c r="D77" s="158" t="s">
        <v>135</v>
      </c>
      <c r="E77" s="131"/>
      <c r="F77" s="131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0.42299999999999999</v>
      </c>
      <c r="R77" s="117">
        <f t="shared" si="26"/>
        <v>0</v>
      </c>
      <c r="S77" s="120">
        <f t="shared" si="27"/>
        <v>0</v>
      </c>
    </row>
    <row r="78" spans="2:19" ht="19.5" customHeight="1" x14ac:dyDescent="0.2">
      <c r="B78" s="156"/>
      <c r="C78" s="159"/>
      <c r="D78" s="60"/>
      <c r="E78" s="184" t="s">
        <v>103</v>
      </c>
      <c r="F78" s="185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 t="s">
        <v>150</v>
      </c>
      <c r="R78" s="117" t="str">
        <f t="shared" si="26"/>
        <v>-</v>
      </c>
      <c r="S78" s="120" t="str">
        <f t="shared" si="27"/>
        <v>-</v>
      </c>
    </row>
    <row r="79" spans="2:19" ht="19.5" customHeight="1" x14ac:dyDescent="0.2">
      <c r="B79" s="156"/>
      <c r="C79" s="159"/>
      <c r="D79" s="60"/>
      <c r="E79" s="184" t="s">
        <v>107</v>
      </c>
      <c r="F79" s="185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 t="s">
        <v>150</v>
      </c>
      <c r="R79" s="117" t="str">
        <f>IFERROR((I79-J79)*Q79,"-")</f>
        <v>-</v>
      </c>
      <c r="S79" s="120" t="str">
        <f>IFERROR((L79-M79)*Q79,"-")</f>
        <v>-</v>
      </c>
    </row>
    <row r="80" spans="2:19" ht="19.5" customHeight="1" x14ac:dyDescent="0.2">
      <c r="B80" s="156"/>
      <c r="C80" s="159"/>
      <c r="D80" s="166" t="s">
        <v>104</v>
      </c>
      <c r="E80" s="167"/>
      <c r="F80" s="167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4"/>
      <c r="R80" s="117">
        <f>IFERROR((I80-J80)*Q80,"-")</f>
        <v>0</v>
      </c>
      <c r="S80" s="120">
        <f>IFERROR((L80-M80)*Q80,"-")</f>
        <v>0</v>
      </c>
    </row>
    <row r="81" spans="2:19" ht="19.5" customHeight="1" x14ac:dyDescent="0.2">
      <c r="B81" s="156"/>
      <c r="C81" s="159"/>
      <c r="D81" s="60"/>
      <c r="E81" s="175" t="s">
        <v>103</v>
      </c>
      <c r="F81" s="175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150</v>
      </c>
      <c r="R81" s="117" t="str">
        <f t="shared" si="26"/>
        <v>-</v>
      </c>
      <c r="S81" s="120" t="str">
        <f t="shared" si="27"/>
        <v>-</v>
      </c>
    </row>
    <row r="82" spans="2:19" ht="19.5" customHeight="1" x14ac:dyDescent="0.2">
      <c r="B82" s="157"/>
      <c r="C82" s="160"/>
      <c r="D82" s="61"/>
      <c r="E82" s="175" t="s">
        <v>107</v>
      </c>
      <c r="F82" s="175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150</v>
      </c>
      <c r="R82" s="117" t="str">
        <f t="shared" si="26"/>
        <v>-</v>
      </c>
      <c r="S82" s="120" t="str">
        <f t="shared" si="27"/>
        <v>-</v>
      </c>
    </row>
    <row r="83" spans="2:19" ht="19.5" customHeight="1" x14ac:dyDescent="0.2">
      <c r="B83" s="156" t="s">
        <v>43</v>
      </c>
      <c r="C83" s="158" t="s">
        <v>108</v>
      </c>
      <c r="D83" s="131" t="s">
        <v>109</v>
      </c>
      <c r="E83" s="131"/>
      <c r="F83" s="131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7" t="s">
        <v>150</v>
      </c>
      <c r="R83" s="117" t="str">
        <f>IFERROR((I83-J83)*Q83,"-")</f>
        <v>-</v>
      </c>
      <c r="S83" s="120" t="str">
        <f t="shared" si="27"/>
        <v>-</v>
      </c>
    </row>
    <row r="84" spans="2:19" ht="19.5" customHeight="1" x14ac:dyDescent="0.2">
      <c r="B84" s="156"/>
      <c r="C84" s="159"/>
      <c r="D84" s="131" t="s">
        <v>110</v>
      </c>
      <c r="E84" s="131"/>
      <c r="F84" s="131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7" t="s">
        <v>150</v>
      </c>
      <c r="R84" s="117" t="str">
        <f t="shared" si="26"/>
        <v>-</v>
      </c>
      <c r="S84" s="120" t="str">
        <f t="shared" si="27"/>
        <v>-</v>
      </c>
    </row>
    <row r="85" spans="2:19" ht="19.5" customHeight="1" x14ac:dyDescent="0.2">
      <c r="B85" s="156"/>
      <c r="C85" s="159"/>
      <c r="D85" s="131" t="s">
        <v>111</v>
      </c>
      <c r="E85" s="131"/>
      <c r="F85" s="131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7" t="s">
        <v>150</v>
      </c>
      <c r="R85" s="117" t="str">
        <f t="shared" si="26"/>
        <v>-</v>
      </c>
      <c r="S85" s="120" t="str">
        <f t="shared" si="27"/>
        <v>-</v>
      </c>
    </row>
    <row r="86" spans="2:19" ht="19.5" customHeight="1" x14ac:dyDescent="0.2">
      <c r="B86" s="156"/>
      <c r="C86" s="159"/>
      <c r="D86" s="128" t="s">
        <v>136</v>
      </c>
      <c r="E86" s="129"/>
      <c r="F86" s="130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7" t="s">
        <v>150</v>
      </c>
      <c r="R86" s="117" t="str">
        <f t="shared" si="26"/>
        <v>-</v>
      </c>
      <c r="S86" s="120" t="str">
        <f t="shared" si="27"/>
        <v>-</v>
      </c>
    </row>
    <row r="87" spans="2:19" ht="20.25" customHeight="1" x14ac:dyDescent="0.2">
      <c r="B87" s="156"/>
      <c r="C87" s="159"/>
      <c r="D87" s="128" t="s">
        <v>137</v>
      </c>
      <c r="E87" s="129"/>
      <c r="F87" s="130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6" t="s">
        <v>150</v>
      </c>
      <c r="R87" s="117" t="str">
        <f t="shared" si="26"/>
        <v>-</v>
      </c>
      <c r="S87" s="120" t="str">
        <f t="shared" si="27"/>
        <v>-</v>
      </c>
    </row>
    <row r="88" spans="2:19" ht="19.5" customHeight="1" x14ac:dyDescent="0.2">
      <c r="B88" s="156"/>
      <c r="C88" s="159"/>
      <c r="D88" s="131" t="s">
        <v>138</v>
      </c>
      <c r="E88" s="131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92"/>
      <c r="R88" s="117"/>
      <c r="S88" s="120"/>
    </row>
    <row r="89" spans="2:19" ht="19.5" customHeight="1" x14ac:dyDescent="0.2">
      <c r="B89" s="156"/>
      <c r="C89" s="159"/>
      <c r="D89" s="131"/>
      <c r="E89" s="131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92"/>
      <c r="R89" s="117"/>
      <c r="S89" s="120"/>
    </row>
    <row r="90" spans="2:19" ht="19.5" customHeight="1" x14ac:dyDescent="0.2">
      <c r="B90" s="156"/>
      <c r="C90" s="159"/>
      <c r="D90" s="131" t="s">
        <v>139</v>
      </c>
      <c r="E90" s="131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92"/>
      <c r="R90" s="117"/>
      <c r="S90" s="120"/>
    </row>
    <row r="91" spans="2:19" ht="19.5" customHeight="1" x14ac:dyDescent="0.2">
      <c r="B91" s="156"/>
      <c r="C91" s="160"/>
      <c r="D91" s="131"/>
      <c r="E91" s="131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92"/>
      <c r="R91" s="117"/>
      <c r="S91" s="120"/>
    </row>
    <row r="92" spans="2:19" ht="19.5" customHeight="1" x14ac:dyDescent="0.2">
      <c r="B92" s="156"/>
      <c r="C92" s="158" t="s">
        <v>148</v>
      </c>
      <c r="D92" s="131"/>
      <c r="E92" s="131"/>
      <c r="F92" s="131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90"/>
      <c r="R92" s="117">
        <f>SUM(R72,R74:R77,R80,R83:R87)</f>
        <v>4145.3999999999996</v>
      </c>
      <c r="S92" s="121">
        <f>SUM(S72,S74:S77,S80,S83:S87)</f>
        <v>4145.3999999999996</v>
      </c>
    </row>
    <row r="93" spans="2:19" ht="19.5" customHeight="1" x14ac:dyDescent="0.2">
      <c r="B93" s="156"/>
      <c r="C93" s="64"/>
      <c r="D93" s="131" t="s">
        <v>103</v>
      </c>
      <c r="E93" s="131"/>
      <c r="F93" s="131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90"/>
      <c r="R93" s="117"/>
      <c r="S93" s="98"/>
    </row>
    <row r="94" spans="2:19" ht="19.5" customHeight="1" thickBot="1" x14ac:dyDescent="0.25">
      <c r="B94" s="183"/>
      <c r="C94" s="64"/>
      <c r="D94" s="158" t="s">
        <v>114</v>
      </c>
      <c r="E94" s="158"/>
      <c r="F94" s="158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90"/>
      <c r="R94" s="117"/>
      <c r="S94" s="98"/>
    </row>
    <row r="95" spans="2:19" ht="22.5" customHeight="1" thickTop="1" x14ac:dyDescent="0.2">
      <c r="B95" s="180" t="s">
        <v>48</v>
      </c>
      <c r="C95" s="181"/>
      <c r="D95" s="181"/>
      <c r="E95" s="181"/>
      <c r="F95" s="182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98"/>
      <c r="R95" s="121">
        <f>ROUND(SUM(R8:R56,R58,R60,R62,R64,R66:R71,R92,R88:R91),3)</f>
        <v>33240.400000000001</v>
      </c>
      <c r="S95" s="121">
        <f>ROUND(SUM(S8:S56,S58,S60,S62,S64,S66:S71,S92,S88:S91),3)</f>
        <v>30490.400000000001</v>
      </c>
    </row>
    <row r="96" spans="2:19" ht="22.5" customHeight="1" x14ac:dyDescent="0.2">
      <c r="B96" s="73"/>
      <c r="C96" s="176" t="s">
        <v>103</v>
      </c>
      <c r="D96" s="176"/>
      <c r="E96" s="176"/>
      <c r="F96" s="176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</row>
    <row r="97" spans="2:17" ht="24" customHeight="1" x14ac:dyDescent="0.2">
      <c r="B97" s="178" t="s">
        <v>49</v>
      </c>
      <c r="C97" s="179"/>
      <c r="D97" s="179"/>
      <c r="E97" s="179"/>
      <c r="F97" s="179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7" ht="24" customHeight="1" thickBot="1" x14ac:dyDescent="0.25">
      <c r="B98" s="81"/>
      <c r="C98" s="177" t="s">
        <v>103</v>
      </c>
      <c r="D98" s="177"/>
      <c r="E98" s="177"/>
      <c r="F98" s="177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90" t="s">
        <v>147</v>
      </c>
      <c r="D100" s="190"/>
      <c r="E100" s="190"/>
      <c r="F100" s="190"/>
      <c r="G100" s="190"/>
      <c r="H100" s="191"/>
      <c r="I100" s="188">
        <v>506700000</v>
      </c>
      <c r="J100" s="189"/>
      <c r="K100" s="92" t="s">
        <v>59</v>
      </c>
      <c r="L100" s="186">
        <f>ROUND(($I$100/($K$97-$K$98)),1)</f>
        <v>33662</v>
      </c>
      <c r="M100" s="187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61" t="s">
        <v>121</v>
      </c>
      <c r="F108" s="161"/>
      <c r="G108" s="162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61" t="s">
        <v>122</v>
      </c>
      <c r="F109" s="161"/>
      <c r="G109" s="162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61" t="s">
        <v>154</v>
      </c>
      <c r="D110" s="161"/>
      <c r="E110" s="161"/>
      <c r="F110" s="161"/>
      <c r="G110" s="162"/>
      <c r="H110" s="102" t="s">
        <v>152</v>
      </c>
      <c r="I110" s="118">
        <f>ROUND(R95-S95,3)</f>
        <v>2750</v>
      </c>
      <c r="J110" s="103" t="s">
        <v>153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3" t="str">
        <f>IF(K97&gt;=((N97-(N98-K98))+(N98-K98)*0.8),"増エネではない","増エネ（申請不可）")</f>
        <v>増エネではない</v>
      </c>
      <c r="I113" s="164"/>
      <c r="J113" s="165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93" t="s">
        <v>146</v>
      </c>
      <c r="E115" s="193"/>
      <c r="F115" s="193"/>
      <c r="G115" s="194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61" t="s">
        <v>124</v>
      </c>
      <c r="E116" s="161"/>
      <c r="F116" s="161"/>
      <c r="G116" s="162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61" t="s">
        <v>116</v>
      </c>
      <c r="F118" s="161"/>
      <c r="G118" s="162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61" t="s">
        <v>117</v>
      </c>
      <c r="F119" s="161"/>
      <c r="G119" s="162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KX7a6bVeuHOWtCDtkGarcOEM1SU3fMKOCkwcDVw7N1JC95/sRVSMZ6LLgyueHBmkHGGQ+2M2w6zQTdEBacgdmA==" saltValue="fWlbp5FAIibh+NAOr51ycw==" spinCount="100000" sheet="1" formatCells="0" formatColumns="0" formatRows="0" selectLockedCells="1"/>
  <mergeCells count="125"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&amp;Lver1.0&amp;R&amp;D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2025-03-31T05:22:39Z</dcterms:modified>
</cp:coreProperties>
</file>