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showInkAnnotation="0" updateLinks="never" codeName="ThisWorkbook" defaultThemeVersion="124226"/>
  <xr:revisionPtr revIDLastSave="0" documentId="13_ncr:1_{7925BA32-26FB-4195-B5CD-609143178219}" xr6:coauthVersionLast="47" xr6:coauthVersionMax="47" xr10:uidLastSave="{00000000-0000-0000-0000-000000000000}"/>
  <bookViews>
    <workbookView xWindow="-108" yWindow="-108" windowWidth="23256" windowHeight="12576" tabRatio="659" xr2:uid="{00000000-000D-0000-FFFF-FFFF00000000}"/>
  </bookViews>
  <sheets>
    <sheet name="実績報告書" sheetId="145" r:id="rId1"/>
    <sheet name="明細書【断熱パネル】" sheetId="91" r:id="rId2"/>
    <sheet name="明細書【潜熱蓄熱建材】" sheetId="92" r:id="rId3"/>
    <sheet name="明細書【断熱パネル】_雛形" sheetId="140" state="hidden" r:id="rId4"/>
    <sheet name="明細書【断熱材】" sheetId="100" r:id="rId5"/>
    <sheet name="明細書【防災ガラス窓】" sheetId="125" r:id="rId6"/>
    <sheet name="明細書【断熱材】_雛形" sheetId="141" state="hidden" r:id="rId7"/>
    <sheet name="明細書【窓】" sheetId="126" r:id="rId8"/>
    <sheet name="明細書【防災ガラス窓】_雛形" sheetId="142" state="hidden" r:id="rId9"/>
    <sheet name="明細書【玄関ドア・調湿建材】" sheetId="94" r:id="rId10"/>
    <sheet name="明細書【窓】_雛形" sheetId="143" state="hidden" r:id="rId11"/>
    <sheet name="総括表" sheetId="120" r:id="rId12"/>
    <sheet name="明細書【玄関ドア・調湿建材】_雛形" sheetId="144" state="hidden" r:id="rId13"/>
    <sheet name="実績報告確認写真【表紙】" sheetId="147" r:id="rId14"/>
    <sheet name="実績報告確認写真" sheetId="148" r:id="rId15"/>
    <sheet name="実績報告確認写真【窓用】" sheetId="149" r:id="rId16"/>
    <sheet name="精算払請求書" sheetId="146" r:id="rId17"/>
  </sheets>
  <externalReferences>
    <externalReference r:id="rId18"/>
  </externalReferences>
  <definedNames>
    <definedName name="_xlnm.Print_Area" localSheetId="14">実績報告確認写真!$A$1:$AV$48</definedName>
    <definedName name="_xlnm.Print_Area" localSheetId="15">実績報告確認写真【窓用】!$A$1:$AV$47</definedName>
    <definedName name="_xlnm.Print_Area" localSheetId="13">実績報告確認写真【表紙】!$A$1:$AV$43</definedName>
    <definedName name="_xlnm.Print_Area" localSheetId="0">実績報告書!$A$1:$CN$81</definedName>
    <definedName name="_xlnm.Print_Area" localSheetId="16">精算払請求書!$A$1:$CN$92</definedName>
    <definedName name="_xlnm.Print_Area" localSheetId="11">総括表!$A$1:$AL$34</definedName>
    <definedName name="_xlnm.Print_Area" localSheetId="9">明細書【玄関ドア・調湿建材】!$A$1:$BC$42</definedName>
    <definedName name="_xlnm.Print_Area" localSheetId="12">明細書【玄関ドア・調湿建材】_雛形!$A$1:$BC$42</definedName>
    <definedName name="_xlnm.Print_Area" localSheetId="2">明細書【潜熱蓄熱建材】!$A$1:$BC$59</definedName>
    <definedName name="_xlnm.Print_Area" localSheetId="7">明細書【窓】!$CP$1:$ER$89</definedName>
    <definedName name="_xlnm.Print_Area" localSheetId="10">明細書【窓】_雛形!$CP$1:$ER$89</definedName>
    <definedName name="_xlnm.Print_Area" localSheetId="1">明細書【断熱パネル】!$A$1:$BC$36</definedName>
    <definedName name="_xlnm.Print_Area" localSheetId="3">明細書【断熱パネル】_雛形!$A$1:$BC$36</definedName>
    <definedName name="_xlnm.Print_Area" localSheetId="4">明細書【断熱材】!$A$1:$BC$37</definedName>
    <definedName name="_xlnm.Print_Area" localSheetId="6">明細書【断熱材】_雛形!$A$1:$BC$37</definedName>
    <definedName name="_xlnm.Print_Area" localSheetId="5">明細書【防災ガラス窓】!$CP$1:$ER$76</definedName>
    <definedName name="_xlnm.Print_Area" localSheetId="8">明細書【防災ガラス窓】_雛形!$CP$1:$ER$76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1" i="120" l="1"/>
  <c r="V20" i="120"/>
  <c r="V19" i="120"/>
  <c r="V18" i="120"/>
  <c r="V17" i="120"/>
  <c r="V15" i="120"/>
  <c r="V14" i="120"/>
  <c r="V16" i="120" s="1"/>
  <c r="V22" i="120" l="1"/>
  <c r="AV2" i="149" l="1"/>
  <c r="AV2" i="148"/>
  <c r="AV2" i="147"/>
  <c r="AL2" i="120"/>
  <c r="A58" i="145" l="1"/>
  <c r="A5" i="145"/>
  <c r="X10" i="147"/>
  <c r="H10" i="147"/>
  <c r="BC2" i="144"/>
  <c r="BC2" i="92"/>
  <c r="BC2" i="140"/>
  <c r="BC2" i="100"/>
  <c r="BC2" i="125"/>
  <c r="BC2" i="141"/>
  <c r="BC2" i="126"/>
  <c r="BC2" i="142"/>
  <c r="BC2" i="94"/>
  <c r="BC2" i="143"/>
  <c r="BC2" i="91"/>
  <c r="BC58" i="146" l="1"/>
  <c r="L50" i="145"/>
  <c r="J36" i="141"/>
  <c r="I19" i="144" l="1"/>
  <c r="W19" i="144" s="1"/>
  <c r="I18" i="144"/>
  <c r="W18" i="144" s="1"/>
  <c r="AL18" i="144" s="1"/>
  <c r="AL20" i="144" s="1"/>
  <c r="W19" i="94" l="1"/>
  <c r="W18" i="94"/>
  <c r="I34" i="140"/>
  <c r="I33" i="140"/>
  <c r="I32" i="140"/>
  <c r="I31" i="140"/>
  <c r="I30" i="140"/>
  <c r="I29" i="140"/>
  <c r="I34" i="91"/>
  <c r="I33" i="91"/>
  <c r="I32" i="91"/>
  <c r="I31" i="91"/>
  <c r="I30" i="91"/>
  <c r="I29" i="91"/>
  <c r="AN34" i="141" l="1"/>
  <c r="Z36" i="141"/>
  <c r="AN35" i="141" s="1"/>
  <c r="AN37" i="141" s="1"/>
  <c r="Z35" i="141"/>
  <c r="Z34" i="141"/>
  <c r="J35" i="141"/>
  <c r="J34" i="141"/>
  <c r="W40" i="94" l="1"/>
  <c r="A40" i="94"/>
  <c r="AV73" i="126" l="1"/>
  <c r="AV72" i="126"/>
  <c r="AV71" i="126"/>
  <c r="AR73" i="126"/>
  <c r="AR72" i="126"/>
  <c r="AR71" i="126"/>
  <c r="AR70" i="126"/>
  <c r="AV70" i="126" s="1"/>
  <c r="AV51" i="126"/>
  <c r="AV50" i="126"/>
  <c r="AV49" i="126"/>
  <c r="AV48" i="126"/>
  <c r="AR51" i="126"/>
  <c r="AR50" i="126"/>
  <c r="AR49" i="126"/>
  <c r="AR48" i="126"/>
  <c r="AV29" i="126"/>
  <c r="AV28" i="126"/>
  <c r="AV27" i="126"/>
  <c r="AV26" i="126"/>
  <c r="AR29" i="126"/>
  <c r="AR28" i="126"/>
  <c r="AR27" i="126"/>
  <c r="AR26" i="126"/>
  <c r="AV51" i="125"/>
  <c r="AV50" i="125"/>
  <c r="AV49" i="125"/>
  <c r="AV48" i="125"/>
  <c r="AR51" i="125"/>
  <c r="AR50" i="125"/>
  <c r="AR49" i="125"/>
  <c r="AR48" i="125"/>
  <c r="AV29" i="125"/>
  <c r="AV28" i="125"/>
  <c r="AV27" i="125"/>
  <c r="AV26" i="125"/>
  <c r="AR29" i="125"/>
  <c r="AR28" i="125"/>
  <c r="AR27" i="125"/>
  <c r="AR26" i="125"/>
  <c r="A40" i="144"/>
  <c r="W40" i="144" s="1"/>
  <c r="AL40" i="144" s="1"/>
  <c r="AL41" i="144" s="1"/>
  <c r="AS13" i="144"/>
  <c r="AS12" i="144"/>
  <c r="DL88" i="143"/>
  <c r="W88" i="143"/>
  <c r="AI88" i="143" s="1"/>
  <c r="DX88" i="143" s="1"/>
  <c r="W87" i="143"/>
  <c r="DL87" i="143" s="1"/>
  <c r="DL86" i="143"/>
  <c r="W86" i="143"/>
  <c r="AI86" i="143" s="1"/>
  <c r="DX86" i="143" s="1"/>
  <c r="W85" i="143"/>
  <c r="AI85" i="143" s="1"/>
  <c r="DL84" i="143"/>
  <c r="W84" i="143"/>
  <c r="AI84" i="143" s="1"/>
  <c r="DX84" i="143" s="1"/>
  <c r="W83" i="143"/>
  <c r="DL83" i="143" s="1"/>
  <c r="DL82" i="143"/>
  <c r="W82" i="143"/>
  <c r="AI82" i="143" s="1"/>
  <c r="DX82" i="143" s="1"/>
  <c r="W81" i="143"/>
  <c r="AI81" i="143" s="1"/>
  <c r="DL80" i="143"/>
  <c r="W80" i="143"/>
  <c r="AI80" i="143" s="1"/>
  <c r="DX80" i="143" s="1"/>
  <c r="W79" i="143"/>
  <c r="DL79" i="143" s="1"/>
  <c r="DL78" i="143"/>
  <c r="W78" i="143"/>
  <c r="AI78" i="143" s="1"/>
  <c r="DX78" i="143" s="1"/>
  <c r="W77" i="143"/>
  <c r="AI77" i="143" s="1"/>
  <c r="EO73" i="143"/>
  <c r="EK73" i="143"/>
  <c r="DJ73" i="143"/>
  <c r="DA73" i="143"/>
  <c r="CT73" i="143"/>
  <c r="CP73" i="143"/>
  <c r="AV73" i="143"/>
  <c r="EO72" i="143"/>
  <c r="DJ72" i="143"/>
  <c r="DA72" i="143"/>
  <c r="CT72" i="143"/>
  <c r="CP72" i="143"/>
  <c r="AV72" i="143"/>
  <c r="EK72" i="143" s="1"/>
  <c r="EO71" i="143"/>
  <c r="EK71" i="143"/>
  <c r="DJ71" i="143"/>
  <c r="DA71" i="143"/>
  <c r="CT71" i="143"/>
  <c r="CP71" i="143"/>
  <c r="AV71" i="143"/>
  <c r="EO70" i="143"/>
  <c r="DJ70" i="143"/>
  <c r="DA70" i="143"/>
  <c r="CT70" i="143"/>
  <c r="CP70" i="143"/>
  <c r="AV70" i="143"/>
  <c r="EK70" i="143" s="1"/>
  <c r="EO69" i="143"/>
  <c r="DJ69" i="143"/>
  <c r="DA69" i="143"/>
  <c r="CT69" i="143"/>
  <c r="CP69" i="143"/>
  <c r="AR69" i="143"/>
  <c r="AV69" i="143" s="1"/>
  <c r="EK69" i="143" s="1"/>
  <c r="EO68" i="143"/>
  <c r="DJ68" i="143"/>
  <c r="DA68" i="143"/>
  <c r="CT68" i="143"/>
  <c r="CP68" i="143"/>
  <c r="AR68" i="143"/>
  <c r="AV68" i="143" s="1"/>
  <c r="EK68" i="143" s="1"/>
  <c r="EO67" i="143"/>
  <c r="DJ67" i="143"/>
  <c r="DA67" i="143"/>
  <c r="CT67" i="143"/>
  <c r="CP67" i="143"/>
  <c r="AR67" i="143"/>
  <c r="AV67" i="143" s="1"/>
  <c r="EK67" i="143" s="1"/>
  <c r="EO66" i="143"/>
  <c r="DJ66" i="143"/>
  <c r="DA66" i="143"/>
  <c r="CT66" i="143"/>
  <c r="CP66" i="143"/>
  <c r="AR66" i="143"/>
  <c r="AV66" i="143" s="1"/>
  <c r="EK66" i="143" s="1"/>
  <c r="EO65" i="143"/>
  <c r="DJ65" i="143"/>
  <c r="DA65" i="143"/>
  <c r="CT65" i="143"/>
  <c r="CP65" i="143"/>
  <c r="AR65" i="143"/>
  <c r="AV65" i="143" s="1"/>
  <c r="EK65" i="143" s="1"/>
  <c r="EO64" i="143"/>
  <c r="DJ64" i="143"/>
  <c r="DA64" i="143"/>
  <c r="CT64" i="143"/>
  <c r="CP64" i="143"/>
  <c r="AR64" i="143"/>
  <c r="AV64" i="143" s="1"/>
  <c r="EK64" i="143" s="1"/>
  <c r="EO63" i="143"/>
  <c r="DJ63" i="143"/>
  <c r="DA63" i="143"/>
  <c r="CT63" i="143"/>
  <c r="CP63" i="143"/>
  <c r="AR63" i="143"/>
  <c r="AV63" i="143" s="1"/>
  <c r="EK63" i="143" s="1"/>
  <c r="EO62" i="143"/>
  <c r="DJ62" i="143"/>
  <c r="DA62" i="143"/>
  <c r="CT62" i="143"/>
  <c r="CP62" i="143"/>
  <c r="AR62" i="143"/>
  <c r="AV62" i="143" s="1"/>
  <c r="EK62" i="143" s="1"/>
  <c r="EO61" i="143"/>
  <c r="DJ61" i="143"/>
  <c r="DA61" i="143"/>
  <c r="CT61" i="143"/>
  <c r="CP61" i="143"/>
  <c r="AR61" i="143"/>
  <c r="AV61" i="143" s="1"/>
  <c r="EK61" i="143" s="1"/>
  <c r="EO60" i="143"/>
  <c r="DJ60" i="143"/>
  <c r="DA60" i="143"/>
  <c r="CT60" i="143"/>
  <c r="CP60" i="143"/>
  <c r="AR60" i="143"/>
  <c r="AV60" i="143" s="1"/>
  <c r="EK60" i="143" s="1"/>
  <c r="DX56" i="143"/>
  <c r="EO51" i="143"/>
  <c r="DJ51" i="143"/>
  <c r="DA51" i="143"/>
  <c r="CT51" i="143"/>
  <c r="CP51" i="143"/>
  <c r="AV51" i="143"/>
  <c r="EK51" i="143" s="1"/>
  <c r="EO50" i="143"/>
  <c r="EK50" i="143"/>
  <c r="DJ50" i="143"/>
  <c r="DA50" i="143"/>
  <c r="CT50" i="143"/>
  <c r="CP50" i="143"/>
  <c r="AV50" i="143"/>
  <c r="EO49" i="143"/>
  <c r="DJ49" i="143"/>
  <c r="DA49" i="143"/>
  <c r="CT49" i="143"/>
  <c r="CP49" i="143"/>
  <c r="AV49" i="143"/>
  <c r="EK49" i="143" s="1"/>
  <c r="EO48" i="143"/>
  <c r="EK48" i="143"/>
  <c r="DJ48" i="143"/>
  <c r="DA48" i="143"/>
  <c r="CT48" i="143"/>
  <c r="CP48" i="143"/>
  <c r="AV48" i="143"/>
  <c r="EO47" i="143"/>
  <c r="DJ47" i="143"/>
  <c r="DA47" i="143"/>
  <c r="CT47" i="143"/>
  <c r="CP47" i="143"/>
  <c r="AR47" i="143"/>
  <c r="AV47" i="143" s="1"/>
  <c r="EK47" i="143" s="1"/>
  <c r="EO46" i="143"/>
  <c r="DJ46" i="143"/>
  <c r="DA46" i="143"/>
  <c r="CT46" i="143"/>
  <c r="CP46" i="143"/>
  <c r="AV46" i="143"/>
  <c r="EK46" i="143" s="1"/>
  <c r="AR46" i="143"/>
  <c r="EO45" i="143"/>
  <c r="DJ45" i="143"/>
  <c r="DA45" i="143"/>
  <c r="CT45" i="143"/>
  <c r="CP45" i="143"/>
  <c r="AV45" i="143"/>
  <c r="EK45" i="143" s="1"/>
  <c r="AR45" i="143"/>
  <c r="EO44" i="143"/>
  <c r="DJ44" i="143"/>
  <c r="DA44" i="143"/>
  <c r="CT44" i="143"/>
  <c r="CP44" i="143"/>
  <c r="AR44" i="143"/>
  <c r="AV44" i="143" s="1"/>
  <c r="EK44" i="143" s="1"/>
  <c r="EO43" i="143"/>
  <c r="DJ43" i="143"/>
  <c r="DA43" i="143"/>
  <c r="CT43" i="143"/>
  <c r="CP43" i="143"/>
  <c r="AV43" i="143"/>
  <c r="EK43" i="143" s="1"/>
  <c r="AR43" i="143"/>
  <c r="EO42" i="143"/>
  <c r="DJ42" i="143"/>
  <c r="DA42" i="143"/>
  <c r="CT42" i="143"/>
  <c r="CP42" i="143"/>
  <c r="AV42" i="143"/>
  <c r="EK42" i="143" s="1"/>
  <c r="AR42" i="143"/>
  <c r="EO41" i="143"/>
  <c r="DJ41" i="143"/>
  <c r="DA41" i="143"/>
  <c r="CT41" i="143"/>
  <c r="CP41" i="143"/>
  <c r="AR41" i="143"/>
  <c r="AV41" i="143" s="1"/>
  <c r="EK41" i="143" s="1"/>
  <c r="EO40" i="143"/>
  <c r="DJ40" i="143"/>
  <c r="DA40" i="143"/>
  <c r="CT40" i="143"/>
  <c r="CP40" i="143"/>
  <c r="AV40" i="143"/>
  <c r="EK40" i="143" s="1"/>
  <c r="AR40" i="143"/>
  <c r="EO39" i="143"/>
  <c r="DJ39" i="143"/>
  <c r="DA39" i="143"/>
  <c r="CT39" i="143"/>
  <c r="CP39" i="143"/>
  <c r="AV39" i="143"/>
  <c r="EK39" i="143" s="1"/>
  <c r="AR39" i="143"/>
  <c r="EO38" i="143"/>
  <c r="DJ38" i="143"/>
  <c r="DA38" i="143"/>
  <c r="CT38" i="143"/>
  <c r="CP38" i="143"/>
  <c r="AR38" i="143"/>
  <c r="AV38" i="143" s="1"/>
  <c r="EK38" i="143" s="1"/>
  <c r="DX34" i="143"/>
  <c r="EO29" i="143"/>
  <c r="EK29" i="143"/>
  <c r="DJ29" i="143"/>
  <c r="DA29" i="143"/>
  <c r="CT29" i="143"/>
  <c r="CP29" i="143"/>
  <c r="AV29" i="143"/>
  <c r="EO28" i="143"/>
  <c r="DJ28" i="143"/>
  <c r="DA28" i="143"/>
  <c r="CT28" i="143"/>
  <c r="CP28" i="143"/>
  <c r="AV28" i="143"/>
  <c r="EK28" i="143" s="1"/>
  <c r="EO27" i="143"/>
  <c r="EK27" i="143"/>
  <c r="DJ27" i="143"/>
  <c r="DA27" i="143"/>
  <c r="CT27" i="143"/>
  <c r="CP27" i="143"/>
  <c r="AV27" i="143"/>
  <c r="EO26" i="143"/>
  <c r="EK26" i="143"/>
  <c r="DJ26" i="143"/>
  <c r="DA26" i="143"/>
  <c r="CT26" i="143"/>
  <c r="CP26" i="143"/>
  <c r="AV26" i="143"/>
  <c r="EO25" i="143"/>
  <c r="DJ25" i="143"/>
  <c r="DA25" i="143"/>
  <c r="CT25" i="143"/>
  <c r="CP25" i="143"/>
  <c r="AR25" i="143"/>
  <c r="AV25" i="143" s="1"/>
  <c r="EK25" i="143" s="1"/>
  <c r="EO24" i="143"/>
  <c r="DJ24" i="143"/>
  <c r="DA24" i="143"/>
  <c r="CT24" i="143"/>
  <c r="CP24" i="143"/>
  <c r="AR24" i="143"/>
  <c r="AV24" i="143" s="1"/>
  <c r="EK24" i="143" s="1"/>
  <c r="EO23" i="143"/>
  <c r="DJ23" i="143"/>
  <c r="DA23" i="143"/>
  <c r="CT23" i="143"/>
  <c r="CP23" i="143"/>
  <c r="AR23" i="143"/>
  <c r="AV23" i="143" s="1"/>
  <c r="EK23" i="143" s="1"/>
  <c r="EO22" i="143"/>
  <c r="DJ22" i="143"/>
  <c r="DA22" i="143"/>
  <c r="CT22" i="143"/>
  <c r="CP22" i="143"/>
  <c r="AR22" i="143"/>
  <c r="AV22" i="143" s="1"/>
  <c r="EK22" i="143" s="1"/>
  <c r="EO21" i="143"/>
  <c r="DJ21" i="143"/>
  <c r="DA21" i="143"/>
  <c r="CT21" i="143"/>
  <c r="CP21" i="143"/>
  <c r="AR21" i="143"/>
  <c r="AV21" i="143" s="1"/>
  <c r="EK21" i="143" s="1"/>
  <c r="EO20" i="143"/>
  <c r="DJ20" i="143"/>
  <c r="DA20" i="143"/>
  <c r="CT20" i="143"/>
  <c r="CP20" i="143"/>
  <c r="AR20" i="143"/>
  <c r="AV20" i="143" s="1"/>
  <c r="EK20" i="143" s="1"/>
  <c r="EO19" i="143"/>
  <c r="DJ19" i="143"/>
  <c r="DA19" i="143"/>
  <c r="CT19" i="143"/>
  <c r="CP19" i="143"/>
  <c r="AR19" i="143"/>
  <c r="AV19" i="143" s="1"/>
  <c r="EK19" i="143" s="1"/>
  <c r="EO18" i="143"/>
  <c r="DJ18" i="143"/>
  <c r="DA18" i="143"/>
  <c r="CT18" i="143"/>
  <c r="CP18" i="143"/>
  <c r="AR18" i="143"/>
  <c r="AV18" i="143" s="1"/>
  <c r="EK18" i="143" s="1"/>
  <c r="EO17" i="143"/>
  <c r="DJ17" i="143"/>
  <c r="DA17" i="143"/>
  <c r="CT17" i="143"/>
  <c r="CP17" i="143"/>
  <c r="AR17" i="143"/>
  <c r="AV17" i="143" s="1"/>
  <c r="EK17" i="143" s="1"/>
  <c r="EO16" i="143"/>
  <c r="DJ16" i="143"/>
  <c r="DA16" i="143"/>
  <c r="CT16" i="143"/>
  <c r="CP16" i="143"/>
  <c r="AR16" i="143"/>
  <c r="AV16" i="143" s="1"/>
  <c r="EK16" i="143" s="1"/>
  <c r="DX12" i="143"/>
  <c r="EP6" i="143"/>
  <c r="EN6" i="143"/>
  <c r="DL75" i="142"/>
  <c r="W75" i="142"/>
  <c r="AI75" i="142" s="1"/>
  <c r="DX75" i="142" s="1"/>
  <c r="W74" i="142"/>
  <c r="DL74" i="142" s="1"/>
  <c r="DL73" i="142"/>
  <c r="W73" i="142"/>
  <c r="AI73" i="142" s="1"/>
  <c r="DX73" i="142" s="1"/>
  <c r="W72" i="142"/>
  <c r="AI72" i="142" s="1"/>
  <c r="DL71" i="142"/>
  <c r="W71" i="142"/>
  <c r="AI71" i="142" s="1"/>
  <c r="DX71" i="142" s="1"/>
  <c r="W70" i="142"/>
  <c r="DL70" i="142" s="1"/>
  <c r="DL69" i="142"/>
  <c r="W69" i="142"/>
  <c r="AI69" i="142" s="1"/>
  <c r="DX69" i="142" s="1"/>
  <c r="W68" i="142"/>
  <c r="AI68" i="142" s="1"/>
  <c r="EO51" i="142"/>
  <c r="EK51" i="142"/>
  <c r="DJ51" i="142"/>
  <c r="DA51" i="142"/>
  <c r="CT51" i="142"/>
  <c r="CP51" i="142"/>
  <c r="AV51" i="142"/>
  <c r="EO50" i="142"/>
  <c r="DJ50" i="142"/>
  <c r="DA50" i="142"/>
  <c r="CT50" i="142"/>
  <c r="CP50" i="142"/>
  <c r="AV50" i="142"/>
  <c r="EK50" i="142" s="1"/>
  <c r="EO49" i="142"/>
  <c r="EK49" i="142"/>
  <c r="DJ49" i="142"/>
  <c r="DA49" i="142"/>
  <c r="CT49" i="142"/>
  <c r="CP49" i="142"/>
  <c r="AV49" i="142"/>
  <c r="EO48" i="142"/>
  <c r="DJ48" i="142"/>
  <c r="DA48" i="142"/>
  <c r="CT48" i="142"/>
  <c r="CP48" i="142"/>
  <c r="AV48" i="142"/>
  <c r="EK48" i="142" s="1"/>
  <c r="EO47" i="142"/>
  <c r="DJ47" i="142"/>
  <c r="DA47" i="142"/>
  <c r="CT47" i="142"/>
  <c r="CP47" i="142"/>
  <c r="AR47" i="142"/>
  <c r="AV47" i="142" s="1"/>
  <c r="EK47" i="142" s="1"/>
  <c r="EO46" i="142"/>
  <c r="DJ46" i="142"/>
  <c r="DA46" i="142"/>
  <c r="CT46" i="142"/>
  <c r="CP46" i="142"/>
  <c r="AR46" i="142"/>
  <c r="AV46" i="142" s="1"/>
  <c r="EK46" i="142" s="1"/>
  <c r="EO45" i="142"/>
  <c r="DJ45" i="142"/>
  <c r="DA45" i="142"/>
  <c r="CT45" i="142"/>
  <c r="CP45" i="142"/>
  <c r="AR45" i="142"/>
  <c r="AV45" i="142" s="1"/>
  <c r="EK45" i="142" s="1"/>
  <c r="EO44" i="142"/>
  <c r="DJ44" i="142"/>
  <c r="DA44" i="142"/>
  <c r="CT44" i="142"/>
  <c r="CP44" i="142"/>
  <c r="AR44" i="142"/>
  <c r="AV44" i="142" s="1"/>
  <c r="EK44" i="142" s="1"/>
  <c r="EO43" i="142"/>
  <c r="DJ43" i="142"/>
  <c r="DA43" i="142"/>
  <c r="CT43" i="142"/>
  <c r="CP43" i="142"/>
  <c r="AR43" i="142"/>
  <c r="AV43" i="142" s="1"/>
  <c r="EK43" i="142" s="1"/>
  <c r="EO42" i="142"/>
  <c r="DJ42" i="142"/>
  <c r="DA42" i="142"/>
  <c r="CT42" i="142"/>
  <c r="CP42" i="142"/>
  <c r="AR42" i="142"/>
  <c r="AV42" i="142" s="1"/>
  <c r="EK42" i="142" s="1"/>
  <c r="EO41" i="142"/>
  <c r="DJ41" i="142"/>
  <c r="DA41" i="142"/>
  <c r="CT41" i="142"/>
  <c r="CP41" i="142"/>
  <c r="AR41" i="142"/>
  <c r="AV41" i="142" s="1"/>
  <c r="EK41" i="142" s="1"/>
  <c r="EO40" i="142"/>
  <c r="DJ40" i="142"/>
  <c r="DA40" i="142"/>
  <c r="CT40" i="142"/>
  <c r="CP40" i="142"/>
  <c r="AR40" i="142"/>
  <c r="AV40" i="142" s="1"/>
  <c r="EK40" i="142" s="1"/>
  <c r="EO39" i="142"/>
  <c r="DJ39" i="142"/>
  <c r="DA39" i="142"/>
  <c r="CT39" i="142"/>
  <c r="CP39" i="142"/>
  <c r="AR39" i="142"/>
  <c r="AV39" i="142" s="1"/>
  <c r="EK39" i="142" s="1"/>
  <c r="EO38" i="142"/>
  <c r="DJ38" i="142"/>
  <c r="DA38" i="142"/>
  <c r="CT38" i="142"/>
  <c r="CP38" i="142"/>
  <c r="AR38" i="142"/>
  <c r="AV38" i="142" s="1"/>
  <c r="EK38" i="142" s="1"/>
  <c r="EO34" i="142"/>
  <c r="EO29" i="142"/>
  <c r="DJ29" i="142"/>
  <c r="DA29" i="142"/>
  <c r="CT29" i="142"/>
  <c r="CP29" i="142"/>
  <c r="AV29" i="142"/>
  <c r="EK29" i="142" s="1"/>
  <c r="EO28" i="142"/>
  <c r="EK28" i="142"/>
  <c r="DJ28" i="142"/>
  <c r="DA28" i="142"/>
  <c r="CT28" i="142"/>
  <c r="CP28" i="142"/>
  <c r="AV28" i="142"/>
  <c r="EO27" i="142"/>
  <c r="DJ27" i="142"/>
  <c r="DA27" i="142"/>
  <c r="CT27" i="142"/>
  <c r="CP27" i="142"/>
  <c r="AV27" i="142"/>
  <c r="EK27" i="142" s="1"/>
  <c r="EO26" i="142"/>
  <c r="EK26" i="142"/>
  <c r="DJ26" i="142"/>
  <c r="DA26" i="142"/>
  <c r="CT26" i="142"/>
  <c r="CP26" i="142"/>
  <c r="AV26" i="142"/>
  <c r="EO25" i="142"/>
  <c r="DJ25" i="142"/>
  <c r="DA25" i="142"/>
  <c r="CT25" i="142"/>
  <c r="CP25" i="142"/>
  <c r="AV25" i="142"/>
  <c r="EK25" i="142" s="1"/>
  <c r="AR25" i="142"/>
  <c r="EO24" i="142"/>
  <c r="DJ24" i="142"/>
  <c r="DA24" i="142"/>
  <c r="CT24" i="142"/>
  <c r="CP24" i="142"/>
  <c r="AV24" i="142"/>
  <c r="EK24" i="142" s="1"/>
  <c r="AR24" i="142"/>
  <c r="EO23" i="142"/>
  <c r="DJ23" i="142"/>
  <c r="DA23" i="142"/>
  <c r="CT23" i="142"/>
  <c r="CP23" i="142"/>
  <c r="AV23" i="142"/>
  <c r="EK23" i="142" s="1"/>
  <c r="AR23" i="142"/>
  <c r="EO22" i="142"/>
  <c r="DJ22" i="142"/>
  <c r="DA22" i="142"/>
  <c r="CT22" i="142"/>
  <c r="CP22" i="142"/>
  <c r="AV22" i="142"/>
  <c r="EK22" i="142" s="1"/>
  <c r="AR22" i="142"/>
  <c r="EO21" i="142"/>
  <c r="DJ21" i="142"/>
  <c r="DA21" i="142"/>
  <c r="CT21" i="142"/>
  <c r="CP21" i="142"/>
  <c r="AV21" i="142"/>
  <c r="EK21" i="142" s="1"/>
  <c r="AR21" i="142"/>
  <c r="EO20" i="142"/>
  <c r="DJ20" i="142"/>
  <c r="DA20" i="142"/>
  <c r="CT20" i="142"/>
  <c r="CP20" i="142"/>
  <c r="AV20" i="142"/>
  <c r="EK20" i="142" s="1"/>
  <c r="AR20" i="142"/>
  <c r="EO19" i="142"/>
  <c r="DJ19" i="142"/>
  <c r="DA19" i="142"/>
  <c r="CT19" i="142"/>
  <c r="CP19" i="142"/>
  <c r="AV19" i="142"/>
  <c r="EK19" i="142" s="1"/>
  <c r="AR19" i="142"/>
  <c r="EO18" i="142"/>
  <c r="DJ18" i="142"/>
  <c r="DA18" i="142"/>
  <c r="CT18" i="142"/>
  <c r="CP18" i="142"/>
  <c r="AV18" i="142"/>
  <c r="EK18" i="142" s="1"/>
  <c r="AR18" i="142"/>
  <c r="EO17" i="142"/>
  <c r="DJ17" i="142"/>
  <c r="DA17" i="142"/>
  <c r="CT17" i="142"/>
  <c r="CP17" i="142"/>
  <c r="AV17" i="142"/>
  <c r="EK17" i="142" s="1"/>
  <c r="AR17" i="142"/>
  <c r="EO16" i="142"/>
  <c r="DJ16" i="142"/>
  <c r="DA16" i="142"/>
  <c r="CT16" i="142"/>
  <c r="CP16" i="142"/>
  <c r="AV16" i="142"/>
  <c r="EK16" i="142" s="1"/>
  <c r="AR16" i="142"/>
  <c r="EO12" i="142"/>
  <c r="EP6" i="142"/>
  <c r="EN6" i="142"/>
  <c r="EI2" i="142"/>
  <c r="AS30" i="141"/>
  <c r="AS29" i="141"/>
  <c r="AV29" i="141" s="1"/>
  <c r="AS28" i="141"/>
  <c r="AS27" i="141"/>
  <c r="AV27" i="141" s="1"/>
  <c r="AS26" i="141"/>
  <c r="AS25" i="141"/>
  <c r="AV25" i="141" s="1"/>
  <c r="AS24" i="141"/>
  <c r="AS23" i="141"/>
  <c r="AV23" i="141" s="1"/>
  <c r="AS22" i="141"/>
  <c r="AS21" i="141"/>
  <c r="AV21" i="141" s="1"/>
  <c r="AS20" i="141"/>
  <c r="AS19" i="141"/>
  <c r="AV19" i="141" s="1"/>
  <c r="AS18" i="141"/>
  <c r="AS17" i="141"/>
  <c r="AV17" i="141" s="1"/>
  <c r="AS16" i="141"/>
  <c r="AS15" i="141"/>
  <c r="AV15" i="141" s="1"/>
  <c r="AS14" i="141"/>
  <c r="AS13" i="141"/>
  <c r="AV13" i="141" s="1"/>
  <c r="AS12" i="141"/>
  <c r="AS11" i="141"/>
  <c r="AV11" i="141" s="1"/>
  <c r="AB34" i="140"/>
  <c r="AS24" i="140"/>
  <c r="AS23" i="140"/>
  <c r="AS22" i="140"/>
  <c r="AS21" i="140"/>
  <c r="AS20" i="140"/>
  <c r="AS19" i="140"/>
  <c r="AS18" i="140"/>
  <c r="AB32" i="140" s="1"/>
  <c r="AS17" i="140"/>
  <c r="AS16" i="140"/>
  <c r="AS15" i="140"/>
  <c r="AS14" i="140"/>
  <c r="AS13" i="140"/>
  <c r="AS12" i="140"/>
  <c r="AS11" i="140"/>
  <c r="AS10" i="140"/>
  <c r="AB30" i="140" s="1"/>
  <c r="DX77" i="143" l="1"/>
  <c r="DX81" i="143"/>
  <c r="DX85" i="143"/>
  <c r="DL77" i="143"/>
  <c r="DL81" i="143"/>
  <c r="DL85" i="143"/>
  <c r="AI79" i="143"/>
  <c r="DX79" i="143" s="1"/>
  <c r="AI83" i="143"/>
  <c r="DX83" i="143" s="1"/>
  <c r="AI87" i="143"/>
  <c r="DX87" i="143" s="1"/>
  <c r="DX68" i="142"/>
  <c r="AS68" i="142"/>
  <c r="DX72" i="142"/>
  <c r="AS72" i="142"/>
  <c r="EH72" i="142" s="1"/>
  <c r="DL68" i="142"/>
  <c r="DL72" i="142"/>
  <c r="AI70" i="142"/>
  <c r="DX70" i="142" s="1"/>
  <c r="AI74" i="142"/>
  <c r="DX74" i="142" s="1"/>
  <c r="AP31" i="140"/>
  <c r="AP29" i="140"/>
  <c r="AB29" i="140"/>
  <c r="AP33" i="140"/>
  <c r="AB33" i="140"/>
  <c r="AB31" i="140"/>
  <c r="EP6" i="126"/>
  <c r="EN6" i="126"/>
  <c r="DL82" i="126"/>
  <c r="EO60" i="126"/>
  <c r="EO73" i="126"/>
  <c r="DJ73" i="126"/>
  <c r="DA73" i="126"/>
  <c r="CT73" i="126"/>
  <c r="CP73" i="126"/>
  <c r="EO72" i="126"/>
  <c r="DJ72" i="126"/>
  <c r="DA72" i="126"/>
  <c r="CT72" i="126"/>
  <c r="CP72" i="126"/>
  <c r="EO71" i="126"/>
  <c r="DJ71" i="126"/>
  <c r="DA71" i="126"/>
  <c r="CT71" i="126"/>
  <c r="CP71" i="126"/>
  <c r="EO70" i="126"/>
  <c r="DJ70" i="126"/>
  <c r="DA70" i="126"/>
  <c r="CT70" i="126"/>
  <c r="CP70" i="126"/>
  <c r="EO69" i="126"/>
  <c r="EK69" i="126"/>
  <c r="DJ69" i="126"/>
  <c r="DA69" i="126"/>
  <c r="CT69" i="126"/>
  <c r="CP69" i="126"/>
  <c r="EO68" i="126"/>
  <c r="EK68" i="126"/>
  <c r="DJ68" i="126"/>
  <c r="DA68" i="126"/>
  <c r="CT68" i="126"/>
  <c r="CP68" i="126"/>
  <c r="EO67" i="126"/>
  <c r="EK67" i="126"/>
  <c r="DJ67" i="126"/>
  <c r="DA67" i="126"/>
  <c r="CT67" i="126"/>
  <c r="CP67" i="126"/>
  <c r="EO66" i="126"/>
  <c r="EK66" i="126"/>
  <c r="DJ66" i="126"/>
  <c r="DA66" i="126"/>
  <c r="CT66" i="126"/>
  <c r="CP66" i="126"/>
  <c r="EO65" i="126"/>
  <c r="EK65" i="126"/>
  <c r="DJ65" i="126"/>
  <c r="DA65" i="126"/>
  <c r="CT65" i="126"/>
  <c r="CP65" i="126"/>
  <c r="EO64" i="126"/>
  <c r="EK64" i="126"/>
  <c r="DJ64" i="126"/>
  <c r="DA64" i="126"/>
  <c r="CT64" i="126"/>
  <c r="CP64" i="126"/>
  <c r="EO63" i="126"/>
  <c r="EK63" i="126"/>
  <c r="DJ63" i="126"/>
  <c r="DA63" i="126"/>
  <c r="CT63" i="126"/>
  <c r="CP63" i="126"/>
  <c r="EO62" i="126"/>
  <c r="EK62" i="126"/>
  <c r="DJ62" i="126"/>
  <c r="DA62" i="126"/>
  <c r="CT62" i="126"/>
  <c r="CP62" i="126"/>
  <c r="EO61" i="126"/>
  <c r="EK61" i="126"/>
  <c r="DJ61" i="126"/>
  <c r="DA61" i="126"/>
  <c r="CT61" i="126"/>
  <c r="CP61" i="126"/>
  <c r="EK60" i="126"/>
  <c r="DJ60" i="126"/>
  <c r="DA60" i="126"/>
  <c r="CT60" i="126"/>
  <c r="CP60" i="126"/>
  <c r="EO38" i="126"/>
  <c r="EK38" i="126"/>
  <c r="EO51" i="126"/>
  <c r="DJ51" i="126"/>
  <c r="DA51" i="126"/>
  <c r="CT51" i="126"/>
  <c r="CP51" i="126"/>
  <c r="EO50" i="126"/>
  <c r="DJ50" i="126"/>
  <c r="DA50" i="126"/>
  <c r="CT50" i="126"/>
  <c r="CP50" i="126"/>
  <c r="EO49" i="126"/>
  <c r="DJ49" i="126"/>
  <c r="DA49" i="126"/>
  <c r="CT49" i="126"/>
  <c r="CP49" i="126"/>
  <c r="EO48" i="126"/>
  <c r="DJ48" i="126"/>
  <c r="DA48" i="126"/>
  <c r="CT48" i="126"/>
  <c r="CP48" i="126"/>
  <c r="EO47" i="126"/>
  <c r="EK47" i="126"/>
  <c r="DJ47" i="126"/>
  <c r="DA47" i="126"/>
  <c r="CT47" i="126"/>
  <c r="CP47" i="126"/>
  <c r="EO46" i="126"/>
  <c r="EK46" i="126"/>
  <c r="DJ46" i="126"/>
  <c r="DA46" i="126"/>
  <c r="CT46" i="126"/>
  <c r="CP46" i="126"/>
  <c r="EO45" i="126"/>
  <c r="EK45" i="126"/>
  <c r="DJ45" i="126"/>
  <c r="DA45" i="126"/>
  <c r="CT45" i="126"/>
  <c r="CP45" i="126"/>
  <c r="EO44" i="126"/>
  <c r="EK44" i="126"/>
  <c r="DJ44" i="126"/>
  <c r="DA44" i="126"/>
  <c r="CT44" i="126"/>
  <c r="CP44" i="126"/>
  <c r="EO43" i="126"/>
  <c r="EK43" i="126"/>
  <c r="DJ43" i="126"/>
  <c r="DA43" i="126"/>
  <c r="CT43" i="126"/>
  <c r="CP43" i="126"/>
  <c r="EO42" i="126"/>
  <c r="EK42" i="126"/>
  <c r="DJ42" i="126"/>
  <c r="DA42" i="126"/>
  <c r="CT42" i="126"/>
  <c r="CP42" i="126"/>
  <c r="EO41" i="126"/>
  <c r="EK41" i="126"/>
  <c r="DJ41" i="126"/>
  <c r="DA41" i="126"/>
  <c r="CT41" i="126"/>
  <c r="CP41" i="126"/>
  <c r="EO40" i="126"/>
  <c r="EK40" i="126"/>
  <c r="DJ40" i="126"/>
  <c r="DA40" i="126"/>
  <c r="CT40" i="126"/>
  <c r="CP40" i="126"/>
  <c r="EO39" i="126"/>
  <c r="EK39" i="126"/>
  <c r="DJ39" i="126"/>
  <c r="DA39" i="126"/>
  <c r="CT39" i="126"/>
  <c r="CP39" i="126"/>
  <c r="DJ38" i="126"/>
  <c r="DA38" i="126"/>
  <c r="CT38" i="126"/>
  <c r="CP38" i="126"/>
  <c r="EO19" i="126"/>
  <c r="EO29" i="126"/>
  <c r="DJ29" i="126"/>
  <c r="DA29" i="126"/>
  <c r="CT29" i="126"/>
  <c r="CP29" i="126"/>
  <c r="EO28" i="126"/>
  <c r="DJ28" i="126"/>
  <c r="DA28" i="126"/>
  <c r="CT28" i="126"/>
  <c r="CP28" i="126"/>
  <c r="EO27" i="126"/>
  <c r="DJ27" i="126"/>
  <c r="DA27" i="126"/>
  <c r="CT27" i="126"/>
  <c r="CP27" i="126"/>
  <c r="EO26" i="126"/>
  <c r="DJ26" i="126"/>
  <c r="DA26" i="126"/>
  <c r="CT26" i="126"/>
  <c r="CP26" i="126"/>
  <c r="EO25" i="126"/>
  <c r="EK25" i="126"/>
  <c r="DJ25" i="126"/>
  <c r="DA25" i="126"/>
  <c r="CT25" i="126"/>
  <c r="CP25" i="126"/>
  <c r="EO24" i="126"/>
  <c r="EK24" i="126"/>
  <c r="DJ24" i="126"/>
  <c r="DA24" i="126"/>
  <c r="CT24" i="126"/>
  <c r="CP24" i="126"/>
  <c r="EO23" i="126"/>
  <c r="EK23" i="126"/>
  <c r="DJ23" i="126"/>
  <c r="DA23" i="126"/>
  <c r="CT23" i="126"/>
  <c r="CP23" i="126"/>
  <c r="EO22" i="126"/>
  <c r="EK22" i="126"/>
  <c r="DJ22" i="126"/>
  <c r="DA22" i="126"/>
  <c r="CT22" i="126"/>
  <c r="CP22" i="126"/>
  <c r="EO21" i="126"/>
  <c r="EK21" i="126"/>
  <c r="DJ21" i="126"/>
  <c r="DA21" i="126"/>
  <c r="CT21" i="126"/>
  <c r="CP21" i="126"/>
  <c r="EO20" i="126"/>
  <c r="EK20" i="126"/>
  <c r="DJ20" i="126"/>
  <c r="DA20" i="126"/>
  <c r="CT20" i="126"/>
  <c r="CP20" i="126"/>
  <c r="EK19" i="126"/>
  <c r="DJ19" i="126"/>
  <c r="DA19" i="126"/>
  <c r="CT19" i="126"/>
  <c r="CP19" i="126"/>
  <c r="EO18" i="126"/>
  <c r="EK18" i="126"/>
  <c r="DJ18" i="126"/>
  <c r="DA18" i="126"/>
  <c r="CT18" i="126"/>
  <c r="CP18" i="126"/>
  <c r="EO17" i="126"/>
  <c r="EK17" i="126"/>
  <c r="DJ17" i="126"/>
  <c r="DA17" i="126"/>
  <c r="CT17" i="126"/>
  <c r="CP17" i="126"/>
  <c r="EO16" i="126"/>
  <c r="DJ16" i="126"/>
  <c r="DA16" i="126"/>
  <c r="CT16" i="126"/>
  <c r="CP16" i="126"/>
  <c r="DX56" i="126"/>
  <c r="DX34" i="126"/>
  <c r="DX12" i="126"/>
  <c r="W88" i="126"/>
  <c r="AI88" i="126" s="1"/>
  <c r="DX88" i="126" s="1"/>
  <c r="W87" i="126"/>
  <c r="DL87" i="126" s="1"/>
  <c r="W86" i="126"/>
  <c r="AI86" i="126" s="1"/>
  <c r="DX86" i="126" s="1"/>
  <c r="W85" i="126"/>
  <c r="AI85" i="126" s="1"/>
  <c r="DX85" i="126" s="1"/>
  <c r="W77" i="126"/>
  <c r="AI77" i="126" s="1"/>
  <c r="DX77" i="126" s="1"/>
  <c r="W81" i="126"/>
  <c r="AI81" i="126" s="1"/>
  <c r="DX81" i="126" s="1"/>
  <c r="W78" i="126"/>
  <c r="DL78" i="126" s="1"/>
  <c r="AI87" i="126"/>
  <c r="DX87" i="126" s="1"/>
  <c r="W84" i="126"/>
  <c r="AI84" i="126" s="1"/>
  <c r="DX84" i="126" s="1"/>
  <c r="W83" i="126"/>
  <c r="AI83" i="126" s="1"/>
  <c r="DX83" i="126" s="1"/>
  <c r="W82" i="126"/>
  <c r="AI82" i="126" s="1"/>
  <c r="DX82" i="126" s="1"/>
  <c r="W80" i="126"/>
  <c r="AI80" i="126" s="1"/>
  <c r="DX80" i="126" s="1"/>
  <c r="W79" i="126"/>
  <c r="AI79" i="126" s="1"/>
  <c r="DX79" i="126" s="1"/>
  <c r="EK73" i="126"/>
  <c r="EK72" i="126"/>
  <c r="EK71" i="126"/>
  <c r="EK70" i="126"/>
  <c r="AR69" i="126"/>
  <c r="AV69" i="126" s="1"/>
  <c r="AR68" i="126"/>
  <c r="AV68" i="126" s="1"/>
  <c r="AR67" i="126"/>
  <c r="AV67" i="126" s="1"/>
  <c r="AR66" i="126"/>
  <c r="AV66" i="126" s="1"/>
  <c r="AR65" i="126"/>
  <c r="AV65" i="126" s="1"/>
  <c r="AR64" i="126"/>
  <c r="AV64" i="126" s="1"/>
  <c r="AR63" i="126"/>
  <c r="AV63" i="126" s="1"/>
  <c r="AR62" i="126"/>
  <c r="AV62" i="126" s="1"/>
  <c r="AR61" i="126"/>
  <c r="AV61" i="126" s="1"/>
  <c r="AR60" i="126"/>
  <c r="AV60" i="126" s="1"/>
  <c r="EK51" i="126"/>
  <c r="EK50" i="126"/>
  <c r="EK49" i="126"/>
  <c r="EK48" i="126"/>
  <c r="AR47" i="126"/>
  <c r="AV47" i="126" s="1"/>
  <c r="AR46" i="126"/>
  <c r="AV46" i="126" s="1"/>
  <c r="AR45" i="126"/>
  <c r="AV45" i="126" s="1"/>
  <c r="AR44" i="126"/>
  <c r="AV44" i="126" s="1"/>
  <c r="AR43" i="126"/>
  <c r="AV43" i="126" s="1"/>
  <c r="AR42" i="126"/>
  <c r="AV42" i="126" s="1"/>
  <c r="AR41" i="126"/>
  <c r="AV41" i="126" s="1"/>
  <c r="AR40" i="126"/>
  <c r="AV40" i="126" s="1"/>
  <c r="AR39" i="126"/>
  <c r="AV39" i="126" s="1"/>
  <c r="AR38" i="126"/>
  <c r="AV38" i="126" s="1"/>
  <c r="EK29" i="126"/>
  <c r="EK28" i="126"/>
  <c r="EK27" i="126"/>
  <c r="EK26" i="126"/>
  <c r="AR25" i="126"/>
  <c r="AV25" i="126" s="1"/>
  <c r="AR24" i="126"/>
  <c r="AV24" i="126" s="1"/>
  <c r="AR23" i="126"/>
  <c r="AV23" i="126" s="1"/>
  <c r="AR22" i="126"/>
  <c r="AV22" i="126" s="1"/>
  <c r="AR21" i="126"/>
  <c r="AV21" i="126" s="1"/>
  <c r="AR20" i="126"/>
  <c r="AV20" i="126" s="1"/>
  <c r="AR19" i="126"/>
  <c r="AV19" i="126" s="1"/>
  <c r="AR18" i="126"/>
  <c r="AV18" i="126" s="1"/>
  <c r="AR17" i="126"/>
  <c r="AV17" i="126" s="1"/>
  <c r="AR16" i="126"/>
  <c r="AV16" i="126" s="1"/>
  <c r="EK16" i="126" s="1"/>
  <c r="EO34" i="125"/>
  <c r="EO12" i="125"/>
  <c r="EP6" i="125"/>
  <c r="EN6" i="125"/>
  <c r="DX71" i="125"/>
  <c r="EO38" i="125"/>
  <c r="EK38" i="125"/>
  <c r="DJ38" i="125"/>
  <c r="DA38" i="125"/>
  <c r="CT38" i="125"/>
  <c r="CP38" i="125"/>
  <c r="EO16" i="125"/>
  <c r="EK16" i="125"/>
  <c r="DJ16" i="125"/>
  <c r="DA16" i="125"/>
  <c r="CT16" i="125"/>
  <c r="CP16" i="125"/>
  <c r="W75" i="125"/>
  <c r="AI75" i="125" s="1"/>
  <c r="DX75" i="125" s="1"/>
  <c r="W74" i="125"/>
  <c r="AI74" i="125" s="1"/>
  <c r="DX74" i="125" s="1"/>
  <c r="W73" i="125"/>
  <c r="AI73" i="125" s="1"/>
  <c r="DX73" i="125" s="1"/>
  <c r="W72" i="125"/>
  <c r="AI72" i="125" s="1"/>
  <c r="DX72" i="125" s="1"/>
  <c r="W71" i="125"/>
  <c r="AI71" i="125" s="1"/>
  <c r="W70" i="125"/>
  <c r="AI70" i="125" s="1"/>
  <c r="DX70" i="125" s="1"/>
  <c r="W69" i="125"/>
  <c r="AI69" i="125" s="1"/>
  <c r="DX69" i="125" s="1"/>
  <c r="W68" i="125"/>
  <c r="AI68" i="125" s="1"/>
  <c r="DX68" i="125" s="1"/>
  <c r="AS81" i="143" l="1"/>
  <c r="EH81" i="143" s="1"/>
  <c r="DL85" i="126"/>
  <c r="DL88" i="126"/>
  <c r="DL86" i="126"/>
  <c r="DL81" i="126"/>
  <c r="DL83" i="126"/>
  <c r="DL84" i="126"/>
  <c r="DL79" i="126"/>
  <c r="DL80" i="126"/>
  <c r="DL77" i="126"/>
  <c r="AI78" i="126"/>
  <c r="DX78" i="126" s="1"/>
  <c r="DL74" i="125"/>
  <c r="DL75" i="125"/>
  <c r="DL70" i="125"/>
  <c r="DL71" i="125"/>
  <c r="DL68" i="125"/>
  <c r="DL69" i="125"/>
  <c r="AS85" i="143"/>
  <c r="EH85" i="143" s="1"/>
  <c r="AS77" i="143"/>
  <c r="AS76" i="142"/>
  <c r="EH76" i="142" s="1"/>
  <c r="EH68" i="142"/>
  <c r="AP35" i="140"/>
  <c r="AS81" i="126"/>
  <c r="EH81" i="126" s="1"/>
  <c r="AS85" i="126"/>
  <c r="EH85" i="126" s="1"/>
  <c r="DL72" i="125"/>
  <c r="DL73" i="125"/>
  <c r="AS72" i="125"/>
  <c r="EH72" i="125" s="1"/>
  <c r="AS68" i="125"/>
  <c r="EH68" i="125" s="1"/>
  <c r="AS77" i="126" l="1"/>
  <c r="EH77" i="126" s="1"/>
  <c r="AS89" i="143"/>
  <c r="EH89" i="143" s="1"/>
  <c r="EH77" i="143"/>
  <c r="AS76" i="125"/>
  <c r="EH76" i="125" s="1"/>
  <c r="AS89" i="126" l="1"/>
  <c r="EH89" i="126" l="1"/>
  <c r="ER2" i="126"/>
  <c r="EO51" i="125"/>
  <c r="DJ51" i="125"/>
  <c r="DA51" i="125"/>
  <c r="CT51" i="125"/>
  <c r="CP51" i="125"/>
  <c r="EK51" i="125"/>
  <c r="EO50" i="125"/>
  <c r="DJ50" i="125"/>
  <c r="DA50" i="125"/>
  <c r="CT50" i="125"/>
  <c r="CP50" i="125"/>
  <c r="EK50" i="125"/>
  <c r="EO49" i="125"/>
  <c r="DJ49" i="125"/>
  <c r="DA49" i="125"/>
  <c r="CT49" i="125"/>
  <c r="CP49" i="125"/>
  <c r="EK49" i="125"/>
  <c r="EO48" i="125"/>
  <c r="DJ48" i="125"/>
  <c r="DA48" i="125"/>
  <c r="CT48" i="125"/>
  <c r="CP48" i="125"/>
  <c r="EK48" i="125"/>
  <c r="EO47" i="125"/>
  <c r="DJ47" i="125"/>
  <c r="DA47" i="125"/>
  <c r="CT47" i="125"/>
  <c r="CP47" i="125"/>
  <c r="AR47" i="125"/>
  <c r="AV47" i="125" s="1"/>
  <c r="EK47" i="125" s="1"/>
  <c r="EO46" i="125"/>
  <c r="DJ46" i="125"/>
  <c r="DA46" i="125"/>
  <c r="CT46" i="125"/>
  <c r="CP46" i="125"/>
  <c r="AR46" i="125"/>
  <c r="AV46" i="125" s="1"/>
  <c r="EK46" i="125" s="1"/>
  <c r="EO45" i="125"/>
  <c r="DJ45" i="125"/>
  <c r="DA45" i="125"/>
  <c r="CT45" i="125"/>
  <c r="CP45" i="125"/>
  <c r="AR45" i="125"/>
  <c r="AV45" i="125" s="1"/>
  <c r="EK45" i="125" s="1"/>
  <c r="EO44" i="125"/>
  <c r="DJ44" i="125"/>
  <c r="DA44" i="125"/>
  <c r="CT44" i="125"/>
  <c r="CP44" i="125"/>
  <c r="AR44" i="125"/>
  <c r="AV44" i="125" s="1"/>
  <c r="EK44" i="125" s="1"/>
  <c r="EO43" i="125"/>
  <c r="DJ43" i="125"/>
  <c r="DA43" i="125"/>
  <c r="CT43" i="125"/>
  <c r="CP43" i="125"/>
  <c r="AR43" i="125"/>
  <c r="AV43" i="125" s="1"/>
  <c r="EK43" i="125" s="1"/>
  <c r="EO42" i="125"/>
  <c r="DJ42" i="125"/>
  <c r="DA42" i="125"/>
  <c r="CT42" i="125"/>
  <c r="CP42" i="125"/>
  <c r="AR42" i="125"/>
  <c r="AV42" i="125" s="1"/>
  <c r="EK42" i="125" s="1"/>
  <c r="EO41" i="125"/>
  <c r="DJ41" i="125"/>
  <c r="DA41" i="125"/>
  <c r="CT41" i="125"/>
  <c r="CP41" i="125"/>
  <c r="AR41" i="125"/>
  <c r="AV41" i="125" s="1"/>
  <c r="EK41" i="125" s="1"/>
  <c r="EO40" i="125"/>
  <c r="DJ40" i="125"/>
  <c r="DA40" i="125"/>
  <c r="CT40" i="125"/>
  <c r="CP40" i="125"/>
  <c r="AR40" i="125"/>
  <c r="AV40" i="125" s="1"/>
  <c r="EK40" i="125" s="1"/>
  <c r="EO39" i="125"/>
  <c r="DJ39" i="125"/>
  <c r="DA39" i="125"/>
  <c r="CT39" i="125"/>
  <c r="CP39" i="125"/>
  <c r="AR39" i="125"/>
  <c r="AV39" i="125" s="1"/>
  <c r="EK39" i="125" s="1"/>
  <c r="AR38" i="125"/>
  <c r="AV38" i="125" s="1"/>
  <c r="EO29" i="125"/>
  <c r="DJ29" i="125"/>
  <c r="DA29" i="125"/>
  <c r="CT29" i="125"/>
  <c r="CP29" i="125"/>
  <c r="EK29" i="125"/>
  <c r="EO28" i="125"/>
  <c r="DJ28" i="125"/>
  <c r="DA28" i="125"/>
  <c r="CT28" i="125"/>
  <c r="CP28" i="125"/>
  <c r="EK28" i="125"/>
  <c r="EO27" i="125"/>
  <c r="DJ27" i="125"/>
  <c r="DA27" i="125"/>
  <c r="CT27" i="125"/>
  <c r="CP27" i="125"/>
  <c r="EK27" i="125"/>
  <c r="EO26" i="125"/>
  <c r="DJ26" i="125"/>
  <c r="DA26" i="125"/>
  <c r="CT26" i="125"/>
  <c r="CP26" i="125"/>
  <c r="EK26" i="125"/>
  <c r="EO25" i="125"/>
  <c r="DJ25" i="125"/>
  <c r="DA25" i="125"/>
  <c r="CT25" i="125"/>
  <c r="CP25" i="125"/>
  <c r="AR25" i="125"/>
  <c r="AV25" i="125" s="1"/>
  <c r="EK25" i="125" s="1"/>
  <c r="EO24" i="125"/>
  <c r="DJ24" i="125"/>
  <c r="DA24" i="125"/>
  <c r="CT24" i="125"/>
  <c r="CP24" i="125"/>
  <c r="AR24" i="125"/>
  <c r="AV24" i="125" s="1"/>
  <c r="EK24" i="125" s="1"/>
  <c r="EO23" i="125"/>
  <c r="DJ23" i="125"/>
  <c r="DA23" i="125"/>
  <c r="CT23" i="125"/>
  <c r="CP23" i="125"/>
  <c r="AR23" i="125"/>
  <c r="AV23" i="125" s="1"/>
  <c r="EK23" i="125" s="1"/>
  <c r="EO22" i="125"/>
  <c r="DJ22" i="125"/>
  <c r="DA22" i="125"/>
  <c r="CT22" i="125"/>
  <c r="CP22" i="125"/>
  <c r="AR22" i="125"/>
  <c r="AV22" i="125" s="1"/>
  <c r="EK22" i="125" s="1"/>
  <c r="EO21" i="125"/>
  <c r="DJ21" i="125"/>
  <c r="DA21" i="125"/>
  <c r="CT21" i="125"/>
  <c r="CP21" i="125"/>
  <c r="AR21" i="125"/>
  <c r="AV21" i="125" s="1"/>
  <c r="EK21" i="125" s="1"/>
  <c r="EO20" i="125"/>
  <c r="DJ20" i="125"/>
  <c r="DA20" i="125"/>
  <c r="CT20" i="125"/>
  <c r="CP20" i="125"/>
  <c r="AR20" i="125"/>
  <c r="AV20" i="125" s="1"/>
  <c r="EK20" i="125" s="1"/>
  <c r="EO19" i="125"/>
  <c r="DJ19" i="125"/>
  <c r="DA19" i="125"/>
  <c r="CT19" i="125"/>
  <c r="CP19" i="125"/>
  <c r="AR19" i="125"/>
  <c r="AV19" i="125" s="1"/>
  <c r="EK19" i="125" s="1"/>
  <c r="EO18" i="125"/>
  <c r="DJ18" i="125"/>
  <c r="DA18" i="125"/>
  <c r="CT18" i="125"/>
  <c r="CP18" i="125"/>
  <c r="AR18" i="125"/>
  <c r="AV18" i="125" s="1"/>
  <c r="EK18" i="125" s="1"/>
  <c r="EO17" i="125"/>
  <c r="DJ17" i="125"/>
  <c r="DA17" i="125"/>
  <c r="CT17" i="125"/>
  <c r="CP17" i="125"/>
  <c r="AR17" i="125"/>
  <c r="AV17" i="125" s="1"/>
  <c r="EK17" i="125" s="1"/>
  <c r="AR16" i="125"/>
  <c r="AV16" i="125" s="1"/>
  <c r="ER2" i="125"/>
  <c r="AP2" i="120" l="1"/>
  <c r="AS21" i="91" l="1"/>
  <c r="AS19" i="91"/>
  <c r="AS10" i="91" l="1"/>
  <c r="AS11" i="91"/>
  <c r="AS13" i="94" l="1"/>
  <c r="AS12" i="94"/>
  <c r="AS24" i="91"/>
  <c r="AS23" i="91"/>
  <c r="AS22" i="91"/>
  <c r="AS20" i="91"/>
  <c r="AS18" i="91"/>
  <c r="AS17" i="91"/>
  <c r="AS16" i="91"/>
  <c r="AS15" i="91"/>
  <c r="AS14" i="91"/>
  <c r="AS13" i="91"/>
  <c r="AS12" i="91"/>
  <c r="AB34" i="91" l="1"/>
  <c r="AB31" i="91"/>
  <c r="AB32" i="91"/>
  <c r="AB30" i="91"/>
  <c r="AP29" i="91" s="1"/>
  <c r="AS12" i="100"/>
  <c r="AS11" i="100"/>
  <c r="AV11" i="100" s="1"/>
  <c r="AS30" i="100"/>
  <c r="AS29" i="100"/>
  <c r="AV29" i="100" s="1"/>
  <c r="AS28" i="100"/>
  <c r="AS27" i="100"/>
  <c r="AV27" i="100" s="1"/>
  <c r="AS26" i="100"/>
  <c r="AS25" i="100"/>
  <c r="AV25" i="100" s="1"/>
  <c r="AS24" i="100"/>
  <c r="AS23" i="100"/>
  <c r="AV23" i="100" s="1"/>
  <c r="AS22" i="100"/>
  <c r="AS21" i="100"/>
  <c r="AS20" i="100"/>
  <c r="AS19" i="100"/>
  <c r="AV19" i="100" s="1"/>
  <c r="AS18" i="100"/>
  <c r="AS17" i="100"/>
  <c r="AV17" i="100" s="1"/>
  <c r="AS16" i="100"/>
  <c r="AS15" i="100"/>
  <c r="AV15" i="100" s="1"/>
  <c r="AS14" i="100"/>
  <c r="AS13" i="100"/>
  <c r="AV13" i="100" s="1"/>
  <c r="J36" i="100" l="1"/>
  <c r="Z36" i="100" s="1"/>
  <c r="J34" i="100"/>
  <c r="Z34" i="100" s="1"/>
  <c r="AN34" i="100" s="1"/>
  <c r="AV21" i="100"/>
  <c r="J35" i="100"/>
  <c r="Z35" i="100" s="1"/>
  <c r="AP31" i="91"/>
  <c r="AB33" i="91"/>
  <c r="AP33" i="91" s="1"/>
  <c r="AB29" i="91"/>
  <c r="AN35" i="100" l="1"/>
  <c r="AN37" i="100" s="1"/>
  <c r="AL40" i="94"/>
  <c r="AL41" i="94" s="1"/>
  <c r="I19" i="94"/>
  <c r="I18" i="94"/>
  <c r="AL18" i="94" l="1"/>
  <c r="AL20" i="94" s="1"/>
  <c r="AP35" i="91" l="1"/>
  <c r="V25" i="120" s="1"/>
  <c r="V26" i="120" s="1"/>
  <c r="AF8" i="92" l="1"/>
  <c r="AX8" i="92" s="1"/>
  <c r="AX54" i="92"/>
  <c r="AX56" i="92" s="1"/>
  <c r="AX43" i="92"/>
  <c r="AX45" i="92" s="1"/>
  <c r="AN49" i="92"/>
  <c r="AN54" i="92" s="1"/>
  <c r="AN38" i="92"/>
  <c r="AN43" i="92" s="1"/>
  <c r="AX32" i="92"/>
  <c r="AX34" i="92" s="1"/>
  <c r="AN27" i="92"/>
  <c r="AN32" i="92" s="1"/>
  <c r="AX21" i="92"/>
  <c r="AX23" i="92" s="1"/>
  <c r="AN16" i="92"/>
  <c r="AN21" i="92" s="1"/>
  <c r="AX58" i="92" l="1"/>
  <c r="T29" i="120" l="1"/>
  <c r="T33" i="120" s="1"/>
  <c r="Y61" i="145" s="1"/>
  <c r="T24"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12" authorId="0" shapeId="0" xr:uid="{F18DCF48-A6BB-415B-90EA-17CA028C2B74}">
      <text>
        <r>
          <rPr>
            <sz val="18"/>
            <color indexed="81"/>
            <rFont val="MS P ゴシック"/>
            <family val="3"/>
            <charset val="128"/>
          </rPr>
          <t>使用する製品の中空層の厚さ・総厚と取付可能なことを必ず確認の上、チェックをしてください。</t>
        </r>
      </text>
    </comment>
    <comment ref="AZ34" authorId="0" shapeId="0" xr:uid="{DF0A8D68-5914-4E7E-A16C-1180FC89F721}">
      <text>
        <r>
          <rPr>
            <sz val="18"/>
            <color indexed="81"/>
            <rFont val="MS P ゴシック"/>
            <family val="3"/>
            <charset val="128"/>
          </rPr>
          <t>使用する製品の中空層の厚さ・総厚と取付可能なことを必ず確認の上、チェックをしてください。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2" authorId="0" shapeId="0" xr:uid="{134468FC-A50B-4D80-BDF3-3054A112C857}">
      <text>
        <r>
          <rPr>
            <sz val="18"/>
            <color indexed="81"/>
            <rFont val="MS P ゴシック"/>
            <family val="3"/>
            <charset val="128"/>
          </rPr>
          <t>使用する製品の中空層の厚さを必ず確認の上、チェックをしてください。</t>
        </r>
      </text>
    </comment>
    <comment ref="AI34" authorId="0" shapeId="0" xr:uid="{FF4365DF-A312-4954-8C71-01FA921BB31D}">
      <text>
        <r>
          <rPr>
            <sz val="18"/>
            <color indexed="81"/>
            <rFont val="MS P ゴシック"/>
            <family val="3"/>
            <charset val="128"/>
          </rPr>
          <t>使用する製品の中空層の厚さを必ず確認の上、チェックをしてください。</t>
        </r>
      </text>
    </comment>
    <comment ref="AI56" authorId="0" shapeId="0" xr:uid="{02D006D5-57AA-4898-8328-C0B14F3EA7EF}">
      <text>
        <r>
          <rPr>
            <sz val="18"/>
            <color indexed="81"/>
            <rFont val="MS P ゴシック"/>
            <family val="3"/>
            <charset val="128"/>
          </rPr>
          <t>使用する製品の中空層の厚さを必ず確認の上、チェックをしてください。</t>
        </r>
      </text>
    </comment>
  </commentList>
</comments>
</file>

<file path=xl/sharedStrings.xml><?xml version="1.0" encoding="utf-8"?>
<sst xmlns="http://schemas.openxmlformats.org/spreadsheetml/2006/main" count="1787" uniqueCount="292">
  <si>
    <t>円</t>
    <rPh sb="0" eb="1">
      <t>エン</t>
    </rPh>
    <phoneticPr fontId="2"/>
  </si>
  <si>
    <t>金額(円）
［税抜］</t>
    <rPh sb="0" eb="2">
      <t>キンガク</t>
    </rPh>
    <rPh sb="3" eb="4">
      <t>エン</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</si>
  <si>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</si>
  <si>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</si>
  <si>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</si>
  <si>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</si>
  <si>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</si>
  <si>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</si>
  <si>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</si>
  <si>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</si>
  <si>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</si>
  <si>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</si>
  <si>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</si>
  <si>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</si>
  <si>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</si>
  <si>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</si>
  <si>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計</t>
    <rPh sb="0" eb="1">
      <t>ケイ</t>
    </rPh>
    <phoneticPr fontId="2"/>
  </si>
  <si>
    <t>㎡</t>
    <phoneticPr fontId="2"/>
  </si>
  <si>
    <t>部位</t>
    <rPh sb="0" eb="2">
      <t>ブイ</t>
    </rPh>
    <phoneticPr fontId="2"/>
  </si>
  <si>
    <t>面積（㎡）
(ａ)</t>
    <rPh sb="0" eb="2">
      <t>メンセキ</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</si>
  <si>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</si>
  <si>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</si>
  <si>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</si>
  <si>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</si>
  <si>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</si>
  <si>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</si>
  <si>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</si>
  <si>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記</t>
    <rPh sb="0" eb="1">
      <t>キ</t>
    </rPh>
    <phoneticPr fontId="2"/>
  </si>
  <si>
    <t>〒</t>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</si>
  <si>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</si>
  <si>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</si>
  <si>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</si>
  <si>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</si>
  <si>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</si>
  <si>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</si>
  <si>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</si>
  <si>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</si>
  <si>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t>
    <phoneticPr fontId="2"/>
  </si>
  <si>
    <t>（</t>
    <phoneticPr fontId="2"/>
  </si>
  <si>
    <t>）</t>
    <phoneticPr fontId="2"/>
  </si>
  <si>
    <t>＠</t>
    <phoneticPr fontId="2"/>
  </si>
  <si>
    <t>)</t>
    <phoneticPr fontId="2"/>
  </si>
  <si>
    <t>-</t>
  </si>
  <si>
    <t>玄関ドア</t>
    <rPh sb="0" eb="2">
      <t>ゲンカン</t>
    </rPh>
    <phoneticPr fontId="2"/>
  </si>
  <si>
    <t>調湿建材</t>
    <rPh sb="0" eb="2">
      <t>チョウシツ</t>
    </rPh>
    <rPh sb="2" eb="4">
      <t>ケンザイ</t>
    </rPh>
    <phoneticPr fontId="2"/>
  </si>
  <si>
    <t>㎡</t>
  </si>
  <si>
    <t>ＳＩＩ登録型番</t>
    <phoneticPr fontId="2"/>
  </si>
  <si>
    <t>費目</t>
    <rPh sb="0" eb="2">
      <t>ヒモク</t>
    </rPh>
    <phoneticPr fontId="42"/>
  </si>
  <si>
    <t>材料費</t>
    <rPh sb="0" eb="3">
      <t>ザイリョウヒ</t>
    </rPh>
    <phoneticPr fontId="42"/>
  </si>
  <si>
    <t>厚み
(mm)</t>
    <rPh sb="0" eb="1">
      <t>アツ</t>
    </rPh>
    <phoneticPr fontId="42"/>
  </si>
  <si>
    <t>無</t>
    <rPh sb="0" eb="1">
      <t>ナシ</t>
    </rPh>
    <phoneticPr fontId="2"/>
  </si>
  <si>
    <t>導入製品</t>
    <rPh sb="0" eb="2">
      <t>ドウニュウ</t>
    </rPh>
    <rPh sb="2" eb="4">
      <t>セイヒン</t>
    </rPh>
    <phoneticPr fontId="2"/>
  </si>
  <si>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</si>
  <si>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</si>
  <si>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＜見積書の補助対象経費＞</t>
    <rPh sb="1" eb="4">
      <t>ミツモリショ</t>
    </rPh>
    <rPh sb="9" eb="11">
      <t>ケイヒ</t>
    </rPh>
    <phoneticPr fontId="2"/>
  </si>
  <si>
    <t>施工面積（㎡）</t>
    <rPh sb="0" eb="2">
      <t>セコウ</t>
    </rPh>
    <rPh sb="2" eb="4">
      <t>メンセキ</t>
    </rPh>
    <phoneticPr fontId="2"/>
  </si>
  <si>
    <t>※「明細書」を先に記入すること</t>
    <rPh sb="2" eb="5">
      <t>メイサイショ</t>
    </rPh>
    <rPh sb="7" eb="8">
      <t>サキ</t>
    </rPh>
    <rPh sb="9" eb="11">
      <t>キニュウ</t>
    </rPh>
    <phoneticPr fontId="2"/>
  </si>
  <si>
    <t>必須製品</t>
    <rPh sb="0" eb="2">
      <t>ヒッス</t>
    </rPh>
    <rPh sb="2" eb="4">
      <t>セイヒン</t>
    </rPh>
    <phoneticPr fontId="2"/>
  </si>
  <si>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</si>
  <si>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製品名
（シリーズ名）</t>
    <rPh sb="0" eb="3">
      <t>セイヒンメイ</t>
    </rPh>
    <rPh sb="9" eb="10">
      <t>メイ</t>
    </rPh>
    <phoneticPr fontId="2"/>
  </si>
  <si>
    <t>ＳＩＩ登録型番</t>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</si>
  <si>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</si>
  <si>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</si>
  <si>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</si>
  <si>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部位</t>
    <rPh sb="0" eb="2">
      <t>ブイ</t>
    </rPh>
    <phoneticPr fontId="42"/>
  </si>
  <si>
    <t>調湿建材</t>
    <rPh sb="0" eb="2">
      <t>チョウシツ</t>
    </rPh>
    <rPh sb="2" eb="4">
      <t>ケンザイ</t>
    </rPh>
    <phoneticPr fontId="22"/>
  </si>
  <si>
    <t>利用
方法</t>
    <rPh sb="0" eb="2">
      <t>リヨウ</t>
    </rPh>
    <rPh sb="3" eb="5">
      <t>ホウホウ</t>
    </rPh>
    <phoneticPr fontId="2"/>
  </si>
  <si>
    <t>工事費</t>
    <rPh sb="0" eb="2">
      <t>コウジ</t>
    </rPh>
    <rPh sb="2" eb="3">
      <t>ヒ</t>
    </rPh>
    <phoneticPr fontId="42"/>
  </si>
  <si>
    <t>㎡</t>
    <phoneticPr fontId="42"/>
  </si>
  <si>
    <t>材料費計</t>
    <rPh sb="0" eb="3">
      <t>ザイリョウヒ</t>
    </rPh>
    <rPh sb="3" eb="4">
      <t>ケイ</t>
    </rPh>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</si>
  <si>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</si>
  <si>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</si>
  <si>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</si>
  <si>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</si>
  <si>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</si>
  <si>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2"/>
  </si>
  <si>
    <r>
      <rPr>
        <sz val="18"/>
        <color indexed="10"/>
        <rFont val="ＭＳ Ｐゴシック"/>
        <family val="3"/>
        <charset val="128"/>
      </rPr>
      <t>⇓</t>
    </r>
    <r>
      <rPr>
        <sz val="14"/>
        <color indexed="10"/>
        <rFont val="ＭＳ Ｐゴシック"/>
        <family val="3"/>
        <charset val="128"/>
      </rPr>
      <t>有の場合、延床面積を記入してください。</t>
    </r>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</si>
  <si>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</si>
  <si>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</si>
  <si>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</si>
  <si>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</si>
  <si>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床面積（a）</t>
    <rPh sb="0" eb="3">
      <t>ユカメンセキ</t>
    </rPh>
    <phoneticPr fontId="42"/>
  </si>
  <si>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</si>
  <si>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2"/>
  </si>
  <si>
    <t>蓄熱量合計
（ｋＪ）
（ｄ） [（ｂ）ｘ（ｃ）]</t>
    <rPh sb="0" eb="2">
      <t>チクネツ</t>
    </rPh>
    <rPh sb="2" eb="3">
      <t>リョウ</t>
    </rPh>
    <rPh sb="3" eb="5">
      <t>ゴウケイ</t>
    </rPh>
    <phoneticPr fontId="2"/>
  </si>
  <si>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</si>
  <si>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</si>
  <si>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</si>
  <si>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</si>
  <si>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</si>
  <si>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</si>
  <si>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t>
    <phoneticPr fontId="2"/>
  </si>
  <si>
    <t>ページ）</t>
    <phoneticPr fontId="2"/>
  </si>
  <si>
    <t>工事費計</t>
    <rPh sb="0" eb="2">
      <t>コウジ</t>
    </rPh>
    <rPh sb="2" eb="3">
      <t>ヒ</t>
    </rPh>
    <rPh sb="3" eb="4">
      <t>ケイ</t>
    </rPh>
    <phoneticPr fontId="42"/>
  </si>
  <si>
    <t>小計</t>
    <rPh sb="0" eb="2">
      <t>ショウケイ</t>
    </rPh>
    <phoneticPr fontId="2"/>
  </si>
  <si>
    <t>役　職　名
代表者氏名</t>
    <rPh sb="0" eb="1">
      <t>ヤク</t>
    </rPh>
    <rPh sb="2" eb="3">
      <t>ショク</t>
    </rPh>
    <rPh sb="4" eb="5">
      <t>ナ</t>
    </rPh>
    <rPh sb="6" eb="8">
      <t>ダイヒョウ</t>
    </rPh>
    <rPh sb="8" eb="9">
      <t>シャ</t>
    </rPh>
    <rPh sb="9" eb="11">
      <t>シメイ</t>
    </rPh>
    <phoneticPr fontId="2"/>
  </si>
  <si>
    <t>グレード</t>
    <phoneticPr fontId="42"/>
  </si>
  <si>
    <t>＜補助対象経費の算出＞</t>
    <rPh sb="5" eb="7">
      <t>ケイヒ</t>
    </rPh>
    <rPh sb="8" eb="10">
      <t>サンシュツ</t>
    </rPh>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</si>
  <si>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</si>
  <si>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</si>
  <si>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</si>
  <si>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</si>
  <si>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</si>
  <si>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</si>
  <si>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</si>
  <si>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S</t>
    <phoneticPr fontId="42"/>
  </si>
  <si>
    <t>A</t>
    <phoneticPr fontId="42"/>
  </si>
  <si>
    <t>断熱パネルの補助対象経費合計</t>
    <rPh sb="0" eb="2">
      <t>ダンネツ</t>
    </rPh>
    <rPh sb="12" eb="14">
      <t>ゴウケイ</t>
    </rPh>
    <phoneticPr fontId="2"/>
  </si>
  <si>
    <t>構成</t>
    <rPh sb="0" eb="2">
      <t>コウセイ</t>
    </rPh>
    <phoneticPr fontId="51"/>
  </si>
  <si>
    <t>床</t>
    <rPh sb="0" eb="1">
      <t>ユカ</t>
    </rPh>
    <phoneticPr fontId="51"/>
  </si>
  <si>
    <t>カバー工法窓取付</t>
    <rPh sb="3" eb="5">
      <t>コウホウ</t>
    </rPh>
    <rPh sb="5" eb="6">
      <t>マド</t>
    </rPh>
    <rPh sb="6" eb="8">
      <t>トリツケ</t>
    </rPh>
    <phoneticPr fontId="2"/>
  </si>
  <si>
    <t>外窓交換</t>
    <rPh sb="0" eb="1">
      <t>ソト</t>
    </rPh>
    <rPh sb="1" eb="2">
      <t>マド</t>
    </rPh>
    <rPh sb="2" eb="4">
      <t>コウカン</t>
    </rPh>
    <phoneticPr fontId="2"/>
  </si>
  <si>
    <t>玄関ドアの補助対象経費の合計</t>
    <rPh sb="0" eb="2">
      <t>ゲンカン</t>
    </rPh>
    <rPh sb="5" eb="7">
      <t>ホジョ</t>
    </rPh>
    <rPh sb="7" eb="9">
      <t>タイショウ</t>
    </rPh>
    <rPh sb="9" eb="11">
      <t>ケイヒ</t>
    </rPh>
    <rPh sb="12" eb="14">
      <t>ゴウケイ</t>
    </rPh>
    <phoneticPr fontId="2"/>
  </si>
  <si>
    <t>グレード</t>
    <phoneticPr fontId="42"/>
  </si>
  <si>
    <t>数量</t>
    <rPh sb="0" eb="2">
      <t>スウリョウ</t>
    </rPh>
    <phoneticPr fontId="42"/>
  </si>
  <si>
    <t>数量</t>
    <rPh sb="0" eb="2">
      <t>スウリョウ</t>
    </rPh>
    <phoneticPr fontId="27"/>
  </si>
  <si>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</si>
  <si>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</si>
  <si>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2"/>
  </si>
  <si>
    <t>氏名または
代表者名等</t>
    <rPh sb="0" eb="2">
      <t>シメイ</t>
    </rPh>
    <rPh sb="6" eb="9">
      <t>ダイヒョウシャ</t>
    </rPh>
    <rPh sb="9" eb="10">
      <t>メイ</t>
    </rPh>
    <rPh sb="10" eb="11">
      <t>トウ</t>
    </rPh>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</si>
  <si>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</si>
  <si>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</si>
  <si>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</si>
  <si>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</si>
  <si>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壁</t>
    <rPh sb="0" eb="1">
      <t>カベ</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</si>
  <si>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</si>
  <si>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↓小数点以下切捨て</t>
    <rPh sb="1" eb="4">
      <t>ショウスウテン</t>
    </rPh>
    <rPh sb="4" eb="6">
      <t>イカ</t>
    </rPh>
    <rPh sb="6" eb="8">
      <t>キリス</t>
    </rPh>
    <phoneticPr fontId="2"/>
  </si>
  <si>
    <t>…自動計算</t>
    <rPh sb="1" eb="3">
      <t>ジドウ</t>
    </rPh>
    <rPh sb="3" eb="5">
      <t>ケイサン</t>
    </rPh>
    <phoneticPr fontId="2"/>
  </si>
  <si>
    <t>…申請者入力欄</t>
    <rPh sb="1" eb="4">
      <t>シンセイシャ</t>
    </rPh>
    <rPh sb="4" eb="6">
      <t>ニュウリョク</t>
    </rPh>
    <rPh sb="6" eb="7">
      <t>ラン</t>
    </rPh>
    <phoneticPr fontId="2"/>
  </si>
  <si>
    <t>一層目</t>
  </si>
  <si>
    <t>二層目</t>
    <rPh sb="0" eb="1">
      <t>ニ</t>
    </rPh>
    <phoneticPr fontId="51"/>
  </si>
  <si>
    <t>合計
熱抵抗値</t>
    <rPh sb="0" eb="2">
      <t>ゴウケイ</t>
    </rPh>
    <rPh sb="3" eb="4">
      <t>ネツ</t>
    </rPh>
    <rPh sb="4" eb="7">
      <t>テイコウチ</t>
    </rPh>
    <phoneticPr fontId="2"/>
  </si>
  <si>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</si>
  <si>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</si>
  <si>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断熱材の補助対象経費合計</t>
    <rPh sb="0" eb="2">
      <t>ダンネツ</t>
    </rPh>
    <rPh sb="2" eb="3">
      <t>ザイ</t>
    </rPh>
    <rPh sb="10" eb="12">
      <t>ゴウケイ</t>
    </rPh>
    <phoneticPr fontId="2"/>
  </si>
  <si>
    <t xml:space="preserve">    小数点第2位まで、
  ↓3位切捨て    </t>
    <phoneticPr fontId="42"/>
  </si>
  <si>
    <t xml:space="preserve">    小数点第2位まで、
  ↓3位切捨て    </t>
    <phoneticPr fontId="2"/>
  </si>
  <si>
    <t>補助率による計算（D） [（C）／２]</t>
    <rPh sb="0" eb="2">
      <t>ホジョ</t>
    </rPh>
    <rPh sb="2" eb="3">
      <t>リツ</t>
    </rPh>
    <rPh sb="6" eb="8">
      <t>ケイサン</t>
    </rPh>
    <phoneticPr fontId="2"/>
  </si>
  <si>
    <t>代 表 理 事 殿</t>
    <rPh sb="8" eb="9">
      <t>ドノ</t>
    </rPh>
    <phoneticPr fontId="2"/>
  </si>
  <si>
    <t>令和３年度</t>
    <rPh sb="0" eb="2">
      <t>レイワ</t>
    </rPh>
    <phoneticPr fontId="2"/>
  </si>
  <si>
    <t>住宅・建築物需給一体型等省エネルギー投資促進事業費補助金</t>
    <rPh sb="0" eb="2">
      <t>ジュウタク</t>
    </rPh>
    <rPh sb="3" eb="6">
      <t>ケンチクブツ</t>
    </rPh>
    <rPh sb="6" eb="12">
      <t>ジュキュウイッタイガタトウ</t>
    </rPh>
    <rPh sb="22" eb="25">
      <t>ジギョウヒ</t>
    </rPh>
    <phoneticPr fontId="2"/>
  </si>
  <si>
    <t>（次世代省エネ建材の実証支援事業）</t>
    <rPh sb="1" eb="4">
      <t>ジセダイ</t>
    </rPh>
    <rPh sb="4" eb="5">
      <t>ショウ</t>
    </rPh>
    <rPh sb="7" eb="9">
      <t>ケンザイ</t>
    </rPh>
    <rPh sb="10" eb="12">
      <t>ジッショウ</t>
    </rPh>
    <phoneticPr fontId="2"/>
  </si>
  <si>
    <t>熱抵抗値（R値）</t>
    <phoneticPr fontId="51"/>
  </si>
  <si>
    <t>2.2以上</t>
    <phoneticPr fontId="51"/>
  </si>
  <si>
    <t>5.4以上</t>
    <phoneticPr fontId="51"/>
  </si>
  <si>
    <t>2.7以上</t>
    <phoneticPr fontId="51"/>
  </si>
  <si>
    <t>施工面積（㎡）</t>
  </si>
  <si>
    <t>施工面積（㎡）</t>
    <phoneticPr fontId="51"/>
  </si>
  <si>
    <t>ｘ</t>
    <phoneticPr fontId="51"/>
  </si>
  <si>
    <t>㎡</t>
    <phoneticPr fontId="51"/>
  </si>
  <si>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</si>
  <si>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</si>
  <si>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</si>
  <si>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</si>
  <si>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</si>
  <si>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</si>
  <si>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</si>
  <si>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1"/>
  </si>
  <si>
    <t>下記製品に使用する複層ガラスの中空層の厚さは、SIIホームページの最小中空層厚さを満たしている。</t>
    <phoneticPr fontId="51"/>
  </si>
  <si>
    <t>窓番号</t>
    <rPh sb="0" eb="3">
      <t>マドバンゴウ</t>
    </rPh>
    <phoneticPr fontId="2"/>
  </si>
  <si>
    <t>ＳＩＩ登録型番</t>
    <phoneticPr fontId="51"/>
  </si>
  <si>
    <t>メーカー名</t>
    <phoneticPr fontId="51"/>
  </si>
  <si>
    <t>×</t>
  </si>
  <si>
    <t>サイズ</t>
    <phoneticPr fontId="51"/>
  </si>
  <si>
    <t>窓数
(ｂ)</t>
    <phoneticPr fontId="51"/>
  </si>
  <si>
    <t>改修工法</t>
    <rPh sb="0" eb="4">
      <t>カイシュウコウホウ</t>
    </rPh>
    <phoneticPr fontId="51"/>
  </si>
  <si>
    <t>XS</t>
  </si>
  <si>
    <t>XS</t>
    <phoneticPr fontId="51"/>
  </si>
  <si>
    <t>S</t>
    <phoneticPr fontId="51"/>
  </si>
  <si>
    <t>M</t>
  </si>
  <si>
    <t>M</t>
    <phoneticPr fontId="51"/>
  </si>
  <si>
    <t>L</t>
  </si>
  <si>
    <t>L</t>
    <phoneticPr fontId="51"/>
  </si>
  <si>
    <t>0.2㎡未満</t>
    <phoneticPr fontId="51"/>
  </si>
  <si>
    <t>0.2㎡以上1.6㎡未満</t>
    <phoneticPr fontId="51"/>
  </si>
  <si>
    <t>1.6㎡以上2.8㎡未満</t>
    <phoneticPr fontId="51"/>
  </si>
  <si>
    <t>2.8㎡以上</t>
    <phoneticPr fontId="51"/>
  </si>
  <si>
    <t>窓数</t>
    <phoneticPr fontId="51"/>
  </si>
  <si>
    <t>ｘ</t>
  </si>
  <si>
    <t>補助単価（円）</t>
    <phoneticPr fontId="51"/>
  </si>
  <si>
    <t>補助対象経費（円）</t>
    <phoneticPr fontId="51"/>
  </si>
  <si>
    <t>円</t>
    <phoneticPr fontId="51"/>
  </si>
  <si>
    <t>補助対象経費の合計（円）</t>
    <phoneticPr fontId="51"/>
  </si>
  <si>
    <t>窓の補助対象経費合計</t>
    <rPh sb="0" eb="1">
      <t>マド</t>
    </rPh>
    <phoneticPr fontId="51"/>
  </si>
  <si>
    <t>任意の製品</t>
    <rPh sb="0" eb="2">
      <t>ニンイ</t>
    </rPh>
    <rPh sb="3" eb="5">
      <t>セイヒン</t>
    </rPh>
    <phoneticPr fontId="2"/>
  </si>
  <si>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
  </si>
  <si>
    <t>断熱パネル</t>
    <rPh sb="0" eb="2">
      <t>ダンネツ</t>
    </rPh>
    <phoneticPr fontId="2"/>
  </si>
  <si>
    <t>　導入製品ごとの補助対象経費の合計を下表に記入すること。</t>
    <phoneticPr fontId="2"/>
  </si>
  <si>
    <t>＜補助対象経費の算出＞　</t>
    <rPh sb="1" eb="3">
      <t>ホジョ</t>
    </rPh>
    <rPh sb="3" eb="5">
      <t>タイショウ</t>
    </rPh>
    <rPh sb="5" eb="7">
      <t>ケイヒ</t>
    </rPh>
    <rPh sb="8" eb="10">
      <t>サンシュツ</t>
    </rPh>
    <phoneticPr fontId="2"/>
  </si>
  <si>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2"/>
  </si>
  <si>
    <t>防災ガラス窓</t>
    <rPh sb="0" eb="2">
      <t>ボウサイ</t>
    </rPh>
    <rPh sb="5" eb="6">
      <t>マド</t>
    </rPh>
    <phoneticPr fontId="2"/>
  </si>
  <si>
    <t>外窓交換</t>
    <phoneticPr fontId="51"/>
  </si>
  <si>
    <t>カバー工法窓取付</t>
    <phoneticPr fontId="51"/>
  </si>
  <si>
    <r>
      <t>窓</t>
    </r>
    <r>
      <rPr>
        <sz val="11"/>
        <rFont val="ＭＳ Ｐゴシック"/>
        <family val="3"/>
        <charset val="128"/>
      </rPr>
      <t>（カバー工法窓、外窓、内窓）</t>
    </r>
    <rPh sb="0" eb="1">
      <t>マド</t>
    </rPh>
    <rPh sb="5" eb="7">
      <t>コウホウ</t>
    </rPh>
    <rPh sb="7" eb="8">
      <t>マド</t>
    </rPh>
    <rPh sb="9" eb="10">
      <t>ソト</t>
    </rPh>
    <rPh sb="10" eb="11">
      <t>マド</t>
    </rPh>
    <rPh sb="12" eb="14">
      <t>ウチマド</t>
    </rPh>
    <phoneticPr fontId="2"/>
  </si>
  <si>
    <t>・断熱パネル、断熱材、防災ガラス窓、窓、玄関ドア、調湿建材は明細書にある＜補助対象経費の算出＞を基に、</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2"/>
  </si>
  <si>
    <t>工事費計</t>
    <phoneticPr fontId="42"/>
  </si>
  <si>
    <t>下記製品に使用する複層ガラスの中空層の厚さは、SIIホームページの最小中空層厚さ以上であり、当該複層ガラスの総厚を確認し、取付可能なことを確認している</t>
    <rPh sb="40" eb="42">
      <t>イジョウ</t>
    </rPh>
    <rPh sb="46" eb="50">
      <t>トウガイフクソウ</t>
    </rPh>
    <rPh sb="54" eb="56">
      <t>ソウアツ</t>
    </rPh>
    <rPh sb="57" eb="59">
      <t>カクニン</t>
    </rPh>
    <rPh sb="61" eb="63">
      <t>トリツケ</t>
    </rPh>
    <rPh sb="63" eb="65">
      <t>カノウ</t>
    </rPh>
    <rPh sb="69" eb="71">
      <t>カクニン</t>
    </rPh>
    <phoneticPr fontId="51"/>
  </si>
  <si>
    <t>外窓交換（防火仕様）</t>
    <rPh sb="0" eb="4">
      <t>ソトマドコウカン</t>
    </rPh>
    <rPh sb="5" eb="9">
      <t>ボウカシヨウ</t>
    </rPh>
    <phoneticPr fontId="2"/>
  </si>
  <si>
    <t>内窓取付</t>
    <rPh sb="0" eb="2">
      <t>ウチマド</t>
    </rPh>
    <rPh sb="2" eb="4">
      <t>トリツケ</t>
    </rPh>
    <phoneticPr fontId="2"/>
  </si>
  <si>
    <t>外窓交換
（防火仕様）</t>
    <rPh sb="6" eb="10">
      <t>ボウカシヨウ</t>
    </rPh>
    <phoneticPr fontId="51"/>
  </si>
  <si>
    <t>防災ガラス窓の補助対象経費合計</t>
    <rPh sb="0" eb="2">
      <t>ボウサイ</t>
    </rPh>
    <rPh sb="5" eb="6">
      <t>マド</t>
    </rPh>
    <phoneticPr fontId="51"/>
  </si>
  <si>
    <t>内窓取付</t>
    <rPh sb="0" eb="2">
      <t>ウチマド</t>
    </rPh>
    <rPh sb="2" eb="4">
      <t>トリツケ</t>
    </rPh>
    <phoneticPr fontId="51"/>
  </si>
  <si>
    <t>【戸建住宅】</t>
    <rPh sb="1" eb="3">
      <t>コダテ</t>
    </rPh>
    <rPh sb="3" eb="5">
      <t>ジュウタク</t>
    </rPh>
    <phoneticPr fontId="2"/>
  </si>
  <si>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</si>
  <si>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</si>
  <si>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</si>
  <si>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</si>
  <si>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日</t>
    <rPh sb="0" eb="1">
      <t>ニチ</t>
    </rPh>
    <phoneticPr fontId="2"/>
  </si>
  <si>
    <t>をもって交付決定（</t>
    <rPh sb="4" eb="6">
      <t>コウフ</t>
    </rPh>
    <rPh sb="6" eb="8">
      <t>ケッテイ</t>
    </rPh>
    <phoneticPr fontId="2"/>
  </si>
  <si>
    <t>SII-BBA210-03-</t>
    <phoneticPr fontId="51"/>
  </si>
  <si>
    <t>-A</t>
    <phoneticPr fontId="51"/>
  </si>
  <si>
    <t>）があった経済産業省</t>
    <rPh sb="5" eb="7">
      <t>ケイザイ</t>
    </rPh>
    <phoneticPr fontId="2"/>
  </si>
  <si>
    <t>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</si>
  <si>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</si>
  <si>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</si>
  <si>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支払形態</t>
    <rPh sb="0" eb="2">
      <t>シハラ</t>
    </rPh>
    <rPh sb="2" eb="4">
      <t>ケイタイ</t>
    </rPh>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</si>
  <si>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</si>
  <si>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</si>
  <si>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</si>
  <si>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</si>
  <si>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</si>
  <si>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</si>
  <si>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</si>
  <si>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</si>
  <si>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１年４月８日ＳＩＩ－ＢＢＡ２１０－０３－０００００２－Ｒ）第１０条を満たすことを確認しています。</t>
    <phoneticPr fontId="2"/>
  </si>
  <si>
    <t>様式第９</t>
    <phoneticPr fontId="2"/>
  </si>
  <si>
    <t>-</t>
    <phoneticPr fontId="2"/>
  </si>
  <si>
    <t>精算払請求書</t>
    <rPh sb="0" eb="2">
      <t>セイサン</t>
    </rPh>
    <rPh sb="2" eb="3">
      <t>バライ</t>
    </rPh>
    <rPh sb="3" eb="6">
      <t>セイキュウショ</t>
    </rPh>
    <phoneticPr fontId="2"/>
  </si>
  <si>
    <t>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</si>
  <si>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</si>
  <si>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</si>
  <si>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</si>
  <si>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</si>
  <si>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</si>
  <si>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</si>
  <si>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</si>
  <si>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</si>
  <si>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</si>
  <si>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</si>
  <si>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</si>
  <si>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</si>
  <si>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</si>
  <si>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</si>
  <si>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</si>
  <si>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</si>
  <si>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</si>
  <si>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交付決定通知書の補助金の額（Ｆ）</t>
    <rPh sb="0" eb="2">
      <t>コウフ</t>
    </rPh>
    <rPh sb="2" eb="4">
      <t>ケッテイ</t>
    </rPh>
    <rPh sb="4" eb="7">
      <t>ツウチショ</t>
    </rPh>
    <rPh sb="8" eb="11">
      <t>ホジョキン</t>
    </rPh>
    <rPh sb="12" eb="13">
      <t>ガク</t>
    </rPh>
    <phoneticPr fontId="2"/>
  </si>
  <si>
    <t>↓【様式７　実績報告書】の「３．実績報告の補助金の額」に転記</t>
    <rPh sb="2" eb="4">
      <t>ヨウシキ</t>
    </rPh>
    <rPh sb="6" eb="8">
      <t>ジッセキ</t>
    </rPh>
    <rPh sb="8" eb="10">
      <t>ホウコク</t>
    </rPh>
    <rPh sb="16" eb="18">
      <t>ジッセキ</t>
    </rPh>
    <rPh sb="18" eb="20">
      <t>ホウコク</t>
    </rPh>
    <rPh sb="21" eb="24">
      <t>ホジョキン</t>
    </rPh>
    <rPh sb="25" eb="26">
      <t>ガク</t>
    </rPh>
    <rPh sb="26" eb="27">
      <t>テイガク</t>
    </rPh>
    <rPh sb="28" eb="30">
      <t>テンキ</t>
    </rPh>
    <phoneticPr fontId="2"/>
  </si>
  <si>
    <t>【戸建】定型様式４</t>
    <rPh sb="1" eb="3">
      <t>コダテ</t>
    </rPh>
    <phoneticPr fontId="2"/>
  </si>
  <si>
    <t>【戸建】定型様式３</t>
    <rPh sb="1" eb="3">
      <t>コダテ</t>
    </rPh>
    <phoneticPr fontId="2"/>
  </si>
  <si>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2"/>
  </si>
  <si>
    <t>＜補助金交付算定額の算出＞　</t>
    <rPh sb="1" eb="4">
      <t>ホジョキン</t>
    </rPh>
    <rPh sb="4" eb="6">
      <t>コウフ</t>
    </rPh>
    <rPh sb="6" eb="8">
      <t>サンテイ</t>
    </rPh>
    <rPh sb="8" eb="9">
      <t>ガク</t>
    </rPh>
    <rPh sb="9" eb="10">
      <t>テイガク</t>
    </rPh>
    <rPh sb="10" eb="12">
      <t>サンシュツ</t>
    </rPh>
    <phoneticPr fontId="2"/>
  </si>
  <si>
    <r>
      <t>　　　　　　補助金交付算定額（E）
　　　　　　</t>
    </r>
    <r>
      <rPr>
        <sz val="12"/>
        <rFont val="HGPｺﾞｼｯｸE"/>
        <family val="3"/>
        <charset val="128"/>
      </rPr>
      <t>※（D）又は200万円のいずれか低い金額</t>
    </r>
    <rPh sb="6" eb="9">
      <t>ホジョキン</t>
    </rPh>
    <rPh sb="9" eb="11">
      <t>コウフ</t>
    </rPh>
    <rPh sb="11" eb="13">
      <t>サンテイ</t>
    </rPh>
    <rPh sb="13" eb="14">
      <t>ガク</t>
    </rPh>
    <rPh sb="14" eb="15">
      <t>テイガク</t>
    </rPh>
    <rPh sb="28" eb="29">
      <t>マタ</t>
    </rPh>
    <rPh sb="33" eb="35">
      <t>マンエン</t>
    </rPh>
    <rPh sb="40" eb="41">
      <t>ヒク</t>
    </rPh>
    <rPh sb="42" eb="43">
      <t>キン</t>
    </rPh>
    <rPh sb="43" eb="44">
      <t>ガク</t>
    </rPh>
    <phoneticPr fontId="2"/>
  </si>
  <si>
    <t>明細書　【断熱パネル】※雛形</t>
    <rPh sb="0" eb="2">
      <t>メイサイ</t>
    </rPh>
    <rPh sb="2" eb="3">
      <t>ショ</t>
    </rPh>
    <rPh sb="5" eb="7">
      <t>ダンネツ</t>
    </rPh>
    <rPh sb="12" eb="14">
      <t>ヒナガタ</t>
    </rPh>
    <phoneticPr fontId="2"/>
  </si>
  <si>
    <t>明細書　【断熱材】※雛形</t>
    <rPh sb="0" eb="2">
      <t>メイサイ</t>
    </rPh>
    <rPh sb="2" eb="3">
      <t>ショ</t>
    </rPh>
    <rPh sb="5" eb="7">
      <t>ダンネツ</t>
    </rPh>
    <rPh sb="7" eb="8">
      <t>ザイ</t>
    </rPh>
    <rPh sb="10" eb="12">
      <t>ヒナガタ</t>
    </rPh>
    <phoneticPr fontId="2"/>
  </si>
  <si>
    <t>明細書　【防災ガラス窓】※入力用※雛形</t>
    <rPh sb="5" eb="7">
      <t>ボウサイ</t>
    </rPh>
    <rPh sb="10" eb="11">
      <t>マド</t>
    </rPh>
    <rPh sb="13" eb="16">
      <t>ニュウリョクヨウ</t>
    </rPh>
    <rPh sb="17" eb="19">
      <t>ヒナガタ</t>
    </rPh>
    <phoneticPr fontId="51"/>
  </si>
  <si>
    <t>明細書　【防災ガラス窓】※提出用※雛形</t>
    <rPh sb="5" eb="7">
      <t>ボウサイ</t>
    </rPh>
    <rPh sb="10" eb="11">
      <t>マド</t>
    </rPh>
    <rPh sb="13" eb="15">
      <t>テイシュツ</t>
    </rPh>
    <rPh sb="15" eb="16">
      <t>ヨウ</t>
    </rPh>
    <rPh sb="17" eb="19">
      <t>ヒナガタ</t>
    </rPh>
    <phoneticPr fontId="51"/>
  </si>
  <si>
    <t>明細書　【窓】※入力用※雛形</t>
    <rPh sb="5" eb="6">
      <t>マド</t>
    </rPh>
    <rPh sb="8" eb="11">
      <t>ニュウリョクヨウ</t>
    </rPh>
    <rPh sb="12" eb="14">
      <t>ヒナガタ</t>
    </rPh>
    <phoneticPr fontId="51"/>
  </si>
  <si>
    <t>明細書　【窓】※提出用※雛形</t>
    <rPh sb="5" eb="6">
      <t>マド</t>
    </rPh>
    <rPh sb="8" eb="10">
      <t>テイシュツ</t>
    </rPh>
    <rPh sb="10" eb="11">
      <t>ヨウ</t>
    </rPh>
    <rPh sb="12" eb="14">
      <t>ヒナガタ</t>
    </rPh>
    <phoneticPr fontId="51"/>
  </si>
  <si>
    <t>明細書　【玄関ドア・調湿建材】※雛形</t>
    <rPh sb="16" eb="18">
      <t>ヒナガタ</t>
    </rPh>
    <phoneticPr fontId="51"/>
  </si>
  <si>
    <t>…入力欄</t>
    <rPh sb="1" eb="3">
      <t>ニュウリョク</t>
    </rPh>
    <rPh sb="3" eb="4">
      <t>ラン</t>
    </rPh>
    <phoneticPr fontId="2"/>
  </si>
  <si>
    <t>…自動計算（リンク含む）</t>
    <rPh sb="1" eb="3">
      <t>ジドウ</t>
    </rPh>
    <rPh sb="3" eb="5">
      <t>ケイサン</t>
    </rPh>
    <rPh sb="9" eb="10">
      <t>フク</t>
    </rPh>
    <phoneticPr fontId="2"/>
  </si>
  <si>
    <t>↓必ず記入してください。</t>
    <rPh sb="1" eb="2">
      <t>カナラ</t>
    </rPh>
    <rPh sb="3" eb="5">
      <t>キニュウ</t>
    </rPh>
    <phoneticPr fontId="2"/>
  </si>
  <si>
    <t>下記製品に使用した合わせガラスの中間膜の厚さは60mil以上であり、且つ複層ガラスの中空層の厚さは、SIIホームページの最小中空層厚さ以上である。</t>
    <phoneticPr fontId="51"/>
  </si>
  <si>
    <t>下記製品に使用した複層ガラスの中空層の厚さは、SIIホームページの最小中空層厚さを満たしている。</t>
    <phoneticPr fontId="51"/>
  </si>
  <si>
    <t>補助事業者名</t>
    <rPh sb="0" eb="6">
      <t>ホジョジギョウシャメイ</t>
    </rPh>
    <phoneticPr fontId="2"/>
  </si>
  <si>
    <r>
      <t xml:space="preserve">交付決定番号
</t>
    </r>
    <r>
      <rPr>
        <sz val="10.5"/>
        <rFont val="ＭＳ Ｐゴシック"/>
        <family val="3"/>
        <charset val="128"/>
      </rPr>
      <t>(6桁の数字)</t>
    </r>
    <rPh sb="0" eb="2">
      <t>コウフ</t>
    </rPh>
    <rPh sb="2" eb="4">
      <t>ケッテイ</t>
    </rPh>
    <rPh sb="4" eb="6">
      <t>バンゴウ</t>
    </rPh>
    <rPh sb="9" eb="10">
      <t>ケタ</t>
    </rPh>
    <rPh sb="11" eb="13">
      <t>スウジ</t>
    </rPh>
    <phoneticPr fontId="2"/>
  </si>
  <si>
    <t>※不鮮明な写真は提出書類として認められない。写真の不備、不足の場合は再撮影を求めるので注意すること。施工前写真は再撮影ができないため、特に注意すること。</t>
    <phoneticPr fontId="2"/>
  </si>
  <si>
    <t>※ボード等の文字が鮮明に読み取れるものであること。</t>
    <phoneticPr fontId="2"/>
  </si>
  <si>
    <t>／</t>
    <phoneticPr fontId="2"/>
  </si>
  <si>
    <t>実績報告確認写真【表紙】</t>
    <rPh sb="0" eb="2">
      <t>ジッセキ</t>
    </rPh>
    <rPh sb="2" eb="4">
      <t>ホウコク</t>
    </rPh>
    <rPh sb="4" eb="6">
      <t>カクニン</t>
    </rPh>
    <rPh sb="6" eb="8">
      <t>シャシン</t>
    </rPh>
    <rPh sb="9" eb="11">
      <t>ヒョウシ</t>
    </rPh>
    <phoneticPr fontId="2"/>
  </si>
  <si>
    <t>【その他】</t>
    <rPh sb="3" eb="4">
      <t>タ</t>
    </rPh>
    <phoneticPr fontId="2"/>
  </si>
  <si>
    <t>【施工後】</t>
    <rPh sb="1" eb="3">
      <t>セコウ</t>
    </rPh>
    <rPh sb="3" eb="4">
      <t>ゴ</t>
    </rPh>
    <phoneticPr fontId="2"/>
  </si>
  <si>
    <t>【施工前】</t>
    <rPh sb="1" eb="3">
      <t>セコウ</t>
    </rPh>
    <rPh sb="3" eb="4">
      <t>マエ</t>
    </rPh>
    <phoneticPr fontId="2"/>
  </si>
  <si>
    <t>改修部位</t>
    <rPh sb="0" eb="4">
      <t>カイシュウブイ</t>
    </rPh>
    <phoneticPr fontId="51"/>
  </si>
  <si>
    <t>設置場所</t>
    <rPh sb="0" eb="2">
      <t>セッチ</t>
    </rPh>
    <rPh sb="2" eb="4">
      <t>バショ</t>
    </rPh>
    <phoneticPr fontId="2"/>
  </si>
  <si>
    <t>※この様式は断熱パネル、潜熱蓄熱建材、断熱材、玄関ドア、調湿建材の実績報告確認写真の様式です。</t>
    <rPh sb="3" eb="5">
      <t>ヨウシキ</t>
    </rPh>
    <rPh sb="6" eb="8">
      <t>ダンネツ</t>
    </rPh>
    <rPh sb="12" eb="18">
      <t>センネツチクネツケンザイ</t>
    </rPh>
    <rPh sb="19" eb="22">
      <t>ダンネツザイ</t>
    </rPh>
    <rPh sb="23" eb="25">
      <t>ゲンカン</t>
    </rPh>
    <rPh sb="28" eb="32">
      <t>チョウシツケンザイ</t>
    </rPh>
    <rPh sb="33" eb="37">
      <t>ジッセキホウコク</t>
    </rPh>
    <rPh sb="37" eb="41">
      <t>カクニンシャシン</t>
    </rPh>
    <rPh sb="42" eb="44">
      <t>ヨウシキ</t>
    </rPh>
    <phoneticPr fontId="2"/>
  </si>
  <si>
    <t>実績報告確認写真</t>
    <rPh sb="0" eb="2">
      <t>ジッセキ</t>
    </rPh>
    <rPh sb="2" eb="4">
      <t>ホウコク</t>
    </rPh>
    <rPh sb="4" eb="6">
      <t>カクニン</t>
    </rPh>
    <rPh sb="6" eb="8">
      <t>シャシン</t>
    </rPh>
    <phoneticPr fontId="2"/>
  </si>
  <si>
    <t>出荷証明書No.</t>
    <rPh sb="0" eb="5">
      <t>シュッカショウメイショ</t>
    </rPh>
    <phoneticPr fontId="51"/>
  </si>
  <si>
    <t>※この様式は窓（防災ガラス窓、窓）の実績報告確認写真の様式です。</t>
    <rPh sb="3" eb="5">
      <t>ヨウシキ</t>
    </rPh>
    <rPh sb="6" eb="7">
      <t>マド</t>
    </rPh>
    <rPh sb="8" eb="10">
      <t>ボウサイ</t>
    </rPh>
    <rPh sb="13" eb="14">
      <t>マド</t>
    </rPh>
    <rPh sb="15" eb="16">
      <t>マド</t>
    </rPh>
    <rPh sb="18" eb="22">
      <t>ジッセキホウコク</t>
    </rPh>
    <rPh sb="22" eb="26">
      <t>カクニンシャシン</t>
    </rPh>
    <rPh sb="27" eb="29">
      <t>ヨウシキ</t>
    </rPh>
    <phoneticPr fontId="2"/>
  </si>
  <si>
    <t>実績報告確認写真【窓用】</t>
    <rPh sb="0" eb="2">
      <t>ジッセキ</t>
    </rPh>
    <rPh sb="2" eb="4">
      <t>ホウコク</t>
    </rPh>
    <rPh sb="4" eb="6">
      <t>カクニン</t>
    </rPh>
    <rPh sb="6" eb="8">
      <t>シャシン</t>
    </rPh>
    <rPh sb="9" eb="10">
      <t>マド</t>
    </rPh>
    <rPh sb="10" eb="11">
      <t>ヨウ</t>
    </rPh>
    <phoneticPr fontId="2"/>
  </si>
  <si>
    <t>明細書（実績）　【断熱パネル】</t>
    <rPh sb="0" eb="2">
      <t>メイサイ</t>
    </rPh>
    <rPh sb="2" eb="3">
      <t>ショ</t>
    </rPh>
    <rPh sb="4" eb="6">
      <t>ジッセキ</t>
    </rPh>
    <rPh sb="9" eb="11">
      <t>ダンネツ</t>
    </rPh>
    <phoneticPr fontId="2"/>
  </si>
  <si>
    <t>明細書（実績）　【潜熱蓄熱建材】</t>
    <rPh sb="0" eb="2">
      <t>メイサイ</t>
    </rPh>
    <rPh sb="2" eb="3">
      <t>ショ</t>
    </rPh>
    <rPh sb="4" eb="6">
      <t>ジッセキ</t>
    </rPh>
    <rPh sb="9" eb="11">
      <t>センネツ</t>
    </rPh>
    <rPh sb="11" eb="13">
      <t>チクネツ</t>
    </rPh>
    <rPh sb="13" eb="15">
      <t>ケンザイ</t>
    </rPh>
    <phoneticPr fontId="2"/>
  </si>
  <si>
    <t>明細書（実績）　【断熱材】</t>
    <rPh sb="0" eb="2">
      <t>メイサイ</t>
    </rPh>
    <rPh sb="2" eb="3">
      <t>ショ</t>
    </rPh>
    <rPh sb="4" eb="6">
      <t>ジッセキ</t>
    </rPh>
    <rPh sb="9" eb="11">
      <t>ダンネツ</t>
    </rPh>
    <rPh sb="11" eb="12">
      <t>ザイ</t>
    </rPh>
    <phoneticPr fontId="2"/>
  </si>
  <si>
    <t>明細書（実績）　【防災ガラス窓】※入力用</t>
    <rPh sb="4" eb="6">
      <t>ジッセキ</t>
    </rPh>
    <rPh sb="9" eb="11">
      <t>ボウサイ</t>
    </rPh>
    <rPh sb="14" eb="15">
      <t>マド</t>
    </rPh>
    <rPh sb="17" eb="20">
      <t>ニュウリョクヨウ</t>
    </rPh>
    <phoneticPr fontId="51"/>
  </si>
  <si>
    <t>明細書（実績）　【防災ガラス窓】※提出用</t>
    <rPh sb="4" eb="6">
      <t>ジッセキ</t>
    </rPh>
    <rPh sb="9" eb="11">
      <t>ボウサイ</t>
    </rPh>
    <rPh sb="14" eb="15">
      <t>マド</t>
    </rPh>
    <rPh sb="17" eb="20">
      <t>テイシュツヨウ</t>
    </rPh>
    <phoneticPr fontId="51"/>
  </si>
  <si>
    <t>明細書（実績）　【窓】※入力用</t>
    <rPh sb="4" eb="6">
      <t>ジッセキ</t>
    </rPh>
    <rPh sb="9" eb="10">
      <t>マド</t>
    </rPh>
    <rPh sb="12" eb="15">
      <t>ニュウリョクヨウ</t>
    </rPh>
    <phoneticPr fontId="51"/>
  </si>
  <si>
    <t>明細書（実績）　【窓】※提出用</t>
    <rPh sb="9" eb="10">
      <t>マド</t>
    </rPh>
    <rPh sb="12" eb="15">
      <t>テイシュツヨウ</t>
    </rPh>
    <phoneticPr fontId="51"/>
  </si>
  <si>
    <t>明細書（実績）　【玄関ドア・調湿建材】</t>
    <phoneticPr fontId="42"/>
  </si>
  <si>
    <t>総括表（実績）</t>
    <rPh sb="0" eb="1">
      <t>ソウ</t>
    </rPh>
    <rPh sb="1" eb="2">
      <t>カツ</t>
    </rPh>
    <rPh sb="2" eb="3">
      <t>ヒョウ</t>
    </rPh>
    <phoneticPr fontId="2"/>
  </si>
  <si>
    <t>【外観(改修後)】</t>
    <rPh sb="1" eb="3">
      <t>ガイカン</t>
    </rPh>
    <phoneticPr fontId="2"/>
  </si>
  <si>
    <t>【戸建】定型様式９</t>
    <rPh sb="1" eb="3">
      <t>コダテ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</si>
</sst>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8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4"/>
      <color rgb="FFFF0000"/>
      <name val="HGSｺﾞｼｯｸM"/>
      <family val="3"/>
      <charset val="128"/>
    </font>
    <font>
      <sz val="11"/>
      <color rgb="FFFF0000"/>
      <name val="ＭＳ 明朝"/>
      <family val="1"/>
      <charset val="128"/>
    </font>
    <font>
      <b/>
      <sz val="30"/>
      <name val="ＭＳ Ｐゴシック"/>
      <family val="3"/>
      <charset val="128"/>
    </font>
    <font>
      <sz val="18"/>
      <color theme="1"/>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4"/>
      <color theme="1"/>
      <name val="ＭＳ 明朝"/>
      <family val="1"/>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b/>
      <sz val="14"/>
      <color rgb="FFFF0000"/>
      <name val="ＭＳ Ｐゴシック"/>
      <family val="3"/>
      <charset val="128"/>
    </font>
    <font>
      <sz val="14"/>
      <color theme="1"/>
      <name val="ＭＳ Ｐゴシック"/>
      <family val="3"/>
      <charset val="128"/>
    </font>
    <font>
      <b/>
      <sz val="10"/>
      <color rgb="FFFF0000"/>
      <name val="ＭＳ Ｐゴシック"/>
      <family val="3"/>
      <charset val="128"/>
    </font>
    <font>
      <b/>
      <sz val="13"/>
      <color rgb="FFFF0000"/>
      <name val="ＭＳ Ｐゴシック"/>
      <family val="3"/>
      <charset val="128"/>
    </font>
    <font>
      <b/>
      <sz val="26"/>
      <color theme="1"/>
      <name val="ＭＳ Ｐゴシック"/>
      <family val="3"/>
      <charset val="128"/>
    </font>
    <font>
      <sz val="18"/>
      <color indexed="81"/>
      <name val="MS P ゴシック"/>
      <family val="3"/>
      <charset val="128"/>
    </font>
    <font>
      <sz val="10"/>
      <name val="ＭＳ Ｐ明朝"/>
      <family val="1"/>
      <charset val="128"/>
    </font>
    <font>
      <sz val="12"/>
      <color theme="1"/>
      <name val="ＭＳ 明朝"/>
      <family val="1"/>
      <charset val="128"/>
    </font>
    <font>
      <sz val="13"/>
      <color theme="1"/>
      <name val="ＭＳ 明朝"/>
      <family val="1"/>
      <charset val="128"/>
    </font>
    <font>
      <sz val="20"/>
      <name val="ＭＳ 明朝"/>
      <family val="1"/>
      <charset val="128"/>
    </font>
    <font>
      <sz val="18"/>
      <name val="HGP創英角ｺﾞｼｯｸUB"/>
      <family val="3"/>
      <charset val="128"/>
    </font>
    <font>
      <sz val="22"/>
      <name val="HGP創英角ｺﾞｼｯｸUB"/>
      <family val="3"/>
      <charset val="128"/>
    </font>
    <font>
      <sz val="22"/>
      <color rgb="FFFF0000"/>
      <name val="HGP創英角ｺﾞｼｯｸUB"/>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5"/>
      <name val="ＭＳ Ｐゴシック"/>
      <family val="3"/>
      <charset val="128"/>
    </font>
    <font>
      <sz val="10"/>
      <color theme="1"/>
      <name val="ＭＳ Ｐゴシック"/>
      <family val="3"/>
      <charset val="128"/>
    </font>
    <font>
      <b/>
      <sz val="11"/>
      <color theme="1"/>
      <name val="ＭＳ Ｐゴシック"/>
      <family val="3"/>
      <charset val="128"/>
    </font>
    <font>
      <b/>
      <sz val="18"/>
      <color theme="1"/>
      <name val="ＭＳ Ｐゴシック"/>
      <family val="3"/>
      <charset val="128"/>
    </font>
    <font>
      <u/>
      <sz val="11"/>
      <color theme="1"/>
      <name val="ＭＳ Ｐゴシック"/>
      <family val="3"/>
      <charset val="128"/>
    </font>
    <font>
      <sz val="18"/>
      <color theme="1"/>
      <name val="HGP創英角ｺﾞｼｯｸUB"/>
      <family val="3"/>
      <charset val="128"/>
    </font>
    <font>
      <sz val="13"/>
      <color theme="1"/>
      <name val="ＭＳ Ｐゴシック"/>
      <family val="3"/>
      <charset val="128"/>
    </font>
    <font>
      <sz val="11"/>
      <color rgb="FFFF0000"/>
      <name val="ＭＳ Ｐゴシック"/>
      <family val="3"/>
      <charset val="128"/>
    </font>
    <font>
      <b/>
      <sz val="12"/>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auto="1"/>
      </left>
      <right/>
      <top/>
      <bottom/>
      <diagonal/>
    </border>
  </borders>
  <cellStyleXfs count="78">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7" fillId="0" borderId="0">
      <alignment vertical="center"/>
    </xf>
    <xf numFmtId="0" fontId="4" fillId="0" borderId="0"/>
    <xf numFmtId="0" fontId="4" fillId="0" borderId="0"/>
    <xf numFmtId="0" fontId="4" fillId="0" borderId="0"/>
    <xf numFmtId="0" fontId="1" fillId="0" borderId="0">
      <alignment vertical="center"/>
    </xf>
    <xf numFmtId="0" fontId="47" fillId="0" borderId="0">
      <alignment vertical="center"/>
    </xf>
    <xf numFmtId="0" fontId="47" fillId="0" borderId="0">
      <alignment vertical="center"/>
    </xf>
    <xf numFmtId="0" fontId="4" fillId="0" borderId="0">
      <alignment vertical="center"/>
    </xf>
    <xf numFmtId="0" fontId="1" fillId="0" borderId="0">
      <alignment vertical="center"/>
    </xf>
    <xf numFmtId="0" fontId="47" fillId="0" borderId="0">
      <alignment vertical="center"/>
    </xf>
    <xf numFmtId="0" fontId="1"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47" fillId="0" borderId="0" applyFont="0" applyFill="0" applyBorder="0" applyAlignment="0" applyProtection="0">
      <alignment vertical="center"/>
    </xf>
    <xf numFmtId="38" fontId="47" fillId="0" borderId="0" applyFont="0" applyFill="0" applyBorder="0" applyAlignment="0" applyProtection="0">
      <alignment vertical="center"/>
    </xf>
  </cellStyleXfs>
  <cellXfs count="1690">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0" fillId="2" borderId="0" xfId="0" applyFont="1" applyFill="1" applyProtection="1">
      <alignment vertical="center"/>
      <protection hidden="1"/>
    </xf>
    <xf numFmtId="0" fontId="4" fillId="0"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1"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0" fontId="12" fillId="0" borderId="0" xfId="0" applyFont="1" applyFill="1" applyBorder="1" applyAlignment="1" applyProtection="1">
      <alignment horizontal="center" vertical="center" shrinkToFit="1"/>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20" fillId="2" borderId="0" xfId="0" applyFont="1" applyFill="1" applyProtection="1">
      <alignment vertical="center"/>
      <protection hidden="1"/>
    </xf>
    <xf numFmtId="0" fontId="11" fillId="0" borderId="0" xfId="0" applyFont="1" applyFill="1" applyBorder="1" applyAlignment="1" applyProtection="1">
      <alignment horizontal="center" vertical="center"/>
      <protection hidden="1"/>
    </xf>
    <xf numFmtId="38" fontId="4" fillId="0" borderId="0" xfId="14" applyFont="1" applyFill="1" applyBorder="1" applyAlignment="1" applyProtection="1">
      <alignment vertical="center"/>
      <protection hidden="1"/>
    </xf>
    <xf numFmtId="0" fontId="11" fillId="0" borderId="0" xfId="0" applyFont="1" applyFill="1" applyAlignment="1" applyProtection="1">
      <alignment horizontal="right" vertical="center"/>
      <protection hidden="1"/>
    </xf>
    <xf numFmtId="38" fontId="4" fillId="2" borderId="0" xfId="11" applyFont="1" applyFill="1" applyProtection="1">
      <alignment vertical="center"/>
      <protection hidden="1"/>
    </xf>
    <xf numFmtId="0" fontId="15" fillId="2" borderId="0" xfId="0" applyFont="1" applyFill="1" applyAlignment="1" applyProtection="1">
      <alignment horizontal="distributed" vertical="center"/>
      <protection hidden="1"/>
    </xf>
    <xf numFmtId="0" fontId="28" fillId="2" borderId="0" xfId="0" applyFont="1" applyFill="1" applyAlignment="1" applyProtection="1">
      <alignment horizontal="center" vertical="center"/>
      <protection hidden="1"/>
    </xf>
    <xf numFmtId="0" fontId="29" fillId="2" borderId="0" xfId="0" applyFont="1" applyFill="1" applyAlignment="1" applyProtection="1">
      <alignment horizontal="distributed" vertical="center"/>
      <protection hidden="1"/>
    </xf>
    <xf numFmtId="49" fontId="29" fillId="2" borderId="0" xfId="0" applyNumberFormat="1" applyFont="1" applyFill="1" applyAlignment="1" applyProtection="1">
      <alignment horizontal="left" vertical="center"/>
      <protection hidden="1"/>
    </xf>
    <xf numFmtId="0" fontId="8" fillId="0" borderId="0" xfId="0" applyFont="1" applyFill="1" applyAlignment="1" applyProtection="1">
      <alignment horizontal="right" vertical="center"/>
      <protection hidden="1"/>
    </xf>
    <xf numFmtId="0" fontId="7"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2" fillId="0" borderId="0" xfId="0" applyFont="1" applyFill="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38" fontId="18" fillId="0" borderId="0" xfId="11" applyFont="1" applyFill="1" applyBorder="1" applyAlignment="1" applyProtection="1">
      <alignment horizontal="right" vertical="center" shrinkToFit="1"/>
      <protection hidden="1"/>
    </xf>
    <xf numFmtId="3" fontId="11" fillId="0" borderId="0" xfId="0" applyNumberFormat="1" applyFont="1" applyFill="1" applyBorder="1" applyAlignment="1" applyProtection="1">
      <alignment horizontal="right" vertical="center" shrinkToFit="1"/>
      <protection hidden="1"/>
    </xf>
    <xf numFmtId="0" fontId="7" fillId="5" borderId="0" xfId="0" applyFont="1" applyFill="1" applyBorder="1" applyAlignment="1" applyProtection="1">
      <alignment horizontal="center" vertical="center" shrinkToFit="1"/>
      <protection locked="0"/>
    </xf>
    <xf numFmtId="0" fontId="12" fillId="0" borderId="16" xfId="0" applyFont="1" applyFill="1" applyBorder="1" applyAlignment="1" applyProtection="1">
      <alignment vertical="center" shrinkToFit="1"/>
      <protection hidden="1"/>
    </xf>
    <xf numFmtId="0" fontId="12" fillId="0" borderId="17" xfId="0" applyFont="1" applyFill="1" applyBorder="1" applyAlignment="1" applyProtection="1">
      <alignment vertical="center" shrinkToFit="1"/>
      <protection hidden="1"/>
    </xf>
    <xf numFmtId="38" fontId="23" fillId="2" borderId="13" xfId="10" applyFont="1" applyFill="1" applyBorder="1" applyAlignment="1" applyProtection="1">
      <alignment vertical="center" shrinkToFit="1"/>
      <protection hidden="1"/>
    </xf>
    <xf numFmtId="0" fontId="4" fillId="0" borderId="0" xfId="0" applyFont="1" applyAlignment="1" applyProtection="1">
      <alignment horizontal="right" vertical="center"/>
      <protection hidden="1"/>
    </xf>
    <xf numFmtId="38" fontId="12" fillId="0" borderId="0" xfId="14" applyFont="1" applyFill="1" applyBorder="1" applyAlignment="1" applyProtection="1">
      <alignment vertical="center"/>
      <protection hidden="1"/>
    </xf>
    <xf numFmtId="0" fontId="4" fillId="0" borderId="0" xfId="0" applyFont="1" applyFill="1" applyBorder="1" applyProtection="1">
      <alignment vertical="center"/>
      <protection locked="0"/>
    </xf>
    <xf numFmtId="38" fontId="12" fillId="0" borderId="0" xfId="14" applyFont="1" applyFill="1" applyBorder="1" applyAlignment="1" applyProtection="1">
      <protection hidden="1"/>
    </xf>
    <xf numFmtId="3" fontId="10" fillId="0" borderId="20"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center" vertical="center" shrinkToFit="1"/>
      <protection hidden="1"/>
    </xf>
    <xf numFmtId="3" fontId="11" fillId="0" borderId="21" xfId="0" applyNumberFormat="1" applyFont="1" applyFill="1" applyBorder="1" applyAlignment="1" applyProtection="1">
      <alignment horizontal="center" vertical="center" shrinkToFit="1"/>
      <protection hidden="1"/>
    </xf>
    <xf numFmtId="38" fontId="43" fillId="0" borderId="21" xfId="11" applyFont="1" applyFill="1" applyBorder="1" applyAlignment="1" applyProtection="1">
      <alignment horizontal="center" vertical="center" shrinkToFit="1"/>
      <protection hidden="1"/>
    </xf>
    <xf numFmtId="0" fontId="4" fillId="2" borderId="22" xfId="0" applyFont="1" applyFill="1" applyBorder="1" applyProtection="1">
      <alignment vertical="center"/>
      <protection hidden="1"/>
    </xf>
    <xf numFmtId="38" fontId="12" fillId="0" borderId="22" xfId="14" applyFont="1" applyFill="1" applyBorder="1" applyAlignment="1" applyProtection="1">
      <protection hidden="1"/>
    </xf>
    <xf numFmtId="0" fontId="18" fillId="2" borderId="0" xfId="0" applyFont="1" applyFill="1" applyProtection="1">
      <alignment vertical="center"/>
      <protection hidden="1"/>
    </xf>
    <xf numFmtId="0" fontId="18" fillId="2" borderId="0" xfId="0" applyFont="1" applyFill="1" applyBorder="1" applyAlignment="1" applyProtection="1">
      <alignment horizontal="center" vertical="center"/>
      <protection locked="0"/>
    </xf>
    <xf numFmtId="38" fontId="7"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0" fillId="0" borderId="22" xfId="0" applyNumberFormat="1" applyFont="1" applyFill="1" applyBorder="1" applyAlignment="1" applyProtection="1">
      <alignment horizontal="right" vertical="center" shrinkToFit="1"/>
      <protection hidden="1"/>
    </xf>
    <xf numFmtId="38" fontId="12" fillId="0" borderId="0" xfId="14" applyFont="1" applyFill="1" applyBorder="1" applyAlignment="1" applyProtection="1">
      <alignment horizontal="left"/>
      <protection hidden="1"/>
    </xf>
    <xf numFmtId="0" fontId="7" fillId="2" borderId="0" xfId="0" applyFont="1" applyFill="1" applyBorder="1" applyAlignment="1" applyProtection="1">
      <protection hidden="1"/>
    </xf>
    <xf numFmtId="0" fontId="7" fillId="0" borderId="0" xfId="0" applyFont="1" applyFill="1" applyBorder="1" applyAlignment="1" applyProtection="1">
      <alignment horizontal="right" vertical="center" shrinkToFit="1"/>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30" fillId="2" borderId="0" xfId="0" applyFont="1" applyFill="1" applyProtection="1">
      <alignment vertical="center"/>
      <protection hidden="1"/>
    </xf>
    <xf numFmtId="0" fontId="31" fillId="0" borderId="0" xfId="0" applyFont="1" applyAlignment="1" applyProtection="1">
      <alignment vertical="distributed"/>
      <protection hidden="1"/>
    </xf>
    <xf numFmtId="0" fontId="52" fillId="2" borderId="0" xfId="0" applyFont="1" applyFill="1" applyProtection="1">
      <alignment vertical="center"/>
      <protection hidden="1"/>
    </xf>
    <xf numFmtId="0" fontId="32" fillId="2" borderId="0" xfId="0" applyFont="1" applyFill="1" applyProtection="1">
      <alignment vertical="center"/>
      <protection hidden="1"/>
    </xf>
    <xf numFmtId="0" fontId="33"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Alignment="1" applyProtection="1">
      <alignment horizontal="right" vertical="center"/>
      <protection hidden="1"/>
    </xf>
    <xf numFmtId="0" fontId="34"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28" fillId="0" borderId="0" xfId="0" applyFont="1" applyAlignment="1" applyProtection="1">
      <alignment horizontal="center" vertical="center"/>
      <protection hidden="1"/>
    </xf>
    <xf numFmtId="38" fontId="28" fillId="0" borderId="0" xfId="6" applyFont="1" applyProtection="1">
      <alignment vertical="center"/>
      <protection hidden="1"/>
    </xf>
    <xf numFmtId="0" fontId="28" fillId="0" borderId="0" xfId="0" applyFont="1" applyProtection="1">
      <alignment vertical="center"/>
      <protection hidden="1"/>
    </xf>
    <xf numFmtId="0" fontId="29" fillId="0" borderId="0" xfId="0" applyFont="1" applyAlignment="1" applyProtection="1">
      <alignment vertical="center" shrinkToFit="1"/>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shrinkToFit="1"/>
      <protection hidden="1"/>
    </xf>
    <xf numFmtId="0" fontId="15" fillId="0" borderId="0" xfId="0" applyFont="1" applyProtection="1">
      <alignment vertical="center"/>
      <protection hidden="1"/>
    </xf>
    <xf numFmtId="0" fontId="28" fillId="6" borderId="0" xfId="0" applyFont="1" applyFill="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vertical="center" shrinkToFit="1"/>
      <protection hidden="1"/>
    </xf>
    <xf numFmtId="0" fontId="33" fillId="0" borderId="9" xfId="0" applyFont="1" applyBorder="1" applyAlignment="1" applyProtection="1">
      <alignment vertical="center" shrinkToFit="1"/>
      <protection hidden="1"/>
    </xf>
    <xf numFmtId="0" fontId="33" fillId="0" borderId="3" xfId="0" applyFont="1" applyBorder="1" applyAlignment="1" applyProtection="1">
      <alignment vertical="center" shrinkToFit="1"/>
      <protection hidden="1"/>
    </xf>
    <xf numFmtId="0" fontId="53" fillId="0" borderId="3" xfId="0" applyFont="1" applyBorder="1" applyAlignment="1" applyProtection="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29" fillId="6" borderId="0" xfId="0" applyFont="1" applyFill="1" applyAlignment="1" applyProtection="1">
      <alignment horizontal="center" vertical="center" shrinkToFit="1"/>
      <protection hidden="1"/>
    </xf>
    <xf numFmtId="49" fontId="29" fillId="6" borderId="0" xfId="0" applyNumberFormat="1" applyFont="1" applyFill="1" applyAlignment="1" applyProtection="1">
      <alignment horizontal="center" vertical="center" shrinkToFit="1"/>
      <protection hidden="1"/>
    </xf>
    <xf numFmtId="0" fontId="29" fillId="6" borderId="0" xfId="0" applyFont="1" applyFill="1" applyAlignment="1" applyProtection="1">
      <alignment vertical="center" shrinkToFit="1"/>
      <protection hidden="1"/>
    </xf>
    <xf numFmtId="0" fontId="33" fillId="0" borderId="2" xfId="0" applyFont="1" applyBorder="1" applyAlignment="1" applyProtection="1">
      <alignment vertical="center" shrinkToFit="1"/>
      <protection hidden="1"/>
    </xf>
    <xf numFmtId="0" fontId="12" fillId="0" borderId="57" xfId="0" applyFont="1" applyFill="1" applyBorder="1" applyAlignment="1" applyProtection="1">
      <alignment vertical="center" shrinkToFit="1"/>
      <protection hidden="1"/>
    </xf>
    <xf numFmtId="0" fontId="12" fillId="0" borderId="54" xfId="0" applyFont="1" applyFill="1" applyBorder="1" applyAlignment="1" applyProtection="1">
      <alignment vertical="center" shrinkToFit="1"/>
      <protection hidden="1"/>
    </xf>
    <xf numFmtId="0" fontId="12" fillId="0" borderId="72" xfId="0" applyFont="1" applyFill="1" applyBorder="1" applyAlignment="1" applyProtection="1">
      <alignment vertical="center" shrinkToFit="1"/>
      <protection hidden="1"/>
    </xf>
    <xf numFmtId="0" fontId="12" fillId="0" borderId="132" xfId="0" applyFont="1" applyFill="1" applyBorder="1" applyAlignment="1" applyProtection="1">
      <alignment vertical="center" shrinkToFit="1"/>
      <protection hidden="1"/>
    </xf>
    <xf numFmtId="0" fontId="12" fillId="0" borderId="118" xfId="0" applyFont="1" applyFill="1" applyBorder="1" applyAlignment="1" applyProtection="1">
      <alignment vertical="center" shrinkToFit="1"/>
      <protection hidden="1"/>
    </xf>
    <xf numFmtId="0" fontId="12" fillId="0" borderId="139" xfId="0" applyFont="1" applyFill="1" applyBorder="1" applyAlignment="1" applyProtection="1">
      <alignment vertical="center" shrinkToFit="1"/>
      <protection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105"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129" xfId="0" applyFont="1" applyBorder="1" applyAlignment="1" applyProtection="1">
      <alignment horizontal="center" vertical="center"/>
      <protection hidden="1"/>
    </xf>
    <xf numFmtId="0" fontId="12" fillId="0" borderId="131" xfId="0" applyFont="1" applyBorder="1" applyAlignment="1" applyProtection="1">
      <alignment horizontal="center" vertical="center"/>
      <protection hidden="1"/>
    </xf>
    <xf numFmtId="0" fontId="12" fillId="0" borderId="144" xfId="0" applyFont="1" applyBorder="1" applyAlignment="1" applyProtection="1">
      <alignment horizontal="center" vertical="center"/>
      <protection hidden="1"/>
    </xf>
    <xf numFmtId="38" fontId="12" fillId="0" borderId="69" xfId="0" applyNumberFormat="1" applyFont="1" applyBorder="1" applyProtection="1">
      <alignment vertical="center"/>
      <protection hidden="1"/>
    </xf>
    <xf numFmtId="0" fontId="12" fillId="0" borderId="146" xfId="0" applyFont="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7" fillId="2" borderId="0" xfId="0" applyFont="1" applyFill="1" applyAlignment="1" applyProtection="1">
      <alignment horizontal="right" vertical="center"/>
      <protection hidden="1"/>
    </xf>
    <xf numFmtId="0" fontId="7" fillId="0" borderId="0" xfId="0" applyFont="1" applyAlignment="1" applyProtection="1">
      <alignment horizontal="right" vertical="center" shrinkToFit="1"/>
      <protection hidden="1"/>
    </xf>
    <xf numFmtId="0" fontId="12" fillId="0" borderId="150"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35" xfId="0" applyFont="1" applyBorder="1" applyAlignment="1" applyProtection="1">
      <alignment horizontal="center" vertical="center"/>
      <protection hidden="1"/>
    </xf>
    <xf numFmtId="3" fontId="12" fillId="0" borderId="69" xfId="0" applyNumberFormat="1" applyFont="1" applyFill="1" applyBorder="1" applyAlignment="1" applyProtection="1">
      <alignment vertical="center" shrinkToFit="1"/>
      <protection hidden="1"/>
    </xf>
    <xf numFmtId="0" fontId="57" fillId="0" borderId="0" xfId="0" applyFont="1" applyAlignment="1" applyProtection="1">
      <protection hidden="1"/>
    </xf>
    <xf numFmtId="0" fontId="9" fillId="2" borderId="0" xfId="0" applyFont="1" applyFill="1" applyAlignment="1" applyProtection="1">
      <alignment horizontal="center" vertical="center"/>
      <protection hidden="1"/>
    </xf>
    <xf numFmtId="0" fontId="12" fillId="0" borderId="0" xfId="0" applyFont="1" applyAlignment="1" applyProtection="1">
      <alignment horizontal="right" vertical="center" wrapText="1"/>
      <protection hidden="1"/>
    </xf>
    <xf numFmtId="0" fontId="7" fillId="0" borderId="0" xfId="0" applyFont="1" applyProtection="1">
      <alignment vertical="center"/>
      <protection hidden="1"/>
    </xf>
    <xf numFmtId="0" fontId="57" fillId="0" borderId="0" xfId="0" applyFont="1" applyAlignment="1" applyProtection="1">
      <alignment vertical="top"/>
      <protection hidden="1"/>
    </xf>
    <xf numFmtId="0" fontId="58" fillId="0" borderId="0" xfId="0" applyFont="1" applyProtection="1">
      <alignment vertical="center"/>
      <protection hidden="1"/>
    </xf>
    <xf numFmtId="0" fontId="12" fillId="0" borderId="0" xfId="0" applyFont="1" applyAlignment="1" applyProtection="1">
      <alignment horizontal="center" vertical="center"/>
      <protection hidden="1"/>
    </xf>
    <xf numFmtId="0" fontId="11" fillId="0" borderId="67"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28" fillId="0" borderId="0" xfId="73" applyFont="1" applyProtection="1">
      <alignment vertical="center"/>
      <protection hidden="1"/>
    </xf>
    <xf numFmtId="0" fontId="12" fillId="0" borderId="0" xfId="0" applyFont="1" applyAlignment="1" applyProtection="1">
      <alignment horizontal="left" vertical="center" indent="2" shrinkToFit="1"/>
      <protection hidden="1"/>
    </xf>
    <xf numFmtId="0" fontId="7" fillId="0" borderId="0" xfId="0" applyFont="1" applyAlignment="1" applyProtection="1">
      <alignment horizontal="center" vertical="center"/>
      <protection hidden="1"/>
    </xf>
    <xf numFmtId="38" fontId="61"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38" fontId="17" fillId="2" borderId="0" xfId="6" applyFont="1" applyFill="1" applyBorder="1" applyAlignment="1" applyProtection="1">
      <alignment horizontal="right" vertical="center"/>
      <protection hidden="1"/>
    </xf>
    <xf numFmtId="0" fontId="8"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38" fontId="4" fillId="4" borderId="1" xfId="14" applyFont="1" applyFill="1" applyBorder="1" applyProtection="1">
      <alignment vertical="center"/>
      <protection hidden="1"/>
    </xf>
    <xf numFmtId="38" fontId="4" fillId="4" borderId="2" xfId="14" applyFont="1" applyFill="1" applyBorder="1" applyProtection="1">
      <alignment vertical="center"/>
      <protection hidden="1"/>
    </xf>
    <xf numFmtId="38" fontId="7" fillId="0" borderId="0" xfId="14" applyFont="1" applyProtection="1">
      <alignment vertical="center"/>
      <protection hidden="1"/>
    </xf>
    <xf numFmtId="38" fontId="4" fillId="5" borderId="1" xfId="14" applyFont="1" applyFill="1" applyBorder="1" applyProtection="1">
      <alignment vertical="center"/>
      <protection hidden="1"/>
    </xf>
    <xf numFmtId="38" fontId="4" fillId="5" borderId="2" xfId="14" applyFont="1" applyFill="1" applyBorder="1" applyProtection="1">
      <alignment vertical="center"/>
      <protection hidden="1"/>
    </xf>
    <xf numFmtId="38" fontId="7" fillId="0" borderId="0" xfId="14" applyFont="1" applyFill="1" applyProtection="1">
      <alignment vertical="center"/>
      <protection hidden="1"/>
    </xf>
    <xf numFmtId="38" fontId="4" fillId="0" borderId="0" xfId="14" applyFont="1" applyFill="1" applyProtection="1">
      <alignment vertical="center"/>
      <protection hidden="1"/>
    </xf>
    <xf numFmtId="0" fontId="12" fillId="0" borderId="0" xfId="0" applyFont="1" applyProtection="1">
      <alignment vertical="center"/>
      <protection hidden="1"/>
    </xf>
    <xf numFmtId="0" fontId="12" fillId="0" borderId="29" xfId="0" applyFont="1" applyBorder="1" applyAlignment="1" applyProtection="1">
      <alignment vertical="center"/>
      <protection hidden="1"/>
    </xf>
    <xf numFmtId="178" fontId="23" fillId="0" borderId="13" xfId="10" applyNumberFormat="1" applyFont="1" applyFill="1" applyBorder="1" applyAlignment="1" applyProtection="1">
      <alignment vertical="center" shrinkToFit="1"/>
      <protection hidden="1"/>
    </xf>
    <xf numFmtId="178" fontId="23" fillId="0" borderId="135" xfId="10" applyNumberFormat="1" applyFont="1" applyFill="1" applyBorder="1" applyAlignment="1" applyProtection="1">
      <alignment vertical="center" shrinkToFit="1"/>
      <protection hidden="1"/>
    </xf>
    <xf numFmtId="178" fontId="23" fillId="0" borderId="12" xfId="10" applyNumberFormat="1" applyFont="1" applyFill="1" applyBorder="1" applyAlignment="1" applyProtection="1">
      <alignment vertical="center" shrinkToFit="1"/>
      <protection hidden="1"/>
    </xf>
    <xf numFmtId="38" fontId="23" fillId="2" borderId="12" xfId="10" applyFont="1" applyFill="1" applyBorder="1" applyAlignment="1" applyProtection="1">
      <alignment vertical="center" shrinkToFit="1"/>
      <protection hidden="1"/>
    </xf>
    <xf numFmtId="178" fontId="23" fillId="0" borderId="0" xfId="10" applyNumberFormat="1" applyFont="1" applyFill="1" applyBorder="1" applyAlignment="1" applyProtection="1">
      <alignment horizontal="center" vertical="center" shrinkToFit="1"/>
      <protection hidden="1"/>
    </xf>
    <xf numFmtId="178" fontId="23" fillId="0" borderId="0" xfId="10" applyNumberFormat="1" applyFont="1" applyFill="1" applyBorder="1" applyAlignment="1" applyProtection="1">
      <alignment vertical="center" shrinkToFit="1"/>
      <protection hidden="1"/>
    </xf>
    <xf numFmtId="0" fontId="12" fillId="0" borderId="0" xfId="0" applyFont="1" applyProtection="1">
      <alignment vertical="center"/>
      <protection hidden="1"/>
    </xf>
    <xf numFmtId="38" fontId="17"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0" fontId="12"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16" fillId="3" borderId="0" xfId="0" applyFont="1" applyFill="1" applyProtection="1">
      <alignment vertical="center"/>
      <protection hidden="1"/>
    </xf>
    <xf numFmtId="0" fontId="3" fillId="0" borderId="0" xfId="0" applyFont="1" applyProtection="1">
      <alignment vertical="center"/>
      <protection hidden="1"/>
    </xf>
    <xf numFmtId="0" fontId="8" fillId="0" borderId="0" xfId="0" applyFont="1" applyAlignment="1" applyProtection="1">
      <alignment horizontal="righ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38" fontId="12" fillId="0" borderId="37" xfId="0" applyNumberFormat="1" applyFont="1" applyBorder="1" applyProtection="1">
      <alignment vertical="center"/>
      <protection hidden="1"/>
    </xf>
    <xf numFmtId="0" fontId="4" fillId="4" borderId="1" xfId="14" applyNumberFormat="1" applyFont="1" applyFill="1" applyBorder="1" applyProtection="1">
      <alignment vertical="center"/>
      <protection hidden="1"/>
    </xf>
    <xf numFmtId="0" fontId="4" fillId="4" borderId="2" xfId="14" applyNumberFormat="1" applyFont="1" applyFill="1" applyBorder="1" applyProtection="1">
      <alignment vertical="center"/>
      <protection hidden="1"/>
    </xf>
    <xf numFmtId="0" fontId="7" fillId="0" borderId="0" xfId="14" applyNumberFormat="1" applyFont="1" applyProtection="1">
      <alignment vertical="center"/>
      <protection hidden="1"/>
    </xf>
    <xf numFmtId="0" fontId="4" fillId="0" borderId="0" xfId="14" applyNumberFormat="1" applyFont="1" applyProtection="1">
      <alignment vertical="center"/>
      <protection hidden="1"/>
    </xf>
    <xf numFmtId="0" fontId="4" fillId="5" borderId="1" xfId="14" applyNumberFormat="1" applyFont="1" applyFill="1" applyBorder="1" applyProtection="1">
      <alignment vertical="center"/>
      <protection hidden="1"/>
    </xf>
    <xf numFmtId="0" fontId="4" fillId="5" borderId="2" xfId="14" applyNumberFormat="1" applyFont="1" applyFill="1" applyBorder="1" applyProtection="1">
      <alignment vertical="center"/>
      <protection hidden="1"/>
    </xf>
    <xf numFmtId="0" fontId="4" fillId="0" borderId="0" xfId="14" applyNumberFormat="1" applyFont="1" applyFill="1" applyBorder="1" applyProtection="1">
      <alignment vertical="center"/>
      <protection hidden="1"/>
    </xf>
    <xf numFmtId="0" fontId="7" fillId="0" borderId="0" xfId="14" applyNumberFormat="1" applyFont="1" applyFill="1" applyBorder="1" applyProtection="1">
      <alignment vertical="center"/>
      <protection hidden="1"/>
    </xf>
    <xf numFmtId="0" fontId="23" fillId="0" borderId="0" xfId="10" applyNumberFormat="1" applyFont="1" applyFill="1" applyBorder="1" applyAlignment="1" applyProtection="1">
      <alignment horizontal="center" vertical="center" shrinkToFit="1"/>
      <protection hidden="1"/>
    </xf>
    <xf numFmtId="0" fontId="23" fillId="0" borderId="0" xfId="10" applyNumberFormat="1" applyFont="1" applyFill="1" applyBorder="1" applyAlignment="1" applyProtection="1">
      <alignment vertical="center" shrinkToFit="1"/>
      <protection hidden="1"/>
    </xf>
    <xf numFmtId="0" fontId="4" fillId="0" borderId="0" xfId="0" applyFont="1" applyAlignment="1" applyProtection="1">
      <alignment vertical="center" wrapText="1"/>
      <protection hidden="1"/>
    </xf>
    <xf numFmtId="0" fontId="17" fillId="4" borderId="46" xfId="0" applyFont="1" applyFill="1" applyBorder="1" applyProtection="1">
      <alignment vertical="center"/>
      <protection hidden="1"/>
    </xf>
    <xf numFmtId="0" fontId="17" fillId="4" borderId="40" xfId="0" applyFont="1" applyFill="1" applyBorder="1" applyProtection="1">
      <alignment vertical="center"/>
      <protection hidden="1"/>
    </xf>
    <xf numFmtId="38" fontId="12" fillId="0" borderId="105" xfId="0" applyNumberFormat="1" applyFont="1" applyBorder="1" applyProtection="1">
      <alignment vertical="center"/>
      <protection hidden="1"/>
    </xf>
    <xf numFmtId="38" fontId="12" fillId="0" borderId="100" xfId="0" applyNumberFormat="1" applyFont="1" applyBorder="1" applyProtection="1">
      <alignment vertical="center"/>
      <protection hidden="1"/>
    </xf>
    <xf numFmtId="38" fontId="12" fillId="0" borderId="131" xfId="0" applyNumberFormat="1" applyFont="1" applyBorder="1" applyProtection="1">
      <alignment vertical="center"/>
      <protection hidden="1"/>
    </xf>
    <xf numFmtId="38" fontId="12" fillId="0" borderId="129" xfId="0" applyNumberFormat="1" applyFont="1" applyBorder="1" applyProtection="1">
      <alignment vertical="center"/>
      <protection hidden="1"/>
    </xf>
    <xf numFmtId="38" fontId="12" fillId="0" borderId="146" xfId="0" applyNumberFormat="1" applyFont="1" applyBorder="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7" fillId="5"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protection hidden="1"/>
    </xf>
    <xf numFmtId="0" fontId="12" fillId="0" borderId="122" xfId="0" applyFont="1" applyFill="1" applyBorder="1" applyAlignment="1" applyProtection="1">
      <alignment vertical="center" shrinkToFit="1"/>
      <protection hidden="1"/>
    </xf>
    <xf numFmtId="0" fontId="11" fillId="5" borderId="12"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38" fontId="12" fillId="0" borderId="18" xfId="0" applyNumberFormat="1" applyFont="1" applyBorder="1" applyProtection="1">
      <alignment vertical="center"/>
      <protection hidden="1"/>
    </xf>
    <xf numFmtId="38" fontId="12" fillId="0" borderId="13" xfId="0" applyNumberFormat="1" applyFont="1" applyBorder="1" applyProtection="1">
      <alignment vertical="center"/>
      <protection hidden="1"/>
    </xf>
    <xf numFmtId="38" fontId="12" fillId="0" borderId="93" xfId="0" applyNumberFormat="1" applyFont="1" applyBorder="1" applyProtection="1">
      <alignment vertical="center"/>
      <protection hidden="1"/>
    </xf>
    <xf numFmtId="38" fontId="12" fillId="0" borderId="12" xfId="0" applyNumberFormat="1" applyFont="1" applyBorder="1" applyProtection="1">
      <alignment vertical="center"/>
      <protection hidden="1"/>
    </xf>
    <xf numFmtId="0" fontId="7" fillId="5" borderId="0" xfId="0" applyFont="1" applyFill="1" applyAlignment="1" applyProtection="1">
      <alignment horizontal="center" vertical="center" shrinkToFit="1"/>
      <protection hidden="1"/>
    </xf>
    <xf numFmtId="49" fontId="18" fillId="0" borderId="0" xfId="0" applyNumberFormat="1" applyFont="1" applyAlignment="1" applyProtection="1">
      <alignment horizontal="center" vertical="center" shrinkToFit="1"/>
      <protection hidden="1"/>
    </xf>
    <xf numFmtId="179" fontId="23" fillId="0" borderId="0" xfId="10" applyNumberFormat="1" applyFont="1" applyFill="1" applyBorder="1" applyAlignment="1" applyProtection="1">
      <alignment horizontal="center" vertical="center" shrinkToFit="1"/>
      <protection hidden="1"/>
    </xf>
    <xf numFmtId="38" fontId="12" fillId="0" borderId="96" xfId="0" applyNumberFormat="1" applyFont="1" applyBorder="1" applyProtection="1">
      <alignment vertical="center"/>
      <protection hidden="1"/>
    </xf>
    <xf numFmtId="38" fontId="12" fillId="0" borderId="14" xfId="0" applyNumberFormat="1" applyFont="1" applyBorder="1" applyProtection="1">
      <alignment vertical="center"/>
      <protection hidden="1"/>
    </xf>
    <xf numFmtId="38" fontId="12" fillId="0" borderId="125" xfId="0" applyNumberFormat="1" applyFont="1" applyBorder="1" applyProtection="1">
      <alignment vertical="center"/>
      <protection hidden="1"/>
    </xf>
    <xf numFmtId="38" fontId="12" fillId="0" borderId="103" xfId="0" applyNumberFormat="1" applyFont="1" applyBorder="1" applyProtection="1">
      <alignment vertical="center"/>
      <protection hidden="1"/>
    </xf>
    <xf numFmtId="0" fontId="23" fillId="0" borderId="22" xfId="10" applyNumberFormat="1" applyFont="1" applyFill="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17" fillId="4" borderId="26" xfId="0" applyFont="1" applyFill="1" applyBorder="1" applyAlignment="1" applyProtection="1">
      <alignment horizontal="center" vertical="center"/>
      <protection hidden="1"/>
    </xf>
    <xf numFmtId="0" fontId="18" fillId="0" borderId="0" xfId="0" applyFont="1" applyAlignment="1" applyProtection="1">
      <alignment horizontal="center" vertical="center" shrinkToFit="1"/>
      <protection hidden="1"/>
    </xf>
    <xf numFmtId="0" fontId="11" fillId="5" borderId="12" xfId="0" applyFont="1" applyFill="1" applyBorder="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11" fillId="0" borderId="67"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shrinkToFit="1"/>
      <protection hidden="1"/>
    </xf>
    <xf numFmtId="179" fontId="23" fillId="0" borderId="21" xfId="10" applyNumberFormat="1" applyFont="1" applyFill="1" applyBorder="1" applyAlignment="1" applyProtection="1">
      <alignment horizontal="center" vertical="center" shrinkToFit="1"/>
      <protection hidden="1"/>
    </xf>
    <xf numFmtId="38" fontId="12" fillId="0" borderId="67" xfId="0" applyNumberFormat="1" applyFont="1" applyBorder="1" applyAlignment="1" applyProtection="1">
      <alignment horizontal="center" vertical="center"/>
      <protection hidden="1"/>
    </xf>
    <xf numFmtId="0" fontId="70" fillId="0" borderId="0" xfId="0" applyFont="1" applyAlignment="1" applyProtection="1">
      <alignment horizontal="right" vertical="center"/>
      <protection hidden="1"/>
    </xf>
    <xf numFmtId="0" fontId="12" fillId="0" borderId="29" xfId="0" applyFont="1" applyBorder="1" applyProtection="1">
      <alignment vertical="center"/>
      <protection hidden="1"/>
    </xf>
    <xf numFmtId="0" fontId="12" fillId="0" borderId="128" xfId="0" applyFont="1" applyBorder="1" applyProtection="1">
      <alignment vertical="center"/>
      <protection hidden="1"/>
    </xf>
    <xf numFmtId="0" fontId="12" fillId="0" borderId="104" xfId="0" applyFont="1" applyBorder="1" applyProtection="1">
      <alignment vertical="center"/>
      <protection hidden="1"/>
    </xf>
    <xf numFmtId="38" fontId="12" fillId="0" borderId="83" xfId="0" applyNumberFormat="1" applyFont="1" applyBorder="1" applyAlignment="1" applyProtection="1">
      <alignment vertical="center"/>
      <protection hidden="1"/>
    </xf>
    <xf numFmtId="38" fontId="12" fillId="0" borderId="12" xfId="0" applyNumberFormat="1" applyFont="1" applyBorder="1" applyAlignment="1" applyProtection="1">
      <alignment vertical="center"/>
      <protection hidden="1"/>
    </xf>
    <xf numFmtId="38" fontId="12" fillId="0" borderId="91" xfId="0" applyNumberFormat="1" applyFont="1" applyBorder="1" applyAlignment="1" applyProtection="1">
      <alignment vertical="center"/>
      <protection hidden="1"/>
    </xf>
    <xf numFmtId="38" fontId="12" fillId="0" borderId="17" xfId="0" applyNumberFormat="1" applyFont="1" applyBorder="1" applyAlignment="1" applyProtection="1">
      <alignment vertical="center"/>
      <protection hidden="1"/>
    </xf>
    <xf numFmtId="38" fontId="12" fillId="0" borderId="128" xfId="0" applyNumberFormat="1" applyFont="1" applyBorder="1" applyAlignment="1" applyProtection="1">
      <alignment vertical="center"/>
      <protection hidden="1"/>
    </xf>
    <xf numFmtId="0" fontId="29" fillId="0" borderId="0" xfId="0" applyFont="1" applyAlignment="1" applyProtection="1">
      <alignment horizontal="distributed" vertical="center"/>
      <protection hidden="1"/>
    </xf>
    <xf numFmtId="0" fontId="29" fillId="0" borderId="0" xfId="0" applyFont="1" applyProtection="1">
      <alignment vertical="center"/>
      <protection hidden="1"/>
    </xf>
    <xf numFmtId="0" fontId="15" fillId="0" borderId="0" xfId="0" applyFont="1" applyAlignment="1" applyProtection="1">
      <alignment vertical="center" wrapText="1"/>
      <protection hidden="1"/>
    </xf>
    <xf numFmtId="0" fontId="29" fillId="2" borderId="0" xfId="0" applyFont="1" applyFill="1" applyAlignment="1" applyProtection="1">
      <alignment horizontal="center" vertical="center"/>
      <protection hidden="1"/>
    </xf>
    <xf numFmtId="0" fontId="33" fillId="0" borderId="7" xfId="0" applyFont="1" applyBorder="1" applyAlignment="1" applyProtection="1">
      <alignment vertical="center" shrinkToFit="1"/>
      <protection hidden="1"/>
    </xf>
    <xf numFmtId="0" fontId="29" fillId="2" borderId="0" xfId="0" applyFont="1" applyFill="1" applyAlignment="1" applyProtection="1">
      <alignment horizontal="right" vertical="center"/>
      <protection hidden="1"/>
    </xf>
    <xf numFmtId="0" fontId="29" fillId="2" borderId="0" xfId="0" applyFont="1" applyFill="1" applyAlignment="1" applyProtection="1">
      <alignment horizontal="lef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vertical="center" wrapText="1"/>
      <protection hidden="1"/>
    </xf>
    <xf numFmtId="0" fontId="50" fillId="0" borderId="0" xfId="0" applyFont="1" applyProtection="1">
      <alignment vertical="center"/>
      <protection hidden="1"/>
    </xf>
    <xf numFmtId="0" fontId="37" fillId="0" borderId="0" xfId="0" applyFont="1" applyAlignment="1" applyProtection="1">
      <alignment vertical="center" shrinkToFit="1"/>
      <protection hidden="1"/>
    </xf>
    <xf numFmtId="0" fontId="28" fillId="2" borderId="0" xfId="0" applyFont="1" applyFill="1" applyAlignment="1" applyProtection="1">
      <alignment vertical="center" textRotation="255"/>
      <protection hidden="1"/>
    </xf>
    <xf numFmtId="0" fontId="33"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3" fillId="0" borderId="0" xfId="0" applyFont="1" applyProtection="1">
      <alignment vertical="center"/>
      <protection hidden="1"/>
    </xf>
    <xf numFmtId="38" fontId="37" fillId="0" borderId="0" xfId="6" applyFont="1" applyAlignment="1" applyProtection="1">
      <alignment vertical="center" shrinkToFit="1"/>
      <protection hidden="1"/>
    </xf>
    <xf numFmtId="49" fontId="33" fillId="0" borderId="0" xfId="0" applyNumberFormat="1" applyFont="1" applyAlignment="1" applyProtection="1">
      <alignment vertical="center" shrinkToFit="1"/>
      <protection hidden="1"/>
    </xf>
    <xf numFmtId="49" fontId="33" fillId="0" borderId="0" xfId="0" applyNumberFormat="1" applyFont="1" applyProtection="1">
      <alignment vertical="center"/>
      <protection hidden="1"/>
    </xf>
    <xf numFmtId="49" fontId="33"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38" fontId="29" fillId="0" borderId="0" xfId="6" applyFont="1" applyProtection="1">
      <alignment vertical="center"/>
      <protection hidden="1"/>
    </xf>
    <xf numFmtId="0" fontId="29" fillId="0" borderId="0" xfId="0" applyFont="1" applyAlignment="1" applyProtection="1">
      <alignment horizontal="right" vertical="center"/>
      <protection hidden="1"/>
    </xf>
    <xf numFmtId="0" fontId="15" fillId="0" borderId="0" xfId="0" applyFont="1" applyAlignment="1" applyProtection="1">
      <alignment horizontal="distributed" vertical="center"/>
      <protection hidden="1"/>
    </xf>
    <xf numFmtId="0" fontId="28" fillId="0" borderId="0" xfId="0" applyFont="1" applyAlignment="1" applyProtection="1">
      <alignment horizontal="right" vertical="center"/>
      <protection hidden="1"/>
    </xf>
    <xf numFmtId="0" fontId="34" fillId="0" borderId="0" xfId="0" applyFont="1" applyProtection="1">
      <alignment vertic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vertical="center" wrapText="1"/>
      <protection hidden="1"/>
    </xf>
    <xf numFmtId="0" fontId="29" fillId="0" borderId="0" xfId="0" applyFont="1" applyAlignment="1" applyProtection="1">
      <alignment vertical="center" textRotation="255" shrinkToFit="1"/>
      <protection hidden="1"/>
    </xf>
    <xf numFmtId="0" fontId="29" fillId="0" borderId="0" xfId="0" applyFont="1" applyAlignment="1" applyProtection="1">
      <alignment horizontal="center" vertical="center" shrinkToFit="1"/>
      <protection hidden="1"/>
    </xf>
    <xf numFmtId="38" fontId="29" fillId="0" borderId="0" xfId="6" applyFont="1" applyAlignment="1" applyProtection="1">
      <alignment vertical="center" shrinkToFit="1"/>
      <protection hidden="1"/>
    </xf>
    <xf numFmtId="0" fontId="28" fillId="0" borderId="0" xfId="0" applyFont="1" applyAlignment="1" applyProtection="1">
      <alignment vertical="center" wrapText="1" shrinkToFit="1"/>
      <protection hidden="1"/>
    </xf>
    <xf numFmtId="49" fontId="33" fillId="0" borderId="5" xfId="0" applyNumberFormat="1" applyFont="1" applyBorder="1" applyAlignment="1" applyProtection="1">
      <alignment vertical="center" shrinkToFit="1"/>
      <protection hidden="1"/>
    </xf>
    <xf numFmtId="49" fontId="33" fillId="0" borderId="5" xfId="0" applyNumberFormat="1" applyFont="1" applyBorder="1" applyAlignment="1" applyProtection="1">
      <alignment horizontal="center" vertical="center"/>
      <protection hidden="1"/>
    </xf>
    <xf numFmtId="49" fontId="33" fillId="0" borderId="5" xfId="0" applyNumberFormat="1" applyFont="1" applyBorder="1" applyProtection="1">
      <alignment vertical="center"/>
      <protection hidden="1"/>
    </xf>
    <xf numFmtId="49" fontId="33" fillId="0" borderId="6" xfId="0" applyNumberFormat="1" applyFont="1" applyBorder="1" applyProtection="1">
      <alignment vertical="center"/>
      <protection hidden="1"/>
    </xf>
    <xf numFmtId="49" fontId="29" fillId="0" borderId="8" xfId="0" applyNumberFormat="1" applyFont="1" applyBorder="1" applyAlignment="1" applyProtection="1">
      <alignment vertical="center" shrinkToFit="1"/>
      <protection hidden="1"/>
    </xf>
    <xf numFmtId="49" fontId="29" fillId="0" borderId="9" xfId="0" applyNumberFormat="1" applyFont="1" applyBorder="1" applyAlignment="1" applyProtection="1">
      <alignment vertical="center" shrinkToFit="1"/>
      <protection hidden="1"/>
    </xf>
    <xf numFmtId="0" fontId="34" fillId="0" borderId="0" xfId="0" applyFont="1" applyAlignment="1" applyProtection="1">
      <alignment horizontal="center" vertical="center"/>
      <protection hidden="1"/>
    </xf>
    <xf numFmtId="0" fontId="72" fillId="6" borderId="0" xfId="0" applyFont="1" applyFill="1" applyAlignment="1" applyProtection="1">
      <alignment vertical="center" shrinkToFit="1"/>
      <protection hidden="1"/>
    </xf>
    <xf numFmtId="0" fontId="38" fillId="6" borderId="0" xfId="0" applyFont="1" applyFill="1" applyAlignment="1" applyProtection="1">
      <alignment horizontal="center" vertical="center" wrapText="1"/>
      <protection hidden="1"/>
    </xf>
    <xf numFmtId="0" fontId="29" fillId="2" borderId="0" xfId="0" applyFont="1" applyFill="1" applyAlignment="1" applyProtection="1">
      <alignment horizontal="center" vertical="center"/>
      <protection hidden="1"/>
    </xf>
    <xf numFmtId="0" fontId="28" fillId="0" borderId="0" xfId="0" applyFont="1">
      <alignment vertical="center"/>
    </xf>
    <xf numFmtId="0" fontId="28" fillId="0" borderId="0" xfId="0" applyFont="1" applyAlignment="1">
      <alignment horizontal="center" vertical="center"/>
    </xf>
    <xf numFmtId="38" fontId="28" fillId="0" borderId="0" xfId="6" applyFont="1">
      <alignment vertical="center"/>
    </xf>
    <xf numFmtId="0" fontId="28" fillId="6" borderId="0" xfId="0"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38" fontId="29" fillId="6" borderId="0" xfId="6" applyFont="1" applyFill="1">
      <alignment vertical="center"/>
    </xf>
    <xf numFmtId="0" fontId="29" fillId="6" borderId="0" xfId="0" applyFont="1" applyFill="1" applyAlignment="1">
      <alignment horizontal="right" vertical="center"/>
    </xf>
    <xf numFmtId="0" fontId="15" fillId="6" borderId="0" xfId="0" applyFont="1" applyFill="1" applyAlignment="1">
      <alignment horizontal="distributed" vertical="center"/>
    </xf>
    <xf numFmtId="0" fontId="32" fillId="6" borderId="0" xfId="0" applyFont="1" applyFill="1">
      <alignment vertical="center"/>
    </xf>
    <xf numFmtId="0" fontId="28" fillId="6" borderId="0" xfId="0" applyFont="1" applyFill="1" applyAlignment="1">
      <alignment horizontal="center" vertical="center"/>
    </xf>
    <xf numFmtId="0" fontId="33" fillId="6" borderId="0" xfId="0" applyFont="1" applyFill="1">
      <alignment vertical="center"/>
    </xf>
    <xf numFmtId="0" fontId="34" fillId="6" borderId="0" xfId="0" applyFont="1" applyFill="1">
      <alignment vertical="center"/>
    </xf>
    <xf numFmtId="0" fontId="34" fillId="6" borderId="0" xfId="0" applyFont="1" applyFill="1" applyAlignment="1">
      <alignment horizontal="right" vertical="center"/>
    </xf>
    <xf numFmtId="0" fontId="29" fillId="6" borderId="0" xfId="0" applyFont="1" applyFill="1" applyAlignment="1">
      <alignment horizontal="left" vertical="center" wrapText="1"/>
    </xf>
    <xf numFmtId="38" fontId="28" fillId="6" borderId="0" xfId="6" applyFont="1" applyFill="1">
      <alignment vertical="center"/>
    </xf>
    <xf numFmtId="0" fontId="29" fillId="6" borderId="0" xfId="0" applyFont="1" applyFill="1" applyAlignment="1">
      <alignment vertical="center" shrinkToFit="1"/>
    </xf>
    <xf numFmtId="0" fontId="29" fillId="6" borderId="0" xfId="0" applyFont="1" applyFill="1" applyAlignment="1">
      <alignment vertical="center" wrapText="1"/>
    </xf>
    <xf numFmtId="0" fontId="29" fillId="6" borderId="0" xfId="0" applyFont="1" applyFill="1" applyAlignment="1">
      <alignment horizontal="left" vertical="center"/>
    </xf>
    <xf numFmtId="0" fontId="29" fillId="6" borderId="0" xfId="0" applyFont="1" applyFill="1" applyAlignment="1">
      <alignment horizontal="left" vertical="center" shrinkToFit="1"/>
    </xf>
    <xf numFmtId="0" fontId="29" fillId="6" borderId="0" xfId="0" applyFont="1" applyFill="1" applyAlignment="1">
      <alignment horizontal="center" vertical="center" wrapText="1"/>
    </xf>
    <xf numFmtId="0" fontId="29" fillId="6" borderId="0" xfId="0" applyFont="1" applyFill="1" applyAlignment="1" applyProtection="1">
      <alignment vertical="top" wrapText="1"/>
      <protection hidden="1"/>
    </xf>
    <xf numFmtId="0" fontId="71" fillId="0" borderId="0" xfId="0" applyFont="1" applyProtection="1">
      <alignment vertical="center"/>
      <protection hidden="1"/>
    </xf>
    <xf numFmtId="0" fontId="29" fillId="6" borderId="0" xfId="0" applyFont="1" applyFill="1" applyProtection="1">
      <alignment vertical="center"/>
      <protection hidden="1"/>
    </xf>
    <xf numFmtId="0" fontId="15" fillId="0" borderId="0" xfId="0" applyFont="1" applyAlignment="1">
      <alignment vertical="center" shrinkToFit="1"/>
    </xf>
    <xf numFmtId="0" fontId="15" fillId="6" borderId="0" xfId="0" applyFont="1" applyFill="1" applyAlignment="1">
      <alignment vertical="center" shrinkToFit="1"/>
    </xf>
    <xf numFmtId="0" fontId="37" fillId="6" borderId="0" xfId="0" applyFont="1" applyFill="1" applyAlignment="1">
      <alignment vertical="center" shrinkToFit="1"/>
    </xf>
    <xf numFmtId="0" fontId="35" fillId="6" borderId="0" xfId="0" applyFont="1" applyFill="1">
      <alignment vertical="center"/>
    </xf>
    <xf numFmtId="0" fontId="36" fillId="6" borderId="0" xfId="0" applyFont="1" applyFill="1">
      <alignment vertical="center"/>
    </xf>
    <xf numFmtId="0" fontId="36" fillId="0" borderId="0" xfId="0" applyFont="1" applyProtection="1">
      <alignment vertical="center"/>
      <protection hidden="1"/>
    </xf>
    <xf numFmtId="0" fontId="28" fillId="0" borderId="0" xfId="0" applyFont="1" applyAlignment="1" applyProtection="1">
      <alignment vertical="center" textRotation="255"/>
      <protection hidden="1"/>
    </xf>
    <xf numFmtId="0" fontId="37" fillId="6" borderId="1" xfId="0" applyFont="1" applyFill="1" applyBorder="1" applyAlignment="1" applyProtection="1">
      <alignment vertical="center" shrinkToFit="1"/>
      <protection hidden="1"/>
    </xf>
    <xf numFmtId="0" fontId="37" fillId="6" borderId="7" xfId="0" applyFont="1" applyFill="1" applyBorder="1" applyAlignment="1" applyProtection="1">
      <alignment vertical="center" shrinkToFit="1"/>
      <protection hidden="1"/>
    </xf>
    <xf numFmtId="0" fontId="15" fillId="6" borderId="7" xfId="0" applyFont="1" applyFill="1" applyBorder="1" applyAlignment="1" applyProtection="1">
      <alignment vertical="center" shrinkToFit="1"/>
      <protection hidden="1"/>
    </xf>
    <xf numFmtId="49" fontId="15" fillId="0" borderId="7" xfId="0" applyNumberFormat="1" applyFont="1" applyBorder="1" applyAlignment="1" applyProtection="1">
      <alignment vertical="center" wrapText="1"/>
      <protection hidden="1"/>
    </xf>
    <xf numFmtId="0" fontId="37" fillId="6" borderId="2" xfId="0" applyFont="1" applyFill="1" applyBorder="1" applyAlignment="1" applyProtection="1">
      <alignment vertical="center" shrinkToFit="1"/>
      <protection hidden="1"/>
    </xf>
    <xf numFmtId="0" fontId="28" fillId="6" borderId="0" xfId="0" applyFont="1" applyFill="1" applyAlignment="1">
      <alignment vertical="center" wrapText="1" shrinkToFit="1"/>
    </xf>
    <xf numFmtId="0" fontId="33" fillId="0" borderId="0" xfId="0" applyFont="1">
      <alignment vertical="center"/>
    </xf>
    <xf numFmtId="0" fontId="33" fillId="0" borderId="0" xfId="0" applyFont="1" applyAlignment="1">
      <alignment horizontal="center" vertical="center"/>
    </xf>
    <xf numFmtId="0" fontId="33" fillId="0" borderId="0" xfId="6" applyNumberFormat="1" applyFont="1">
      <alignment vertical="center"/>
    </xf>
    <xf numFmtId="0" fontId="33" fillId="6" borderId="0" xfId="0" applyFont="1" applyFill="1" applyAlignment="1">
      <alignment horizontal="center" vertical="center"/>
    </xf>
    <xf numFmtId="0" fontId="33" fillId="8" borderId="1" xfId="6" applyNumberFormat="1" applyFont="1" applyFill="1" applyBorder="1">
      <alignment vertical="center"/>
    </xf>
    <xf numFmtId="0" fontId="33" fillId="8" borderId="7" xfId="6" applyNumberFormat="1" applyFont="1" applyFill="1" applyBorder="1">
      <alignment vertical="center"/>
    </xf>
    <xf numFmtId="0" fontId="33" fillId="8" borderId="7" xfId="0" applyFont="1" applyFill="1" applyBorder="1">
      <alignment vertical="center"/>
    </xf>
    <xf numFmtId="0" fontId="33" fillId="8" borderId="2" xfId="0" applyFont="1" applyFill="1" applyBorder="1">
      <alignment vertical="center"/>
    </xf>
    <xf numFmtId="38" fontId="4" fillId="4" borderId="1" xfId="14" applyFont="1" applyFill="1" applyBorder="1" applyAlignment="1" applyProtection="1">
      <alignment vertical="center"/>
      <protection hidden="1"/>
    </xf>
    <xf numFmtId="38" fontId="4" fillId="4" borderId="2" xfId="14" applyFont="1" applyFill="1" applyBorder="1" applyAlignment="1" applyProtection="1">
      <alignment vertical="center"/>
      <protection hidden="1"/>
    </xf>
    <xf numFmtId="38" fontId="4" fillId="5" borderId="1" xfId="14" applyFont="1" applyFill="1" applyBorder="1" applyAlignment="1" applyProtection="1">
      <alignment vertical="center"/>
      <protection hidden="1"/>
    </xf>
    <xf numFmtId="38" fontId="4" fillId="5" borderId="2" xfId="14" applyFont="1" applyFill="1" applyBorder="1" applyAlignment="1" applyProtection="1">
      <alignment vertical="center"/>
      <protection hidden="1"/>
    </xf>
    <xf numFmtId="0" fontId="77" fillId="2" borderId="0" xfId="0" applyFont="1" applyFill="1" applyProtection="1">
      <alignment vertical="center"/>
      <protection hidden="1"/>
    </xf>
    <xf numFmtId="0" fontId="78" fillId="2" borderId="0" xfId="0" applyFont="1" applyFill="1" applyAlignment="1">
      <alignment vertical="center" wrapText="1"/>
    </xf>
    <xf numFmtId="0" fontId="77" fillId="2" borderId="0" xfId="0" applyFont="1" applyFill="1" applyAlignment="1">
      <alignment horizontal="center" vertical="center"/>
    </xf>
    <xf numFmtId="0" fontId="77" fillId="2" borderId="0" xfId="0" applyFont="1" applyFill="1" applyAlignment="1">
      <alignment horizontal="left" vertical="center"/>
    </xf>
    <xf numFmtId="0" fontId="77" fillId="2" borderId="0" xfId="0" applyFont="1" applyFill="1">
      <alignment vertical="center"/>
    </xf>
    <xf numFmtId="0" fontId="78" fillId="2" borderId="0" xfId="0" applyFont="1" applyFill="1" applyAlignment="1" applyProtection="1">
      <alignment vertical="center" wrapText="1"/>
      <protection hidden="1"/>
    </xf>
    <xf numFmtId="0" fontId="62" fillId="2" borderId="0" xfId="0" applyFont="1" applyFill="1" applyAlignment="1" applyProtection="1">
      <alignment vertical="center" wrapText="1"/>
      <protection hidden="1"/>
    </xf>
    <xf numFmtId="0" fontId="55" fillId="2" borderId="0" xfId="0" applyFont="1" applyFill="1" applyProtection="1">
      <alignment vertical="center"/>
      <protection hidden="1"/>
    </xf>
    <xf numFmtId="0" fontId="55" fillId="2" borderId="0" xfId="0" applyFont="1" applyFill="1" applyAlignment="1" applyProtection="1">
      <alignment vertical="center" wrapText="1"/>
      <protection hidden="1"/>
    </xf>
    <xf numFmtId="0" fontId="65" fillId="2" borderId="0" xfId="0" applyFont="1" applyFill="1" applyAlignment="1" applyProtection="1">
      <alignment vertical="center" wrapText="1"/>
      <protection hidden="1"/>
    </xf>
    <xf numFmtId="0" fontId="79" fillId="2" borderId="0" xfId="0" applyFont="1" applyFill="1" applyAlignment="1" applyProtection="1">
      <alignment vertical="center" shrinkToFit="1"/>
      <protection hidden="1"/>
    </xf>
    <xf numFmtId="0" fontId="77" fillId="2" borderId="5" xfId="0" applyFont="1" applyFill="1" applyBorder="1" applyProtection="1">
      <alignment vertical="center"/>
      <protection hidden="1"/>
    </xf>
    <xf numFmtId="0" fontId="79" fillId="2" borderId="0" xfId="0" applyFont="1" applyFill="1" applyAlignment="1">
      <alignment vertical="center" shrinkToFit="1"/>
    </xf>
    <xf numFmtId="0" fontId="55" fillId="2" borderId="0" xfId="0" applyFont="1" applyFill="1" applyAlignment="1">
      <alignment vertical="center" wrapText="1"/>
    </xf>
    <xf numFmtId="0" fontId="62" fillId="2" borderId="0" xfId="0" applyFont="1" applyFill="1" applyAlignment="1">
      <alignment vertical="center" shrinkToFit="1"/>
    </xf>
    <xf numFmtId="0" fontId="79" fillId="2" borderId="0" xfId="0" applyFont="1" applyFill="1" applyAlignment="1">
      <alignment horizontal="center" vertical="center" shrinkToFit="1"/>
    </xf>
    <xf numFmtId="0" fontId="62" fillId="2" borderId="0" xfId="0" applyFont="1" applyFill="1" applyAlignment="1">
      <alignment vertical="center" wrapText="1"/>
    </xf>
    <xf numFmtId="0" fontId="55" fillId="2" borderId="0" xfId="0" applyFont="1" applyFill="1">
      <alignment vertical="center"/>
    </xf>
    <xf numFmtId="0" fontId="79"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protection hidden="1"/>
    </xf>
    <xf numFmtId="0" fontId="79" fillId="2" borderId="0" xfId="0" applyFont="1" applyFill="1" applyAlignment="1" applyProtection="1">
      <alignment horizontal="right" vertical="center"/>
      <protection hidden="1"/>
    </xf>
    <xf numFmtId="0" fontId="81" fillId="2" borderId="0" xfId="0" applyFont="1" applyFill="1" applyProtection="1">
      <alignment vertical="center"/>
      <protection hidden="1"/>
    </xf>
    <xf numFmtId="0" fontId="82" fillId="2" borderId="0" xfId="0" applyFont="1" applyFill="1" applyProtection="1">
      <alignment vertical="center"/>
      <protection hidden="1"/>
    </xf>
    <xf numFmtId="0" fontId="7" fillId="0" borderId="0" xfId="0" applyFont="1" applyAlignment="1">
      <alignment horizontal="center" vertical="center" shrinkToFit="1"/>
    </xf>
    <xf numFmtId="0" fontId="4" fillId="2" borderId="0" xfId="0" applyFont="1" applyFill="1" applyAlignment="1" applyProtection="1">
      <alignment horizontal="right" vertical="center"/>
      <protection hidden="1"/>
    </xf>
    <xf numFmtId="0" fontId="83" fillId="2" borderId="0" xfId="0" applyFont="1" applyFill="1" applyProtection="1">
      <alignment vertical="center"/>
      <protection hidden="1"/>
    </xf>
    <xf numFmtId="0" fontId="83" fillId="2" borderId="0" xfId="0" applyFont="1" applyFill="1" applyAlignment="1" applyProtection="1">
      <alignment horizontal="center" vertical="center"/>
      <protection hidden="1"/>
    </xf>
    <xf numFmtId="0" fontId="83" fillId="2" borderId="0" xfId="0" applyFont="1" applyFill="1" applyAlignment="1" applyProtection="1">
      <alignment horizontal="center" vertical="center" wrapText="1"/>
      <protection hidden="1"/>
    </xf>
    <xf numFmtId="0" fontId="84" fillId="2" borderId="0" xfId="0" applyFont="1" applyFill="1" applyProtection="1">
      <alignment vertical="center"/>
      <protection hidden="1"/>
    </xf>
    <xf numFmtId="0" fontId="86" fillId="2" borderId="0" xfId="0" applyFont="1" applyFill="1" applyAlignment="1" applyProtection="1">
      <alignment horizontal="right" vertical="center"/>
      <protection hidden="1"/>
    </xf>
    <xf numFmtId="0" fontId="77" fillId="2" borderId="0" xfId="0" applyFont="1" applyFill="1" applyAlignment="1" applyProtection="1">
      <alignment horizontal="left" vertical="center"/>
      <protection hidden="1"/>
    </xf>
    <xf numFmtId="0" fontId="77" fillId="2" borderId="0" xfId="0" applyFont="1" applyFill="1" applyProtection="1">
      <alignment vertical="center"/>
      <protection locked="0"/>
    </xf>
    <xf numFmtId="0" fontId="77" fillId="2" borderId="0" xfId="0" applyFont="1" applyFill="1" applyAlignment="1" applyProtection="1">
      <alignment horizontal="center" vertical="center"/>
      <protection locked="0"/>
    </xf>
    <xf numFmtId="0" fontId="77" fillId="2" borderId="0" xfId="0" applyFont="1" applyFill="1" applyAlignment="1" applyProtection="1">
      <alignment horizontal="left" vertical="center"/>
      <protection locked="0"/>
    </xf>
    <xf numFmtId="0" fontId="65" fillId="2" borderId="0" xfId="0" applyFont="1" applyFill="1" applyAlignment="1">
      <alignment vertical="center" wrapText="1"/>
    </xf>
    <xf numFmtId="0" fontId="62" fillId="2" borderId="3" xfId="0" applyFont="1" applyFill="1" applyBorder="1" applyAlignment="1">
      <alignment vertical="center" wrapText="1"/>
    </xf>
    <xf numFmtId="0" fontId="59" fillId="2" borderId="0" xfId="0" applyFont="1" applyFill="1" applyAlignment="1">
      <alignment vertical="center" wrapText="1"/>
    </xf>
    <xf numFmtId="0" fontId="63" fillId="2" borderId="0" xfId="0" applyFont="1" applyFill="1" applyAlignment="1">
      <alignment vertical="center" wrapText="1"/>
    </xf>
    <xf numFmtId="0" fontId="79" fillId="2" borderId="0" xfId="0" applyFont="1" applyFill="1" applyAlignment="1" applyProtection="1">
      <alignment vertical="center" wrapText="1"/>
      <protection hidden="1"/>
    </xf>
    <xf numFmtId="0" fontId="87" fillId="2" borderId="0" xfId="0" applyFont="1" applyFill="1" applyProtection="1">
      <alignment vertical="center"/>
      <protection hidden="1"/>
    </xf>
    <xf numFmtId="0" fontId="8" fillId="6" borderId="0" xfId="0" applyFont="1" applyFill="1" applyAlignment="1" applyProtection="1">
      <alignment horizontal="right" vertical="center"/>
      <protection hidden="1"/>
    </xf>
    <xf numFmtId="0" fontId="65" fillId="2" borderId="181" xfId="0" applyFont="1" applyFill="1" applyBorder="1" applyAlignment="1" applyProtection="1">
      <alignment vertical="center" wrapText="1"/>
      <protection hidden="1"/>
    </xf>
    <xf numFmtId="0" fontId="65" fillId="2" borderId="181" xfId="0" applyFont="1" applyFill="1" applyBorder="1" applyAlignment="1" applyProtection="1">
      <alignment horizontal="center" vertical="center" wrapText="1"/>
      <protection hidden="1"/>
    </xf>
    <xf numFmtId="0" fontId="55" fillId="2" borderId="181" xfId="0" applyFont="1" applyFill="1" applyBorder="1">
      <alignment vertical="center"/>
    </xf>
    <xf numFmtId="0" fontId="65" fillId="2" borderId="181" xfId="0" applyFont="1" applyFill="1" applyBorder="1" applyAlignment="1">
      <alignment vertical="center" wrapText="1"/>
    </xf>
    <xf numFmtId="0" fontId="72" fillId="6" borderId="0" xfId="0" applyFont="1" applyFill="1" applyAlignment="1" applyProtection="1">
      <alignment vertical="center" shrinkToFit="1"/>
      <protection hidden="1"/>
    </xf>
    <xf numFmtId="0" fontId="33" fillId="6" borderId="0" xfId="0" applyFont="1" applyFill="1" applyProtection="1">
      <alignment vertical="center"/>
      <protection hidden="1"/>
    </xf>
    <xf numFmtId="0" fontId="37" fillId="6" borderId="0" xfId="0" applyFont="1" applyFill="1" applyAlignment="1" applyProtection="1">
      <alignment horizontal="center" vertical="center" wrapText="1"/>
      <protection locked="0"/>
    </xf>
    <xf numFmtId="0" fontId="33" fillId="6" borderId="0" xfId="0" applyFont="1" applyFill="1" applyAlignment="1" applyProtection="1">
      <alignment vertical="top" wrapText="1"/>
      <protection hidden="1"/>
    </xf>
    <xf numFmtId="49" fontId="29" fillId="0" borderId="5" xfId="0" applyNumberFormat="1" applyFont="1" applyBorder="1" applyAlignment="1" applyProtection="1">
      <alignment horizontal="center" vertical="center" shrinkToFit="1"/>
      <protection locked="0"/>
    </xf>
    <xf numFmtId="49" fontId="29" fillId="0" borderId="3" xfId="0" applyNumberFormat="1" applyFont="1" applyBorder="1" applyAlignment="1" applyProtection="1">
      <alignment horizontal="center" vertical="center" shrinkToFit="1"/>
      <protection locked="0"/>
    </xf>
    <xf numFmtId="49" fontId="29" fillId="0" borderId="5" xfId="0" applyNumberFormat="1" applyFont="1" applyBorder="1" applyAlignment="1" applyProtection="1">
      <alignment horizontal="center" vertical="center" shrinkToFit="1"/>
      <protection hidden="1"/>
    </xf>
    <xf numFmtId="49" fontId="29" fillId="0" borderId="3" xfId="0" applyNumberFormat="1" applyFont="1" applyBorder="1" applyAlignment="1" applyProtection="1">
      <alignment horizontal="center" vertical="center" shrinkToFit="1"/>
      <protection hidden="1"/>
    </xf>
    <xf numFmtId="49" fontId="29" fillId="0" borderId="6" xfId="0" applyNumberFormat="1" applyFont="1" applyBorder="1" applyAlignment="1" applyProtection="1">
      <alignment horizontal="center" vertical="center" shrinkToFit="1"/>
      <protection locked="0"/>
    </xf>
    <xf numFmtId="49" fontId="29" fillId="0" borderId="4" xfId="0" applyNumberFormat="1"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wrapText="1" shrinkToFit="1"/>
      <protection hidden="1"/>
    </xf>
    <xf numFmtId="49" fontId="33" fillId="7" borderId="7" xfId="0" applyNumberFormat="1" applyFont="1" applyFill="1" applyBorder="1" applyAlignment="1" applyProtection="1">
      <alignment horizontal="center" vertical="center" wrapText="1" shrinkToFit="1"/>
      <protection hidden="1"/>
    </xf>
    <xf numFmtId="49" fontId="33" fillId="7" borderId="7" xfId="0" applyNumberFormat="1" applyFont="1" applyFill="1" applyBorder="1" applyAlignment="1" applyProtection="1">
      <alignment horizontal="center" vertical="center" shrinkToFit="1"/>
      <protection hidden="1"/>
    </xf>
    <xf numFmtId="49" fontId="33" fillId="7" borderId="2" xfId="0" applyNumberFormat="1" applyFont="1" applyFill="1" applyBorder="1" applyAlignment="1" applyProtection="1">
      <alignment horizontal="center" vertical="center" shrinkToFit="1"/>
      <protection hidden="1"/>
    </xf>
    <xf numFmtId="49" fontId="29" fillId="0" borderId="1" xfId="0" applyNumberFormat="1" applyFont="1" applyBorder="1" applyAlignment="1" applyProtection="1">
      <alignment horizontal="center" vertical="center" shrinkToFit="1"/>
      <protection hidden="1"/>
    </xf>
    <xf numFmtId="49" fontId="29" fillId="0" borderId="7" xfId="0" applyNumberFormat="1" applyFont="1" applyBorder="1" applyAlignment="1" applyProtection="1">
      <alignment horizontal="center" vertical="center" shrinkToFit="1"/>
      <protection hidden="1"/>
    </xf>
    <xf numFmtId="49" fontId="29" fillId="0" borderId="7" xfId="0" applyNumberFormat="1" applyFont="1" applyBorder="1" applyAlignment="1" applyProtection="1">
      <alignment horizontal="center" vertical="center" shrinkToFit="1"/>
      <protection locked="0"/>
    </xf>
    <xf numFmtId="49" fontId="33" fillId="0" borderId="113" xfId="0" applyNumberFormat="1" applyFont="1" applyBorder="1" applyAlignment="1" applyProtection="1">
      <alignment horizontal="center" vertical="center" shrinkToFit="1"/>
      <protection locked="0"/>
    </xf>
    <xf numFmtId="49" fontId="33" fillId="0" borderId="116" xfId="0" applyNumberFormat="1"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shrinkToFit="1"/>
      <protection hidden="1"/>
    </xf>
    <xf numFmtId="49" fontId="29" fillId="0" borderId="2" xfId="0" applyNumberFormat="1" applyFont="1" applyBorder="1" applyAlignment="1" applyProtection="1">
      <alignment horizontal="center" vertical="center" shrinkToFit="1"/>
      <protection locked="0"/>
    </xf>
    <xf numFmtId="49" fontId="33" fillId="7" borderId="8" xfId="0" applyNumberFormat="1" applyFont="1" applyFill="1" applyBorder="1" applyAlignment="1" applyProtection="1">
      <alignment horizontal="center" vertical="center" wrapText="1" shrinkToFit="1"/>
      <protection hidden="1"/>
    </xf>
    <xf numFmtId="49" fontId="33" fillId="7" borderId="5" xfId="0" applyNumberFormat="1" applyFont="1" applyFill="1" applyBorder="1" applyAlignment="1" applyProtection="1">
      <alignment horizontal="center" vertical="center" wrapText="1" shrinkToFit="1"/>
      <protection hidden="1"/>
    </xf>
    <xf numFmtId="49" fontId="33" fillId="7" borderId="6" xfId="0" applyNumberFormat="1" applyFont="1" applyFill="1" applyBorder="1" applyAlignment="1" applyProtection="1">
      <alignment horizontal="center" vertical="center" wrapText="1" shrinkToFit="1"/>
      <protection hidden="1"/>
    </xf>
    <xf numFmtId="49" fontId="33" fillId="7" borderId="9" xfId="0" applyNumberFormat="1" applyFont="1" applyFill="1" applyBorder="1" applyAlignment="1" applyProtection="1">
      <alignment horizontal="center" vertical="center" wrapText="1" shrinkToFit="1"/>
      <protection hidden="1"/>
    </xf>
    <xf numFmtId="49" fontId="33" fillId="7" borderId="3" xfId="0" applyNumberFormat="1" applyFont="1" applyFill="1" applyBorder="1" applyAlignment="1" applyProtection="1">
      <alignment horizontal="center" vertical="center" wrapText="1" shrinkToFit="1"/>
      <protection hidden="1"/>
    </xf>
    <xf numFmtId="49" fontId="33" fillId="7" borderId="4" xfId="0" applyNumberFormat="1" applyFont="1" applyFill="1" applyBorder="1" applyAlignment="1" applyProtection="1">
      <alignment horizontal="center" vertical="center" wrapText="1" shrinkToFit="1"/>
      <protection hidden="1"/>
    </xf>
    <xf numFmtId="49" fontId="33" fillId="7" borderId="8" xfId="0" applyNumberFormat="1" applyFont="1" applyFill="1" applyBorder="1" applyAlignment="1" applyProtection="1">
      <alignment horizontal="center" vertical="center" shrinkToFit="1"/>
      <protection hidden="1"/>
    </xf>
    <xf numFmtId="49" fontId="33" fillId="7" borderId="5" xfId="0" applyNumberFormat="1" applyFont="1" applyFill="1" applyBorder="1" applyAlignment="1" applyProtection="1">
      <alignment horizontal="center" vertical="center" shrinkToFit="1"/>
      <protection hidden="1"/>
    </xf>
    <xf numFmtId="49" fontId="33" fillId="7" borderId="6" xfId="0" applyNumberFormat="1" applyFont="1" applyFill="1" applyBorder="1" applyAlignment="1" applyProtection="1">
      <alignment horizontal="center" vertical="center" shrinkToFit="1"/>
      <protection hidden="1"/>
    </xf>
    <xf numFmtId="49" fontId="33" fillId="7" borderId="9" xfId="0" applyNumberFormat="1" applyFont="1" applyFill="1" applyBorder="1" applyAlignment="1" applyProtection="1">
      <alignment horizontal="center" vertical="center" shrinkToFit="1"/>
      <protection hidden="1"/>
    </xf>
    <xf numFmtId="49" fontId="33" fillId="7" borderId="3" xfId="0" applyNumberFormat="1" applyFont="1" applyFill="1" applyBorder="1" applyAlignment="1" applyProtection="1">
      <alignment horizontal="center" vertical="center" shrinkToFit="1"/>
      <protection hidden="1"/>
    </xf>
    <xf numFmtId="49" fontId="33" fillId="7" borderId="4" xfId="0" applyNumberFormat="1" applyFont="1" applyFill="1" applyBorder="1" applyAlignment="1" applyProtection="1">
      <alignment horizontal="center" vertical="center" shrinkToFit="1"/>
      <protection hidden="1"/>
    </xf>
    <xf numFmtId="49" fontId="33" fillId="0" borderId="8" xfId="0" applyNumberFormat="1" applyFont="1" applyBorder="1" applyAlignment="1" applyProtection="1">
      <alignment horizontal="center" vertical="center" shrinkToFit="1"/>
      <protection hidden="1"/>
    </xf>
    <xf numFmtId="49" fontId="33" fillId="0" borderId="5" xfId="0" applyNumberFormat="1" applyFont="1" applyBorder="1" applyAlignment="1" applyProtection="1">
      <alignment horizontal="center" vertical="center" shrinkToFit="1"/>
      <protection hidden="1"/>
    </xf>
    <xf numFmtId="49" fontId="33" fillId="0" borderId="5" xfId="0" applyNumberFormat="1" applyFont="1" applyBorder="1" applyAlignment="1" applyProtection="1">
      <alignment horizontal="center" vertical="center" shrinkToFit="1"/>
      <protection locked="0"/>
    </xf>
    <xf numFmtId="0" fontId="33" fillId="0" borderId="112" xfId="0" applyFont="1" applyBorder="1" applyAlignment="1" applyProtection="1">
      <alignment horizontal="center" vertical="center" shrinkToFit="1"/>
      <protection locked="0"/>
    </xf>
    <xf numFmtId="0" fontId="33" fillId="0" borderId="113" xfId="0" applyFont="1" applyBorder="1" applyAlignment="1" applyProtection="1">
      <alignment horizontal="center" vertical="center" shrinkToFit="1"/>
      <protection locked="0"/>
    </xf>
    <xf numFmtId="0" fontId="33" fillId="0" borderId="114" xfId="0" applyFont="1" applyBorder="1" applyAlignment="1" applyProtection="1">
      <alignment horizontal="center" vertical="center" shrinkToFit="1"/>
      <protection locked="0"/>
    </xf>
    <xf numFmtId="0" fontId="33" fillId="0" borderId="115"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protection hidden="1"/>
    </xf>
    <xf numFmtId="49" fontId="33" fillId="7" borderId="7" xfId="0" applyNumberFormat="1" applyFont="1" applyFill="1" applyBorder="1" applyAlignment="1" applyProtection="1">
      <alignment horizontal="center" vertical="center"/>
      <protection hidden="1"/>
    </xf>
    <xf numFmtId="49" fontId="33" fillId="7" borderId="2" xfId="0" applyNumberFormat="1" applyFont="1" applyFill="1" applyBorder="1" applyAlignment="1" applyProtection="1">
      <alignment horizontal="center" vertical="center"/>
      <protection hidden="1"/>
    </xf>
    <xf numFmtId="49" fontId="41" fillId="0" borderId="1" xfId="0" applyNumberFormat="1" applyFont="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49" fontId="33" fillId="0" borderId="7" xfId="0" applyNumberFormat="1" applyFont="1" applyBorder="1" applyAlignment="1" applyProtection="1">
      <alignment horizontal="center" vertical="center"/>
      <protection hidden="1"/>
    </xf>
    <xf numFmtId="49" fontId="41" fillId="0" borderId="2"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wrapText="1"/>
      <protection hidden="1"/>
    </xf>
    <xf numFmtId="0" fontId="33" fillId="0" borderId="0" xfId="0" applyFont="1" applyAlignment="1" applyProtection="1">
      <alignment horizontal="left" vertical="center" shrinkToFit="1"/>
      <protection hidden="1"/>
    </xf>
    <xf numFmtId="0" fontId="33" fillId="0" borderId="10" xfId="0" applyFont="1" applyBorder="1" applyAlignment="1" applyProtection="1">
      <alignment horizontal="left" vertical="center" shrinkToFit="1"/>
      <protection hidden="1"/>
    </xf>
    <xf numFmtId="38" fontId="39" fillId="0" borderId="1" xfId="6" applyFont="1" applyBorder="1" applyAlignment="1" applyProtection="1">
      <alignment horizontal="center" vertical="center" shrinkToFit="1"/>
      <protection locked="0" hidden="1"/>
    </xf>
    <xf numFmtId="38" fontId="39" fillId="0" borderId="7" xfId="6" applyFont="1" applyBorder="1" applyAlignment="1" applyProtection="1">
      <alignment horizontal="center" vertical="center" shrinkToFit="1"/>
      <protection locked="0" hidden="1"/>
    </xf>
    <xf numFmtId="38" fontId="39" fillId="0" borderId="2" xfId="6" applyFont="1" applyBorder="1" applyAlignment="1" applyProtection="1">
      <alignment horizontal="center" vertical="center" shrinkToFit="1"/>
      <protection locked="0" hidden="1"/>
    </xf>
    <xf numFmtId="0" fontId="33" fillId="0" borderId="11" xfId="0" applyFont="1" applyBorder="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33" fillId="0" borderId="3" xfId="0" applyFont="1" applyBorder="1" applyAlignment="1" applyProtection="1">
      <alignment horizontal="left" vertical="center" shrinkToFit="1"/>
      <protection hidden="1"/>
    </xf>
    <xf numFmtId="0" fontId="33"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88" fillId="0" borderId="0" xfId="0" applyFont="1" applyAlignment="1" applyProtection="1">
      <alignment horizontal="center" vertical="center" shrinkToFit="1"/>
      <protection hidden="1"/>
    </xf>
    <xf numFmtId="0" fontId="33" fillId="7" borderId="1" xfId="0" applyFont="1" applyFill="1" applyBorder="1" applyAlignment="1" applyProtection="1">
      <alignment horizontal="center" vertical="center" shrinkToFit="1"/>
      <protection hidden="1"/>
    </xf>
    <xf numFmtId="0" fontId="33" fillId="7" borderId="7" xfId="0" applyFont="1" applyFill="1" applyBorder="1" applyAlignment="1" applyProtection="1">
      <alignment horizontal="center" vertical="center" shrinkToFit="1"/>
      <protection hidden="1"/>
    </xf>
    <xf numFmtId="0" fontId="33" fillId="7" borderId="2" xfId="0" applyFont="1" applyFill="1" applyBorder="1" applyAlignment="1" applyProtection="1">
      <alignment horizontal="center" vertical="center" shrinkToFit="1"/>
      <protection hidden="1"/>
    </xf>
    <xf numFmtId="0" fontId="71" fillId="0" borderId="1" xfId="0" applyFont="1" applyBorder="1" applyAlignment="1" applyProtection="1">
      <alignment horizontal="center" vertical="center" wrapText="1" shrinkToFit="1"/>
      <protection locked="0"/>
    </xf>
    <xf numFmtId="0" fontId="71" fillId="0" borderId="7" xfId="0" applyFont="1" applyBorder="1" applyAlignment="1" applyProtection="1">
      <alignment horizontal="center" vertical="center" wrapText="1" shrinkToFit="1"/>
      <protection locked="0"/>
    </xf>
    <xf numFmtId="0" fontId="33" fillId="0" borderId="7" xfId="0" applyFont="1" applyBorder="1" applyAlignment="1" applyProtection="1">
      <alignment vertical="center" shrinkToFit="1"/>
      <protection hidden="1"/>
    </xf>
    <xf numFmtId="0" fontId="29" fillId="0" borderId="24"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shrinkToFit="1"/>
      <protection locked="0"/>
    </xf>
    <xf numFmtId="49" fontId="29" fillId="6" borderId="7" xfId="0" applyNumberFormat="1" applyFont="1" applyFill="1" applyBorder="1" applyAlignment="1" applyProtection="1">
      <alignment vertical="center" shrinkToFit="1"/>
      <protection hidden="1"/>
    </xf>
    <xf numFmtId="49" fontId="29" fillId="6" borderId="25" xfId="0" applyNumberFormat="1" applyFont="1" applyFill="1" applyBorder="1" applyAlignment="1" applyProtection="1">
      <alignment vertical="center" shrinkToFit="1"/>
      <protection hidden="1"/>
    </xf>
    <xf numFmtId="0" fontId="33" fillId="0" borderId="7" xfId="0" applyFont="1" applyBorder="1" applyAlignment="1" applyProtection="1">
      <alignment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3" xfId="0" applyFont="1" applyFill="1" applyBorder="1" applyAlignment="1" applyProtection="1">
      <alignment horizontal="center" vertical="center" wrapText="1" shrinkToFit="1"/>
      <protection hidden="1"/>
    </xf>
    <xf numFmtId="0" fontId="33" fillId="7" borderId="4" xfId="0" applyFont="1" applyFill="1" applyBorder="1" applyAlignment="1" applyProtection="1">
      <alignment horizontal="center" vertical="center" wrapText="1" shrinkToFit="1"/>
      <protection hidden="1"/>
    </xf>
    <xf numFmtId="0" fontId="29" fillId="0" borderId="1"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49" fontId="29" fillId="0" borderId="23" xfId="0" applyNumberFormat="1" applyFont="1" applyBorder="1" applyAlignment="1" applyProtection="1">
      <alignment horizontal="center" vertical="center" shrinkToFit="1"/>
      <protection locked="0"/>
    </xf>
    <xf numFmtId="49" fontId="29" fillId="0" borderId="1" xfId="0" applyNumberFormat="1" applyFont="1" applyBorder="1" applyAlignment="1" applyProtection="1">
      <alignment horizontal="center" vertical="center" shrinkToFit="1"/>
      <protection locked="0"/>
    </xf>
    <xf numFmtId="0" fontId="33" fillId="7" borderId="1" xfId="0" applyFont="1" applyFill="1" applyBorder="1" applyAlignment="1" applyProtection="1">
      <alignment horizontal="center" vertical="center"/>
      <protection hidden="1"/>
    </xf>
    <xf numFmtId="0" fontId="33" fillId="7" borderId="7" xfId="0" applyFont="1" applyFill="1" applyBorder="1" applyAlignment="1" applyProtection="1">
      <alignment horizontal="center" vertical="center"/>
      <protection hidden="1"/>
    </xf>
    <xf numFmtId="0" fontId="33" fillId="7" borderId="2" xfId="0" applyFont="1" applyFill="1" applyBorder="1" applyAlignment="1" applyProtection="1">
      <alignment horizontal="center" vertical="center"/>
      <protection hidden="1"/>
    </xf>
    <xf numFmtId="49" fontId="33" fillId="0" borderId="1" xfId="0" applyNumberFormat="1" applyFont="1" applyBorder="1" applyAlignment="1" applyProtection="1">
      <alignment horizontal="center" vertical="center" shrinkToFit="1"/>
      <protection locked="0"/>
    </xf>
    <xf numFmtId="49" fontId="33" fillId="0" borderId="7" xfId="0" applyNumberFormat="1" applyFont="1" applyBorder="1" applyAlignment="1" applyProtection="1">
      <alignment horizontal="center" vertical="center" shrinkToFit="1"/>
      <protection locked="0"/>
    </xf>
    <xf numFmtId="49" fontId="33" fillId="0" borderId="2" xfId="0" applyNumberFormat="1" applyFont="1" applyBorder="1" applyAlignment="1" applyProtection="1">
      <alignment horizontal="center" vertical="center" shrinkToFit="1"/>
      <protection locked="0"/>
    </xf>
    <xf numFmtId="0" fontId="33" fillId="7" borderId="1" xfId="0" applyFont="1" applyFill="1" applyBorder="1" applyAlignment="1" applyProtection="1">
      <alignment horizontal="center" vertical="center" wrapText="1" shrinkToFit="1"/>
      <protection hidden="1"/>
    </xf>
    <xf numFmtId="0" fontId="33" fillId="7" borderId="7" xfId="0" applyFont="1" applyFill="1" applyBorder="1" applyAlignment="1" applyProtection="1">
      <alignment horizontal="center" vertical="center" wrapText="1" shrinkToFit="1"/>
      <protection hidden="1"/>
    </xf>
    <xf numFmtId="0" fontId="33" fillId="0" borderId="1" xfId="0" applyFont="1" applyBorder="1" applyAlignment="1" applyProtection="1">
      <alignment horizontal="left" vertical="center" indent="1" shrinkToFit="1"/>
      <protection locked="0" hidden="1"/>
    </xf>
    <xf numFmtId="0" fontId="33" fillId="0" borderId="7" xfId="0" applyFont="1" applyBorder="1" applyAlignment="1" applyProtection="1">
      <alignment horizontal="left" vertical="center" indent="1" shrinkToFit="1"/>
      <protection locked="0" hidden="1"/>
    </xf>
    <xf numFmtId="49" fontId="15" fillId="0" borderId="0" xfId="0" applyNumberFormat="1" applyFont="1" applyAlignment="1" applyProtection="1">
      <alignment horizontal="center" shrinkToFit="1"/>
      <protection locked="0"/>
    </xf>
    <xf numFmtId="49" fontId="15" fillId="0" borderId="0" xfId="0" applyNumberFormat="1" applyFont="1" applyAlignment="1">
      <alignment horizontal="center" shrinkToFit="1"/>
    </xf>
    <xf numFmtId="0" fontId="15" fillId="0" borderId="0" xfId="0" applyFont="1" applyAlignment="1" applyProtection="1">
      <alignment horizontal="center" shrinkToFit="1"/>
      <protection hidden="1"/>
    </xf>
    <xf numFmtId="0" fontId="15" fillId="2" borderId="0" xfId="0" applyFont="1" applyFill="1" applyAlignment="1" applyProtection="1">
      <alignment horizontal="left" vertical="top" wrapText="1"/>
      <protection hidden="1"/>
    </xf>
    <xf numFmtId="0" fontId="29" fillId="0" borderId="0" xfId="0" applyFont="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15" fillId="0" borderId="0" xfId="0" applyFont="1" applyAlignment="1" applyProtection="1">
      <alignment horizontal="center" shrinkToFit="1"/>
      <protection locked="0"/>
    </xf>
    <xf numFmtId="0" fontId="15" fillId="0" borderId="0" xfId="0" applyFont="1" applyAlignment="1" applyProtection="1">
      <alignment shrinkToFit="1"/>
      <protection hidden="1"/>
    </xf>
    <xf numFmtId="0" fontId="29" fillId="0" borderId="0" xfId="0" applyFont="1" applyAlignment="1" applyProtection="1">
      <alignment horizontal="distributed" vertical="center" wrapText="1"/>
      <protection hidden="1"/>
    </xf>
    <xf numFmtId="0" fontId="29" fillId="0" borderId="0" xfId="0" applyFont="1" applyAlignment="1" applyProtection="1">
      <alignment horizontal="distributed" vertical="center"/>
      <protection hidden="1"/>
    </xf>
    <xf numFmtId="0" fontId="37" fillId="0" borderId="0" xfId="0" applyFont="1" applyAlignment="1" applyProtection="1">
      <alignment horizontal="left" vertical="center" shrinkToFit="1"/>
      <protection locked="0"/>
    </xf>
    <xf numFmtId="0" fontId="35" fillId="0" borderId="0" xfId="0" applyFont="1" applyAlignment="1" applyProtection="1">
      <alignment horizontal="center" vertical="center"/>
      <protection hidden="1"/>
    </xf>
    <xf numFmtId="0" fontId="36" fillId="2" borderId="0" xfId="0"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29" fillId="0" borderId="0" xfId="0" applyFont="1" applyAlignment="1" applyProtection="1">
      <alignment horizontal="distributed" vertical="distributed"/>
      <protection hidden="1"/>
    </xf>
    <xf numFmtId="49" fontId="15" fillId="0" borderId="0" xfId="0" applyNumberFormat="1" applyFont="1" applyAlignment="1" applyProtection="1">
      <alignment shrinkToFit="1"/>
      <protection locked="0"/>
    </xf>
    <xf numFmtId="49" fontId="60" fillId="0" borderId="0" xfId="0" applyNumberFormat="1" applyFont="1" applyAlignment="1" applyProtection="1">
      <alignment vertical="center" shrinkToFit="1"/>
      <protection locked="0"/>
    </xf>
    <xf numFmtId="0" fontId="15" fillId="0" borderId="0" xfId="0" applyFont="1" applyAlignment="1" applyProtection="1">
      <alignment horizontal="left" vertical="center" shrinkToFit="1"/>
      <protection locked="0"/>
    </xf>
    <xf numFmtId="49" fontId="29" fillId="0" borderId="0" xfId="0" applyNumberFormat="1" applyFont="1" applyAlignment="1" applyProtection="1">
      <alignment horizontal="center" vertical="center"/>
      <protection locked="0"/>
    </xf>
    <xf numFmtId="49" fontId="29" fillId="0" borderId="0" xfId="0" applyNumberFormat="1" applyFont="1" applyAlignment="1" applyProtection="1">
      <alignment horizontal="center" vertical="center"/>
      <protection hidden="1"/>
    </xf>
    <xf numFmtId="49" fontId="15" fillId="0" borderId="0" xfId="0" applyNumberFormat="1" applyFont="1" applyAlignment="1" applyProtection="1">
      <alignment vertical="center" shrinkToFit="1"/>
      <protection locked="0"/>
    </xf>
    <xf numFmtId="0" fontId="29" fillId="0" borderId="0" xfId="0" applyFont="1" applyProtection="1">
      <alignment vertical="center"/>
      <protection hidden="1"/>
    </xf>
    <xf numFmtId="0" fontId="29" fillId="0" borderId="0" xfId="0" applyFont="1" applyAlignment="1" applyProtection="1">
      <alignment horizontal="left" vertical="center" shrinkToFit="1"/>
      <protection locked="0"/>
    </xf>
    <xf numFmtId="0" fontId="29" fillId="2" borderId="0" xfId="0" applyFont="1" applyFill="1" applyAlignment="1" applyProtection="1">
      <alignment horizontal="right" vertical="center" shrinkToFit="1"/>
      <protection hidden="1"/>
    </xf>
    <xf numFmtId="0" fontId="15" fillId="8" borderId="0" xfId="0" applyFont="1" applyFill="1" applyAlignment="1" applyProtection="1">
      <alignment horizontal="center" vertical="center"/>
      <protection hidden="1"/>
    </xf>
    <xf numFmtId="0" fontId="29"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hidden="1"/>
    </xf>
    <xf numFmtId="0" fontId="88" fillId="2" borderId="0" xfId="0" applyFont="1" applyFill="1" applyAlignment="1" applyProtection="1">
      <alignment horizontal="right" vertical="center"/>
      <protection hidden="1"/>
    </xf>
    <xf numFmtId="181" fontId="59" fillId="0" borderId="117" xfId="0" applyNumberFormat="1" applyFont="1" applyBorder="1" applyAlignment="1" applyProtection="1">
      <alignment horizontal="center" vertical="center"/>
      <protection hidden="1"/>
    </xf>
    <xf numFmtId="181" fontId="59" fillId="0" borderId="93" xfId="0" applyNumberFormat="1" applyFont="1" applyBorder="1" applyAlignment="1" applyProtection="1">
      <alignment horizontal="center" vertical="center"/>
      <protection hidden="1"/>
    </xf>
    <xf numFmtId="181" fontId="59" fillId="0" borderId="91" xfId="0" applyNumberFormat="1" applyFont="1" applyBorder="1" applyAlignment="1" applyProtection="1">
      <alignment horizontal="center" vertical="center"/>
      <protection hidden="1"/>
    </xf>
    <xf numFmtId="181" fontId="59" fillId="0" borderId="142" xfId="0" applyNumberFormat="1" applyFont="1" applyBorder="1" applyAlignment="1" applyProtection="1">
      <alignment horizontal="center" vertical="center"/>
      <protection hidden="1"/>
    </xf>
    <xf numFmtId="181" fontId="59" fillId="0" borderId="125" xfId="0" applyNumberFormat="1" applyFont="1" applyBorder="1" applyAlignment="1" applyProtection="1">
      <alignment horizontal="center" vertical="center"/>
      <protection hidden="1"/>
    </xf>
    <xf numFmtId="181" fontId="59" fillId="0" borderId="128" xfId="0" applyNumberFormat="1" applyFont="1" applyBorder="1" applyAlignment="1" applyProtection="1">
      <alignment horizontal="center" vertical="center"/>
      <protection hidden="1"/>
    </xf>
    <xf numFmtId="181" fontId="59" fillId="0" borderId="145" xfId="0" applyNumberFormat="1" applyFont="1" applyBorder="1" applyAlignment="1" applyProtection="1">
      <alignment horizontal="center" vertical="center"/>
      <protection hidden="1"/>
    </xf>
    <xf numFmtId="181" fontId="59" fillId="0" borderId="103" xfId="0" applyNumberFormat="1" applyFont="1" applyBorder="1" applyAlignment="1" applyProtection="1">
      <alignment horizontal="center" vertical="center"/>
      <protection hidden="1"/>
    </xf>
    <xf numFmtId="181" fontId="59" fillId="0" borderId="104" xfId="0" applyNumberFormat="1" applyFont="1" applyBorder="1" applyAlignment="1" applyProtection="1">
      <alignment horizontal="center" vertical="center"/>
      <protection hidden="1"/>
    </xf>
    <xf numFmtId="38" fontId="12" fillId="0" borderId="102" xfId="0" applyNumberFormat="1" applyFont="1" applyBorder="1" applyAlignment="1" applyProtection="1">
      <alignment horizontal="center" vertical="center"/>
      <protection hidden="1"/>
    </xf>
    <xf numFmtId="38" fontId="12" fillId="0" borderId="104" xfId="0" applyNumberFormat="1" applyFont="1" applyBorder="1" applyAlignment="1" applyProtection="1">
      <alignment horizontal="center" vertical="center"/>
      <protection hidden="1"/>
    </xf>
    <xf numFmtId="38" fontId="23" fillId="0" borderId="86" xfId="0" applyNumberFormat="1" applyFont="1" applyBorder="1" applyAlignment="1" applyProtection="1">
      <alignment horizontal="right" vertical="center"/>
      <protection hidden="1"/>
    </xf>
    <xf numFmtId="38" fontId="23" fillId="0" borderId="18" xfId="0" applyNumberFormat="1" applyFont="1" applyBorder="1" applyAlignment="1" applyProtection="1">
      <alignment horizontal="right" vertical="center"/>
      <protection hidden="1"/>
    </xf>
    <xf numFmtId="38" fontId="23" fillId="0" borderId="92" xfId="0" applyNumberFormat="1" applyFont="1" applyBorder="1" applyAlignment="1" applyProtection="1">
      <alignment horizontal="right" vertical="center"/>
      <protection hidden="1"/>
    </xf>
    <xf numFmtId="38" fontId="23" fillId="0" borderId="93" xfId="0" applyNumberFormat="1" applyFont="1" applyBorder="1" applyAlignment="1" applyProtection="1">
      <alignment horizontal="right" vertical="center"/>
      <protection hidden="1"/>
    </xf>
    <xf numFmtId="38" fontId="23" fillId="0" borderId="127" xfId="0" applyNumberFormat="1" applyFont="1" applyBorder="1" applyAlignment="1" applyProtection="1">
      <alignment horizontal="right" vertical="center"/>
      <protection hidden="1"/>
    </xf>
    <xf numFmtId="38" fontId="23" fillId="0" borderId="125" xfId="0" applyNumberFormat="1" applyFont="1" applyBorder="1" applyAlignment="1" applyProtection="1">
      <alignment horizontal="right" vertical="center"/>
      <protection hidden="1"/>
    </xf>
    <xf numFmtId="38" fontId="23" fillId="0" borderId="102" xfId="0" applyNumberFormat="1" applyFont="1" applyBorder="1" applyAlignment="1" applyProtection="1">
      <alignment horizontal="right" vertical="center"/>
      <protection hidden="1"/>
    </xf>
    <xf numFmtId="38" fontId="23" fillId="0" borderId="103" xfId="0" applyNumberFormat="1" applyFont="1" applyBorder="1" applyAlignment="1" applyProtection="1">
      <alignment horizontal="right" vertical="center"/>
      <protection hidden="1"/>
    </xf>
    <xf numFmtId="38" fontId="12" fillId="0" borderId="92" xfId="0" applyNumberFormat="1" applyFont="1" applyBorder="1" applyAlignment="1" applyProtection="1">
      <alignment horizontal="center" vertical="center"/>
      <protection hidden="1"/>
    </xf>
    <xf numFmtId="38" fontId="12" fillId="0" borderId="91" xfId="0" applyNumberFormat="1" applyFont="1" applyBorder="1" applyAlignment="1" applyProtection="1">
      <alignment horizontal="center" vertical="center"/>
      <protection hidden="1"/>
    </xf>
    <xf numFmtId="181" fontId="59" fillId="0" borderId="86" xfId="0" applyNumberFormat="1" applyFont="1" applyBorder="1" applyAlignment="1" applyProtection="1">
      <alignment horizontal="right" vertical="center"/>
      <protection hidden="1"/>
    </xf>
    <xf numFmtId="181" fontId="59" fillId="0" borderId="18" xfId="0" applyNumberFormat="1" applyFont="1" applyBorder="1" applyAlignment="1" applyProtection="1">
      <alignment horizontal="right" vertical="center"/>
      <protection hidden="1"/>
    </xf>
    <xf numFmtId="181" fontId="59" fillId="0" borderId="92" xfId="0" applyNumberFormat="1" applyFont="1" applyBorder="1" applyAlignment="1" applyProtection="1">
      <alignment horizontal="right" vertical="center"/>
      <protection hidden="1"/>
    </xf>
    <xf numFmtId="181" fontId="59" fillId="0" borderId="93" xfId="0" applyNumberFormat="1" applyFont="1" applyBorder="1" applyAlignment="1" applyProtection="1">
      <alignment horizontal="right" vertical="center"/>
      <protection hidden="1"/>
    </xf>
    <xf numFmtId="181" fontId="59" fillId="0" borderId="127" xfId="0" applyNumberFormat="1" applyFont="1" applyBorder="1" applyAlignment="1" applyProtection="1">
      <alignment horizontal="right" vertical="center"/>
      <protection hidden="1"/>
    </xf>
    <xf numFmtId="181" fontId="59" fillId="0" borderId="125" xfId="0" applyNumberFormat="1" applyFont="1" applyBorder="1" applyAlignment="1" applyProtection="1">
      <alignment horizontal="right" vertical="center"/>
      <protection hidden="1"/>
    </xf>
    <xf numFmtId="181" fontId="59" fillId="0" borderId="102" xfId="0" applyNumberFormat="1" applyFont="1" applyBorder="1" applyAlignment="1" applyProtection="1">
      <alignment horizontal="right" vertical="center"/>
      <protection hidden="1"/>
    </xf>
    <xf numFmtId="181" fontId="59" fillId="0" borderId="103" xfId="0" applyNumberFormat="1" applyFont="1" applyBorder="1" applyAlignment="1" applyProtection="1">
      <alignment horizontal="right" vertical="center"/>
      <protection hidden="1"/>
    </xf>
    <xf numFmtId="178" fontId="23" fillId="0" borderId="52"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18" fillId="0" borderId="70" xfId="0" applyNumberFormat="1" applyFont="1" applyBorder="1" applyAlignment="1" applyProtection="1">
      <alignment horizontal="center" vertical="center" shrinkToFit="1"/>
      <protection hidden="1"/>
    </xf>
    <xf numFmtId="0" fontId="18" fillId="0" borderId="14" xfId="0" applyNumberFormat="1" applyFont="1" applyBorder="1" applyAlignment="1" applyProtection="1">
      <alignment horizontal="center" vertical="center" shrinkToFit="1"/>
      <protection hidden="1"/>
    </xf>
    <xf numFmtId="0" fontId="18" fillId="0" borderId="17" xfId="0" applyNumberFormat="1" applyFont="1" applyBorder="1" applyAlignment="1" applyProtection="1">
      <alignment horizontal="center" vertical="center" shrinkToFit="1"/>
      <protection hidden="1"/>
    </xf>
    <xf numFmtId="49" fontId="18" fillId="0" borderId="110" xfId="0" applyNumberFormat="1" applyFont="1" applyBorder="1" applyAlignment="1" applyProtection="1">
      <alignment horizontal="left" vertical="center" shrinkToFit="1"/>
      <protection locked="0"/>
    </xf>
    <xf numFmtId="49" fontId="18" fillId="0" borderId="51" xfId="0" applyNumberFormat="1" applyFont="1" applyFill="1" applyBorder="1" applyAlignment="1" applyProtection="1">
      <alignment horizontal="center" vertical="center" shrinkToFit="1"/>
      <protection locked="0"/>
    </xf>
    <xf numFmtId="49" fontId="18" fillId="0" borderId="51" xfId="0" applyNumberFormat="1" applyFont="1" applyBorder="1" applyAlignment="1" applyProtection="1">
      <alignment horizontal="left" vertical="center" shrinkToFit="1"/>
      <protection locked="0"/>
    </xf>
    <xf numFmtId="181" fontId="59" fillId="0" borderId="79" xfId="0" applyNumberFormat="1" applyFont="1" applyBorder="1" applyAlignment="1" applyProtection="1">
      <alignment horizontal="center" vertical="center"/>
      <protection hidden="1"/>
    </xf>
    <xf numFmtId="181" fontId="59" fillId="0" borderId="18" xfId="0" applyNumberFormat="1" applyFont="1" applyBorder="1" applyAlignment="1" applyProtection="1">
      <alignment horizontal="center" vertical="center"/>
      <protection hidden="1"/>
    </xf>
    <xf numFmtId="181" fontId="59" fillId="0" borderId="15" xfId="0" applyNumberFormat="1" applyFont="1" applyBorder="1" applyAlignment="1" applyProtection="1">
      <alignment horizontal="center" vertical="center"/>
      <protection hidden="1"/>
    </xf>
    <xf numFmtId="178" fontId="23" fillId="0" borderId="137" xfId="11" applyNumberFormat="1" applyFont="1" applyFill="1" applyBorder="1" applyAlignment="1" applyProtection="1">
      <alignment horizontal="right" vertical="center" shrinkToFit="1"/>
      <protection locked="0"/>
    </xf>
    <xf numFmtId="178" fontId="23" fillId="0" borderId="135" xfId="11" applyNumberFormat="1" applyFont="1" applyFill="1" applyBorder="1" applyAlignment="1" applyProtection="1">
      <alignment horizontal="right" vertical="center" shrinkToFit="1"/>
      <protection locked="0"/>
    </xf>
    <xf numFmtId="178" fontId="23" fillId="0" borderId="55"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7" fillId="4" borderId="58" xfId="0" applyFont="1" applyFill="1" applyBorder="1" applyAlignment="1" applyProtection="1">
      <alignment horizontal="center" vertical="center"/>
      <protection hidden="1"/>
    </xf>
    <xf numFmtId="0" fontId="17" fillId="4" borderId="119" xfId="0" applyFont="1" applyFill="1" applyBorder="1" applyAlignment="1" applyProtection="1">
      <alignment horizontal="center" vertical="center"/>
      <protection hidden="1"/>
    </xf>
    <xf numFmtId="0" fontId="17" fillId="4" borderId="59" xfId="0" applyFont="1" applyFill="1" applyBorder="1" applyAlignment="1" applyProtection="1">
      <alignment horizontal="center" vertical="center"/>
      <protection hidden="1"/>
    </xf>
    <xf numFmtId="0" fontId="17" fillId="4" borderId="78" xfId="0" applyFont="1" applyFill="1" applyBorder="1" applyAlignment="1" applyProtection="1">
      <alignment horizontal="center" vertical="center"/>
      <protection hidden="1"/>
    </xf>
    <xf numFmtId="49" fontId="18" fillId="0" borderId="136" xfId="0" applyNumberFormat="1" applyFont="1" applyBorder="1" applyAlignment="1" applyProtection="1">
      <alignment horizontal="left" vertical="center" shrinkToFit="1"/>
      <protection locked="0"/>
    </xf>
    <xf numFmtId="0" fontId="18" fillId="0" borderId="137" xfId="0" applyNumberFormat="1" applyFont="1" applyBorder="1" applyAlignment="1" applyProtection="1">
      <alignment horizontal="center" vertical="center" shrinkToFit="1"/>
      <protection hidden="1"/>
    </xf>
    <xf numFmtId="0" fontId="18" fillId="0" borderId="135" xfId="0" applyNumberFormat="1" applyFont="1" applyBorder="1" applyAlignment="1" applyProtection="1">
      <alignment horizontal="center" vertical="center" shrinkToFit="1"/>
      <protection hidden="1"/>
    </xf>
    <xf numFmtId="0" fontId="18" fillId="0" borderId="138" xfId="0" applyNumberFormat="1" applyFont="1" applyBorder="1" applyAlignment="1" applyProtection="1">
      <alignment horizontal="center" vertical="center" shrinkToFit="1"/>
      <protection hidden="1"/>
    </xf>
    <xf numFmtId="178" fontId="23" fillId="0" borderId="70" xfId="11" applyNumberFormat="1" applyFont="1" applyFill="1" applyBorder="1" applyAlignment="1" applyProtection="1">
      <alignment horizontal="right" vertical="center" shrinkToFit="1"/>
      <protection locked="0"/>
    </xf>
    <xf numFmtId="178" fontId="23" fillId="0" borderId="14" xfId="11" applyNumberFormat="1" applyFont="1" applyFill="1" applyBorder="1" applyAlignment="1" applyProtection="1">
      <alignment horizontal="right" vertical="center" shrinkToFit="1"/>
      <protection locked="0"/>
    </xf>
    <xf numFmtId="0" fontId="17" fillId="4" borderId="60" xfId="0" applyFont="1" applyFill="1" applyBorder="1" applyAlignment="1" applyProtection="1">
      <alignment horizontal="center" vertical="center"/>
      <protection hidden="1"/>
    </xf>
    <xf numFmtId="0" fontId="18" fillId="0" borderId="127" xfId="0" applyNumberFormat="1" applyFont="1" applyBorder="1" applyAlignment="1" applyProtection="1">
      <alignment horizontal="center" vertical="center" shrinkToFit="1"/>
      <protection hidden="1"/>
    </xf>
    <xf numFmtId="0" fontId="18" fillId="0" borderId="125" xfId="0" applyNumberFormat="1" applyFont="1" applyBorder="1" applyAlignment="1" applyProtection="1">
      <alignment horizontal="center" vertical="center" shrinkToFit="1"/>
      <protection hidden="1"/>
    </xf>
    <xf numFmtId="0" fontId="18" fillId="0" borderId="128" xfId="0" applyNumberFormat="1" applyFont="1" applyBorder="1" applyAlignment="1" applyProtection="1">
      <alignment horizontal="center" vertical="center" shrinkToFit="1"/>
      <protection hidden="1"/>
    </xf>
    <xf numFmtId="0" fontId="18" fillId="0" borderId="52" xfId="0" applyNumberFormat="1" applyFont="1" applyBorder="1" applyAlignment="1" applyProtection="1">
      <alignment horizontal="center" vertical="center" shrinkToFit="1"/>
      <protection hidden="1"/>
    </xf>
    <xf numFmtId="0" fontId="18" fillId="0" borderId="13" xfId="0" applyNumberFormat="1" applyFont="1" applyBorder="1" applyAlignment="1" applyProtection="1">
      <alignment horizontal="center" vertical="center" shrinkToFit="1"/>
      <protection hidden="1"/>
    </xf>
    <xf numFmtId="0" fontId="18" fillId="0" borderId="16" xfId="0" applyNumberFormat="1" applyFont="1" applyBorder="1" applyAlignment="1" applyProtection="1">
      <alignment horizontal="center" vertical="center" shrinkToFit="1"/>
      <protection hidden="1"/>
    </xf>
    <xf numFmtId="0" fontId="18" fillId="0" borderId="55" xfId="0" applyNumberFormat="1" applyFont="1" applyBorder="1" applyAlignment="1" applyProtection="1">
      <alignment horizontal="center" vertical="center" shrinkToFit="1"/>
      <protection hidden="1"/>
    </xf>
    <xf numFmtId="0" fontId="18" fillId="0" borderId="12" xfId="0" applyNumberFormat="1" applyFont="1" applyBorder="1" applyAlignment="1" applyProtection="1">
      <alignment horizontal="center" vertical="center" shrinkToFit="1"/>
      <protection hidden="1"/>
    </xf>
    <xf numFmtId="0" fontId="18" fillId="0" borderId="122" xfId="0" applyNumberFormat="1" applyFont="1" applyBorder="1" applyAlignment="1" applyProtection="1">
      <alignment horizontal="center" vertical="center" shrinkToFit="1"/>
      <protection hidden="1"/>
    </xf>
    <xf numFmtId="0" fontId="17" fillId="4" borderId="60" xfId="0" applyFont="1" applyFill="1" applyBorder="1" applyAlignment="1" applyProtection="1">
      <alignment horizontal="center" vertical="center" wrapText="1"/>
      <protection hidden="1"/>
    </xf>
    <xf numFmtId="0" fontId="17" fillId="4" borderId="58" xfId="0" applyFont="1" applyFill="1" applyBorder="1" applyAlignment="1" applyProtection="1">
      <alignment horizontal="center" vertical="center" wrapText="1"/>
      <protection hidden="1"/>
    </xf>
    <xf numFmtId="0" fontId="17" fillId="4" borderId="78"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1" fillId="4" borderId="99" xfId="0" applyFont="1" applyFill="1" applyBorder="1" applyAlignment="1" applyProtection="1">
      <alignment horizontal="center" vertical="center" wrapText="1"/>
      <protection hidden="1"/>
    </xf>
    <xf numFmtId="49" fontId="18" fillId="0" borderId="117" xfId="0" applyNumberFormat="1" applyFont="1" applyFill="1" applyBorder="1" applyAlignment="1" applyProtection="1">
      <alignment horizontal="center" vertical="center" shrinkToFit="1"/>
      <protection locked="0"/>
    </xf>
    <xf numFmtId="49" fontId="18" fillId="0" borderId="93"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49" fontId="18" fillId="0" borderId="92" xfId="0" applyNumberFormat="1" applyFont="1" applyBorder="1" applyAlignment="1" applyProtection="1">
      <alignment horizontal="left" vertical="center" shrinkToFit="1"/>
      <protection locked="0"/>
    </xf>
    <xf numFmtId="49" fontId="18" fillId="0" borderId="93" xfId="0" applyNumberFormat="1" applyFont="1" applyBorder="1" applyAlignment="1" applyProtection="1">
      <alignment horizontal="left" vertical="center" shrinkToFit="1"/>
      <protection locked="0"/>
    </xf>
    <xf numFmtId="49" fontId="18" fillId="0" borderId="91" xfId="0" applyNumberFormat="1" applyFont="1" applyBorder="1" applyAlignment="1" applyProtection="1">
      <alignment horizontal="left" vertical="center" shrinkToFit="1"/>
      <protection locked="0"/>
    </xf>
    <xf numFmtId="178" fontId="23" fillId="0" borderId="92" xfId="11" applyNumberFormat="1" applyFont="1" applyFill="1" applyBorder="1" applyAlignment="1" applyProtection="1">
      <alignment horizontal="right" vertical="center" shrinkToFit="1"/>
      <protection locked="0"/>
    </xf>
    <xf numFmtId="178" fontId="23" fillId="0" borderId="93" xfId="11" applyNumberFormat="1" applyFont="1" applyFill="1" applyBorder="1" applyAlignment="1" applyProtection="1">
      <alignment horizontal="right" vertical="center" shrinkToFit="1"/>
      <protection locked="0"/>
    </xf>
    <xf numFmtId="0" fontId="18" fillId="0" borderId="92" xfId="0" applyNumberFormat="1" applyFont="1" applyBorder="1" applyAlignment="1" applyProtection="1">
      <alignment horizontal="center" vertical="center" shrinkToFit="1"/>
      <protection hidden="1"/>
    </xf>
    <xf numFmtId="0" fontId="18" fillId="0" borderId="93" xfId="0" applyNumberFormat="1" applyFont="1" applyBorder="1" applyAlignment="1" applyProtection="1">
      <alignment horizontal="center" vertical="center" shrinkToFit="1"/>
      <protection hidden="1"/>
    </xf>
    <xf numFmtId="0" fontId="18" fillId="0" borderId="91" xfId="0" applyNumberFormat="1" applyFont="1" applyBorder="1" applyAlignment="1" applyProtection="1">
      <alignment horizontal="center" vertical="center" shrinkToFit="1"/>
      <protection hidden="1"/>
    </xf>
    <xf numFmtId="49" fontId="18" fillId="0" borderId="121" xfId="0" applyNumberFormat="1" applyFont="1" applyFill="1" applyBorder="1" applyAlignment="1" applyProtection="1">
      <alignment horizontal="center" vertical="center" shrinkToFit="1"/>
      <protection locked="0"/>
    </xf>
    <xf numFmtId="49" fontId="18" fillId="0" borderId="121" xfId="0" applyNumberFormat="1" applyFont="1" applyBorder="1" applyAlignment="1" applyProtection="1">
      <alignment horizontal="left" vertical="center" shrinkToFit="1"/>
      <protection locked="0"/>
    </xf>
    <xf numFmtId="0" fontId="11" fillId="0" borderId="62" xfId="0" applyFont="1" applyFill="1" applyBorder="1" applyAlignment="1" applyProtection="1">
      <alignment horizontal="center" vertical="center" wrapText="1" shrinkToFit="1"/>
      <protection hidden="1"/>
    </xf>
    <xf numFmtId="0" fontId="11" fillId="0" borderId="10" xfId="0" applyFont="1" applyFill="1" applyBorder="1" applyAlignment="1" applyProtection="1">
      <alignment horizontal="center" vertical="center" wrapText="1" shrinkToFit="1"/>
      <protection hidden="1"/>
    </xf>
    <xf numFmtId="0" fontId="11" fillId="0" borderId="63" xfId="0" applyFont="1" applyFill="1" applyBorder="1" applyAlignment="1" applyProtection="1">
      <alignment horizontal="center" vertical="center" wrapText="1" shrinkToFit="1"/>
      <protection hidden="1"/>
    </xf>
    <xf numFmtId="0" fontId="11" fillId="0" borderId="133" xfId="0" applyFont="1" applyFill="1" applyBorder="1" applyAlignment="1" applyProtection="1">
      <alignment horizontal="center" vertical="center" wrapText="1" shrinkToFit="1"/>
      <protection hidden="1"/>
    </xf>
    <xf numFmtId="0" fontId="11" fillId="0" borderId="140" xfId="0" applyFont="1" applyFill="1" applyBorder="1" applyAlignment="1" applyProtection="1">
      <alignment horizontal="center" vertical="center" wrapText="1" shrinkToFit="1"/>
      <protection hidden="1"/>
    </xf>
    <xf numFmtId="0" fontId="11" fillId="0" borderId="134" xfId="0" applyFont="1" applyFill="1" applyBorder="1" applyAlignment="1" applyProtection="1">
      <alignment horizontal="center" vertical="center" wrapText="1" shrinkToFit="1"/>
      <protection hidden="1"/>
    </xf>
    <xf numFmtId="49" fontId="18" fillId="0" borderId="136" xfId="0" applyNumberFormat="1" applyFont="1" applyFill="1" applyBorder="1" applyAlignment="1" applyProtection="1">
      <alignment horizontal="center" vertical="center" shrinkToFit="1"/>
      <protection locked="0"/>
    </xf>
    <xf numFmtId="0" fontId="75" fillId="6" borderId="23" xfId="0" applyFont="1" applyFill="1" applyBorder="1" applyAlignment="1" applyProtection="1">
      <alignment horizontal="center" vertical="center" wrapText="1"/>
      <protection hidden="1"/>
    </xf>
    <xf numFmtId="0" fontId="11" fillId="5" borderId="166" xfId="0" applyFont="1" applyFill="1" applyBorder="1" applyAlignment="1" applyProtection="1">
      <alignment horizontal="center" vertical="center" wrapText="1"/>
      <protection hidden="1"/>
    </xf>
    <xf numFmtId="0" fontId="11" fillId="5" borderId="97" xfId="0" applyFont="1" applyFill="1" applyBorder="1" applyAlignment="1" applyProtection="1">
      <alignment horizontal="center" vertical="center"/>
      <protection hidden="1"/>
    </xf>
    <xf numFmtId="0" fontId="11" fillId="5" borderId="98" xfId="0" applyFont="1" applyFill="1" applyBorder="1" applyAlignment="1" applyProtection="1">
      <alignment horizontal="center" vertical="center"/>
      <protection hidden="1"/>
    </xf>
    <xf numFmtId="0" fontId="11" fillId="5" borderId="167" xfId="0" applyFont="1" applyFill="1" applyBorder="1" applyAlignment="1" applyProtection="1">
      <alignment horizontal="center" vertical="center"/>
      <protection hidden="1"/>
    </xf>
    <xf numFmtId="0" fontId="11" fillId="7" borderId="163" xfId="0" applyFont="1" applyFill="1" applyBorder="1" applyAlignment="1" applyProtection="1">
      <alignment horizontal="center" vertical="center"/>
      <protection hidden="1"/>
    </xf>
    <xf numFmtId="0" fontId="11" fillId="7" borderId="164" xfId="0" applyFont="1" applyFill="1" applyBorder="1" applyAlignment="1" applyProtection="1">
      <alignment horizontal="center" vertical="center"/>
      <protection hidden="1"/>
    </xf>
    <xf numFmtId="0" fontId="11" fillId="7" borderId="165" xfId="0" applyFont="1" applyFill="1" applyBorder="1" applyAlignment="1" applyProtection="1">
      <alignment horizontal="center" vertical="center"/>
      <protection hidden="1"/>
    </xf>
    <xf numFmtId="38" fontId="64" fillId="0" borderId="0" xfId="14" applyFont="1" applyFill="1" applyBorder="1" applyAlignment="1" applyProtection="1">
      <alignment horizontal="left" wrapText="1"/>
      <protection hidden="1"/>
    </xf>
    <xf numFmtId="38" fontId="64" fillId="0" borderId="0" xfId="14" applyFont="1" applyFill="1" applyBorder="1" applyAlignment="1" applyProtection="1">
      <alignment horizontal="left"/>
      <protection hidden="1"/>
    </xf>
    <xf numFmtId="38" fontId="64" fillId="0" borderId="22" xfId="14" applyFont="1" applyFill="1" applyBorder="1" applyAlignment="1" applyProtection="1">
      <alignment horizontal="left"/>
      <protection hidden="1"/>
    </xf>
    <xf numFmtId="0" fontId="7" fillId="0" borderId="0" xfId="0" applyFont="1" applyFill="1" applyBorder="1" applyAlignment="1" applyProtection="1">
      <alignment horizontal="center" vertical="center" shrinkToFit="1"/>
      <protection hidden="1"/>
    </xf>
    <xf numFmtId="49" fontId="18" fillId="0" borderId="110" xfId="0" applyNumberFormat="1" applyFont="1" applyFill="1" applyBorder="1" applyAlignment="1" applyProtection="1">
      <alignment horizontal="center" vertical="center" shrinkToFit="1"/>
      <protection locked="0"/>
    </xf>
    <xf numFmtId="0" fontId="11" fillId="0" borderId="123"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0" fontId="11" fillId="0" borderId="124" xfId="0" applyFont="1" applyFill="1" applyBorder="1" applyAlignment="1" applyProtection="1">
      <alignment horizontal="center" vertical="center" wrapText="1" shrinkToFit="1"/>
      <protection hidden="1"/>
    </xf>
    <xf numFmtId="0" fontId="11" fillId="0" borderId="130"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vertical="center" wrapText="1" shrinkToFit="1"/>
      <protection hidden="1"/>
    </xf>
    <xf numFmtId="49" fontId="18" fillId="0" borderId="126" xfId="0" applyNumberFormat="1" applyFont="1" applyFill="1" applyBorder="1" applyAlignment="1" applyProtection="1">
      <alignment horizontal="center" vertical="center" shrinkToFit="1"/>
      <protection locked="0"/>
    </xf>
    <xf numFmtId="178" fontId="23" fillId="0" borderId="127" xfId="11" applyNumberFormat="1" applyFont="1" applyFill="1" applyBorder="1" applyAlignment="1" applyProtection="1">
      <alignment horizontal="right" vertical="center" shrinkToFit="1"/>
      <protection locked="0"/>
    </xf>
    <xf numFmtId="178" fontId="23" fillId="0" borderId="125" xfId="11" applyNumberFormat="1" applyFont="1" applyFill="1" applyBorder="1" applyAlignment="1" applyProtection="1">
      <alignment horizontal="right" vertical="center" shrinkToFit="1"/>
      <protection locked="0"/>
    </xf>
    <xf numFmtId="49" fontId="18" fillId="0" borderId="126" xfId="0" applyNumberFormat="1" applyFont="1" applyBorder="1" applyAlignment="1" applyProtection="1">
      <alignment horizontal="left" vertical="center" shrinkToFit="1"/>
      <protection locked="0"/>
    </xf>
    <xf numFmtId="0" fontId="20" fillId="4" borderId="68" xfId="0" applyFont="1" applyFill="1" applyBorder="1" applyAlignment="1" applyProtection="1">
      <alignment horizontal="right" vertical="center"/>
      <protection hidden="1"/>
    </xf>
    <xf numFmtId="0" fontId="20" fillId="4" borderId="42" xfId="0" applyFont="1" applyFill="1" applyBorder="1" applyAlignment="1" applyProtection="1">
      <alignment horizontal="right" vertical="center"/>
      <protection hidden="1"/>
    </xf>
    <xf numFmtId="0" fontId="20" fillId="4" borderId="43" xfId="0" applyFont="1" applyFill="1" applyBorder="1" applyAlignment="1" applyProtection="1">
      <alignment horizontal="right" vertical="center"/>
      <protection hidden="1"/>
    </xf>
    <xf numFmtId="38" fontId="54" fillId="0" borderId="42" xfId="0" applyNumberFormat="1" applyFont="1" applyBorder="1" applyAlignment="1" applyProtection="1">
      <alignment vertical="center"/>
      <protection hidden="1"/>
    </xf>
    <xf numFmtId="0" fontId="17" fillId="4" borderId="61" xfId="0" applyFont="1" applyFill="1" applyBorder="1" applyAlignment="1" applyProtection="1">
      <alignment horizontal="center" vertical="center"/>
      <protection hidden="1"/>
    </xf>
    <xf numFmtId="38" fontId="24" fillId="0" borderId="18" xfId="0" applyNumberFormat="1" applyFont="1" applyBorder="1" applyAlignment="1" applyProtection="1">
      <alignment vertical="center"/>
      <protection hidden="1"/>
    </xf>
    <xf numFmtId="38" fontId="54" fillId="0" borderId="83" xfId="0" applyNumberFormat="1" applyFont="1" applyBorder="1" applyAlignment="1" applyProtection="1">
      <alignment vertical="center"/>
      <protection hidden="1"/>
    </xf>
    <xf numFmtId="38" fontId="54" fillId="0" borderId="0" xfId="0" applyNumberFormat="1" applyFont="1" applyBorder="1" applyAlignment="1" applyProtection="1">
      <alignment vertical="center"/>
      <protection hidden="1"/>
    </xf>
    <xf numFmtId="38" fontId="24" fillId="0" borderId="93" xfId="0" applyNumberFormat="1" applyFont="1" applyBorder="1" applyAlignment="1" applyProtection="1">
      <alignment vertical="center"/>
      <protection hidden="1"/>
    </xf>
    <xf numFmtId="38" fontId="24" fillId="0" borderId="125" xfId="0" applyNumberFormat="1" applyFont="1" applyBorder="1" applyAlignment="1" applyProtection="1">
      <alignment vertical="center"/>
      <protection hidden="1"/>
    </xf>
    <xf numFmtId="38" fontId="54" fillId="0" borderId="8" xfId="0" applyNumberFormat="1" applyFont="1" applyBorder="1" applyAlignment="1" applyProtection="1">
      <alignment vertical="center"/>
      <protection hidden="1"/>
    </xf>
    <xf numFmtId="38" fontId="54" fillId="0" borderId="5" xfId="0" applyNumberFormat="1" applyFont="1" applyBorder="1" applyAlignment="1" applyProtection="1">
      <alignment vertical="center"/>
      <protection hidden="1"/>
    </xf>
    <xf numFmtId="38" fontId="54" fillId="0" borderId="9" xfId="0" applyNumberFormat="1" applyFont="1" applyBorder="1" applyAlignment="1" applyProtection="1">
      <alignment vertical="center"/>
      <protection hidden="1"/>
    </xf>
    <xf numFmtId="38" fontId="54" fillId="0" borderId="3" xfId="0" applyNumberFormat="1" applyFont="1" applyBorder="1" applyAlignment="1" applyProtection="1">
      <alignment vertical="center"/>
      <protection hidden="1"/>
    </xf>
    <xf numFmtId="38" fontId="24" fillId="0" borderId="103" xfId="0" applyNumberFormat="1" applyFont="1" applyBorder="1" applyAlignment="1" applyProtection="1">
      <alignment vertical="center"/>
      <protection hidden="1"/>
    </xf>
    <xf numFmtId="0" fontId="11" fillId="7" borderId="111" xfId="0" applyFont="1" applyFill="1" applyBorder="1" applyAlignment="1" applyProtection="1">
      <alignment horizontal="center" vertical="center"/>
      <protection hidden="1"/>
    </xf>
    <xf numFmtId="0" fontId="11" fillId="7" borderId="58" xfId="0" applyFont="1" applyFill="1" applyBorder="1" applyAlignment="1" applyProtection="1">
      <alignment horizontal="center" vertical="center"/>
      <protection hidden="1"/>
    </xf>
    <xf numFmtId="0" fontId="11" fillId="7" borderId="119" xfId="0" applyFont="1" applyFill="1" applyBorder="1" applyAlignment="1" applyProtection="1">
      <alignment horizontal="center" vertical="center"/>
      <protection hidden="1"/>
    </xf>
    <xf numFmtId="0" fontId="11" fillId="0" borderId="82" xfId="0" applyFont="1" applyBorder="1" applyAlignment="1" applyProtection="1">
      <alignment horizontal="center" vertical="center"/>
      <protection hidden="1"/>
    </xf>
    <xf numFmtId="0" fontId="11" fillId="0" borderId="83" xfId="0" applyFont="1" applyBorder="1" applyAlignment="1" applyProtection="1">
      <alignment horizontal="center" vertical="center"/>
      <protection hidden="1"/>
    </xf>
    <xf numFmtId="0" fontId="11" fillId="0" borderId="45" xfId="0" applyFont="1" applyBorder="1" applyAlignment="1" applyProtection="1">
      <alignment horizontal="center" vertical="center"/>
      <protection hidden="1"/>
    </xf>
    <xf numFmtId="0" fontId="11" fillId="0" borderId="85"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66"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81" xfId="0" applyFont="1" applyBorder="1" applyAlignment="1" applyProtection="1">
      <alignment horizontal="center" vertical="center"/>
      <protection hidden="1"/>
    </xf>
    <xf numFmtId="38" fontId="12" fillId="0" borderId="67" xfId="0" applyNumberFormat="1" applyFont="1" applyBorder="1" applyAlignment="1" applyProtection="1">
      <alignment horizontal="center" vertical="center"/>
      <protection hidden="1"/>
    </xf>
    <xf numFmtId="38" fontId="12" fillId="0" borderId="143" xfId="0" applyNumberFormat="1" applyFont="1" applyBorder="1" applyAlignment="1" applyProtection="1">
      <alignment horizontal="center" vertical="center"/>
      <protection hidden="1"/>
    </xf>
    <xf numFmtId="38" fontId="12" fillId="0" borderId="120" xfId="0" applyNumberFormat="1" applyFont="1" applyBorder="1" applyAlignment="1" applyProtection="1">
      <alignment horizontal="center" vertical="center"/>
      <protection hidden="1"/>
    </xf>
    <xf numFmtId="38" fontId="12" fillId="0" borderId="141" xfId="0" applyNumberFormat="1" applyFont="1" applyBorder="1" applyAlignment="1" applyProtection="1">
      <alignment horizontal="center" vertical="center"/>
      <protection hidden="1"/>
    </xf>
    <xf numFmtId="38" fontId="12" fillId="0" borderId="86" xfId="0" applyNumberFormat="1" applyFont="1" applyBorder="1" applyAlignment="1" applyProtection="1">
      <alignment horizontal="center" vertical="center"/>
      <protection hidden="1"/>
    </xf>
    <xf numFmtId="38" fontId="12" fillId="0" borderId="15" xfId="0" applyNumberFormat="1" applyFont="1" applyBorder="1" applyAlignment="1" applyProtection="1">
      <alignment horizontal="center" vertical="center"/>
      <protection hidden="1"/>
    </xf>
    <xf numFmtId="38" fontId="12" fillId="0" borderId="127" xfId="0" applyNumberFormat="1" applyFont="1" applyBorder="1" applyAlignment="1" applyProtection="1">
      <alignment horizontal="center" vertical="center"/>
      <protection hidden="1"/>
    </xf>
    <xf numFmtId="38" fontId="12" fillId="0" borderId="128" xfId="0" applyNumberFormat="1" applyFont="1" applyBorder="1" applyAlignment="1" applyProtection="1">
      <alignment horizontal="center" vertical="center"/>
      <protection hidden="1"/>
    </xf>
    <xf numFmtId="0" fontId="17" fillId="4" borderId="59" xfId="0" applyFont="1" applyFill="1" applyBorder="1" applyAlignment="1" applyProtection="1">
      <alignment horizontal="center" vertical="center" wrapText="1"/>
      <protection hidden="1"/>
    </xf>
    <xf numFmtId="49" fontId="18" fillId="0" borderId="70"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0" fontId="5" fillId="5" borderId="97" xfId="0" applyFont="1" applyFill="1" applyBorder="1" applyAlignment="1" applyProtection="1">
      <alignment horizontal="center" vertical="center" wrapText="1"/>
      <protection hidden="1"/>
    </xf>
    <xf numFmtId="0" fontId="5" fillId="5" borderId="98" xfId="0" applyFont="1" applyFill="1" applyBorder="1" applyAlignment="1" applyProtection="1">
      <alignment horizontal="center" vertical="center" wrapText="1"/>
      <protection hidden="1"/>
    </xf>
    <xf numFmtId="0" fontId="5" fillId="5" borderId="99" xfId="0" applyFont="1" applyFill="1" applyBorder="1" applyAlignment="1" applyProtection="1">
      <alignment horizontal="center" vertical="center" wrapText="1"/>
      <protection hidden="1"/>
    </xf>
    <xf numFmtId="49" fontId="18" fillId="0" borderId="52"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179" fontId="23" fillId="0" borderId="70" xfId="0" applyNumberFormat="1" applyFont="1" applyFill="1" applyBorder="1" applyAlignment="1" applyProtection="1">
      <alignment horizontal="center" vertical="center" shrinkToFit="1"/>
      <protection locked="0"/>
    </xf>
    <xf numFmtId="179" fontId="23" fillId="0" borderId="14" xfId="0" applyNumberFormat="1" applyFont="1" applyFill="1" applyBorder="1" applyAlignment="1" applyProtection="1">
      <alignment horizontal="center" vertical="center" shrinkToFit="1"/>
      <protection locked="0"/>
    </xf>
    <xf numFmtId="179" fontId="23" fillId="0" borderId="17" xfId="0" applyNumberFormat="1" applyFont="1" applyFill="1" applyBorder="1" applyAlignment="1" applyProtection="1">
      <alignment horizontal="center" vertical="center" shrinkToFit="1"/>
      <protection locked="0"/>
    </xf>
    <xf numFmtId="38" fontId="23" fillId="0" borderId="11" xfId="11" applyFont="1" applyFill="1" applyBorder="1" applyAlignment="1" applyProtection="1">
      <alignment horizontal="right" vertical="center" shrinkToFit="1"/>
      <protection locked="0"/>
    </xf>
    <xf numFmtId="38" fontId="23" fillId="0" borderId="0" xfId="11" applyFont="1" applyFill="1" applyBorder="1" applyAlignment="1" applyProtection="1">
      <alignment horizontal="right" vertical="center" shrinkToFit="1"/>
      <protection locked="0"/>
    </xf>
    <xf numFmtId="38" fontId="23" fillId="0" borderId="67" xfId="11" applyFont="1" applyFill="1" applyBorder="1" applyAlignment="1" applyProtection="1">
      <alignment horizontal="right" vertical="center" shrinkToFit="1"/>
      <protection locked="0"/>
    </xf>
    <xf numFmtId="3" fontId="46" fillId="0" borderId="22" xfId="0" applyNumberFormat="1" applyFont="1" applyFill="1" applyBorder="1" applyAlignment="1" applyProtection="1">
      <alignment horizontal="center" vertical="center" shrinkToFit="1"/>
      <protection hidden="1"/>
    </xf>
    <xf numFmtId="0" fontId="23" fillId="0" borderId="52" xfId="11" applyNumberFormat="1" applyFont="1" applyFill="1" applyBorder="1" applyAlignment="1" applyProtection="1">
      <alignment horizontal="center" vertical="center" shrinkToFit="1"/>
      <protection locked="0"/>
    </xf>
    <xf numFmtId="0" fontId="23" fillId="0" borderId="13" xfId="11" applyNumberFormat="1" applyFont="1" applyFill="1" applyBorder="1" applyAlignment="1" applyProtection="1">
      <alignment horizontal="center" vertical="center" shrinkToFit="1"/>
      <protection locked="0"/>
    </xf>
    <xf numFmtId="0" fontId="23" fillId="0" borderId="16" xfId="11" applyNumberFormat="1" applyFont="1" applyFill="1" applyBorder="1" applyAlignment="1" applyProtection="1">
      <alignment horizontal="center" vertical="center" shrinkToFit="1"/>
      <protection locked="0"/>
    </xf>
    <xf numFmtId="3" fontId="20" fillId="0" borderId="22" xfId="0" applyNumberFormat="1" applyFont="1" applyFill="1" applyBorder="1" applyAlignment="1" applyProtection="1">
      <alignment horizontal="center" vertical="center" shrinkToFit="1"/>
      <protection hidden="1"/>
    </xf>
    <xf numFmtId="0" fontId="5" fillId="5" borderId="98" xfId="0" applyFont="1" applyFill="1" applyBorder="1" applyAlignment="1" applyProtection="1">
      <alignment horizontal="center" vertical="center"/>
      <protection hidden="1"/>
    </xf>
    <xf numFmtId="0" fontId="5" fillId="5" borderId="99" xfId="0" applyFont="1" applyFill="1" applyBorder="1" applyAlignment="1" applyProtection="1">
      <alignment horizontal="center" vertical="center"/>
      <protection hidden="1"/>
    </xf>
    <xf numFmtId="0" fontId="12" fillId="4" borderId="97" xfId="0" applyFont="1" applyFill="1" applyBorder="1" applyAlignment="1" applyProtection="1">
      <alignment horizontal="center" vertical="center" wrapText="1"/>
      <protection hidden="1"/>
    </xf>
    <xf numFmtId="0" fontId="12" fillId="4" borderId="98" xfId="0" applyFont="1" applyFill="1" applyBorder="1" applyAlignment="1" applyProtection="1">
      <alignment horizontal="center" vertical="center"/>
      <protection hidden="1"/>
    </xf>
    <xf numFmtId="0" fontId="12" fillId="4" borderId="99" xfId="0" applyFont="1" applyFill="1" applyBorder="1" applyAlignment="1" applyProtection="1">
      <alignment horizontal="center" vertical="center"/>
      <protection hidden="1"/>
    </xf>
    <xf numFmtId="179" fontId="23" fillId="0" borderId="52" xfId="0" applyNumberFormat="1" applyFont="1" applyFill="1" applyBorder="1" applyAlignment="1" applyProtection="1">
      <alignment horizontal="center" vertical="center" shrinkToFit="1"/>
      <protection locked="0"/>
    </xf>
    <xf numFmtId="179" fontId="23" fillId="0" borderId="13" xfId="0" applyNumberFormat="1" applyFont="1" applyFill="1" applyBorder="1" applyAlignment="1" applyProtection="1">
      <alignment horizontal="center" vertical="center" shrinkToFit="1"/>
      <protection locked="0"/>
    </xf>
    <xf numFmtId="179" fontId="23" fillId="0" borderId="16" xfId="0" applyNumberFormat="1" applyFont="1" applyFill="1" applyBorder="1" applyAlignment="1" applyProtection="1">
      <alignment horizontal="center" vertical="center" shrinkToFit="1"/>
      <protection locked="0"/>
    </xf>
    <xf numFmtId="0" fontId="23" fillId="0" borderId="55" xfId="11" applyNumberFormat="1" applyFont="1" applyFill="1" applyBorder="1" applyAlignment="1" applyProtection="1">
      <alignment horizontal="center" vertical="center" shrinkToFit="1"/>
      <protection locked="0"/>
    </xf>
    <xf numFmtId="0" fontId="23" fillId="0" borderId="12" xfId="11" applyNumberFormat="1" applyFont="1" applyFill="1" applyBorder="1" applyAlignment="1" applyProtection="1">
      <alignment horizontal="center" vertical="center" shrinkToFit="1"/>
      <protection locked="0"/>
    </xf>
    <xf numFmtId="0" fontId="23" fillId="0" borderId="122" xfId="11" applyNumberFormat="1" applyFont="1" applyFill="1" applyBorder="1" applyAlignment="1" applyProtection="1">
      <alignment horizontal="center" vertical="center" shrinkToFit="1"/>
      <protection locked="0"/>
    </xf>
    <xf numFmtId="0" fontId="23" fillId="0" borderId="70" xfId="11" applyNumberFormat="1" applyFont="1" applyFill="1" applyBorder="1" applyAlignment="1" applyProtection="1">
      <alignment horizontal="center" vertical="center" shrinkToFit="1"/>
      <protection locked="0"/>
    </xf>
    <xf numFmtId="0" fontId="23" fillId="0" borderId="14" xfId="11" applyNumberFormat="1" applyFont="1" applyFill="1" applyBorder="1" applyAlignment="1" applyProtection="1">
      <alignment horizontal="center" vertical="center" shrinkToFit="1"/>
      <protection locked="0"/>
    </xf>
    <xf numFmtId="0" fontId="23" fillId="0" borderId="17" xfId="11" applyNumberFormat="1" applyFont="1" applyFill="1" applyBorder="1" applyAlignment="1" applyProtection="1">
      <alignment horizontal="center" vertical="center" shrinkToFit="1"/>
      <protection locked="0"/>
    </xf>
    <xf numFmtId="176" fontId="23" fillId="0" borderId="89" xfId="0" applyNumberFormat="1" applyFont="1" applyFill="1" applyBorder="1" applyAlignment="1" applyProtection="1">
      <alignment horizontal="center" vertical="center" shrinkToFit="1"/>
      <protection hidden="1"/>
    </xf>
    <xf numFmtId="176" fontId="23" fillId="0" borderId="0" xfId="0" applyNumberFormat="1" applyFont="1" applyFill="1" applyBorder="1" applyAlignment="1" applyProtection="1">
      <alignment horizontal="center" vertical="center" shrinkToFit="1"/>
      <protection hidden="1"/>
    </xf>
    <xf numFmtId="176" fontId="23" fillId="0" borderId="90" xfId="0" applyNumberFormat="1" applyFont="1" applyFill="1" applyBorder="1" applyAlignment="1" applyProtection="1">
      <alignment horizontal="center" vertical="center" shrinkToFit="1"/>
      <protection hidden="1"/>
    </xf>
    <xf numFmtId="49" fontId="18" fillId="0" borderId="52"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16" xfId="0" applyNumberFormat="1" applyFont="1" applyFill="1" applyBorder="1" applyAlignment="1" applyProtection="1">
      <alignment horizontal="left" vertical="center" shrinkToFit="1"/>
      <protection locked="0"/>
    </xf>
    <xf numFmtId="49" fontId="18" fillId="0" borderId="55" xfId="0" applyNumberFormat="1" applyFont="1" applyBorder="1" applyAlignment="1" applyProtection="1">
      <alignment horizontal="center" vertical="center" shrinkToFit="1"/>
      <protection locked="0"/>
    </xf>
    <xf numFmtId="49" fontId="18" fillId="0" borderId="122" xfId="0" applyNumberFormat="1" applyFont="1" applyBorder="1" applyAlignment="1" applyProtection="1">
      <alignment horizontal="center" vertical="center" shrinkToFit="1"/>
      <protection locked="0"/>
    </xf>
    <xf numFmtId="0" fontId="18" fillId="0" borderId="13" xfId="0" applyNumberFormat="1" applyFont="1" applyFill="1" applyBorder="1" applyAlignment="1" applyProtection="1">
      <alignment horizontal="center" vertical="center" shrinkToFit="1"/>
      <protection locked="0"/>
    </xf>
    <xf numFmtId="0" fontId="18" fillId="0" borderId="16" xfId="0" applyNumberFormat="1" applyFont="1" applyFill="1" applyBorder="1" applyAlignment="1" applyProtection="1">
      <alignment horizontal="center" vertical="center" shrinkToFit="1"/>
      <protection locked="0"/>
    </xf>
    <xf numFmtId="0" fontId="18" fillId="0" borderId="52" xfId="0" applyNumberFormat="1" applyFont="1" applyFill="1" applyBorder="1" applyAlignment="1" applyProtection="1">
      <alignment horizontal="center" vertical="center" shrinkToFit="1"/>
      <protection locked="0"/>
    </xf>
    <xf numFmtId="49" fontId="18" fillId="0" borderId="52" xfId="0" applyNumberFormat="1" applyFont="1" applyFill="1" applyBorder="1" applyAlignment="1" applyProtection="1">
      <alignment horizontal="center" vertical="center" shrinkToFit="1"/>
      <protection locked="0"/>
    </xf>
    <xf numFmtId="49" fontId="18" fillId="0" borderId="13" xfId="0" applyNumberFormat="1" applyFont="1" applyFill="1" applyBorder="1" applyAlignment="1" applyProtection="1">
      <alignment horizontal="center" vertical="center" shrinkToFit="1"/>
      <protection locked="0"/>
    </xf>
    <xf numFmtId="49" fontId="18" fillId="0" borderId="16" xfId="0" applyNumberFormat="1" applyFont="1" applyFill="1" applyBorder="1" applyAlignment="1" applyProtection="1">
      <alignment horizontal="center" vertical="center" shrinkToFit="1"/>
      <protection locked="0"/>
    </xf>
    <xf numFmtId="0" fontId="11" fillId="5" borderId="168" xfId="0" applyFont="1" applyFill="1" applyBorder="1" applyAlignment="1" applyProtection="1">
      <alignment horizontal="center" vertical="center" wrapText="1"/>
      <protection hidden="1"/>
    </xf>
    <xf numFmtId="0" fontId="11" fillId="5" borderId="98" xfId="0" applyFont="1" applyFill="1" applyBorder="1" applyAlignment="1" applyProtection="1">
      <alignment horizontal="center" vertical="center" wrapText="1"/>
      <protection hidden="1"/>
    </xf>
    <xf numFmtId="0" fontId="11" fillId="5" borderId="167" xfId="0" applyFont="1" applyFill="1" applyBorder="1" applyAlignment="1" applyProtection="1">
      <alignment horizontal="center" vertical="center" wrapText="1"/>
      <protection hidden="1"/>
    </xf>
    <xf numFmtId="0" fontId="11" fillId="7" borderId="159" xfId="0" applyFont="1" applyFill="1" applyBorder="1" applyAlignment="1" applyProtection="1">
      <alignment horizontal="center" vertical="center"/>
      <protection hidden="1"/>
    </xf>
    <xf numFmtId="0" fontId="11" fillId="7" borderId="12" xfId="0" applyFont="1" applyFill="1" applyBorder="1" applyAlignment="1" applyProtection="1">
      <alignment horizontal="center" vertical="center"/>
      <protection hidden="1"/>
    </xf>
    <xf numFmtId="0" fontId="11" fillId="7" borderId="144"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xf numFmtId="0" fontId="11" fillId="5" borderId="122" xfId="0" applyFont="1" applyFill="1" applyBorder="1" applyAlignment="1" applyProtection="1">
      <alignment horizontal="center" vertical="center" wrapText="1"/>
      <protection hidden="1"/>
    </xf>
    <xf numFmtId="38" fontId="23" fillId="0" borderId="53" xfId="11" applyFont="1" applyFill="1" applyBorder="1" applyAlignment="1" applyProtection="1">
      <alignment horizontal="right" vertical="center" shrinkToFit="1"/>
      <protection locked="0"/>
    </xf>
    <xf numFmtId="38" fontId="23" fillId="0" borderId="13" xfId="11" applyFont="1" applyFill="1" applyBorder="1" applyAlignment="1" applyProtection="1">
      <alignment horizontal="right" vertical="center" shrinkToFit="1"/>
      <protection locked="0"/>
    </xf>
    <xf numFmtId="38" fontId="23" fillId="0" borderId="54" xfId="11" applyFont="1" applyFill="1" applyBorder="1" applyAlignment="1" applyProtection="1">
      <alignment horizontal="right" vertical="center" shrinkToFit="1"/>
      <protection locked="0"/>
    </xf>
    <xf numFmtId="0" fontId="11" fillId="5" borderId="97" xfId="0" applyFont="1" applyFill="1" applyBorder="1" applyAlignment="1" applyProtection="1">
      <alignment horizontal="center" vertical="center" wrapText="1"/>
      <protection hidden="1"/>
    </xf>
    <xf numFmtId="49" fontId="18" fillId="0" borderId="55" xfId="0" applyNumberFormat="1" applyFont="1" applyFill="1" applyBorder="1" applyAlignment="1" applyProtection="1">
      <alignment horizontal="center" vertical="center" shrinkToFit="1"/>
      <protection locked="0"/>
    </xf>
    <xf numFmtId="49" fontId="18" fillId="0" borderId="12" xfId="0" applyNumberFormat="1" applyFont="1" applyFill="1" applyBorder="1" applyAlignment="1" applyProtection="1">
      <alignment horizontal="center" vertical="center" shrinkToFit="1"/>
      <protection locked="0"/>
    </xf>
    <xf numFmtId="49" fontId="18" fillId="0" borderId="122" xfId="0" applyNumberFormat="1" applyFont="1" applyFill="1" applyBorder="1" applyAlignment="1" applyProtection="1">
      <alignment horizontal="center" vertical="center" shrinkToFit="1"/>
      <protection locked="0"/>
    </xf>
    <xf numFmtId="49" fontId="18" fillId="0" borderId="70" xfId="0" applyNumberFormat="1" applyFont="1" applyFill="1" applyBorder="1" applyAlignment="1" applyProtection="1">
      <alignment horizontal="left" vertical="center" shrinkToFit="1"/>
      <protection locked="0"/>
    </xf>
    <xf numFmtId="49" fontId="18" fillId="0" borderId="14" xfId="0" applyNumberFormat="1" applyFont="1" applyFill="1" applyBorder="1" applyAlignment="1" applyProtection="1">
      <alignment horizontal="left" vertical="center" shrinkToFit="1"/>
      <protection locked="0"/>
    </xf>
    <xf numFmtId="49" fontId="18" fillId="0" borderId="17" xfId="0" applyNumberFormat="1" applyFont="1" applyFill="1" applyBorder="1" applyAlignment="1" applyProtection="1">
      <alignment horizontal="left" vertical="center" shrinkToFit="1"/>
      <protection locked="0"/>
    </xf>
    <xf numFmtId="0" fontId="18" fillId="0" borderId="14" xfId="0" applyNumberFormat="1" applyFont="1" applyFill="1" applyBorder="1" applyAlignment="1" applyProtection="1">
      <alignment horizontal="center" vertical="center" shrinkToFit="1"/>
      <protection locked="0"/>
    </xf>
    <xf numFmtId="0" fontId="18" fillId="0" borderId="17" xfId="0" applyNumberFormat="1" applyFont="1" applyFill="1" applyBorder="1" applyAlignment="1" applyProtection="1">
      <alignment horizontal="center" vertical="center" shrinkToFit="1"/>
      <protection locked="0"/>
    </xf>
    <xf numFmtId="38" fontId="23" fillId="0" borderId="71" xfId="11" applyFont="1" applyFill="1" applyBorder="1" applyAlignment="1" applyProtection="1">
      <alignment horizontal="right" vertical="center" shrinkToFit="1"/>
      <protection locked="0"/>
    </xf>
    <xf numFmtId="38" fontId="23" fillId="0" borderId="14" xfId="11" applyFont="1" applyFill="1" applyBorder="1" applyAlignment="1" applyProtection="1">
      <alignment horizontal="right" vertical="center" shrinkToFit="1"/>
      <protection locked="0"/>
    </xf>
    <xf numFmtId="38" fontId="23" fillId="0" borderId="72" xfId="11" applyFont="1" applyFill="1" applyBorder="1" applyAlignment="1" applyProtection="1">
      <alignment horizontal="right" vertical="center" shrinkToFit="1"/>
      <protection locked="0"/>
    </xf>
    <xf numFmtId="38" fontId="23" fillId="0" borderId="56" xfId="11" applyFont="1" applyFill="1" applyBorder="1" applyAlignment="1" applyProtection="1">
      <alignment horizontal="right" vertical="center" shrinkToFit="1"/>
      <protection locked="0"/>
    </xf>
    <xf numFmtId="38" fontId="23" fillId="0" borderId="12" xfId="11" applyFont="1" applyFill="1" applyBorder="1" applyAlignment="1" applyProtection="1">
      <alignment horizontal="right" vertical="center" shrinkToFit="1"/>
      <protection locked="0"/>
    </xf>
    <xf numFmtId="38" fontId="23" fillId="0" borderId="57" xfId="11" applyFont="1" applyFill="1" applyBorder="1" applyAlignment="1" applyProtection="1">
      <alignment horizontal="right" vertical="center" shrinkToFit="1"/>
      <protection locked="0"/>
    </xf>
    <xf numFmtId="38" fontId="23" fillId="0" borderId="7" xfId="10" applyFont="1" applyFill="1" applyBorder="1" applyAlignment="1" applyProtection="1">
      <alignment horizontal="right" vertical="center" shrinkToFit="1"/>
      <protection hidden="1"/>
    </xf>
    <xf numFmtId="38" fontId="23" fillId="0" borderId="65" xfId="10" applyFont="1" applyFill="1" applyBorder="1" applyAlignment="1" applyProtection="1">
      <alignment horizontal="right" vertical="center" shrinkToFit="1"/>
      <protection hidden="1"/>
    </xf>
    <xf numFmtId="0" fontId="23" fillId="0" borderId="92" xfId="11" applyNumberFormat="1" applyFont="1" applyFill="1" applyBorder="1" applyAlignment="1" applyProtection="1">
      <alignment horizontal="center" vertical="center" shrinkToFit="1"/>
      <protection locked="0"/>
    </xf>
    <xf numFmtId="0" fontId="23" fillId="0" borderId="93" xfId="11" applyNumberFormat="1" applyFont="1" applyFill="1" applyBorder="1" applyAlignment="1" applyProtection="1">
      <alignment horizontal="center" vertical="center" shrinkToFit="1"/>
      <protection locked="0"/>
    </xf>
    <xf numFmtId="0" fontId="23" fillId="0" borderId="91" xfId="11" applyNumberFormat="1" applyFont="1" applyFill="1" applyBorder="1" applyAlignment="1" applyProtection="1">
      <alignment horizontal="center" vertical="center" shrinkToFit="1"/>
      <protection locked="0"/>
    </xf>
    <xf numFmtId="38" fontId="43" fillId="0" borderId="41" xfId="11" applyFont="1" applyFill="1" applyBorder="1" applyAlignment="1" applyProtection="1">
      <alignment horizontal="right" vertical="center" shrinkToFit="1"/>
      <protection hidden="1"/>
    </xf>
    <xf numFmtId="38" fontId="43" fillId="0" borderId="42" xfId="11" applyFont="1" applyFill="1" applyBorder="1" applyAlignment="1" applyProtection="1">
      <alignment horizontal="right" vertical="center" shrinkToFit="1"/>
      <protection hidden="1"/>
    </xf>
    <xf numFmtId="38" fontId="43" fillId="0" borderId="69" xfId="11" applyFont="1" applyFill="1" applyBorder="1" applyAlignment="1" applyProtection="1">
      <alignment horizontal="right" vertical="center" shrinkToFit="1"/>
      <protection hidden="1"/>
    </xf>
    <xf numFmtId="3" fontId="10" fillId="4" borderId="68" xfId="0" applyNumberFormat="1" applyFont="1" applyFill="1" applyBorder="1" applyAlignment="1" applyProtection="1">
      <alignment horizontal="right" vertical="center" shrinkToFit="1"/>
      <protection hidden="1"/>
    </xf>
    <xf numFmtId="3" fontId="10" fillId="4" borderId="42" xfId="0" applyNumberFormat="1" applyFont="1" applyFill="1" applyBorder="1" applyAlignment="1" applyProtection="1">
      <alignment horizontal="right" vertical="center" shrinkToFit="1"/>
      <protection hidden="1"/>
    </xf>
    <xf numFmtId="0" fontId="11" fillId="5" borderId="75" xfId="0" applyFont="1" applyFill="1" applyBorder="1" applyAlignment="1" applyProtection="1">
      <alignment horizontal="center" vertical="center" wrapText="1"/>
      <protection hidden="1"/>
    </xf>
    <xf numFmtId="0" fontId="11" fillId="5" borderId="76" xfId="0" applyFont="1" applyFill="1" applyBorder="1" applyAlignment="1" applyProtection="1">
      <alignment horizontal="center" vertical="center" wrapText="1"/>
      <protection hidden="1"/>
    </xf>
    <xf numFmtId="0" fontId="11" fillId="5" borderId="77" xfId="0" applyFont="1" applyFill="1" applyBorder="1" applyAlignment="1" applyProtection="1">
      <alignment horizontal="center" vertical="center" wrapText="1"/>
      <protection hidden="1"/>
    </xf>
    <xf numFmtId="179" fontId="23" fillId="0" borderId="55" xfId="0" applyNumberFormat="1" applyFont="1" applyFill="1" applyBorder="1" applyAlignment="1" applyProtection="1">
      <alignment horizontal="center" vertical="center" shrinkToFit="1"/>
      <protection locked="0"/>
    </xf>
    <xf numFmtId="179" fontId="23" fillId="0" borderId="12" xfId="0" applyNumberFormat="1" applyFont="1" applyFill="1" applyBorder="1" applyAlignment="1" applyProtection="1">
      <alignment horizontal="center" vertical="center" shrinkToFit="1"/>
      <protection locked="0"/>
    </xf>
    <xf numFmtId="179" fontId="23" fillId="0" borderId="122" xfId="0" applyNumberFormat="1" applyFont="1" applyFill="1" applyBorder="1" applyAlignment="1" applyProtection="1">
      <alignment horizontal="center" vertical="center" shrinkToFit="1"/>
      <protection locked="0"/>
    </xf>
    <xf numFmtId="0" fontId="11" fillId="5" borderId="99" xfId="0" applyFont="1" applyFill="1" applyBorder="1" applyAlignment="1" applyProtection="1">
      <alignment horizontal="center" vertical="center" wrapText="1"/>
      <protection hidden="1"/>
    </xf>
    <xf numFmtId="3" fontId="14" fillId="0" borderId="22" xfId="0" applyNumberFormat="1" applyFont="1" applyFill="1" applyBorder="1" applyAlignment="1" applyProtection="1">
      <alignment horizontal="center" vertical="center" shrinkToFit="1"/>
      <protection hidden="1"/>
    </xf>
    <xf numFmtId="179" fontId="23" fillId="0" borderId="73" xfId="10" applyNumberFormat="1" applyFont="1" applyBorder="1" applyAlignment="1" applyProtection="1">
      <alignment horizontal="center" vertical="center" shrinkToFit="1"/>
      <protection hidden="1"/>
    </xf>
    <xf numFmtId="179" fontId="23" fillId="0" borderId="23" xfId="10" applyNumberFormat="1" applyFont="1" applyBorder="1" applyAlignment="1" applyProtection="1">
      <alignment horizontal="center" vertical="center" shrinkToFit="1"/>
      <protection hidden="1"/>
    </xf>
    <xf numFmtId="179" fontId="23" fillId="0" borderId="74" xfId="10" applyNumberFormat="1" applyFont="1" applyBorder="1" applyAlignment="1" applyProtection="1">
      <alignment horizontal="center" vertical="center" shrinkToFit="1"/>
      <protection hidden="1"/>
    </xf>
    <xf numFmtId="0" fontId="18" fillId="0" borderId="70" xfId="0" applyNumberFormat="1" applyFont="1" applyFill="1" applyBorder="1" applyAlignment="1" applyProtection="1">
      <alignment horizontal="center" vertical="center" shrinkToFit="1"/>
      <protection locked="0"/>
    </xf>
    <xf numFmtId="49" fontId="18" fillId="0" borderId="55" xfId="0" applyNumberFormat="1" applyFont="1" applyFill="1" applyBorder="1" applyAlignment="1" applyProtection="1">
      <alignment horizontal="left" vertical="center" shrinkToFit="1"/>
      <protection locked="0"/>
    </xf>
    <xf numFmtId="49" fontId="18" fillId="0" borderId="12" xfId="0" applyNumberFormat="1" applyFont="1" applyFill="1" applyBorder="1" applyAlignment="1" applyProtection="1">
      <alignment horizontal="left" vertical="center" shrinkToFit="1"/>
      <protection locked="0"/>
    </xf>
    <xf numFmtId="49" fontId="18" fillId="0" borderId="122" xfId="0" applyNumberFormat="1" applyFont="1" applyFill="1" applyBorder="1" applyAlignment="1" applyProtection="1">
      <alignment horizontal="left" vertical="center" shrinkToFit="1"/>
      <protection locked="0"/>
    </xf>
    <xf numFmtId="0" fontId="11" fillId="5" borderId="76" xfId="0" applyFont="1" applyFill="1" applyBorder="1" applyAlignment="1" applyProtection="1">
      <alignment horizontal="center" vertical="center"/>
      <protection hidden="1"/>
    </xf>
    <xf numFmtId="177" fontId="23" fillId="2" borderId="87" xfId="0" applyNumberFormat="1" applyFont="1" applyFill="1" applyBorder="1" applyAlignment="1" applyProtection="1">
      <alignment horizontal="right" vertical="center" shrinkToFit="1"/>
      <protection locked="0"/>
    </xf>
    <xf numFmtId="177" fontId="23" fillId="2" borderId="76" xfId="0" applyNumberFormat="1" applyFont="1" applyFill="1" applyBorder="1" applyAlignment="1" applyProtection="1">
      <alignment horizontal="right" vertical="center" shrinkToFit="1"/>
      <protection locked="0"/>
    </xf>
    <xf numFmtId="0" fontId="12" fillId="2" borderId="76" xfId="0" applyFont="1" applyFill="1" applyBorder="1" applyAlignment="1" applyProtection="1">
      <alignment horizontal="center" vertical="center"/>
      <protection hidden="1"/>
    </xf>
    <xf numFmtId="0" fontId="12" fillId="2" borderId="88" xfId="0" applyFont="1" applyFill="1" applyBorder="1" applyAlignment="1" applyProtection="1">
      <alignment horizontal="center" vertical="center"/>
      <protection hidden="1"/>
    </xf>
    <xf numFmtId="0" fontId="11" fillId="0" borderId="66"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center" vertical="center" shrinkToFit="1"/>
      <protection hidden="1"/>
    </xf>
    <xf numFmtId="0" fontId="11" fillId="0" borderId="6" xfId="0" applyFont="1" applyFill="1" applyBorder="1" applyAlignment="1" applyProtection="1">
      <alignment horizontal="center" vertical="center" shrinkToFit="1"/>
      <protection hidden="1"/>
    </xf>
    <xf numFmtId="0" fontId="11" fillId="0" borderId="84" xfId="0" applyFont="1" applyFill="1" applyBorder="1" applyAlignment="1" applyProtection="1">
      <alignment horizontal="center" vertical="center" shrinkToFit="1"/>
      <protection hidden="1"/>
    </xf>
    <xf numFmtId="0" fontId="11" fillId="0" borderId="0" xfId="0" applyFont="1" applyFill="1" applyBorder="1" applyAlignment="1" applyProtection="1">
      <alignment horizontal="center" vertical="center" shrinkToFit="1"/>
      <protection hidden="1"/>
    </xf>
    <xf numFmtId="0" fontId="11" fillId="0" borderId="10" xfId="0" applyFont="1" applyFill="1" applyBorder="1" applyAlignment="1" applyProtection="1">
      <alignment horizontal="center" vertical="center" shrinkToFit="1"/>
      <protection hidden="1"/>
    </xf>
    <xf numFmtId="0" fontId="11" fillId="0" borderId="85"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right" vertical="center"/>
      <protection hidden="1"/>
    </xf>
    <xf numFmtId="0" fontId="10" fillId="4" borderId="7" xfId="0" applyFont="1" applyFill="1" applyBorder="1" applyAlignment="1" applyProtection="1">
      <alignment horizontal="right" vertical="center"/>
      <protection hidden="1"/>
    </xf>
    <xf numFmtId="178" fontId="10" fillId="4" borderId="2" xfId="10" applyNumberFormat="1" applyFont="1" applyFill="1" applyBorder="1" applyAlignment="1" applyProtection="1">
      <alignment horizontal="right" vertical="center" shrinkToFit="1"/>
      <protection hidden="1"/>
    </xf>
    <xf numFmtId="178" fontId="10" fillId="4" borderId="23" xfId="10" applyNumberFormat="1" applyFont="1" applyFill="1" applyBorder="1" applyAlignment="1" applyProtection="1">
      <alignment horizontal="right" vertical="center" shrinkToFit="1"/>
      <protection hidden="1"/>
    </xf>
    <xf numFmtId="0" fontId="18" fillId="0" borderId="76" xfId="0" applyFont="1" applyFill="1" applyBorder="1" applyAlignment="1" applyProtection="1">
      <alignment horizontal="center" vertical="center" shrinkToFit="1"/>
      <protection locked="0"/>
    </xf>
    <xf numFmtId="0" fontId="18" fillId="0" borderId="77" xfId="0" applyFont="1" applyFill="1" applyBorder="1" applyAlignment="1" applyProtection="1">
      <alignment horizontal="center" vertical="center" shrinkToFit="1"/>
      <protection locked="0"/>
    </xf>
    <xf numFmtId="38" fontId="40" fillId="0" borderId="34" xfId="11" applyFont="1" applyFill="1" applyBorder="1" applyAlignment="1" applyProtection="1">
      <alignment vertical="center" shrinkToFit="1"/>
      <protection hidden="1"/>
    </xf>
    <xf numFmtId="38" fontId="40" fillId="0" borderId="20" xfId="11" applyFont="1" applyFill="1" applyBorder="1" applyAlignment="1" applyProtection="1">
      <alignment vertical="center" shrinkToFit="1"/>
      <protection hidden="1"/>
    </xf>
    <xf numFmtId="38" fontId="40" fillId="0" borderId="33" xfId="11" applyFont="1" applyFill="1" applyBorder="1" applyAlignment="1" applyProtection="1">
      <alignment vertical="center" shrinkToFit="1"/>
      <protection hidden="1"/>
    </xf>
    <xf numFmtId="3" fontId="20" fillId="4" borderId="35" xfId="0" applyNumberFormat="1" applyFont="1" applyFill="1" applyBorder="1" applyAlignment="1" applyProtection="1">
      <alignment horizontal="right" vertical="center" shrinkToFit="1"/>
      <protection hidden="1"/>
    </xf>
    <xf numFmtId="3" fontId="20" fillId="4" borderId="20" xfId="0" applyNumberFormat="1" applyFont="1" applyFill="1" applyBorder="1" applyAlignment="1" applyProtection="1">
      <alignment horizontal="right" vertical="center" shrinkToFit="1"/>
      <protection hidden="1"/>
    </xf>
    <xf numFmtId="3" fontId="20" fillId="4" borderId="36" xfId="0" applyNumberFormat="1" applyFont="1" applyFill="1" applyBorder="1" applyAlignment="1" applyProtection="1">
      <alignment horizontal="right" vertical="center" shrinkToFit="1"/>
      <protection hidden="1"/>
    </xf>
    <xf numFmtId="49" fontId="18" fillId="0" borderId="70" xfId="0" applyNumberFormat="1" applyFont="1" applyFill="1" applyBorder="1" applyAlignment="1" applyProtection="1">
      <alignment horizontal="center" vertical="center" shrinkToFit="1"/>
      <protection locked="0"/>
    </xf>
    <xf numFmtId="49" fontId="18" fillId="0" borderId="14" xfId="0" applyNumberFormat="1" applyFont="1" applyFill="1" applyBorder="1" applyAlignment="1" applyProtection="1">
      <alignment horizontal="center" vertical="center" shrinkToFit="1"/>
      <protection locked="0"/>
    </xf>
    <xf numFmtId="49" fontId="18" fillId="0" borderId="17" xfId="0" applyNumberFormat="1" applyFont="1" applyFill="1" applyBorder="1" applyAlignment="1" applyProtection="1">
      <alignment horizontal="center" vertical="center" shrinkToFit="1"/>
      <protection locked="0"/>
    </xf>
    <xf numFmtId="0" fontId="18" fillId="2" borderId="0" xfId="0" applyFont="1" applyFill="1" applyAlignment="1" applyProtection="1">
      <alignment horizontal="left" vertical="center"/>
      <protection hidden="1"/>
    </xf>
    <xf numFmtId="177" fontId="46" fillId="0" borderId="22" xfId="0" applyNumberFormat="1"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right" vertical="center" wrapText="1" shrinkToFit="1"/>
      <protection hidden="1"/>
    </xf>
    <xf numFmtId="0" fontId="10" fillId="5" borderId="5" xfId="0" applyFont="1" applyFill="1" applyBorder="1" applyAlignment="1" applyProtection="1">
      <alignment horizontal="right" vertical="center" wrapText="1" shrinkToFit="1"/>
      <protection hidden="1"/>
    </xf>
    <xf numFmtId="0" fontId="10" fillId="5" borderId="6" xfId="0" applyFont="1" applyFill="1" applyBorder="1" applyAlignment="1" applyProtection="1">
      <alignment horizontal="right" vertical="center" wrapText="1" shrinkToFit="1"/>
      <protection hidden="1"/>
    </xf>
    <xf numFmtId="0" fontId="76" fillId="6" borderId="23" xfId="0" applyFont="1" applyFill="1" applyBorder="1" applyAlignment="1" applyProtection="1">
      <alignment horizontal="center" vertical="center" wrapText="1"/>
      <protection hidden="1"/>
    </xf>
    <xf numFmtId="178" fontId="23" fillId="0" borderId="52" xfId="11" applyNumberFormat="1" applyFont="1" applyFill="1" applyBorder="1" applyAlignment="1" applyProtection="1">
      <alignment horizontal="right" vertical="center" shrinkToFit="1"/>
      <protection hidden="1"/>
    </xf>
    <xf numFmtId="178" fontId="23" fillId="0" borderId="13" xfId="11" applyNumberFormat="1" applyFont="1" applyFill="1" applyBorder="1" applyAlignment="1" applyProtection="1">
      <alignment horizontal="right" vertical="center" shrinkToFit="1"/>
      <protection hidden="1"/>
    </xf>
    <xf numFmtId="49" fontId="18" fillId="0" borderId="51" xfId="0" applyNumberFormat="1" applyFont="1" applyFill="1" applyBorder="1" applyAlignment="1" applyProtection="1">
      <alignment horizontal="center" vertical="center" shrinkToFit="1"/>
      <protection hidden="1"/>
    </xf>
    <xf numFmtId="49" fontId="18" fillId="0" borderId="51" xfId="0" applyNumberFormat="1" applyFont="1" applyBorder="1" applyAlignment="1" applyProtection="1">
      <alignment horizontal="left" vertical="center" shrinkToFit="1"/>
      <protection hidden="1"/>
    </xf>
    <xf numFmtId="49" fontId="18" fillId="0" borderId="121" xfId="0" applyNumberFormat="1" applyFont="1" applyFill="1" applyBorder="1" applyAlignment="1" applyProtection="1">
      <alignment horizontal="center" vertical="center" shrinkToFit="1"/>
      <protection hidden="1"/>
    </xf>
    <xf numFmtId="49" fontId="18" fillId="0" borderId="121" xfId="0" applyNumberFormat="1" applyFont="1" applyBorder="1" applyAlignment="1" applyProtection="1">
      <alignment horizontal="left" vertical="center" shrinkToFit="1"/>
      <protection hidden="1"/>
    </xf>
    <xf numFmtId="178" fontId="23" fillId="0" borderId="55" xfId="11" applyNumberFormat="1" applyFont="1" applyFill="1" applyBorder="1" applyAlignment="1" applyProtection="1">
      <alignment horizontal="right" vertical="center" shrinkToFit="1"/>
      <protection hidden="1"/>
    </xf>
    <xf numFmtId="178" fontId="23" fillId="0" borderId="12" xfId="11" applyNumberFormat="1" applyFont="1" applyFill="1" applyBorder="1" applyAlignment="1" applyProtection="1">
      <alignment horizontal="right" vertical="center" shrinkToFit="1"/>
      <protection hidden="1"/>
    </xf>
    <xf numFmtId="49" fontId="18" fillId="0" borderId="110" xfId="0" applyNumberFormat="1" applyFont="1" applyFill="1" applyBorder="1" applyAlignment="1" applyProtection="1">
      <alignment horizontal="center" vertical="center" shrinkToFit="1"/>
      <protection hidden="1"/>
    </xf>
    <xf numFmtId="49" fontId="18" fillId="0" borderId="110" xfId="0" applyNumberFormat="1" applyFont="1" applyBorder="1" applyAlignment="1" applyProtection="1">
      <alignment horizontal="left" vertical="center" shrinkToFit="1"/>
      <protection hidden="1"/>
    </xf>
    <xf numFmtId="178" fontId="23" fillId="0" borderId="70" xfId="11" applyNumberFormat="1" applyFont="1" applyFill="1" applyBorder="1" applyAlignment="1" applyProtection="1">
      <alignment horizontal="right" vertical="center" shrinkToFit="1"/>
      <protection hidden="1"/>
    </xf>
    <xf numFmtId="178" fontId="23" fillId="0" borderId="14" xfId="11" applyNumberFormat="1" applyFont="1" applyFill="1" applyBorder="1" applyAlignment="1" applyProtection="1">
      <alignment horizontal="right" vertical="center" shrinkToFit="1"/>
      <protection hidden="1"/>
    </xf>
    <xf numFmtId="49" fontId="18" fillId="0" borderId="126" xfId="0" applyNumberFormat="1" applyFont="1" applyFill="1" applyBorder="1" applyAlignment="1" applyProtection="1">
      <alignment horizontal="center" vertical="center" shrinkToFit="1"/>
      <protection hidden="1"/>
    </xf>
    <xf numFmtId="49" fontId="18" fillId="0" borderId="126" xfId="0" applyNumberFormat="1" applyFont="1" applyBorder="1" applyAlignment="1" applyProtection="1">
      <alignment horizontal="left" vertical="center" shrinkToFit="1"/>
      <protection hidden="1"/>
    </xf>
    <xf numFmtId="178" fontId="23" fillId="0" borderId="127" xfId="11" applyNumberFormat="1" applyFont="1" applyFill="1" applyBorder="1" applyAlignment="1" applyProtection="1">
      <alignment horizontal="right" vertical="center" shrinkToFit="1"/>
      <protection hidden="1"/>
    </xf>
    <xf numFmtId="178" fontId="23" fillId="0" borderId="125" xfId="11" applyNumberFormat="1" applyFont="1" applyFill="1" applyBorder="1" applyAlignment="1" applyProtection="1">
      <alignment horizontal="right" vertical="center" shrinkToFit="1"/>
      <protection hidden="1"/>
    </xf>
    <xf numFmtId="49" fontId="18" fillId="0" borderId="117" xfId="0" applyNumberFormat="1" applyFont="1" applyFill="1" applyBorder="1" applyAlignment="1" applyProtection="1">
      <alignment horizontal="center" vertical="center" shrinkToFit="1"/>
      <protection hidden="1"/>
    </xf>
    <xf numFmtId="49" fontId="18" fillId="0" borderId="93" xfId="0" applyNumberFormat="1" applyFont="1" applyFill="1" applyBorder="1" applyAlignment="1" applyProtection="1">
      <alignment horizontal="center" vertical="center" shrinkToFit="1"/>
      <protection hidden="1"/>
    </xf>
    <xf numFmtId="49" fontId="18" fillId="0" borderId="91" xfId="0" applyNumberFormat="1" applyFont="1" applyFill="1" applyBorder="1" applyAlignment="1" applyProtection="1">
      <alignment horizontal="center" vertical="center" shrinkToFit="1"/>
      <protection hidden="1"/>
    </xf>
    <xf numFmtId="49" fontId="18" fillId="0" borderId="92" xfId="0" applyNumberFormat="1" applyFont="1" applyBorder="1" applyAlignment="1" applyProtection="1">
      <alignment horizontal="left" vertical="center" shrinkToFit="1"/>
      <protection hidden="1"/>
    </xf>
    <xf numFmtId="49" fontId="18" fillId="0" borderId="93" xfId="0" applyNumberFormat="1" applyFont="1" applyBorder="1" applyAlignment="1" applyProtection="1">
      <alignment horizontal="left" vertical="center" shrinkToFit="1"/>
      <protection hidden="1"/>
    </xf>
    <xf numFmtId="49" fontId="18" fillId="0" borderId="91" xfId="0" applyNumberFormat="1" applyFont="1" applyBorder="1" applyAlignment="1" applyProtection="1">
      <alignment horizontal="left" vertical="center" shrinkToFit="1"/>
      <protection hidden="1"/>
    </xf>
    <xf numFmtId="178" fontId="23" fillId="0" borderId="92" xfId="11" applyNumberFormat="1" applyFont="1" applyFill="1" applyBorder="1" applyAlignment="1" applyProtection="1">
      <alignment horizontal="right" vertical="center" shrinkToFit="1"/>
      <protection hidden="1"/>
    </xf>
    <xf numFmtId="178" fontId="23" fillId="0" borderId="93" xfId="11" applyNumberFormat="1" applyFont="1" applyFill="1" applyBorder="1" applyAlignment="1" applyProtection="1">
      <alignment horizontal="right" vertical="center" shrinkToFit="1"/>
      <protection hidden="1"/>
    </xf>
    <xf numFmtId="49" fontId="18" fillId="0" borderId="136" xfId="0" applyNumberFormat="1" applyFont="1" applyFill="1" applyBorder="1" applyAlignment="1" applyProtection="1">
      <alignment horizontal="center" vertical="center" shrinkToFit="1"/>
      <protection hidden="1"/>
    </xf>
    <xf numFmtId="49" fontId="18" fillId="0" borderId="136" xfId="0" applyNumberFormat="1" applyFont="1" applyBorder="1" applyAlignment="1" applyProtection="1">
      <alignment horizontal="left" vertical="center" shrinkToFit="1"/>
      <protection hidden="1"/>
    </xf>
    <xf numFmtId="178" fontId="23" fillId="0" borderId="137" xfId="11" applyNumberFormat="1" applyFont="1" applyFill="1" applyBorder="1" applyAlignment="1" applyProtection="1">
      <alignment horizontal="right" vertical="center" shrinkToFit="1"/>
      <protection hidden="1"/>
    </xf>
    <xf numFmtId="178" fontId="23" fillId="0" borderId="135" xfId="11" applyNumberFormat="1" applyFont="1" applyFill="1" applyBorder="1" applyAlignment="1" applyProtection="1">
      <alignment horizontal="right" vertical="center" shrinkToFit="1"/>
      <protection hidden="1"/>
    </xf>
    <xf numFmtId="38" fontId="23" fillId="0" borderId="31" xfId="0" applyNumberFormat="1" applyFont="1" applyBorder="1" applyAlignment="1" applyProtection="1">
      <alignment horizontal="right" vertical="center"/>
      <protection hidden="1"/>
    </xf>
    <xf numFmtId="38" fontId="24" fillId="0" borderId="14" xfId="0" applyNumberFormat="1" applyFont="1" applyBorder="1" applyAlignment="1" applyProtection="1">
      <alignment horizontal="right" vertical="center"/>
      <protection hidden="1"/>
    </xf>
    <xf numFmtId="38" fontId="56" fillId="0" borderId="28" xfId="6" applyFont="1" applyBorder="1" applyAlignment="1" applyProtection="1">
      <alignment horizontal="right" vertical="center"/>
      <protection hidden="1"/>
    </xf>
    <xf numFmtId="38" fontId="56" fillId="0" borderId="31" xfId="6" applyFont="1" applyBorder="1" applyAlignment="1" applyProtection="1">
      <alignment horizontal="right" vertical="center"/>
      <protection hidden="1"/>
    </xf>
    <xf numFmtId="38" fontId="24" fillId="0" borderId="125" xfId="0" applyNumberFormat="1" applyFont="1" applyBorder="1" applyAlignment="1" applyProtection="1">
      <alignment horizontal="right" vertical="center"/>
      <protection hidden="1"/>
    </xf>
    <xf numFmtId="38" fontId="56" fillId="0" borderId="8" xfId="6" applyFont="1" applyBorder="1" applyAlignment="1" applyProtection="1">
      <alignment horizontal="right" vertical="center"/>
      <protection hidden="1"/>
    </xf>
    <xf numFmtId="38" fontId="56" fillId="0" borderId="5" xfId="6" applyFont="1" applyBorder="1" applyAlignment="1" applyProtection="1">
      <alignment horizontal="right" vertical="center"/>
      <protection hidden="1"/>
    </xf>
    <xf numFmtId="38" fontId="56" fillId="0" borderId="106" xfId="6" applyFont="1" applyBorder="1" applyAlignment="1" applyProtection="1">
      <alignment horizontal="right" vertical="center"/>
      <protection hidden="1"/>
    </xf>
    <xf numFmtId="38" fontId="56" fillId="0" borderId="19" xfId="6" applyFont="1" applyBorder="1" applyAlignment="1" applyProtection="1">
      <alignment horizontal="right" vertical="center"/>
      <protection hidden="1"/>
    </xf>
    <xf numFmtId="38" fontId="24" fillId="0" borderId="103" xfId="0" applyNumberFormat="1" applyFont="1" applyBorder="1" applyAlignment="1" applyProtection="1">
      <alignment horizontal="right" vertical="center"/>
      <protection hidden="1"/>
    </xf>
    <xf numFmtId="38" fontId="54" fillId="0" borderId="41" xfId="6" applyFont="1" applyBorder="1" applyAlignment="1" applyProtection="1">
      <alignment horizontal="right" vertical="center"/>
      <protection hidden="1"/>
    </xf>
    <xf numFmtId="38" fontId="54" fillId="0" borderId="42" xfId="6" applyFont="1" applyBorder="1" applyAlignment="1" applyProtection="1">
      <alignment horizontal="right" vertical="center"/>
      <protection hidden="1"/>
    </xf>
    <xf numFmtId="181" fontId="23" fillId="0" borderId="30" xfId="0" applyNumberFormat="1" applyFont="1" applyBorder="1" applyAlignment="1" applyProtection="1">
      <alignment horizontal="right" vertical="center"/>
      <protection hidden="1"/>
    </xf>
    <xf numFmtId="181" fontId="23" fillId="0" borderId="31" xfId="0" applyNumberFormat="1" applyFont="1" applyBorder="1" applyAlignment="1" applyProtection="1">
      <alignment horizontal="right" vertical="center"/>
      <protection hidden="1"/>
    </xf>
    <xf numFmtId="181" fontId="23" fillId="0" borderId="127" xfId="0" applyNumberFormat="1" applyFont="1" applyBorder="1" applyAlignment="1" applyProtection="1">
      <alignment horizontal="right" vertical="center"/>
      <protection hidden="1"/>
    </xf>
    <xf numFmtId="181" fontId="23" fillId="0" borderId="125" xfId="0" applyNumberFormat="1" applyFont="1" applyBorder="1" applyAlignment="1" applyProtection="1">
      <alignment horizontal="right" vertical="center"/>
      <protection hidden="1"/>
    </xf>
    <xf numFmtId="181" fontId="23" fillId="0" borderId="102" xfId="0" applyNumberFormat="1" applyFont="1" applyBorder="1" applyAlignment="1" applyProtection="1">
      <alignment horizontal="right" vertical="center"/>
      <protection hidden="1"/>
    </xf>
    <xf numFmtId="181" fontId="23" fillId="0" borderId="103" xfId="0" applyNumberFormat="1" applyFont="1" applyBorder="1" applyAlignment="1" applyProtection="1">
      <alignment horizontal="right" vertical="center"/>
      <protection hidden="1"/>
    </xf>
    <xf numFmtId="0" fontId="23" fillId="0" borderId="28" xfId="0" applyFont="1" applyBorder="1" applyAlignment="1" applyProtection="1">
      <alignment horizontal="center" vertical="center"/>
      <protection hidden="1"/>
    </xf>
    <xf numFmtId="0" fontId="23" fillId="0" borderId="31" xfId="0" applyFont="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23" fillId="0" borderId="142" xfId="0" applyFont="1" applyBorder="1" applyAlignment="1" applyProtection="1">
      <alignment horizontal="center" vertical="center"/>
      <protection hidden="1"/>
    </xf>
    <xf numFmtId="0" fontId="23" fillId="0" borderId="125" xfId="0" applyFont="1" applyBorder="1" applyAlignment="1" applyProtection="1">
      <alignment horizontal="center" vertical="center"/>
      <protection hidden="1"/>
    </xf>
    <xf numFmtId="0" fontId="23" fillId="0" borderId="128" xfId="0" applyFont="1" applyBorder="1" applyAlignment="1" applyProtection="1">
      <alignment horizontal="center" vertical="center"/>
      <protection hidden="1"/>
    </xf>
    <xf numFmtId="0" fontId="23" fillId="0" borderId="145" xfId="0" applyFont="1" applyBorder="1" applyAlignment="1" applyProtection="1">
      <alignment horizontal="center" vertical="center"/>
      <protection hidden="1"/>
    </xf>
    <xf numFmtId="0" fontId="23" fillId="0" borderId="103" xfId="0" applyFont="1" applyBorder="1" applyAlignment="1" applyProtection="1">
      <alignment horizontal="center" vertical="center"/>
      <protection hidden="1"/>
    </xf>
    <xf numFmtId="0" fontId="23" fillId="0" borderId="104" xfId="0" applyFont="1" applyBorder="1" applyAlignment="1" applyProtection="1">
      <alignment horizontal="center" vertical="center"/>
      <protection hidden="1"/>
    </xf>
    <xf numFmtId="0" fontId="65" fillId="0" borderId="67" xfId="0" applyFont="1" applyBorder="1" applyAlignment="1" applyProtection="1">
      <alignment horizontal="center" vertical="center" shrinkToFit="1"/>
      <protection hidden="1"/>
    </xf>
    <xf numFmtId="0" fontId="65" fillId="0" borderId="143" xfId="0" applyFont="1" applyBorder="1" applyAlignment="1" applyProtection="1">
      <alignment horizontal="center" vertical="center" shrinkToFit="1"/>
      <protection hidden="1"/>
    </xf>
    <xf numFmtId="49" fontId="63" fillId="0" borderId="127" xfId="0" applyNumberFormat="1" applyFont="1" applyBorder="1" applyAlignment="1" applyProtection="1">
      <alignment horizontal="center" vertical="center" shrinkToFit="1"/>
      <protection locked="0"/>
    </xf>
    <xf numFmtId="49" fontId="63" fillId="0" borderId="125" xfId="0" applyNumberFormat="1" applyFont="1" applyBorder="1" applyAlignment="1" applyProtection="1">
      <alignment horizontal="center" vertical="center" shrinkToFit="1"/>
      <protection locked="0"/>
    </xf>
    <xf numFmtId="49" fontId="63" fillId="0" borderId="128" xfId="0" applyNumberFormat="1" applyFont="1" applyBorder="1" applyAlignment="1" applyProtection="1">
      <alignment horizontal="center" vertical="center" shrinkToFit="1"/>
      <protection locked="0"/>
    </xf>
    <xf numFmtId="49" fontId="63" fillId="0" borderId="127" xfId="0" applyNumberFormat="1" applyFont="1" applyBorder="1" applyAlignment="1" applyProtection="1">
      <alignment horizontal="left" vertical="center" shrinkToFit="1"/>
      <protection locked="0"/>
    </xf>
    <xf numFmtId="49" fontId="63" fillId="0" borderId="125" xfId="0" applyNumberFormat="1" applyFont="1" applyBorder="1" applyAlignment="1" applyProtection="1">
      <alignment horizontal="left" vertical="center" shrinkToFit="1"/>
      <protection locked="0"/>
    </xf>
    <xf numFmtId="49" fontId="63" fillId="0" borderId="128" xfId="0" applyNumberFormat="1" applyFont="1" applyBorder="1" applyAlignment="1" applyProtection="1">
      <alignment horizontal="left" vertical="center" shrinkToFit="1"/>
      <protection locked="0"/>
    </xf>
    <xf numFmtId="38" fontId="66" fillId="0" borderId="0" xfId="14" applyFont="1" applyFill="1" applyBorder="1" applyAlignment="1" applyProtection="1">
      <alignment horizontal="left" wrapText="1"/>
      <protection hidden="1"/>
    </xf>
    <xf numFmtId="38" fontId="66" fillId="0" borderId="0" xfId="14" applyFont="1" applyFill="1" applyBorder="1" applyAlignment="1" applyProtection="1">
      <alignment horizontal="left"/>
      <protection hidden="1"/>
    </xf>
    <xf numFmtId="38" fontId="66" fillId="0" borderId="22" xfId="14" applyFont="1" applyFill="1" applyBorder="1" applyAlignment="1" applyProtection="1">
      <alignment horizontal="left"/>
      <protection hidden="1"/>
    </xf>
    <xf numFmtId="0" fontId="11" fillId="7" borderId="169" xfId="0" applyFont="1" applyFill="1" applyBorder="1" applyAlignment="1" applyProtection="1">
      <alignment horizontal="center" vertical="center"/>
      <protection hidden="1"/>
    </xf>
    <xf numFmtId="0" fontId="11" fillId="7" borderId="98" xfId="0" applyFont="1" applyFill="1" applyBorder="1" applyAlignment="1" applyProtection="1">
      <alignment horizontal="center" vertical="center"/>
      <protection hidden="1"/>
    </xf>
    <xf numFmtId="0" fontId="7" fillId="4" borderId="97" xfId="0" applyFont="1" applyFill="1" applyBorder="1" applyAlignment="1" applyProtection="1">
      <alignment horizontal="center" vertical="center" wrapText="1"/>
      <protection hidden="1"/>
    </xf>
    <xf numFmtId="0" fontId="7" fillId="4" borderId="98" xfId="0" applyFont="1" applyFill="1" applyBorder="1" applyAlignment="1" applyProtection="1">
      <alignment horizontal="center" vertical="center" wrapText="1"/>
      <protection hidden="1"/>
    </xf>
    <xf numFmtId="0" fontId="7" fillId="4" borderId="99" xfId="0" applyFont="1" applyFill="1" applyBorder="1" applyAlignment="1" applyProtection="1">
      <alignment horizontal="center" vertical="center" wrapText="1"/>
      <protection hidden="1"/>
    </xf>
    <xf numFmtId="0" fontId="11" fillId="7" borderId="97" xfId="0" applyFont="1" applyFill="1" applyBorder="1" applyAlignment="1" applyProtection="1">
      <alignment horizontal="center" vertical="center"/>
      <protection hidden="1"/>
    </xf>
    <xf numFmtId="0" fontId="11" fillId="7" borderId="99" xfId="0" applyFont="1" applyFill="1" applyBorder="1" applyAlignment="1" applyProtection="1">
      <alignment horizontal="center" vertical="center"/>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0" fontId="7" fillId="5" borderId="99" xfId="0" applyFont="1" applyFill="1" applyBorder="1" applyAlignment="1" applyProtection="1">
      <alignment horizontal="center" vertical="center" wrapText="1"/>
      <protection hidden="1"/>
    </xf>
    <xf numFmtId="0" fontId="12" fillId="5" borderId="97" xfId="0" applyFont="1" applyFill="1" applyBorder="1" applyAlignment="1" applyProtection="1">
      <alignment horizontal="center" vertical="center" wrapText="1"/>
      <protection hidden="1"/>
    </xf>
    <xf numFmtId="0" fontId="12" fillId="5" borderId="99" xfId="0" applyFont="1" applyFill="1" applyBorder="1" applyAlignment="1" applyProtection="1">
      <alignment horizontal="center" vertical="center" wrapText="1"/>
      <protection hidden="1"/>
    </xf>
    <xf numFmtId="38" fontId="66" fillId="0" borderId="22" xfId="14" applyFont="1" applyFill="1" applyBorder="1" applyAlignment="1" applyProtection="1">
      <alignment horizontal="left" wrapText="1"/>
      <protection hidden="1"/>
    </xf>
    <xf numFmtId="183" fontId="55" fillId="0" borderId="50" xfId="0" applyNumberFormat="1" applyFont="1" applyBorder="1" applyAlignment="1" applyProtection="1">
      <alignment horizontal="center" vertical="center" shrinkToFit="1"/>
      <protection hidden="1"/>
    </xf>
    <xf numFmtId="183" fontId="55" fillId="0" borderId="5" xfId="0" applyNumberFormat="1" applyFont="1" applyBorder="1" applyAlignment="1" applyProtection="1">
      <alignment horizontal="center" vertical="center" shrinkToFit="1"/>
      <protection hidden="1"/>
    </xf>
    <xf numFmtId="183" fontId="55" fillId="0" borderId="48" xfId="0" applyNumberFormat="1" applyFont="1" applyBorder="1" applyAlignment="1" applyProtection="1">
      <alignment horizontal="center" vertical="center" shrinkToFit="1"/>
      <protection hidden="1"/>
    </xf>
    <xf numFmtId="183" fontId="55" fillId="0" borderId="32" xfId="0" applyNumberFormat="1" applyFont="1" applyBorder="1" applyAlignment="1" applyProtection="1">
      <alignment horizontal="center" vertical="center" shrinkToFit="1"/>
      <protection hidden="1"/>
    </xf>
    <xf numFmtId="183" fontId="55" fillId="0" borderId="3" xfId="0" applyNumberFormat="1" applyFont="1" applyBorder="1" applyAlignment="1" applyProtection="1">
      <alignment horizontal="center" vertical="center" shrinkToFit="1"/>
      <protection hidden="1"/>
    </xf>
    <xf numFmtId="183" fontId="55" fillId="0" borderId="38" xfId="0" applyNumberFormat="1" applyFont="1" applyBorder="1" applyAlignment="1" applyProtection="1">
      <alignment horizontal="center" vertical="center" shrinkToFit="1"/>
      <protection hidden="1"/>
    </xf>
    <xf numFmtId="178" fontId="59" fillId="0" borderId="50" xfId="11" applyNumberFormat="1" applyFont="1" applyFill="1" applyBorder="1" applyAlignment="1" applyProtection="1">
      <alignment horizontal="center" vertical="center" shrinkToFit="1"/>
      <protection locked="0"/>
    </xf>
    <xf numFmtId="178" fontId="59" fillId="0" borderId="5" xfId="11" applyNumberFormat="1" applyFont="1" applyFill="1" applyBorder="1" applyAlignment="1" applyProtection="1">
      <alignment horizontal="center" vertical="center" shrinkToFit="1"/>
      <protection locked="0"/>
    </xf>
    <xf numFmtId="178" fontId="59" fillId="0" borderId="32" xfId="11" applyNumberFormat="1" applyFont="1" applyFill="1" applyBorder="1" applyAlignment="1" applyProtection="1">
      <alignment horizontal="center" vertical="center" shrinkToFit="1"/>
      <protection locked="0"/>
    </xf>
    <xf numFmtId="178" fontId="59" fillId="0" borderId="3" xfId="11" applyNumberFormat="1" applyFont="1" applyFill="1" applyBorder="1" applyAlignment="1" applyProtection="1">
      <alignment horizontal="center" vertical="center" shrinkToFit="1"/>
      <protection locked="0"/>
    </xf>
    <xf numFmtId="0" fontId="65" fillId="0" borderId="120" xfId="0" applyFont="1" applyBorder="1" applyAlignment="1" applyProtection="1">
      <alignment horizontal="center" vertical="center" shrinkToFit="1"/>
      <protection hidden="1"/>
    </xf>
    <xf numFmtId="49" fontId="63" fillId="0" borderId="92" xfId="0" applyNumberFormat="1" applyFont="1" applyBorder="1" applyAlignment="1" applyProtection="1">
      <alignment horizontal="center" vertical="center" shrinkToFit="1"/>
      <protection locked="0"/>
    </xf>
    <xf numFmtId="49" fontId="63" fillId="0" borderId="93" xfId="0" applyNumberFormat="1" applyFont="1" applyBorder="1" applyAlignment="1" applyProtection="1">
      <alignment horizontal="center" vertical="center" shrinkToFit="1"/>
      <protection locked="0"/>
    </xf>
    <xf numFmtId="49" fontId="63" fillId="0" borderId="91" xfId="0" applyNumberFormat="1" applyFont="1" applyBorder="1" applyAlignment="1" applyProtection="1">
      <alignment horizontal="center" vertical="center" shrinkToFit="1"/>
      <protection locked="0"/>
    </xf>
    <xf numFmtId="179" fontId="55" fillId="0" borderId="92" xfId="0" applyNumberFormat="1" applyFont="1" applyBorder="1" applyAlignment="1" applyProtection="1">
      <alignment horizontal="right" vertical="center" shrinkToFit="1"/>
      <protection locked="0"/>
    </xf>
    <xf numFmtId="179" fontId="55" fillId="0" borderId="91" xfId="0" applyNumberFormat="1" applyFont="1" applyBorder="1" applyAlignment="1" applyProtection="1">
      <alignment horizontal="right" vertical="center" shrinkToFit="1"/>
      <protection locked="0"/>
    </xf>
    <xf numFmtId="183" fontId="55" fillId="0" borderId="92" xfId="0" applyNumberFormat="1" applyFont="1" applyBorder="1" applyAlignment="1" applyProtection="1">
      <alignment horizontal="right" vertical="center" shrinkToFit="1"/>
      <protection hidden="1"/>
    </xf>
    <xf numFmtId="183" fontId="55" fillId="0" borderId="93" xfId="0" applyNumberFormat="1" applyFont="1" applyBorder="1" applyAlignment="1" applyProtection="1">
      <alignment horizontal="right" vertical="center" shrinkToFit="1"/>
      <protection hidden="1"/>
    </xf>
    <xf numFmtId="183" fontId="55" fillId="0" borderId="91" xfId="0" applyNumberFormat="1" applyFont="1" applyBorder="1" applyAlignment="1" applyProtection="1">
      <alignment horizontal="right" vertical="center" shrinkToFit="1"/>
      <protection hidden="1"/>
    </xf>
    <xf numFmtId="38" fontId="12" fillId="0" borderId="108" xfId="0" applyNumberFormat="1"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0" xfId="0" applyFont="1" applyBorder="1" applyAlignment="1" applyProtection="1">
      <alignment horizontal="center" vertical="center"/>
      <protection hidden="1"/>
    </xf>
    <xf numFmtId="38" fontId="12" fillId="0" borderId="31" xfId="0" applyNumberFormat="1" applyFont="1" applyBorder="1" applyAlignment="1" applyProtection="1">
      <alignment horizontal="center" vertical="center"/>
      <protection hidden="1"/>
    </xf>
    <xf numFmtId="38" fontId="12" fillId="0" borderId="29" xfId="0" applyNumberFormat="1" applyFont="1" applyBorder="1" applyAlignment="1" applyProtection="1">
      <alignment horizontal="center" vertical="center"/>
      <protection hidden="1"/>
    </xf>
    <xf numFmtId="38" fontId="12" fillId="0" borderId="125" xfId="0" applyNumberFormat="1" applyFont="1" applyBorder="1" applyAlignment="1" applyProtection="1">
      <alignment horizontal="center" vertical="center"/>
      <protection hidden="1"/>
    </xf>
    <xf numFmtId="38" fontId="12" fillId="0" borderId="103" xfId="0" applyNumberFormat="1" applyFont="1" applyBorder="1" applyAlignment="1" applyProtection="1">
      <alignment horizontal="center" vertical="center"/>
      <protection hidden="1"/>
    </xf>
    <xf numFmtId="178" fontId="59" fillId="0" borderId="161" xfId="11" applyNumberFormat="1" applyFont="1" applyFill="1" applyBorder="1" applyAlignment="1" applyProtection="1">
      <alignment horizontal="center" vertical="center" shrinkToFit="1"/>
      <protection locked="0"/>
    </xf>
    <xf numFmtId="178" fontId="59" fillId="0" borderId="22" xfId="11" applyNumberFormat="1" applyFont="1" applyFill="1" applyBorder="1" applyAlignment="1" applyProtection="1">
      <alignment horizontal="center" vertical="center" shrinkToFit="1"/>
      <protection locked="0"/>
    </xf>
    <xf numFmtId="0" fontId="65" fillId="0" borderId="151" xfId="0" applyFont="1" applyBorder="1" applyAlignment="1" applyProtection="1">
      <alignment horizontal="center" vertical="center" shrinkToFit="1"/>
      <protection hidden="1"/>
    </xf>
    <xf numFmtId="0" fontId="62" fillId="0" borderId="66" xfId="0" applyFont="1" applyBorder="1" applyAlignment="1" applyProtection="1">
      <alignment horizontal="center" vertical="center" wrapText="1" shrinkToFit="1"/>
      <protection hidden="1"/>
    </xf>
    <xf numFmtId="0" fontId="62" fillId="0" borderId="5" xfId="0" applyFont="1" applyBorder="1" applyAlignment="1" applyProtection="1">
      <alignment horizontal="center" vertical="center" wrapText="1" shrinkToFit="1"/>
      <protection hidden="1"/>
    </xf>
    <xf numFmtId="0" fontId="62" fillId="0" borderId="6" xfId="0" applyFont="1" applyBorder="1" applyAlignment="1" applyProtection="1">
      <alignment horizontal="center" vertical="center" wrapText="1" shrinkToFit="1"/>
      <protection hidden="1"/>
    </xf>
    <xf numFmtId="0" fontId="62" fillId="0" borderId="84" xfId="0" applyFont="1" applyBorder="1" applyAlignment="1" applyProtection="1">
      <alignment horizontal="center" vertical="center" wrapText="1" shrinkToFit="1"/>
      <protection hidden="1"/>
    </xf>
    <xf numFmtId="0" fontId="62" fillId="0" borderId="0" xfId="0" applyFont="1" applyBorder="1" applyAlignment="1" applyProtection="1">
      <alignment horizontal="center" vertical="center" wrapText="1" shrinkToFit="1"/>
      <protection hidden="1"/>
    </xf>
    <xf numFmtId="0" fontId="62" fillId="0" borderId="10" xfId="0" applyFont="1" applyBorder="1" applyAlignment="1" applyProtection="1">
      <alignment horizontal="center" vertical="center" wrapText="1" shrinkToFit="1"/>
      <protection hidden="1"/>
    </xf>
    <xf numFmtId="0" fontId="62" fillId="0" borderId="162" xfId="0" applyFont="1" applyBorder="1" applyAlignment="1" applyProtection="1">
      <alignment horizontal="center" vertical="center" wrapText="1" shrinkToFit="1"/>
      <protection hidden="1"/>
    </xf>
    <xf numFmtId="0" fontId="62" fillId="0" borderId="22" xfId="0" applyFont="1" applyBorder="1" applyAlignment="1" applyProtection="1">
      <alignment horizontal="center" vertical="center" wrapText="1" shrinkToFit="1"/>
      <protection hidden="1"/>
    </xf>
    <xf numFmtId="0" fontId="62" fillId="0" borderId="140" xfId="0" applyFont="1" applyBorder="1" applyAlignment="1" applyProtection="1">
      <alignment horizontal="center" vertical="center" wrapText="1" shrinkToFit="1"/>
      <protection hidden="1"/>
    </xf>
    <xf numFmtId="0" fontId="63" fillId="0" borderId="127" xfId="0" applyFont="1" applyBorder="1" applyAlignment="1" applyProtection="1">
      <alignment horizontal="center" vertical="center" shrinkToFit="1"/>
      <protection hidden="1"/>
    </xf>
    <xf numFmtId="0" fontId="63" fillId="0" borderId="125" xfId="0" applyFont="1" applyBorder="1" applyAlignment="1" applyProtection="1">
      <alignment horizontal="center" vertical="center" shrinkToFit="1"/>
      <protection hidden="1"/>
    </xf>
    <xf numFmtId="0" fontId="63" fillId="0" borderId="128" xfId="0" applyFont="1" applyBorder="1" applyAlignment="1" applyProtection="1">
      <alignment horizontal="center" vertical="center" shrinkToFit="1"/>
      <protection hidden="1"/>
    </xf>
    <xf numFmtId="182" fontId="55" fillId="0" borderId="127" xfId="0" applyNumberFormat="1" applyFont="1" applyBorder="1" applyAlignment="1" applyProtection="1">
      <alignment horizontal="right" vertical="center" shrinkToFit="1"/>
      <protection locked="0"/>
    </xf>
    <xf numFmtId="182" fontId="55" fillId="0" borderId="125" xfId="0" applyNumberFormat="1" applyFont="1" applyBorder="1" applyAlignment="1" applyProtection="1">
      <alignment horizontal="right" vertical="center" shrinkToFit="1"/>
      <protection locked="0"/>
    </xf>
    <xf numFmtId="182" fontId="55" fillId="0" borderId="128" xfId="0" applyNumberFormat="1" applyFont="1" applyBorder="1" applyAlignment="1" applyProtection="1">
      <alignment horizontal="right" vertical="center" shrinkToFit="1"/>
      <protection locked="0"/>
    </xf>
    <xf numFmtId="179" fontId="55" fillId="0" borderId="127" xfId="0" applyNumberFormat="1" applyFont="1" applyBorder="1" applyAlignment="1" applyProtection="1">
      <alignment horizontal="right" vertical="center" shrinkToFit="1"/>
      <protection locked="0"/>
    </xf>
    <xf numFmtId="179" fontId="55" fillId="0" borderId="128" xfId="0" applyNumberFormat="1" applyFont="1" applyBorder="1" applyAlignment="1" applyProtection="1">
      <alignment horizontal="right" vertical="center" shrinkToFit="1"/>
      <protection locked="0"/>
    </xf>
    <xf numFmtId="183" fontId="55" fillId="0" borderId="127" xfId="0" applyNumberFormat="1" applyFont="1" applyBorder="1" applyAlignment="1" applyProtection="1">
      <alignment horizontal="right" vertical="center" shrinkToFit="1"/>
      <protection hidden="1"/>
    </xf>
    <xf numFmtId="183" fontId="55" fillId="0" borderId="125" xfId="0" applyNumberFormat="1" applyFont="1" applyBorder="1" applyAlignment="1" applyProtection="1">
      <alignment horizontal="right" vertical="center" shrinkToFit="1"/>
      <protection hidden="1"/>
    </xf>
    <xf numFmtId="183" fontId="55" fillId="0" borderId="128" xfId="0" applyNumberFormat="1" applyFont="1" applyBorder="1" applyAlignment="1" applyProtection="1">
      <alignment horizontal="right" vertical="center" shrinkToFit="1"/>
      <protection hidden="1"/>
    </xf>
    <xf numFmtId="0" fontId="62" fillId="0" borderId="85" xfId="0" applyFont="1" applyBorder="1" applyAlignment="1" applyProtection="1">
      <alignment horizontal="center" vertical="center" wrapText="1" shrinkToFit="1"/>
      <protection hidden="1"/>
    </xf>
    <xf numFmtId="0" fontId="62" fillId="0" borderId="3" xfId="0" applyFont="1" applyBorder="1" applyAlignment="1" applyProtection="1">
      <alignment horizontal="center" vertical="center" wrapText="1" shrinkToFit="1"/>
      <protection hidden="1"/>
    </xf>
    <xf numFmtId="0" fontId="62" fillId="0" borderId="4" xfId="0" applyFont="1" applyBorder="1" applyAlignment="1" applyProtection="1">
      <alignment horizontal="center" vertical="center" wrapText="1" shrinkToFit="1"/>
      <protection hidden="1"/>
    </xf>
    <xf numFmtId="0" fontId="63" fillId="0" borderId="92" xfId="0" applyFont="1" applyBorder="1" applyAlignment="1" applyProtection="1">
      <alignment horizontal="center" vertical="center" shrinkToFit="1"/>
      <protection hidden="1"/>
    </xf>
    <xf numFmtId="0" fontId="63" fillId="0" borderId="93" xfId="0" applyFont="1" applyBorder="1" applyAlignment="1" applyProtection="1">
      <alignment horizontal="center" vertical="center" shrinkToFit="1"/>
      <protection hidden="1"/>
    </xf>
    <xf numFmtId="0" fontId="63" fillId="0" borderId="91" xfId="0" applyFont="1" applyBorder="1" applyAlignment="1" applyProtection="1">
      <alignment horizontal="center" vertical="center" shrinkToFit="1"/>
      <protection hidden="1"/>
    </xf>
    <xf numFmtId="183" fontId="55" fillId="0" borderId="89" xfId="0" applyNumberFormat="1" applyFont="1" applyBorder="1" applyAlignment="1" applyProtection="1">
      <alignment horizontal="center" vertical="center" shrinkToFit="1"/>
      <protection hidden="1"/>
    </xf>
    <xf numFmtId="183" fontId="55" fillId="0" borderId="0" xfId="0" applyNumberFormat="1" applyFont="1" applyBorder="1" applyAlignment="1" applyProtection="1">
      <alignment horizontal="center" vertical="center" shrinkToFit="1"/>
      <protection hidden="1"/>
    </xf>
    <xf numFmtId="183" fontId="55" fillId="0" borderId="90" xfId="0" applyNumberFormat="1" applyFont="1" applyBorder="1" applyAlignment="1" applyProtection="1">
      <alignment horizontal="center" vertical="center" shrinkToFit="1"/>
      <protection hidden="1"/>
    </xf>
    <xf numFmtId="178" fontId="59" fillId="0" borderId="89" xfId="11" applyNumberFormat="1" applyFont="1" applyFill="1" applyBorder="1" applyAlignment="1" applyProtection="1">
      <alignment horizontal="center" vertical="center" shrinkToFit="1"/>
      <protection locked="0"/>
    </xf>
    <xf numFmtId="178" fontId="59" fillId="0" borderId="0" xfId="11" applyNumberFormat="1" applyFont="1" applyFill="1" applyBorder="1" applyAlignment="1" applyProtection="1">
      <alignment horizontal="center" vertical="center" shrinkToFit="1"/>
      <protection locked="0"/>
    </xf>
    <xf numFmtId="49" fontId="63" fillId="0" borderId="92" xfId="0" applyNumberFormat="1" applyFont="1" applyBorder="1" applyAlignment="1" applyProtection="1">
      <alignment horizontal="left" vertical="center" shrinkToFit="1"/>
      <protection locked="0"/>
    </xf>
    <xf numFmtId="49" fontId="63" fillId="0" borderId="93" xfId="0" applyNumberFormat="1" applyFont="1" applyBorder="1" applyAlignment="1" applyProtection="1">
      <alignment horizontal="left" vertical="center" shrinkToFit="1"/>
      <protection locked="0"/>
    </xf>
    <xf numFmtId="49" fontId="63" fillId="0" borderId="91" xfId="0" applyNumberFormat="1" applyFont="1" applyBorder="1" applyAlignment="1" applyProtection="1">
      <alignment horizontal="left" vertical="center" shrinkToFit="1"/>
      <protection locked="0"/>
    </xf>
    <xf numFmtId="182" fontId="55" fillId="0" borderId="92" xfId="0" applyNumberFormat="1" applyFont="1" applyBorder="1" applyAlignment="1" applyProtection="1">
      <alignment horizontal="right" vertical="center" shrinkToFit="1"/>
      <protection locked="0"/>
    </xf>
    <xf numFmtId="182" fontId="55" fillId="0" borderId="93" xfId="0" applyNumberFormat="1" applyFont="1" applyBorder="1" applyAlignment="1" applyProtection="1">
      <alignment horizontal="right" vertical="center" shrinkToFit="1"/>
      <protection locked="0"/>
    </xf>
    <xf numFmtId="182" fontId="55" fillId="0" borderId="91" xfId="0" applyNumberFormat="1" applyFont="1" applyBorder="1" applyAlignment="1" applyProtection="1">
      <alignment horizontal="right" vertical="center" shrinkToFit="1"/>
      <protection locked="0"/>
    </xf>
    <xf numFmtId="0" fontId="63" fillId="0" borderId="55" xfId="0" applyFont="1" applyBorder="1" applyAlignment="1" applyProtection="1">
      <alignment horizontal="center" vertical="center" shrinkToFit="1"/>
      <protection hidden="1"/>
    </xf>
    <xf numFmtId="0" fontId="63" fillId="0" borderId="12" xfId="0" applyFont="1" applyBorder="1" applyAlignment="1" applyProtection="1">
      <alignment horizontal="center" vertical="center" shrinkToFit="1"/>
      <protection hidden="1"/>
    </xf>
    <xf numFmtId="0" fontId="63" fillId="0" borderId="122" xfId="0" applyFont="1" applyBorder="1" applyAlignment="1" applyProtection="1">
      <alignment horizontal="center" vertical="center" shrinkToFit="1"/>
      <protection hidden="1"/>
    </xf>
    <xf numFmtId="49" fontId="63" fillId="0" borderId="55" xfId="0" applyNumberFormat="1" applyFont="1" applyBorder="1" applyAlignment="1" applyProtection="1">
      <alignment horizontal="center" vertical="center" shrinkToFit="1"/>
      <protection locked="0"/>
    </xf>
    <xf numFmtId="49" fontId="63" fillId="0" borderId="12" xfId="0" applyNumberFormat="1" applyFont="1" applyBorder="1" applyAlignment="1" applyProtection="1">
      <alignment horizontal="center" vertical="center" shrinkToFit="1"/>
      <protection locked="0"/>
    </xf>
    <xf numFmtId="49" fontId="63" fillId="0" borderId="122" xfId="0" applyNumberFormat="1" applyFont="1" applyBorder="1" applyAlignment="1" applyProtection="1">
      <alignment horizontal="center" vertical="center" shrinkToFit="1"/>
      <protection locked="0"/>
    </xf>
    <xf numFmtId="0" fontId="63" fillId="0" borderId="137" xfId="0" applyFont="1" applyBorder="1" applyAlignment="1" applyProtection="1">
      <alignment horizontal="center" vertical="center" shrinkToFit="1"/>
      <protection hidden="1"/>
    </xf>
    <xf numFmtId="0" fontId="63" fillId="0" borderId="135" xfId="0" applyFont="1" applyBorder="1" applyAlignment="1" applyProtection="1">
      <alignment horizontal="center" vertical="center" shrinkToFit="1"/>
      <protection hidden="1"/>
    </xf>
    <xf numFmtId="0" fontId="63" fillId="0" borderId="138" xfId="0" applyFont="1" applyBorder="1" applyAlignment="1" applyProtection="1">
      <alignment horizontal="center" vertical="center" shrinkToFit="1"/>
      <protection hidden="1"/>
    </xf>
    <xf numFmtId="49" fontId="63" fillId="0" borderId="137" xfId="0" applyNumberFormat="1" applyFont="1" applyBorder="1" applyAlignment="1" applyProtection="1">
      <alignment horizontal="center" vertical="center" shrinkToFit="1"/>
      <protection locked="0"/>
    </xf>
    <xf numFmtId="49" fontId="63" fillId="0" borderId="135" xfId="0" applyNumberFormat="1" applyFont="1" applyBorder="1" applyAlignment="1" applyProtection="1">
      <alignment horizontal="center" vertical="center" shrinkToFit="1"/>
      <protection locked="0"/>
    </xf>
    <xf numFmtId="49" fontId="63" fillId="0" borderId="138" xfId="0" applyNumberFormat="1" applyFont="1" applyBorder="1" applyAlignment="1" applyProtection="1">
      <alignment horizontal="center" vertical="center" shrinkToFit="1"/>
      <protection locked="0"/>
    </xf>
    <xf numFmtId="49" fontId="63" fillId="0" borderId="137" xfId="0" applyNumberFormat="1" applyFont="1" applyBorder="1" applyAlignment="1" applyProtection="1">
      <alignment horizontal="left" vertical="center" shrinkToFit="1"/>
      <protection locked="0"/>
    </xf>
    <xf numFmtId="49" fontId="63" fillId="0" borderId="135" xfId="0" applyNumberFormat="1" applyFont="1" applyBorder="1" applyAlignment="1" applyProtection="1">
      <alignment horizontal="left" vertical="center" shrinkToFit="1"/>
      <protection locked="0"/>
    </xf>
    <xf numFmtId="49" fontId="63" fillId="0" borderId="138" xfId="0" applyNumberFormat="1" applyFont="1" applyBorder="1" applyAlignment="1" applyProtection="1">
      <alignment horizontal="left" vertical="center" shrinkToFit="1"/>
      <protection locked="0"/>
    </xf>
    <xf numFmtId="182" fontId="55" fillId="0" borderId="137" xfId="0" applyNumberFormat="1" applyFont="1" applyBorder="1" applyAlignment="1" applyProtection="1">
      <alignment horizontal="right" vertical="center" shrinkToFit="1"/>
      <protection locked="0"/>
    </xf>
    <xf numFmtId="182" fontId="55" fillId="0" borderId="135" xfId="0" applyNumberFormat="1" applyFont="1" applyBorder="1" applyAlignment="1" applyProtection="1">
      <alignment horizontal="right" vertical="center" shrinkToFit="1"/>
      <protection locked="0"/>
    </xf>
    <xf numFmtId="182" fontId="55" fillId="0" borderId="138" xfId="0" applyNumberFormat="1" applyFont="1" applyBorder="1" applyAlignment="1" applyProtection="1">
      <alignment horizontal="right" vertical="center" shrinkToFit="1"/>
      <protection locked="0"/>
    </xf>
    <xf numFmtId="49" fontId="63" fillId="0" borderId="55" xfId="0" applyNumberFormat="1" applyFont="1" applyBorder="1" applyAlignment="1" applyProtection="1">
      <alignment horizontal="left" vertical="center" shrinkToFit="1"/>
      <protection locked="0"/>
    </xf>
    <xf numFmtId="49" fontId="63" fillId="0" borderId="12" xfId="0" applyNumberFormat="1" applyFont="1" applyBorder="1" applyAlignment="1" applyProtection="1">
      <alignment horizontal="left" vertical="center" shrinkToFit="1"/>
      <protection locked="0"/>
    </xf>
    <xf numFmtId="49" fontId="63" fillId="0" borderId="122" xfId="0" applyNumberFormat="1" applyFont="1" applyBorder="1" applyAlignment="1" applyProtection="1">
      <alignment horizontal="left" vertical="center" shrinkToFit="1"/>
      <protection locked="0"/>
    </xf>
    <xf numFmtId="182" fontId="55" fillId="0" borderId="55" xfId="0" applyNumberFormat="1" applyFont="1" applyBorder="1" applyAlignment="1" applyProtection="1">
      <alignment horizontal="right" vertical="center" shrinkToFit="1"/>
      <protection locked="0"/>
    </xf>
    <xf numFmtId="182" fontId="55" fillId="0" borderId="12" xfId="0" applyNumberFormat="1" applyFont="1" applyBorder="1" applyAlignment="1" applyProtection="1">
      <alignment horizontal="right" vertical="center" shrinkToFit="1"/>
      <protection locked="0"/>
    </xf>
    <xf numFmtId="182" fontId="55" fillId="0" borderId="122" xfId="0" applyNumberFormat="1" applyFont="1" applyBorder="1" applyAlignment="1" applyProtection="1">
      <alignment horizontal="right" vertical="center" shrinkToFit="1"/>
      <protection locked="0"/>
    </xf>
    <xf numFmtId="179" fontId="55" fillId="0" borderId="55" xfId="0" applyNumberFormat="1" applyFont="1" applyBorder="1" applyAlignment="1" applyProtection="1">
      <alignment horizontal="right" vertical="center" shrinkToFit="1"/>
      <protection locked="0"/>
    </xf>
    <xf numFmtId="179" fontId="55" fillId="0" borderId="122" xfId="0" applyNumberFormat="1" applyFont="1" applyBorder="1" applyAlignment="1" applyProtection="1">
      <alignment horizontal="right" vertical="center" shrinkToFit="1"/>
      <protection locked="0"/>
    </xf>
    <xf numFmtId="183" fontId="55" fillId="0" borderId="55" xfId="0" applyNumberFormat="1" applyFont="1" applyBorder="1" applyAlignment="1" applyProtection="1">
      <alignment horizontal="right" vertical="center" shrinkToFit="1"/>
      <protection hidden="1"/>
    </xf>
    <xf numFmtId="183" fontId="55" fillId="0" borderId="12" xfId="0" applyNumberFormat="1" applyFont="1" applyBorder="1" applyAlignment="1" applyProtection="1">
      <alignment horizontal="right" vertical="center" shrinkToFit="1"/>
      <protection hidden="1"/>
    </xf>
    <xf numFmtId="183" fontId="55" fillId="0" borderId="122" xfId="0" applyNumberFormat="1" applyFont="1" applyBorder="1" applyAlignment="1" applyProtection="1">
      <alignment horizontal="right" vertical="center" shrinkToFit="1"/>
      <protection hidden="1"/>
    </xf>
    <xf numFmtId="179" fontId="55" fillId="0" borderId="137" xfId="0" applyNumberFormat="1" applyFont="1" applyBorder="1" applyAlignment="1" applyProtection="1">
      <alignment horizontal="right" vertical="center" shrinkToFit="1"/>
      <protection locked="0"/>
    </xf>
    <xf numFmtId="179" fontId="55" fillId="0" borderId="138" xfId="0" applyNumberFormat="1" applyFont="1" applyBorder="1" applyAlignment="1" applyProtection="1">
      <alignment horizontal="right" vertical="center" shrinkToFit="1"/>
      <protection locked="0"/>
    </xf>
    <xf numFmtId="183" fontId="55" fillId="0" borderId="137" xfId="0" applyNumberFormat="1" applyFont="1" applyBorder="1" applyAlignment="1" applyProtection="1">
      <alignment horizontal="right" vertical="center" shrinkToFit="1"/>
      <protection hidden="1"/>
    </xf>
    <xf numFmtId="183" fontId="55" fillId="0" borderId="135" xfId="0" applyNumberFormat="1" applyFont="1" applyBorder="1" applyAlignment="1" applyProtection="1">
      <alignment horizontal="right" vertical="center" shrinkToFit="1"/>
      <protection hidden="1"/>
    </xf>
    <xf numFmtId="183" fontId="55" fillId="0" borderId="138" xfId="0" applyNumberFormat="1" applyFont="1" applyBorder="1" applyAlignment="1" applyProtection="1">
      <alignment horizontal="right" vertical="center" shrinkToFit="1"/>
      <protection hidden="1"/>
    </xf>
    <xf numFmtId="183" fontId="55" fillId="0" borderId="161" xfId="0" applyNumberFormat="1" applyFont="1" applyBorder="1" applyAlignment="1" applyProtection="1">
      <alignment horizontal="center" vertical="center" shrinkToFit="1"/>
      <protection hidden="1"/>
    </xf>
    <xf numFmtId="183" fontId="55" fillId="0" borderId="22" xfId="0" applyNumberFormat="1" applyFont="1" applyBorder="1" applyAlignment="1" applyProtection="1">
      <alignment horizontal="center" vertical="center" shrinkToFit="1"/>
      <protection hidden="1"/>
    </xf>
    <xf numFmtId="183" fontId="55" fillId="0" borderId="160" xfId="0" applyNumberFormat="1"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18" fillId="0" borderId="0" xfId="0" applyFont="1" applyAlignment="1" applyProtection="1">
      <alignment horizontal="center" vertical="center"/>
      <protection hidden="1"/>
    </xf>
    <xf numFmtId="0" fontId="6" fillId="7" borderId="35" xfId="0" applyFont="1" applyFill="1" applyBorder="1" applyAlignment="1" applyProtection="1">
      <alignment horizontal="center" vertical="center" shrinkToFit="1"/>
      <protection hidden="1"/>
    </xf>
    <xf numFmtId="0" fontId="6" fillId="7" borderId="20" xfId="0" applyFont="1" applyFill="1" applyBorder="1" applyAlignment="1" applyProtection="1">
      <alignment horizontal="center" vertical="center" shrinkToFit="1"/>
      <protection hidden="1"/>
    </xf>
    <xf numFmtId="0" fontId="6" fillId="7" borderId="147" xfId="0" applyFont="1" applyFill="1" applyBorder="1" applyAlignment="1" applyProtection="1">
      <alignment horizontal="center" vertical="center" shrinkToFit="1"/>
      <protection hidden="1"/>
    </xf>
    <xf numFmtId="0" fontId="18" fillId="2" borderId="109" xfId="0" applyFont="1" applyFill="1" applyBorder="1" applyAlignment="1" applyProtection="1">
      <alignment horizontal="center" vertical="center" shrinkToFit="1"/>
      <protection hidden="1"/>
    </xf>
    <xf numFmtId="0" fontId="18" fillId="2" borderId="20" xfId="0" applyFont="1" applyFill="1" applyBorder="1" applyAlignment="1" applyProtection="1">
      <alignment horizontal="center" vertical="center" shrinkToFit="1"/>
      <protection hidden="1"/>
    </xf>
    <xf numFmtId="0" fontId="18" fillId="2" borderId="33" xfId="0" applyFont="1" applyFill="1" applyBorder="1" applyAlignment="1" applyProtection="1">
      <alignment horizontal="center" vertical="center" shrinkToFit="1"/>
      <protection hidden="1"/>
    </xf>
    <xf numFmtId="0" fontId="6" fillId="7" borderId="35" xfId="0" applyFont="1" applyFill="1" applyBorder="1" applyAlignment="1" applyProtection="1">
      <alignment horizontal="center" vertical="center"/>
      <protection hidden="1"/>
    </xf>
    <xf numFmtId="0" fontId="6" fillId="7" borderId="20" xfId="0" applyFont="1" applyFill="1" applyBorder="1" applyAlignment="1" applyProtection="1">
      <alignment horizontal="center" vertical="center"/>
      <protection hidden="1"/>
    </xf>
    <xf numFmtId="0" fontId="6" fillId="7" borderId="147" xfId="0" applyFont="1" applyFill="1" applyBorder="1" applyAlignment="1" applyProtection="1">
      <alignment horizontal="center" vertical="center"/>
      <protection hidden="1"/>
    </xf>
    <xf numFmtId="0" fontId="18" fillId="2" borderId="109"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0" fontId="18" fillId="2" borderId="33" xfId="0" applyFont="1" applyFill="1" applyBorder="1" applyAlignment="1" applyProtection="1">
      <alignment horizontal="center" vertical="center"/>
      <protection hidden="1"/>
    </xf>
    <xf numFmtId="49" fontId="18" fillId="0" borderId="159"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5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18" fillId="0" borderId="122" xfId="0" applyNumberFormat="1" applyFont="1" applyBorder="1" applyAlignment="1" applyProtection="1">
      <alignment horizontal="left" vertical="center" shrinkToFit="1"/>
      <protection locked="0"/>
    </xf>
    <xf numFmtId="38" fontId="23" fillId="2" borderId="55" xfId="77" applyFont="1" applyFill="1" applyBorder="1" applyAlignment="1" applyProtection="1">
      <alignment horizontal="right" vertical="center" shrinkToFit="1"/>
      <protection locked="0"/>
    </xf>
    <xf numFmtId="38" fontId="23" fillId="2" borderId="12" xfId="77" applyFont="1" applyFill="1" applyBorder="1" applyAlignment="1" applyProtection="1">
      <alignment horizontal="right" vertical="center" shrinkToFit="1"/>
      <protection locked="0"/>
    </xf>
    <xf numFmtId="0" fontId="11" fillId="4" borderId="94" xfId="0" applyFont="1" applyFill="1" applyBorder="1" applyAlignment="1" applyProtection="1">
      <alignment horizontal="center" vertical="center" wrapText="1"/>
      <protection hidden="1"/>
    </xf>
    <xf numFmtId="0" fontId="11" fillId="4" borderId="21" xfId="0" applyFont="1" applyFill="1" applyBorder="1" applyAlignment="1" applyProtection="1">
      <alignment horizontal="center" vertical="center" wrapText="1"/>
      <protection hidden="1"/>
    </xf>
    <xf numFmtId="0" fontId="11" fillId="4" borderId="95" xfId="0" applyFont="1" applyFill="1" applyBorder="1" applyAlignment="1" applyProtection="1">
      <alignment horizontal="center" vertical="center" wrapText="1"/>
      <protection hidden="1"/>
    </xf>
    <xf numFmtId="0" fontId="11" fillId="4" borderId="55" xfId="0" applyFont="1" applyFill="1" applyBorder="1" applyAlignment="1" applyProtection="1">
      <alignment horizontal="center" vertical="center" wrapText="1"/>
      <protection hidden="1"/>
    </xf>
    <xf numFmtId="0" fontId="11" fillId="4" borderId="12" xfId="0" applyFont="1" applyFill="1" applyBorder="1" applyAlignment="1" applyProtection="1">
      <alignment horizontal="center" vertical="center" wrapText="1"/>
      <protection hidden="1"/>
    </xf>
    <xf numFmtId="0" fontId="11" fillId="4" borderId="122" xfId="0" applyFont="1" applyFill="1" applyBorder="1" applyAlignment="1" applyProtection="1">
      <alignment horizontal="center" vertical="center" wrapText="1"/>
      <protection hidden="1"/>
    </xf>
    <xf numFmtId="0" fontId="11" fillId="4" borderId="94" xfId="0" applyFont="1" applyFill="1" applyBorder="1" applyAlignment="1" applyProtection="1">
      <alignment horizontal="center" vertical="center"/>
      <protection hidden="1"/>
    </xf>
    <xf numFmtId="0" fontId="11" fillId="4" borderId="21" xfId="0" applyFont="1" applyFill="1" applyBorder="1" applyAlignment="1" applyProtection="1">
      <alignment horizontal="center" vertical="center"/>
      <protection hidden="1"/>
    </xf>
    <xf numFmtId="0" fontId="11" fillId="4" borderId="95" xfId="0" applyFont="1" applyFill="1" applyBorder="1" applyAlignment="1" applyProtection="1">
      <alignment horizontal="center" vertical="center"/>
      <protection hidden="1"/>
    </xf>
    <xf numFmtId="0" fontId="11" fillId="4" borderId="55" xfId="0" applyFont="1" applyFill="1" applyBorder="1" applyAlignment="1" applyProtection="1">
      <alignment horizontal="center" vertical="center"/>
      <protection hidden="1"/>
    </xf>
    <xf numFmtId="0" fontId="11" fillId="4" borderId="12" xfId="0" applyFont="1" applyFill="1" applyBorder="1" applyAlignment="1" applyProtection="1">
      <alignment horizontal="center" vertical="center"/>
      <protection hidden="1"/>
    </xf>
    <xf numFmtId="0" fontId="11" fillId="4" borderId="122" xfId="0" applyFont="1" applyFill="1" applyBorder="1" applyAlignment="1" applyProtection="1">
      <alignment horizontal="center" vertical="center"/>
      <protection hidden="1"/>
    </xf>
    <xf numFmtId="38" fontId="23" fillId="2" borderId="122" xfId="77" applyFont="1" applyFill="1" applyBorder="1" applyAlignment="1" applyProtection="1">
      <alignment horizontal="right" vertical="center" shrinkToFit="1"/>
      <protection locked="0"/>
    </xf>
    <xf numFmtId="178" fontId="23" fillId="0" borderId="55" xfId="10" applyNumberFormat="1" applyFont="1" applyFill="1" applyBorder="1" applyAlignment="1" applyProtection="1">
      <alignment horizontal="right" vertical="center" shrinkToFit="1"/>
      <protection hidden="1"/>
    </xf>
    <xf numFmtId="178" fontId="23" fillId="0" borderId="12" xfId="10" applyNumberFormat="1" applyFont="1" applyFill="1" applyBorder="1" applyAlignment="1" applyProtection="1">
      <alignment horizontal="right" vertical="center" shrinkToFit="1"/>
      <protection hidden="1"/>
    </xf>
    <xf numFmtId="178" fontId="23" fillId="0" borderId="122" xfId="10" applyNumberFormat="1" applyFont="1" applyFill="1" applyBorder="1" applyAlignment="1" applyProtection="1">
      <alignment horizontal="right" vertical="center" shrinkToFit="1"/>
      <protection hidden="1"/>
    </xf>
    <xf numFmtId="179" fontId="23" fillId="2" borderId="55" xfId="10" applyNumberFormat="1" applyFont="1" applyFill="1" applyBorder="1" applyAlignment="1" applyProtection="1">
      <alignment horizontal="center" vertical="center" shrinkToFit="1"/>
      <protection hidden="1"/>
    </xf>
    <xf numFmtId="179" fontId="23" fillId="2" borderId="12" xfId="10" applyNumberFormat="1" applyFont="1" applyFill="1" applyBorder="1" applyAlignment="1" applyProtection="1">
      <alignment horizontal="center" vertical="center" shrinkToFit="1"/>
      <protection hidden="1"/>
    </xf>
    <xf numFmtId="179" fontId="23" fillId="2" borderId="122" xfId="10" applyNumberFormat="1" applyFont="1" applyFill="1" applyBorder="1" applyAlignment="1" applyProtection="1">
      <alignment horizontal="center" vertical="center" shrinkToFit="1"/>
      <protection hidden="1"/>
    </xf>
    <xf numFmtId="0" fontId="11" fillId="5" borderId="101" xfId="0" applyFont="1" applyFill="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shrinkToFit="1"/>
      <protection hidden="1"/>
    </xf>
    <xf numFmtId="0" fontId="11" fillId="5" borderId="95" xfId="0" applyFont="1" applyFill="1" applyBorder="1" applyAlignment="1" applyProtection="1">
      <alignment horizontal="center" vertical="center" shrinkToFit="1"/>
      <protection hidden="1"/>
    </xf>
    <xf numFmtId="0" fontId="11" fillId="5" borderId="159" xfId="0" applyFont="1" applyFill="1" applyBorder="1" applyAlignment="1" applyProtection="1">
      <alignment horizontal="center" vertical="center" shrinkToFit="1"/>
      <protection hidden="1"/>
    </xf>
    <xf numFmtId="0" fontId="11" fillId="5" borderId="12" xfId="0" applyFont="1" applyFill="1" applyBorder="1" applyAlignment="1" applyProtection="1">
      <alignment horizontal="center" vertical="center" shrinkToFit="1"/>
      <protection hidden="1"/>
    </xf>
    <xf numFmtId="0" fontId="11" fillId="5" borderId="122"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shrinkToFit="1"/>
      <protection hidden="1"/>
    </xf>
    <xf numFmtId="0" fontId="11" fillId="5" borderId="55"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95" xfId="0" applyFont="1" applyFill="1" applyBorder="1" applyAlignment="1" applyProtection="1">
      <alignment horizontal="center" vertical="center" wrapText="1"/>
      <protection hidden="1"/>
    </xf>
    <xf numFmtId="0" fontId="11" fillId="5" borderId="99"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11" fillId="5" borderId="16" xfId="0" applyFont="1" applyFill="1" applyBorder="1" applyAlignment="1" applyProtection="1">
      <alignment horizontal="center" vertical="center"/>
      <protection hidden="1"/>
    </xf>
    <xf numFmtId="0" fontId="18" fillId="0" borderId="55" xfId="0" applyFont="1" applyBorder="1" applyAlignment="1" applyProtection="1">
      <alignment horizontal="left" vertical="center" shrinkToFit="1"/>
      <protection hidden="1"/>
    </xf>
    <xf numFmtId="0" fontId="18" fillId="0" borderId="12" xfId="0" applyFont="1" applyBorder="1" applyAlignment="1" applyProtection="1">
      <alignment horizontal="left" vertical="center" shrinkToFit="1"/>
      <protection hidden="1"/>
    </xf>
    <xf numFmtId="0" fontId="18" fillId="0" borderId="122" xfId="0" applyFont="1" applyBorder="1" applyAlignment="1" applyProtection="1">
      <alignment horizontal="left" vertical="center" shrinkToFit="1"/>
      <protection hidden="1"/>
    </xf>
    <xf numFmtId="0" fontId="18" fillId="0" borderId="89" xfId="0" applyFont="1" applyBorder="1" applyAlignment="1" applyProtection="1">
      <alignment horizontal="left" vertical="center" shrinkToFit="1"/>
      <protection hidden="1"/>
    </xf>
    <xf numFmtId="0" fontId="18" fillId="0" borderId="0" xfId="0" applyFont="1" applyBorder="1" applyAlignment="1" applyProtection="1">
      <alignment horizontal="left" vertical="center" shrinkToFit="1"/>
      <protection hidden="1"/>
    </xf>
    <xf numFmtId="0" fontId="18" fillId="0" borderId="90" xfId="0" applyFont="1" applyBorder="1" applyAlignment="1" applyProtection="1">
      <alignment horizontal="left" vertical="center" shrinkToFit="1"/>
      <protection hidden="1"/>
    </xf>
    <xf numFmtId="0" fontId="23" fillId="2" borderId="55" xfId="10" applyNumberFormat="1" applyFont="1" applyFill="1" applyBorder="1" applyAlignment="1" applyProtection="1">
      <alignment horizontal="center" vertical="center" shrinkToFit="1"/>
      <protection hidden="1"/>
    </xf>
    <xf numFmtId="0" fontId="23" fillId="2" borderId="12" xfId="10" applyNumberFormat="1" applyFont="1" applyFill="1" applyBorder="1" applyAlignment="1" applyProtection="1">
      <alignment horizontal="center" vertical="center" shrinkToFit="1"/>
      <protection hidden="1"/>
    </xf>
    <xf numFmtId="0" fontId="23" fillId="2" borderId="122" xfId="10" applyNumberFormat="1" applyFont="1" applyFill="1" applyBorder="1" applyAlignment="1" applyProtection="1">
      <alignment horizontal="center" vertical="center" shrinkToFit="1"/>
      <protection hidden="1"/>
    </xf>
    <xf numFmtId="0" fontId="23" fillId="2" borderId="57" xfId="10" applyNumberFormat="1" applyFont="1" applyFill="1" applyBorder="1" applyAlignment="1" applyProtection="1">
      <alignment horizontal="center" vertical="center" shrinkToFit="1"/>
      <protection hidden="1"/>
    </xf>
    <xf numFmtId="179" fontId="23" fillId="2" borderId="55" xfId="10" applyNumberFormat="1" applyFont="1" applyFill="1" applyBorder="1" applyAlignment="1" applyProtection="1">
      <alignment horizontal="center" vertical="center" shrinkToFit="1"/>
      <protection locked="0"/>
    </xf>
    <xf numFmtId="179" fontId="23" fillId="2" borderId="12" xfId="10" applyNumberFormat="1" applyFont="1" applyFill="1" applyBorder="1" applyAlignment="1" applyProtection="1">
      <alignment horizontal="center" vertical="center" shrinkToFit="1"/>
      <protection locked="0"/>
    </xf>
    <xf numFmtId="179" fontId="23" fillId="2" borderId="57" xfId="10" applyNumberFormat="1" applyFont="1" applyFill="1" applyBorder="1" applyAlignment="1" applyProtection="1">
      <alignment horizontal="center" vertical="center" shrinkToFit="1"/>
      <protection locked="0"/>
    </xf>
    <xf numFmtId="0" fontId="18" fillId="0" borderId="159" xfId="0" applyFont="1" applyBorder="1" applyAlignment="1" applyProtection="1">
      <alignment horizontal="center" vertical="center" shrinkToFit="1"/>
      <protection hidden="1"/>
    </xf>
    <xf numFmtId="0" fontId="18" fillId="0" borderId="12" xfId="0" applyFont="1" applyBorder="1" applyAlignment="1" applyProtection="1">
      <alignment horizontal="center" vertical="center" shrinkToFit="1"/>
      <protection hidden="1"/>
    </xf>
    <xf numFmtId="0" fontId="18" fillId="0" borderId="122" xfId="0" applyFont="1" applyBorder="1" applyAlignment="1" applyProtection="1">
      <alignment horizontal="center" vertical="center" shrinkToFit="1"/>
      <protection hidden="1"/>
    </xf>
    <xf numFmtId="0" fontId="18" fillId="0" borderId="55" xfId="0" applyFont="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protection hidden="1"/>
    </xf>
    <xf numFmtId="0" fontId="11" fillId="5" borderId="107"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57" xfId="0" applyFont="1" applyFill="1" applyBorder="1" applyAlignment="1" applyProtection="1">
      <alignment horizontal="center" vertical="center"/>
      <protection hidden="1"/>
    </xf>
    <xf numFmtId="0" fontId="23" fillId="2" borderId="52" xfId="10" applyNumberFormat="1" applyFont="1" applyFill="1" applyBorder="1" applyAlignment="1" applyProtection="1">
      <alignment horizontal="center" vertical="center" shrinkToFit="1"/>
      <protection hidden="1"/>
    </xf>
    <xf numFmtId="0" fontId="23" fillId="2" borderId="13" xfId="10" applyNumberFormat="1" applyFont="1" applyFill="1" applyBorder="1" applyAlignment="1" applyProtection="1">
      <alignment horizontal="center" vertical="center" shrinkToFit="1"/>
      <protection hidden="1"/>
    </xf>
    <xf numFmtId="0" fontId="23" fillId="2" borderId="54" xfId="10" applyNumberFormat="1" applyFont="1" applyFill="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52"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49" fontId="18" fillId="0" borderId="16" xfId="0" applyNumberFormat="1" applyFont="1" applyBorder="1" applyAlignment="1" applyProtection="1">
      <alignment horizontal="left" vertical="center" shrinkToFit="1"/>
      <protection locked="0"/>
    </xf>
    <xf numFmtId="38" fontId="23" fillId="2" borderId="52" xfId="77" applyFont="1" applyFill="1" applyBorder="1" applyAlignment="1" applyProtection="1">
      <alignment horizontal="right" vertical="center" shrinkToFit="1"/>
      <protection locked="0"/>
    </xf>
    <xf numFmtId="38" fontId="23" fillId="2" borderId="13" xfId="77" applyFont="1" applyFill="1" applyBorder="1" applyAlignment="1" applyProtection="1">
      <alignment horizontal="right" vertical="center" shrinkToFit="1"/>
      <protection locked="0"/>
    </xf>
    <xf numFmtId="38" fontId="23" fillId="2" borderId="16" xfId="77" applyFont="1" applyFill="1" applyBorder="1" applyAlignment="1" applyProtection="1">
      <alignment horizontal="right" vertical="center" shrinkToFit="1"/>
      <protection locked="0"/>
    </xf>
    <xf numFmtId="178" fontId="23" fillId="0" borderId="52" xfId="10" applyNumberFormat="1" applyFont="1" applyFill="1" applyBorder="1" applyAlignment="1" applyProtection="1">
      <alignment horizontal="right" vertical="center" shrinkToFit="1"/>
      <protection hidden="1"/>
    </xf>
    <xf numFmtId="178" fontId="23" fillId="0" borderId="13" xfId="10" applyNumberFormat="1" applyFont="1" applyFill="1" applyBorder="1" applyAlignment="1" applyProtection="1">
      <alignment horizontal="right" vertical="center" shrinkToFit="1"/>
      <protection hidden="1"/>
    </xf>
    <xf numFmtId="178" fontId="23" fillId="0" borderId="16" xfId="10" applyNumberFormat="1" applyFont="1" applyFill="1" applyBorder="1" applyAlignment="1" applyProtection="1">
      <alignment horizontal="right" vertical="center" shrinkToFit="1"/>
      <protection hidden="1"/>
    </xf>
    <xf numFmtId="179" fontId="23" fillId="2" borderId="52" xfId="10" applyNumberFormat="1" applyFont="1" applyFill="1" applyBorder="1" applyAlignment="1" applyProtection="1">
      <alignment horizontal="center" vertical="center" shrinkToFit="1"/>
      <protection hidden="1"/>
    </xf>
    <xf numFmtId="179" fontId="23" fillId="2" borderId="13" xfId="10" applyNumberFormat="1" applyFont="1" applyFill="1" applyBorder="1" applyAlignment="1" applyProtection="1">
      <alignment horizontal="center" vertical="center" shrinkToFit="1"/>
      <protection hidden="1"/>
    </xf>
    <xf numFmtId="179" fontId="23" fillId="2" borderId="16" xfId="10" applyNumberFormat="1" applyFont="1" applyFill="1" applyBorder="1" applyAlignment="1" applyProtection="1">
      <alignment horizontal="center" vertical="center" shrinkToFit="1"/>
      <protection hidden="1"/>
    </xf>
    <xf numFmtId="179" fontId="23" fillId="2" borderId="52" xfId="10" applyNumberFormat="1" applyFont="1" applyFill="1" applyBorder="1" applyAlignment="1" applyProtection="1">
      <alignment horizontal="center" vertical="center" shrinkToFit="1"/>
      <protection locked="0"/>
    </xf>
    <xf numFmtId="179" fontId="23" fillId="2" borderId="13" xfId="10" applyNumberFormat="1" applyFont="1" applyFill="1" applyBorder="1" applyAlignment="1" applyProtection="1">
      <alignment horizontal="center" vertical="center" shrinkToFit="1"/>
      <protection locked="0"/>
    </xf>
    <xf numFmtId="179" fontId="23" fillId="2" borderId="54" xfId="10" applyNumberFormat="1" applyFont="1" applyFill="1" applyBorder="1" applyAlignment="1" applyProtection="1">
      <alignment horizontal="center" vertical="center" shrinkToFit="1"/>
      <protection locked="0"/>
    </xf>
    <xf numFmtId="0" fontId="18" fillId="0" borderId="154"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center" shrinkToFit="1"/>
      <protection hidden="1"/>
    </xf>
    <xf numFmtId="0" fontId="18" fillId="0" borderId="16" xfId="0" applyFont="1" applyBorder="1" applyAlignment="1" applyProtection="1">
      <alignment horizontal="center" vertical="center" shrinkToFit="1"/>
      <protection hidden="1"/>
    </xf>
    <xf numFmtId="0" fontId="18" fillId="0" borderId="52" xfId="0" applyFont="1" applyBorder="1" applyAlignment="1" applyProtection="1">
      <alignment horizontal="center" vertical="center" shrinkToFit="1"/>
      <protection hidden="1"/>
    </xf>
    <xf numFmtId="0" fontId="18" fillId="0" borderId="52" xfId="0" applyFont="1" applyBorder="1" applyAlignment="1" applyProtection="1">
      <alignment horizontal="left" vertical="center" shrinkToFit="1"/>
      <protection hidden="1"/>
    </xf>
    <xf numFmtId="0" fontId="18" fillId="0" borderId="13" xfId="0" applyFont="1" applyBorder="1" applyAlignment="1" applyProtection="1">
      <alignment horizontal="left" vertical="center" shrinkToFit="1"/>
      <protection hidden="1"/>
    </xf>
    <xf numFmtId="0" fontId="18" fillId="0" borderId="16" xfId="0" applyFont="1" applyBorder="1" applyAlignment="1" applyProtection="1">
      <alignment horizontal="left" vertical="center" shrinkToFit="1"/>
      <protection hidden="1"/>
    </xf>
    <xf numFmtId="0" fontId="23" fillId="2" borderId="16" xfId="10" applyNumberFormat="1" applyFont="1" applyFill="1" applyBorder="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23" fillId="0" borderId="52" xfId="10" applyNumberFormat="1" applyFont="1" applyFill="1" applyBorder="1" applyAlignment="1" applyProtection="1">
      <alignment horizontal="center" vertical="center" shrinkToFit="1"/>
      <protection hidden="1"/>
    </xf>
    <xf numFmtId="0" fontId="23" fillId="0" borderId="13" xfId="10" applyNumberFormat="1" applyFont="1" applyFill="1" applyBorder="1" applyAlignment="1" applyProtection="1">
      <alignment horizontal="center" vertical="center" shrinkToFit="1"/>
      <protection hidden="1"/>
    </xf>
    <xf numFmtId="0" fontId="23" fillId="0" borderId="16" xfId="10" applyNumberFormat="1" applyFont="1" applyFill="1" applyBorder="1" applyAlignment="1" applyProtection="1">
      <alignment horizontal="center" vertical="center" shrinkToFit="1"/>
      <protection hidden="1"/>
    </xf>
    <xf numFmtId="0" fontId="23" fillId="0" borderId="54" xfId="10" applyNumberFormat="1" applyFont="1" applyFill="1" applyBorder="1" applyAlignment="1" applyProtection="1">
      <alignment horizontal="center" vertical="center" shrinkToFit="1"/>
      <protection hidden="1"/>
    </xf>
    <xf numFmtId="179" fontId="23" fillId="0" borderId="52" xfId="10" applyNumberFormat="1" applyFont="1" applyFill="1" applyBorder="1" applyAlignment="1" applyProtection="1">
      <alignment horizontal="center" vertical="center" shrinkToFit="1"/>
      <protection hidden="1"/>
    </xf>
    <xf numFmtId="179" fontId="23" fillId="0" borderId="13" xfId="10" applyNumberFormat="1" applyFont="1" applyFill="1" applyBorder="1" applyAlignment="1" applyProtection="1">
      <alignment horizontal="center" vertical="center" shrinkToFit="1"/>
      <protection hidden="1"/>
    </xf>
    <xf numFmtId="179" fontId="23" fillId="0" borderId="16" xfId="10" applyNumberFormat="1" applyFont="1" applyFill="1" applyBorder="1" applyAlignment="1" applyProtection="1">
      <alignment horizontal="center" vertical="center" shrinkToFit="1"/>
      <protection hidden="1"/>
    </xf>
    <xf numFmtId="38" fontId="23" fillId="0" borderId="52" xfId="77" applyFont="1" applyFill="1" applyBorder="1" applyAlignment="1" applyProtection="1">
      <alignment horizontal="right" vertical="center" shrinkToFit="1"/>
      <protection locked="0"/>
    </xf>
    <xf numFmtId="38" fontId="23" fillId="0" borderId="13" xfId="77" applyFont="1" applyFill="1" applyBorder="1" applyAlignment="1" applyProtection="1">
      <alignment horizontal="right" vertical="center" shrinkToFit="1"/>
      <protection locked="0"/>
    </xf>
    <xf numFmtId="38" fontId="23" fillId="0" borderId="16" xfId="77" applyFont="1" applyFill="1" applyBorder="1" applyAlignment="1" applyProtection="1">
      <alignment horizontal="right" vertical="center" shrinkToFit="1"/>
      <protection locked="0"/>
    </xf>
    <xf numFmtId="179" fontId="23" fillId="0" borderId="52" xfId="10" applyNumberFormat="1" applyFont="1" applyFill="1" applyBorder="1" applyAlignment="1" applyProtection="1">
      <alignment horizontal="center" vertical="center" shrinkToFit="1"/>
      <protection locked="0"/>
    </xf>
    <xf numFmtId="179" fontId="23" fillId="0" borderId="13" xfId="10" applyNumberFormat="1" applyFont="1" applyFill="1" applyBorder="1" applyAlignment="1" applyProtection="1">
      <alignment horizontal="center" vertical="center" shrinkToFit="1"/>
      <protection locked="0"/>
    </xf>
    <xf numFmtId="179" fontId="23" fillId="0" borderId="54" xfId="10" applyNumberFormat="1" applyFont="1" applyFill="1" applyBorder="1" applyAlignment="1" applyProtection="1">
      <alignment horizontal="center" vertical="center" shrinkToFit="1"/>
      <protection locked="0"/>
    </xf>
    <xf numFmtId="178" fontId="23" fillId="0" borderId="137" xfId="10" applyNumberFormat="1" applyFont="1" applyFill="1" applyBorder="1" applyAlignment="1" applyProtection="1">
      <alignment horizontal="right" vertical="center" shrinkToFit="1"/>
      <protection hidden="1"/>
    </xf>
    <xf numFmtId="178" fontId="23" fillId="0" borderId="135" xfId="10" applyNumberFormat="1" applyFont="1" applyFill="1" applyBorder="1" applyAlignment="1" applyProtection="1">
      <alignment horizontal="right" vertical="center" shrinkToFit="1"/>
      <protection hidden="1"/>
    </xf>
    <xf numFmtId="178" fontId="23" fillId="0" borderId="138" xfId="10" applyNumberFormat="1" applyFont="1" applyFill="1" applyBorder="1" applyAlignment="1" applyProtection="1">
      <alignment horizontal="right" vertical="center" shrinkToFit="1"/>
      <protection hidden="1"/>
    </xf>
    <xf numFmtId="179" fontId="23" fillId="0" borderId="137" xfId="10" applyNumberFormat="1" applyFont="1" applyFill="1" applyBorder="1" applyAlignment="1" applyProtection="1">
      <alignment horizontal="center" vertical="center" shrinkToFit="1"/>
      <protection hidden="1"/>
    </xf>
    <xf numFmtId="179" fontId="23" fillId="0" borderId="135" xfId="10" applyNumberFormat="1" applyFont="1" applyFill="1" applyBorder="1" applyAlignment="1" applyProtection="1">
      <alignment horizontal="center" vertical="center" shrinkToFit="1"/>
      <protection hidden="1"/>
    </xf>
    <xf numFmtId="179" fontId="23" fillId="0" borderId="138" xfId="10" applyNumberFormat="1" applyFont="1" applyFill="1" applyBorder="1" applyAlignment="1" applyProtection="1">
      <alignment horizontal="center" vertical="center" shrinkToFit="1"/>
      <protection hidden="1"/>
    </xf>
    <xf numFmtId="179" fontId="23" fillId="0" borderId="137" xfId="10" applyNumberFormat="1" applyFont="1" applyFill="1" applyBorder="1" applyAlignment="1" applyProtection="1">
      <alignment horizontal="center" vertical="center" shrinkToFit="1"/>
      <protection locked="0"/>
    </xf>
    <xf numFmtId="179" fontId="23" fillId="0" borderId="135" xfId="10" applyNumberFormat="1" applyFont="1" applyFill="1" applyBorder="1" applyAlignment="1" applyProtection="1">
      <alignment horizontal="center" vertical="center" shrinkToFit="1"/>
      <protection locked="0"/>
    </xf>
    <xf numFmtId="179" fontId="23" fillId="0" borderId="139" xfId="10" applyNumberFormat="1" applyFont="1" applyFill="1" applyBorder="1" applyAlignment="1" applyProtection="1">
      <alignment horizontal="center" vertical="center" shrinkToFit="1"/>
      <protection locked="0"/>
    </xf>
    <xf numFmtId="0" fontId="18" fillId="0" borderId="152" xfId="0" applyFont="1" applyBorder="1" applyAlignment="1" applyProtection="1">
      <alignment horizontal="center" vertical="center" shrinkToFit="1"/>
      <protection hidden="1"/>
    </xf>
    <xf numFmtId="0" fontId="18" fillId="0" borderId="135" xfId="0" applyFont="1" applyBorder="1" applyAlignment="1" applyProtection="1">
      <alignment horizontal="center" vertical="center" shrinkToFit="1"/>
      <protection hidden="1"/>
    </xf>
    <xf numFmtId="0" fontId="18" fillId="0" borderId="138" xfId="0" applyFont="1" applyBorder="1" applyAlignment="1" applyProtection="1">
      <alignment horizontal="center" vertical="center" shrinkToFit="1"/>
      <protection hidden="1"/>
    </xf>
    <xf numFmtId="0" fontId="18" fillId="0" borderId="137" xfId="0" applyFont="1" applyBorder="1" applyAlignment="1" applyProtection="1">
      <alignment horizontal="center" vertical="center" shrinkToFit="1"/>
      <protection hidden="1"/>
    </xf>
    <xf numFmtId="0" fontId="18" fillId="0" borderId="137" xfId="0" applyFont="1" applyBorder="1" applyAlignment="1" applyProtection="1">
      <alignment horizontal="left" vertical="center" shrinkToFit="1"/>
      <protection hidden="1"/>
    </xf>
    <xf numFmtId="0" fontId="18" fillId="0" borderId="135" xfId="0" applyFont="1" applyBorder="1" applyAlignment="1" applyProtection="1">
      <alignment horizontal="left" vertical="center" shrinkToFit="1"/>
      <protection hidden="1"/>
    </xf>
    <xf numFmtId="0" fontId="18" fillId="0" borderId="138" xfId="0" applyFont="1" applyBorder="1" applyAlignment="1" applyProtection="1">
      <alignment horizontal="left" vertical="center" shrinkToFit="1"/>
      <protection hidden="1"/>
    </xf>
    <xf numFmtId="49" fontId="18" fillId="0" borderId="137" xfId="0" applyNumberFormat="1" applyFont="1" applyBorder="1" applyAlignment="1" applyProtection="1">
      <alignment horizontal="left" vertical="center" shrinkToFit="1"/>
      <protection locked="0"/>
    </xf>
    <xf numFmtId="49" fontId="18" fillId="0" borderId="135" xfId="0" applyNumberFormat="1" applyFont="1" applyBorder="1" applyAlignment="1" applyProtection="1">
      <alignment horizontal="left" vertical="center" shrinkToFit="1"/>
      <protection locked="0"/>
    </xf>
    <xf numFmtId="49" fontId="18" fillId="0" borderId="138" xfId="0" applyNumberFormat="1" applyFont="1" applyBorder="1" applyAlignment="1" applyProtection="1">
      <alignment horizontal="left" vertical="center" shrinkToFit="1"/>
      <protection locked="0"/>
    </xf>
    <xf numFmtId="38" fontId="23" fillId="0" borderId="137" xfId="77" applyFont="1" applyFill="1" applyBorder="1" applyAlignment="1" applyProtection="1">
      <alignment horizontal="right" vertical="center" shrinkToFit="1"/>
      <protection locked="0"/>
    </xf>
    <xf numFmtId="38" fontId="23" fillId="0" borderId="135" xfId="77" applyFont="1" applyFill="1" applyBorder="1" applyAlignment="1" applyProtection="1">
      <alignment horizontal="right" vertical="center" shrinkToFit="1"/>
      <protection locked="0"/>
    </xf>
    <xf numFmtId="38" fontId="23" fillId="0" borderId="138" xfId="77" applyFont="1" applyFill="1" applyBorder="1" applyAlignment="1" applyProtection="1">
      <alignment horizontal="right" vertical="center" shrinkToFit="1"/>
      <protection locked="0"/>
    </xf>
    <xf numFmtId="0" fontId="18" fillId="0" borderId="161" xfId="0" applyFont="1" applyBorder="1" applyAlignment="1" applyProtection="1">
      <alignment horizontal="left" vertical="center" shrinkToFit="1"/>
      <protection hidden="1"/>
    </xf>
    <xf numFmtId="0" fontId="18" fillId="0" borderId="22" xfId="0" applyFont="1" applyBorder="1" applyAlignment="1" applyProtection="1">
      <alignment horizontal="left" vertical="center" shrinkToFit="1"/>
      <protection hidden="1"/>
    </xf>
    <xf numFmtId="0" fontId="18" fillId="0" borderId="160" xfId="0" applyFont="1" applyBorder="1" applyAlignment="1" applyProtection="1">
      <alignment horizontal="left" vertical="center" shrinkToFit="1"/>
      <protection hidden="1"/>
    </xf>
    <xf numFmtId="0" fontId="23" fillId="0" borderId="137" xfId="10" applyNumberFormat="1" applyFont="1" applyFill="1" applyBorder="1" applyAlignment="1" applyProtection="1">
      <alignment horizontal="center" vertical="center" shrinkToFit="1"/>
      <protection hidden="1"/>
    </xf>
    <xf numFmtId="0" fontId="23" fillId="0" borderId="135" xfId="10" applyNumberFormat="1" applyFont="1" applyFill="1" applyBorder="1" applyAlignment="1" applyProtection="1">
      <alignment horizontal="center" vertical="center" shrinkToFit="1"/>
      <protection hidden="1"/>
    </xf>
    <xf numFmtId="0" fontId="23" fillId="0" borderId="138" xfId="10" applyNumberFormat="1" applyFont="1" applyFill="1" applyBorder="1" applyAlignment="1" applyProtection="1">
      <alignment horizontal="center" vertical="center" shrinkToFit="1"/>
      <protection hidden="1"/>
    </xf>
    <xf numFmtId="0" fontId="23" fillId="0" borderId="139" xfId="10" applyNumberFormat="1" applyFont="1" applyFill="1" applyBorder="1" applyAlignment="1" applyProtection="1">
      <alignment horizontal="center" vertical="center" shrinkToFit="1"/>
      <protection hidden="1"/>
    </xf>
    <xf numFmtId="184" fontId="23" fillId="0" borderId="55" xfId="10" applyNumberFormat="1" applyFont="1" applyFill="1" applyBorder="1" applyAlignment="1" applyProtection="1">
      <alignment horizontal="right" vertical="center" shrinkToFit="1"/>
      <protection hidden="1"/>
    </xf>
    <xf numFmtId="184" fontId="23" fillId="0" borderId="12" xfId="10" applyNumberFormat="1" applyFont="1" applyFill="1" applyBorder="1" applyAlignment="1" applyProtection="1">
      <alignment horizontal="right" vertical="center" shrinkToFit="1"/>
      <protection hidden="1"/>
    </xf>
    <xf numFmtId="184" fontId="23" fillId="0" borderId="122" xfId="10" applyNumberFormat="1" applyFont="1" applyFill="1" applyBorder="1" applyAlignment="1" applyProtection="1">
      <alignment horizontal="right" vertical="center" shrinkToFit="1"/>
      <protection hidden="1"/>
    </xf>
    <xf numFmtId="49" fontId="18" fillId="0" borderId="152" xfId="0" applyNumberFormat="1" applyFont="1" applyBorder="1" applyAlignment="1" applyProtection="1">
      <alignment horizontal="center" vertical="center" shrinkToFit="1"/>
      <protection locked="0"/>
    </xf>
    <xf numFmtId="49" fontId="18" fillId="0" borderId="135" xfId="0" applyNumberFormat="1" applyFont="1" applyBorder="1" applyAlignment="1" applyProtection="1">
      <alignment horizontal="center" vertical="center" shrinkToFit="1"/>
      <protection locked="0"/>
    </xf>
    <xf numFmtId="49" fontId="18" fillId="0" borderId="138" xfId="0" applyNumberFormat="1" applyFont="1" applyBorder="1" applyAlignment="1" applyProtection="1">
      <alignment horizontal="center" vertical="center" shrinkToFit="1"/>
      <protection locked="0"/>
    </xf>
    <xf numFmtId="49" fontId="18" fillId="0" borderId="137" xfId="0" applyNumberFormat="1" applyFont="1" applyBorder="1" applyAlignment="1" applyProtection="1">
      <alignment horizontal="center" vertical="center" shrinkToFit="1"/>
      <protection locked="0"/>
    </xf>
    <xf numFmtId="184" fontId="23" fillId="0" borderId="52" xfId="10" applyNumberFormat="1" applyFont="1" applyFill="1" applyBorder="1" applyAlignment="1" applyProtection="1">
      <alignment horizontal="right" vertical="center" shrinkToFit="1"/>
      <protection hidden="1"/>
    </xf>
    <xf numFmtId="184" fontId="23" fillId="0" borderId="13" xfId="10" applyNumberFormat="1" applyFont="1" applyFill="1" applyBorder="1" applyAlignment="1" applyProtection="1">
      <alignment horizontal="right" vertical="center" shrinkToFit="1"/>
      <protection hidden="1"/>
    </xf>
    <xf numFmtId="184" fontId="23" fillId="0" borderId="16" xfId="10" applyNumberFormat="1" applyFont="1" applyFill="1" applyBorder="1" applyAlignment="1" applyProtection="1">
      <alignment horizontal="right" vertical="center" shrinkToFit="1"/>
      <protection hidden="1"/>
    </xf>
    <xf numFmtId="0" fontId="23" fillId="0" borderId="44" xfId="0" applyFont="1" applyBorder="1" applyAlignment="1" applyProtection="1">
      <alignment horizontal="center" vertical="center" shrinkToFit="1"/>
      <protection hidden="1"/>
    </xf>
    <xf numFmtId="0" fontId="23" fillId="0" borderId="83" xfId="0" applyFont="1" applyBorder="1" applyAlignment="1" applyProtection="1">
      <alignment horizontal="center" vertical="center" shrinkToFit="1"/>
      <protection hidden="1"/>
    </xf>
    <xf numFmtId="0" fontId="23" fillId="0" borderId="45" xfId="0" applyFont="1" applyBorder="1" applyAlignment="1" applyProtection="1">
      <alignment horizontal="center" vertical="center" shrinkToFit="1"/>
      <protection hidden="1"/>
    </xf>
    <xf numFmtId="0" fontId="23" fillId="0" borderId="11" xfId="0" applyFont="1" applyBorder="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23" fillId="0" borderId="10" xfId="0" applyFont="1" applyBorder="1" applyAlignment="1" applyProtection="1">
      <alignment horizontal="center" vertical="center" shrinkToFit="1"/>
      <protection hidden="1"/>
    </xf>
    <xf numFmtId="0" fontId="23" fillId="0" borderId="9" xfId="0" applyFont="1" applyBorder="1" applyAlignment="1" applyProtection="1">
      <alignment horizontal="center" vertical="center" shrinkToFit="1"/>
      <protection hidden="1"/>
    </xf>
    <xf numFmtId="0" fontId="23" fillId="0" borderId="3" xfId="0" applyFont="1" applyBorder="1" applyAlignment="1" applyProtection="1">
      <alignment horizontal="center" vertical="center" shrinkToFit="1"/>
      <protection hidden="1"/>
    </xf>
    <xf numFmtId="0" fontId="23" fillId="0" borderId="4" xfId="0" applyFont="1" applyBorder="1" applyAlignment="1" applyProtection="1">
      <alignment horizontal="center" vertical="center" shrinkToFit="1"/>
      <protection hidden="1"/>
    </xf>
    <xf numFmtId="0" fontId="23" fillId="0" borderId="79" xfId="0" applyFont="1" applyBorder="1" applyAlignment="1" applyProtection="1">
      <alignment horizontal="center" vertical="center" shrinkToFit="1"/>
      <protection hidden="1"/>
    </xf>
    <xf numFmtId="0" fontId="23" fillId="0" borderId="15" xfId="0" applyFont="1" applyBorder="1" applyAlignment="1" applyProtection="1">
      <alignment horizontal="center" vertical="center" shrinkToFit="1"/>
      <protection hidden="1"/>
    </xf>
    <xf numFmtId="38" fontId="12" fillId="0" borderId="45" xfId="0" applyNumberFormat="1" applyFont="1" applyBorder="1" applyAlignment="1" applyProtection="1">
      <alignment horizontal="center" vertical="center"/>
      <protection hidden="1"/>
    </xf>
    <xf numFmtId="38" fontId="12" fillId="0" borderId="10" xfId="0" applyNumberFormat="1" applyFont="1" applyBorder="1" applyAlignment="1" applyProtection="1">
      <alignment horizontal="center" vertical="center"/>
      <protection hidden="1"/>
    </xf>
    <xf numFmtId="38" fontId="12" fillId="0" borderId="4" xfId="0" applyNumberFormat="1" applyFont="1" applyBorder="1" applyAlignment="1" applyProtection="1">
      <alignment horizontal="center" vertical="center"/>
      <protection hidden="1"/>
    </xf>
    <xf numFmtId="184" fontId="23" fillId="0" borderId="137" xfId="10" applyNumberFormat="1" applyFont="1" applyFill="1" applyBorder="1" applyAlignment="1" applyProtection="1">
      <alignment horizontal="right" vertical="center" shrinkToFit="1"/>
      <protection hidden="1"/>
    </xf>
    <xf numFmtId="184" fontId="23" fillId="0" borderId="135" xfId="10" applyNumberFormat="1" applyFont="1" applyFill="1" applyBorder="1" applyAlignment="1" applyProtection="1">
      <alignment horizontal="right" vertical="center" shrinkToFit="1"/>
      <protection hidden="1"/>
    </xf>
    <xf numFmtId="184" fontId="23" fillId="0" borderId="138" xfId="10" applyNumberFormat="1" applyFont="1" applyFill="1" applyBorder="1" applyAlignment="1" applyProtection="1">
      <alignment horizontal="right" vertical="center" shrinkToFit="1"/>
      <protection hidden="1"/>
    </xf>
    <xf numFmtId="0" fontId="17" fillId="7" borderId="39" xfId="0" applyFont="1" applyFill="1" applyBorder="1" applyAlignment="1" applyProtection="1">
      <alignment horizontal="center" vertical="center" wrapText="1"/>
      <protection hidden="1"/>
    </xf>
    <xf numFmtId="0" fontId="17" fillId="7" borderId="26" xfId="0" applyFont="1" applyFill="1" applyBorder="1" applyAlignment="1" applyProtection="1">
      <alignment horizontal="center" vertical="center" wrapText="1"/>
      <protection hidden="1"/>
    </xf>
    <xf numFmtId="0" fontId="17" fillId="7" borderId="27" xfId="0" applyFont="1" applyFill="1" applyBorder="1" applyAlignment="1" applyProtection="1">
      <alignment horizontal="center" vertical="center" wrapText="1"/>
      <protection hidden="1"/>
    </xf>
    <xf numFmtId="0" fontId="23" fillId="0" borderId="5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38" fontId="24" fillId="0" borderId="79" xfId="0" applyNumberFormat="1" applyFont="1" applyBorder="1" applyAlignment="1" applyProtection="1">
      <alignment horizontal="right" vertical="center"/>
      <protection hidden="1"/>
    </xf>
    <xf numFmtId="38" fontId="24" fillId="0" borderId="18" xfId="0" applyNumberFormat="1" applyFont="1" applyBorder="1" applyAlignment="1" applyProtection="1">
      <alignment horizontal="right" vertical="center"/>
      <protection hidden="1"/>
    </xf>
    <xf numFmtId="38" fontId="24" fillId="0" borderId="53" xfId="0" applyNumberFormat="1" applyFont="1" applyBorder="1" applyAlignment="1" applyProtection="1">
      <alignment horizontal="right" vertical="center"/>
      <protection hidden="1"/>
    </xf>
    <xf numFmtId="38" fontId="24" fillId="0" borderId="13" xfId="0" applyNumberFormat="1" applyFont="1" applyBorder="1" applyAlignment="1" applyProtection="1">
      <alignment horizontal="right" vertical="center"/>
      <protection hidden="1"/>
    </xf>
    <xf numFmtId="0" fontId="23" fillId="0" borderId="8" xfId="0" applyFont="1" applyBorder="1" applyAlignment="1" applyProtection="1">
      <alignment horizontal="center" vertical="center" shrinkToFit="1"/>
      <protection hidden="1"/>
    </xf>
    <xf numFmtId="0" fontId="23" fillId="0" borderId="5" xfId="0" applyFont="1" applyBorder="1" applyAlignment="1" applyProtection="1">
      <alignment horizontal="center" vertical="center" shrinkToFit="1"/>
      <protection hidden="1"/>
    </xf>
    <xf numFmtId="0" fontId="23" fillId="0" borderId="6" xfId="0" applyFont="1" applyBorder="1" applyAlignment="1" applyProtection="1">
      <alignment horizontal="center" vertical="center" shrinkToFit="1"/>
      <protection hidden="1"/>
    </xf>
    <xf numFmtId="38" fontId="12" fillId="0" borderId="6" xfId="0" applyNumberFormat="1" applyFont="1" applyBorder="1" applyAlignment="1" applyProtection="1">
      <alignment horizontal="center" vertical="center"/>
      <protection hidden="1"/>
    </xf>
    <xf numFmtId="0" fontId="23" fillId="0" borderId="142" xfId="0" applyFont="1" applyBorder="1" applyAlignment="1" applyProtection="1">
      <alignment horizontal="center" vertical="center" shrinkToFit="1"/>
      <protection hidden="1"/>
    </xf>
    <xf numFmtId="0" fontId="23" fillId="0" borderId="128" xfId="0" applyFont="1" applyBorder="1" applyAlignment="1" applyProtection="1">
      <alignment horizontal="center" vertical="center" shrinkToFit="1"/>
      <protection hidden="1"/>
    </xf>
    <xf numFmtId="38" fontId="23" fillId="0" borderId="52" xfId="0" applyNumberFormat="1" applyFont="1" applyBorder="1" applyAlignment="1" applyProtection="1">
      <alignment horizontal="center" vertical="center"/>
      <protection hidden="1"/>
    </xf>
    <xf numFmtId="38" fontId="23" fillId="0" borderId="13" xfId="0" applyNumberFormat="1" applyFont="1" applyBorder="1" applyAlignment="1" applyProtection="1">
      <alignment horizontal="center" vertical="center"/>
      <protection hidden="1"/>
    </xf>
    <xf numFmtId="38" fontId="23" fillId="0" borderId="16" xfId="0" applyNumberFormat="1" applyFont="1" applyBorder="1" applyAlignment="1" applyProtection="1">
      <alignment horizontal="center" vertical="center"/>
      <protection hidden="1"/>
    </xf>
    <xf numFmtId="38" fontId="17" fillId="0" borderId="52" xfId="0" applyNumberFormat="1" applyFont="1" applyBorder="1" applyAlignment="1" applyProtection="1">
      <alignment horizontal="center" vertical="center"/>
      <protection hidden="1"/>
    </xf>
    <xf numFmtId="38" fontId="17" fillId="0" borderId="16" xfId="0" applyNumberFormat="1" applyFont="1" applyBorder="1" applyAlignment="1" applyProtection="1">
      <alignment horizontal="center" vertical="center"/>
      <protection hidden="1"/>
    </xf>
    <xf numFmtId="0" fontId="23" fillId="0" borderId="117"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shrinkToFit="1"/>
      <protection hidden="1"/>
    </xf>
    <xf numFmtId="38" fontId="23" fillId="0" borderId="127" xfId="0" applyNumberFormat="1" applyFont="1" applyBorder="1" applyAlignment="1" applyProtection="1">
      <alignment horizontal="center" vertical="center"/>
      <protection hidden="1"/>
    </xf>
    <xf numFmtId="38" fontId="23" fillId="0" borderId="125" xfId="0" applyNumberFormat="1" applyFont="1" applyBorder="1" applyAlignment="1" applyProtection="1">
      <alignment horizontal="center" vertical="center"/>
      <protection hidden="1"/>
    </xf>
    <xf numFmtId="38" fontId="23" fillId="0" borderId="128" xfId="0" applyNumberFormat="1" applyFont="1" applyBorder="1" applyAlignment="1" applyProtection="1">
      <alignment horizontal="center" vertical="center"/>
      <protection hidden="1"/>
    </xf>
    <xf numFmtId="38" fontId="17" fillId="0" borderId="127" xfId="0" applyNumberFormat="1" applyFont="1" applyBorder="1" applyAlignment="1" applyProtection="1">
      <alignment horizontal="center" vertical="center"/>
      <protection hidden="1"/>
    </xf>
    <xf numFmtId="38" fontId="17" fillId="0" borderId="128" xfId="0" applyNumberFormat="1" applyFont="1" applyBorder="1" applyAlignment="1" applyProtection="1">
      <alignment horizontal="center" vertical="center"/>
      <protection hidden="1"/>
    </xf>
    <xf numFmtId="38" fontId="23" fillId="0" borderId="92" xfId="6" applyFont="1" applyBorder="1" applyAlignment="1" applyProtection="1">
      <alignment horizontal="right" vertical="center"/>
      <protection hidden="1"/>
    </xf>
    <xf numFmtId="38" fontId="23" fillId="0" borderId="93" xfId="6" applyFont="1" applyBorder="1" applyAlignment="1" applyProtection="1">
      <alignment horizontal="right" vertical="center"/>
      <protection hidden="1"/>
    </xf>
    <xf numFmtId="38" fontId="23" fillId="0" borderId="127" xfId="6" applyFont="1" applyBorder="1" applyAlignment="1" applyProtection="1">
      <alignment horizontal="right" vertical="center"/>
      <protection hidden="1"/>
    </xf>
    <xf numFmtId="38" fontId="23" fillId="0" borderId="125" xfId="6" applyFont="1" applyBorder="1" applyAlignment="1" applyProtection="1">
      <alignment horizontal="right" vertical="center"/>
      <protection hidden="1"/>
    </xf>
    <xf numFmtId="38" fontId="23" fillId="0" borderId="52" xfId="6" applyFont="1" applyBorder="1" applyAlignment="1" applyProtection="1">
      <alignment horizontal="right" vertical="center"/>
      <protection hidden="1"/>
    </xf>
    <xf numFmtId="38" fontId="23" fillId="0" borderId="13" xfId="6" applyFont="1" applyBorder="1" applyAlignment="1" applyProtection="1">
      <alignment horizontal="right" vertical="center"/>
      <protection hidden="1"/>
    </xf>
    <xf numFmtId="0" fontId="17" fillId="7" borderId="40" xfId="0" applyFont="1" applyFill="1" applyBorder="1" applyAlignment="1" applyProtection="1">
      <alignment horizontal="center" vertical="center" wrapText="1"/>
      <protection hidden="1"/>
    </xf>
    <xf numFmtId="0" fontId="23" fillId="0" borderId="18" xfId="0" applyFont="1" applyBorder="1" applyAlignment="1" applyProtection="1">
      <alignment horizontal="left" vertical="center" shrinkToFit="1"/>
      <protection hidden="1"/>
    </xf>
    <xf numFmtId="0" fontId="23" fillId="0" borderId="15"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0" fontId="23" fillId="0" borderId="93" xfId="0" applyFont="1" applyBorder="1" applyAlignment="1" applyProtection="1">
      <alignment horizontal="left" vertical="center" shrinkToFit="1"/>
      <protection hidden="1"/>
    </xf>
    <xf numFmtId="0" fontId="23" fillId="0" borderId="91" xfId="0" applyFont="1" applyBorder="1" applyAlignment="1" applyProtection="1">
      <alignment horizontal="left" vertical="center" shrinkToFit="1"/>
      <protection hidden="1"/>
    </xf>
    <xf numFmtId="0" fontId="17" fillId="4" borderId="46"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38" fontId="23" fillId="0" borderId="86" xfId="0" applyNumberFormat="1" applyFont="1" applyBorder="1" applyAlignment="1" applyProtection="1">
      <alignment horizontal="center" vertical="center"/>
      <protection hidden="1"/>
    </xf>
    <xf numFmtId="38" fontId="23" fillId="0" borderId="18" xfId="0" applyNumberFormat="1" applyFont="1" applyBorder="1" applyAlignment="1" applyProtection="1">
      <alignment horizontal="center" vertical="center"/>
      <protection hidden="1"/>
    </xf>
    <xf numFmtId="38" fontId="23" fillId="0" borderId="15" xfId="0" applyNumberFormat="1" applyFont="1" applyBorder="1" applyAlignment="1" applyProtection="1">
      <alignment horizontal="center" vertical="center"/>
      <protection hidden="1"/>
    </xf>
    <xf numFmtId="38" fontId="17" fillId="0" borderId="86" xfId="0" applyNumberFormat="1" applyFont="1" applyBorder="1" applyAlignment="1" applyProtection="1">
      <alignment horizontal="center" vertical="center"/>
      <protection hidden="1"/>
    </xf>
    <xf numFmtId="38" fontId="17" fillId="0" borderId="15" xfId="0" applyNumberFormat="1" applyFont="1" applyBorder="1" applyAlignment="1" applyProtection="1">
      <alignment horizontal="center" vertical="center"/>
      <protection hidden="1"/>
    </xf>
    <xf numFmtId="38" fontId="23" fillId="0" borderId="92" xfId="0" applyNumberFormat="1" applyFont="1" applyBorder="1" applyAlignment="1" applyProtection="1">
      <alignment horizontal="center" vertical="center"/>
      <protection hidden="1"/>
    </xf>
    <xf numFmtId="38" fontId="23" fillId="0" borderId="93" xfId="0" applyNumberFormat="1" applyFont="1" applyBorder="1" applyAlignment="1" applyProtection="1">
      <alignment horizontal="center" vertical="center"/>
      <protection hidden="1"/>
    </xf>
    <xf numFmtId="38" fontId="23" fillId="0" borderId="91" xfId="0" applyNumberFormat="1" applyFont="1" applyBorder="1" applyAlignment="1" applyProtection="1">
      <alignment horizontal="center" vertical="center"/>
      <protection hidden="1"/>
    </xf>
    <xf numFmtId="38" fontId="17" fillId="0" borderId="92" xfId="0" applyNumberFormat="1" applyFont="1" applyBorder="1" applyAlignment="1" applyProtection="1">
      <alignment horizontal="center" vertical="center"/>
      <protection hidden="1"/>
    </xf>
    <xf numFmtId="38" fontId="17" fillId="0" borderId="91" xfId="0" applyNumberFormat="1" applyFont="1" applyBorder="1" applyAlignment="1" applyProtection="1">
      <alignment horizontal="center" vertical="center"/>
      <protection hidden="1"/>
    </xf>
    <xf numFmtId="0" fontId="20" fillId="4" borderId="28" xfId="0" applyFont="1" applyFill="1" applyBorder="1" applyAlignment="1" applyProtection="1">
      <alignment horizontal="right" vertical="center"/>
      <protection hidden="1"/>
    </xf>
    <xf numFmtId="0" fontId="20" fillId="4" borderId="31" xfId="0" applyFont="1" applyFill="1" applyBorder="1" applyAlignment="1" applyProtection="1">
      <alignment horizontal="right" vertical="center"/>
      <protection hidden="1"/>
    </xf>
    <xf numFmtId="38" fontId="54" fillId="0" borderId="28" xfId="0" applyNumberFormat="1" applyFont="1" applyBorder="1" applyAlignment="1" applyProtection="1">
      <alignment horizontal="right" vertical="center"/>
      <protection hidden="1"/>
    </xf>
    <xf numFmtId="38" fontId="54" fillId="0" borderId="31" xfId="0" applyNumberFormat="1" applyFont="1" applyBorder="1" applyAlignment="1" applyProtection="1">
      <alignment horizontal="right" vertical="center"/>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7" fillId="4" borderId="26" xfId="0" applyFont="1" applyFill="1" applyBorder="1" applyAlignment="1" applyProtection="1">
      <alignment horizontal="center" vertical="center"/>
      <protection hidden="1"/>
    </xf>
    <xf numFmtId="0" fontId="17" fillId="4" borderId="27" xfId="0" applyFont="1" applyFill="1" applyBorder="1" applyAlignment="1" applyProtection="1">
      <alignment horizontal="center" vertical="center"/>
      <protection hidden="1"/>
    </xf>
    <xf numFmtId="38" fontId="23" fillId="0" borderId="86" xfId="6" applyFont="1" applyBorder="1" applyAlignment="1" applyProtection="1">
      <alignment horizontal="right" vertical="center"/>
      <protection hidden="1"/>
    </xf>
    <xf numFmtId="38" fontId="23" fillId="0" borderId="18" xfId="6" applyFont="1" applyBorder="1" applyAlignment="1" applyProtection="1">
      <alignment horizontal="right" vertical="center"/>
      <protection hidden="1"/>
    </xf>
    <xf numFmtId="38" fontId="24" fillId="0" borderId="145" xfId="0" applyNumberFormat="1" applyFont="1" applyBorder="1" applyAlignment="1" applyProtection="1">
      <alignment horizontal="right" vertical="center"/>
      <protection hidden="1"/>
    </xf>
    <xf numFmtId="0" fontId="17" fillId="4" borderId="39" xfId="0" applyFont="1" applyFill="1" applyBorder="1" applyAlignment="1" applyProtection="1">
      <alignment horizontal="center" vertical="center"/>
      <protection hidden="1"/>
    </xf>
    <xf numFmtId="38" fontId="54" fillId="0" borderId="44" xfId="0" applyNumberFormat="1" applyFont="1" applyBorder="1" applyAlignment="1" applyProtection="1">
      <alignment horizontal="right" vertical="center"/>
      <protection hidden="1"/>
    </xf>
    <xf numFmtId="38" fontId="54" fillId="0" borderId="83"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Border="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06" xfId="0" applyNumberFormat="1" applyFont="1" applyBorder="1" applyAlignment="1" applyProtection="1">
      <alignment horizontal="right" vertical="center"/>
      <protection hidden="1"/>
    </xf>
    <xf numFmtId="38" fontId="54" fillId="0" borderId="19" xfId="0" applyNumberFormat="1" applyFont="1" applyBorder="1" applyAlignment="1" applyProtection="1">
      <alignment horizontal="right" vertical="center"/>
      <protection hidden="1"/>
    </xf>
    <xf numFmtId="38" fontId="24" fillId="0" borderId="117" xfId="0" applyNumberFormat="1" applyFont="1" applyBorder="1" applyAlignment="1" applyProtection="1">
      <alignment horizontal="right" vertical="center"/>
      <protection hidden="1"/>
    </xf>
    <xf numFmtId="38" fontId="24" fillId="0" borderId="93" xfId="0" applyNumberFormat="1" applyFont="1" applyBorder="1" applyAlignment="1" applyProtection="1">
      <alignment horizontal="right" vertical="center"/>
      <protection hidden="1"/>
    </xf>
    <xf numFmtId="38" fontId="24" fillId="0" borderId="142" xfId="0" applyNumberFormat="1" applyFont="1" applyBorder="1" applyAlignment="1" applyProtection="1">
      <alignment horizontal="right" vertical="center"/>
      <protection hidden="1"/>
    </xf>
    <xf numFmtId="0" fontId="23" fillId="0" borderId="127" xfId="0" applyFont="1" applyBorder="1" applyAlignment="1" applyProtection="1">
      <alignment horizontal="left" vertical="center" shrinkToFit="1"/>
      <protection hidden="1"/>
    </xf>
    <xf numFmtId="0" fontId="23" fillId="0" borderId="125" xfId="0" applyFont="1" applyBorder="1" applyAlignment="1" applyProtection="1">
      <alignment horizontal="left" vertical="center" shrinkToFit="1"/>
      <protection hidden="1"/>
    </xf>
    <xf numFmtId="0" fontId="23" fillId="0" borderId="128" xfId="0" applyFont="1" applyBorder="1" applyAlignment="1" applyProtection="1">
      <alignment horizontal="left" vertical="center" shrinkToFit="1"/>
      <protection hidden="1"/>
    </xf>
    <xf numFmtId="0" fontId="23" fillId="0" borderId="52" xfId="0" applyFont="1" applyBorder="1" applyAlignment="1" applyProtection="1">
      <alignment horizontal="left" vertical="center" shrinkToFit="1"/>
      <protection hidden="1"/>
    </xf>
    <xf numFmtId="0" fontId="23" fillId="0" borderId="102" xfId="0" applyFont="1" applyBorder="1" applyAlignment="1" applyProtection="1">
      <alignment horizontal="left" vertical="center" shrinkToFit="1"/>
      <protection hidden="1"/>
    </xf>
    <xf numFmtId="0" fontId="23" fillId="0" borderId="103" xfId="0" applyFont="1" applyBorder="1" applyAlignment="1" applyProtection="1">
      <alignment horizontal="left" vertical="center" shrinkToFit="1"/>
      <protection hidden="1"/>
    </xf>
    <xf numFmtId="0" fontId="23" fillId="0" borderId="104" xfId="0" applyFont="1" applyBorder="1" applyAlignment="1" applyProtection="1">
      <alignment horizontal="left" vertical="center" shrinkToFit="1"/>
      <protection hidden="1"/>
    </xf>
    <xf numFmtId="0" fontId="11" fillId="5" borderId="23" xfId="0" applyFont="1" applyFill="1" applyBorder="1" applyAlignment="1" applyProtection="1">
      <alignment vertical="center" shrinkToFit="1"/>
      <protection hidden="1"/>
    </xf>
    <xf numFmtId="0" fontId="17" fillId="2" borderId="23"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hidden="1"/>
    </xf>
    <xf numFmtId="49" fontId="63" fillId="0" borderId="55" xfId="0" applyNumberFormat="1" applyFont="1" applyBorder="1" applyAlignment="1" applyProtection="1">
      <alignment horizontal="center" vertical="center" shrinkToFit="1"/>
      <protection hidden="1"/>
    </xf>
    <xf numFmtId="49" fontId="63" fillId="0" borderId="12" xfId="0" applyNumberFormat="1" applyFont="1" applyBorder="1" applyAlignment="1" applyProtection="1">
      <alignment horizontal="center" vertical="center" shrinkToFit="1"/>
      <protection hidden="1"/>
    </xf>
    <xf numFmtId="49" fontId="63" fillId="0" borderId="122" xfId="0" applyNumberFormat="1" applyFont="1" applyBorder="1" applyAlignment="1" applyProtection="1">
      <alignment horizontal="center" vertical="center" shrinkToFit="1"/>
      <protection hidden="1"/>
    </xf>
    <xf numFmtId="49" fontId="63" fillId="0" borderId="55" xfId="0" applyNumberFormat="1" applyFont="1" applyBorder="1" applyAlignment="1" applyProtection="1">
      <alignment horizontal="left" vertical="center" shrinkToFit="1"/>
      <protection hidden="1"/>
    </xf>
    <xf numFmtId="49" fontId="63" fillId="0" borderId="12" xfId="0" applyNumberFormat="1" applyFont="1" applyBorder="1" applyAlignment="1" applyProtection="1">
      <alignment horizontal="left" vertical="center" shrinkToFit="1"/>
      <protection hidden="1"/>
    </xf>
    <xf numFmtId="49" fontId="63" fillId="0" borderId="122" xfId="0" applyNumberFormat="1" applyFont="1" applyBorder="1" applyAlignment="1" applyProtection="1">
      <alignment horizontal="left" vertical="center" shrinkToFit="1"/>
      <protection hidden="1"/>
    </xf>
    <xf numFmtId="182" fontId="55" fillId="0" borderId="55" xfId="0" applyNumberFormat="1" applyFont="1" applyBorder="1" applyAlignment="1" applyProtection="1">
      <alignment horizontal="right" vertical="center" shrinkToFit="1"/>
      <protection hidden="1"/>
    </xf>
    <xf numFmtId="182" fontId="55" fillId="0" borderId="12" xfId="0" applyNumberFormat="1" applyFont="1" applyBorder="1" applyAlignment="1" applyProtection="1">
      <alignment horizontal="right" vertical="center" shrinkToFit="1"/>
      <protection hidden="1"/>
    </xf>
    <xf numFmtId="182" fontId="55" fillId="0" borderId="122" xfId="0" applyNumberFormat="1" applyFont="1" applyBorder="1" applyAlignment="1" applyProtection="1">
      <alignment horizontal="right" vertical="center" shrinkToFit="1"/>
      <protection hidden="1"/>
    </xf>
    <xf numFmtId="179" fontId="55" fillId="0" borderId="55" xfId="0" applyNumberFormat="1" applyFont="1" applyBorder="1" applyAlignment="1" applyProtection="1">
      <alignment horizontal="right" vertical="center" shrinkToFit="1"/>
      <protection hidden="1"/>
    </xf>
    <xf numFmtId="179" fontId="55" fillId="0" borderId="122" xfId="0" applyNumberFormat="1" applyFont="1" applyBorder="1" applyAlignment="1" applyProtection="1">
      <alignment horizontal="right" vertical="center" shrinkToFit="1"/>
      <protection hidden="1"/>
    </xf>
    <xf numFmtId="49" fontId="63" fillId="0" borderId="127" xfId="0" applyNumberFormat="1" applyFont="1" applyBorder="1" applyAlignment="1" applyProtection="1">
      <alignment horizontal="center" vertical="center" shrinkToFit="1"/>
      <protection hidden="1"/>
    </xf>
    <xf numFmtId="49" fontId="63" fillId="0" borderId="125" xfId="0" applyNumberFormat="1" applyFont="1" applyBorder="1" applyAlignment="1" applyProtection="1">
      <alignment horizontal="center" vertical="center" shrinkToFit="1"/>
      <protection hidden="1"/>
    </xf>
    <xf numFmtId="49" fontId="63" fillId="0" borderId="128" xfId="0" applyNumberFormat="1" applyFont="1" applyBorder="1" applyAlignment="1" applyProtection="1">
      <alignment horizontal="center" vertical="center" shrinkToFit="1"/>
      <protection hidden="1"/>
    </xf>
    <xf numFmtId="49" fontId="63" fillId="0" borderId="127" xfId="0" applyNumberFormat="1" applyFont="1" applyBorder="1" applyAlignment="1" applyProtection="1">
      <alignment horizontal="left" vertical="center" shrinkToFit="1"/>
      <protection hidden="1"/>
    </xf>
    <xf numFmtId="49" fontId="63" fillId="0" borderId="125" xfId="0" applyNumberFormat="1" applyFont="1" applyBorder="1" applyAlignment="1" applyProtection="1">
      <alignment horizontal="left" vertical="center" shrinkToFit="1"/>
      <protection hidden="1"/>
    </xf>
    <xf numFmtId="49" fontId="63" fillId="0" borderId="128" xfId="0" applyNumberFormat="1" applyFont="1" applyBorder="1" applyAlignment="1" applyProtection="1">
      <alignment horizontal="left" vertical="center" shrinkToFit="1"/>
      <protection hidden="1"/>
    </xf>
    <xf numFmtId="182" fontId="55" fillId="0" borderId="127" xfId="0" applyNumberFormat="1" applyFont="1" applyBorder="1" applyAlignment="1" applyProtection="1">
      <alignment horizontal="right" vertical="center" shrinkToFit="1"/>
      <protection hidden="1"/>
    </xf>
    <xf numFmtId="182" fontId="55" fillId="0" borderId="125" xfId="0" applyNumberFormat="1" applyFont="1" applyBorder="1" applyAlignment="1" applyProtection="1">
      <alignment horizontal="right" vertical="center" shrinkToFit="1"/>
      <protection hidden="1"/>
    </xf>
    <xf numFmtId="182" fontId="55" fillId="0" borderId="128" xfId="0" applyNumberFormat="1" applyFont="1" applyBorder="1" applyAlignment="1" applyProtection="1">
      <alignment horizontal="right" vertical="center" shrinkToFit="1"/>
      <protection hidden="1"/>
    </xf>
    <xf numFmtId="179" fontId="55" fillId="0" borderId="127" xfId="0" applyNumberFormat="1" applyFont="1" applyBorder="1" applyAlignment="1" applyProtection="1">
      <alignment horizontal="right" vertical="center" shrinkToFit="1"/>
      <protection hidden="1"/>
    </xf>
    <xf numFmtId="179" fontId="55" fillId="0" borderId="128" xfId="0" applyNumberFormat="1" applyFont="1" applyBorder="1" applyAlignment="1" applyProtection="1">
      <alignment horizontal="right" vertical="center" shrinkToFit="1"/>
      <protection hidden="1"/>
    </xf>
    <xf numFmtId="178" fontId="59" fillId="0" borderId="89" xfId="11" applyNumberFormat="1" applyFont="1" applyFill="1" applyBorder="1" applyAlignment="1" applyProtection="1">
      <alignment horizontal="center" vertical="center" shrinkToFit="1"/>
      <protection hidden="1"/>
    </xf>
    <xf numFmtId="178" fontId="59" fillId="0" borderId="0" xfId="11" applyNumberFormat="1" applyFont="1" applyFill="1" applyBorder="1" applyAlignment="1" applyProtection="1">
      <alignment horizontal="center" vertical="center" shrinkToFit="1"/>
      <protection hidden="1"/>
    </xf>
    <xf numFmtId="178" fontId="59" fillId="0" borderId="32" xfId="11" applyNumberFormat="1" applyFont="1" applyFill="1" applyBorder="1" applyAlignment="1" applyProtection="1">
      <alignment horizontal="center" vertical="center" shrinkToFit="1"/>
      <protection hidden="1"/>
    </xf>
    <xf numFmtId="178" fontId="59" fillId="0" borderId="3" xfId="11" applyNumberFormat="1" applyFont="1" applyFill="1" applyBorder="1" applyAlignment="1" applyProtection="1">
      <alignment horizontal="center" vertical="center" shrinkToFit="1"/>
      <protection hidden="1"/>
    </xf>
    <xf numFmtId="49" fontId="63" fillId="0" borderId="92" xfId="0" applyNumberFormat="1" applyFont="1" applyBorder="1" applyAlignment="1" applyProtection="1">
      <alignment horizontal="center" vertical="center" shrinkToFit="1"/>
      <protection hidden="1"/>
    </xf>
    <xf numFmtId="49" fontId="63" fillId="0" borderId="93" xfId="0" applyNumberFormat="1" applyFont="1" applyBorder="1" applyAlignment="1" applyProtection="1">
      <alignment horizontal="center" vertical="center" shrinkToFit="1"/>
      <protection hidden="1"/>
    </xf>
    <xf numFmtId="49" fontId="63" fillId="0" borderId="91" xfId="0" applyNumberFormat="1" applyFont="1" applyBorder="1" applyAlignment="1" applyProtection="1">
      <alignment horizontal="center" vertical="center" shrinkToFit="1"/>
      <protection hidden="1"/>
    </xf>
    <xf numFmtId="49" fontId="63" fillId="0" borderId="92" xfId="0" applyNumberFormat="1" applyFont="1" applyBorder="1" applyAlignment="1" applyProtection="1">
      <alignment horizontal="left" vertical="center" shrinkToFit="1"/>
      <protection hidden="1"/>
    </xf>
    <xf numFmtId="49" fontId="63" fillId="0" borderId="93" xfId="0" applyNumberFormat="1" applyFont="1" applyBorder="1" applyAlignment="1" applyProtection="1">
      <alignment horizontal="left" vertical="center" shrinkToFit="1"/>
      <protection hidden="1"/>
    </xf>
    <xf numFmtId="49" fontId="63" fillId="0" borderId="91" xfId="0" applyNumberFormat="1" applyFont="1" applyBorder="1" applyAlignment="1" applyProtection="1">
      <alignment horizontal="left" vertical="center" shrinkToFit="1"/>
      <protection hidden="1"/>
    </xf>
    <xf numFmtId="182" fontId="55" fillId="0" borderId="92" xfId="0" applyNumberFormat="1" applyFont="1" applyBorder="1" applyAlignment="1" applyProtection="1">
      <alignment horizontal="right" vertical="center" shrinkToFit="1"/>
      <protection hidden="1"/>
    </xf>
    <xf numFmtId="182" fontId="55" fillId="0" borderId="93" xfId="0" applyNumberFormat="1" applyFont="1" applyBorder="1" applyAlignment="1" applyProtection="1">
      <alignment horizontal="right" vertical="center" shrinkToFit="1"/>
      <protection hidden="1"/>
    </xf>
    <xf numFmtId="182" fontId="55" fillId="0" borderId="91" xfId="0" applyNumberFormat="1" applyFont="1" applyBorder="1" applyAlignment="1" applyProtection="1">
      <alignment horizontal="right" vertical="center" shrinkToFit="1"/>
      <protection hidden="1"/>
    </xf>
    <xf numFmtId="179" fontId="55" fillId="0" borderId="92" xfId="0" applyNumberFormat="1" applyFont="1" applyBorder="1" applyAlignment="1" applyProtection="1">
      <alignment horizontal="right" vertical="center" shrinkToFit="1"/>
      <protection hidden="1"/>
    </xf>
    <xf numFmtId="179" fontId="55" fillId="0" borderId="91" xfId="0" applyNumberFormat="1" applyFont="1" applyBorder="1" applyAlignment="1" applyProtection="1">
      <alignment horizontal="right" vertical="center" shrinkToFit="1"/>
      <protection hidden="1"/>
    </xf>
    <xf numFmtId="178" fontId="59" fillId="0" borderId="50" xfId="11" applyNumberFormat="1" applyFont="1" applyFill="1" applyBorder="1" applyAlignment="1" applyProtection="1">
      <alignment horizontal="center" vertical="center" shrinkToFit="1"/>
      <protection hidden="1"/>
    </xf>
    <xf numFmtId="178" fontId="59" fillId="0" borderId="5" xfId="11" applyNumberFormat="1" applyFont="1" applyFill="1" applyBorder="1" applyAlignment="1" applyProtection="1">
      <alignment horizontal="center" vertical="center" shrinkToFit="1"/>
      <protection hidden="1"/>
    </xf>
    <xf numFmtId="178" fontId="59" fillId="0" borderId="161" xfId="11" applyNumberFormat="1" applyFont="1" applyFill="1" applyBorder="1" applyAlignment="1" applyProtection="1">
      <alignment horizontal="center" vertical="center" shrinkToFit="1"/>
      <protection hidden="1"/>
    </xf>
    <xf numFmtId="178" fontId="59" fillId="0" borderId="22" xfId="11" applyNumberFormat="1" applyFont="1" applyFill="1" applyBorder="1" applyAlignment="1" applyProtection="1">
      <alignment horizontal="center" vertical="center" shrinkToFit="1"/>
      <protection hidden="1"/>
    </xf>
    <xf numFmtId="49" fontId="63" fillId="0" borderId="137" xfId="0" applyNumberFormat="1" applyFont="1" applyBorder="1" applyAlignment="1" applyProtection="1">
      <alignment horizontal="center" vertical="center" shrinkToFit="1"/>
      <protection hidden="1"/>
    </xf>
    <xf numFmtId="49" fontId="63" fillId="0" borderId="135" xfId="0" applyNumberFormat="1" applyFont="1" applyBorder="1" applyAlignment="1" applyProtection="1">
      <alignment horizontal="center" vertical="center" shrinkToFit="1"/>
      <protection hidden="1"/>
    </xf>
    <xf numFmtId="49" fontId="63" fillId="0" borderId="138" xfId="0" applyNumberFormat="1" applyFont="1" applyBorder="1" applyAlignment="1" applyProtection="1">
      <alignment horizontal="center" vertical="center" shrinkToFit="1"/>
      <protection hidden="1"/>
    </xf>
    <xf numFmtId="49" fontId="63" fillId="0" borderId="137" xfId="0" applyNumberFormat="1" applyFont="1" applyBorder="1" applyAlignment="1" applyProtection="1">
      <alignment horizontal="left" vertical="center" shrinkToFit="1"/>
      <protection hidden="1"/>
    </xf>
    <xf numFmtId="49" fontId="63" fillId="0" borderId="135" xfId="0" applyNumberFormat="1" applyFont="1" applyBorder="1" applyAlignment="1" applyProtection="1">
      <alignment horizontal="left" vertical="center" shrinkToFit="1"/>
      <protection hidden="1"/>
    </xf>
    <xf numFmtId="49" fontId="63" fillId="0" borderId="138" xfId="0" applyNumberFormat="1" applyFont="1" applyBorder="1" applyAlignment="1" applyProtection="1">
      <alignment horizontal="left" vertical="center" shrinkToFit="1"/>
      <protection hidden="1"/>
    </xf>
    <xf numFmtId="182" fontId="55" fillId="0" borderId="137" xfId="0" applyNumberFormat="1" applyFont="1" applyBorder="1" applyAlignment="1" applyProtection="1">
      <alignment horizontal="right" vertical="center" shrinkToFit="1"/>
      <protection hidden="1"/>
    </xf>
    <xf numFmtId="182" fontId="55" fillId="0" borderId="135" xfId="0" applyNumberFormat="1" applyFont="1" applyBorder="1" applyAlignment="1" applyProtection="1">
      <alignment horizontal="right" vertical="center" shrinkToFit="1"/>
      <protection hidden="1"/>
    </xf>
    <xf numFmtId="182" fontId="55" fillId="0" borderId="138" xfId="0" applyNumberFormat="1" applyFont="1" applyBorder="1" applyAlignment="1" applyProtection="1">
      <alignment horizontal="right" vertical="center" shrinkToFit="1"/>
      <protection hidden="1"/>
    </xf>
    <xf numFmtId="179" fontId="55" fillId="0" borderId="137" xfId="0" applyNumberFormat="1" applyFont="1" applyBorder="1" applyAlignment="1" applyProtection="1">
      <alignment horizontal="right" vertical="center" shrinkToFit="1"/>
      <protection hidden="1"/>
    </xf>
    <xf numFmtId="179" fontId="55" fillId="0" borderId="138" xfId="0" applyNumberFormat="1" applyFont="1" applyBorder="1" applyAlignment="1" applyProtection="1">
      <alignment horizontal="right" vertical="center" shrinkToFit="1"/>
      <protection hidden="1"/>
    </xf>
    <xf numFmtId="0" fontId="11" fillId="5" borderId="1" xfId="0" applyFont="1" applyFill="1" applyBorder="1" applyAlignment="1" applyProtection="1">
      <alignment vertical="center" shrinkToFit="1"/>
      <protection hidden="1"/>
    </xf>
    <xf numFmtId="0" fontId="11" fillId="5" borderId="7" xfId="0" applyFont="1" applyFill="1" applyBorder="1" applyAlignment="1" applyProtection="1">
      <alignment vertical="center" shrinkToFit="1"/>
      <protection hidden="1"/>
    </xf>
    <xf numFmtId="0" fontId="11" fillId="5" borderId="2" xfId="0" applyFont="1" applyFill="1" applyBorder="1" applyAlignment="1" applyProtection="1">
      <alignment vertical="center" shrinkToFit="1"/>
      <protection hidden="1"/>
    </xf>
    <xf numFmtId="0" fontId="17" fillId="2" borderId="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hidden="1"/>
    </xf>
    <xf numFmtId="0" fontId="17" fillId="2" borderId="7"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38" fontId="12" fillId="0" borderId="81" xfId="0" applyNumberFormat="1" applyFont="1" applyBorder="1" applyAlignment="1" applyProtection="1">
      <alignment horizontal="center" vertical="center"/>
      <protection hidden="1"/>
    </xf>
    <xf numFmtId="0" fontId="23" fillId="0" borderId="8" xfId="0" applyFont="1" applyBorder="1" applyAlignment="1" applyProtection="1">
      <alignment horizontal="center" vertical="center" wrapText="1" shrinkToFit="1"/>
      <protection hidden="1"/>
    </xf>
    <xf numFmtId="0" fontId="23" fillId="0" borderId="0"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38" fontId="23" fillId="0" borderId="102" xfId="0" applyNumberFormat="1" applyFont="1" applyBorder="1" applyAlignment="1" applyProtection="1">
      <alignment horizontal="center" vertical="center"/>
      <protection hidden="1"/>
    </xf>
    <xf numFmtId="38" fontId="23" fillId="0" borderId="103" xfId="0" applyNumberFormat="1" applyFont="1" applyBorder="1" applyAlignment="1" applyProtection="1">
      <alignment horizontal="center" vertical="center"/>
      <protection hidden="1"/>
    </xf>
    <xf numFmtId="38" fontId="23" fillId="0" borderId="104" xfId="0" applyNumberFormat="1" applyFont="1" applyBorder="1" applyAlignment="1" applyProtection="1">
      <alignment horizontal="center" vertical="center"/>
      <protection hidden="1"/>
    </xf>
    <xf numFmtId="38" fontId="17" fillId="0" borderId="102" xfId="0" applyNumberFormat="1" applyFont="1" applyBorder="1" applyAlignment="1" applyProtection="1">
      <alignment horizontal="center" vertical="center"/>
      <protection hidden="1"/>
    </xf>
    <xf numFmtId="38" fontId="17" fillId="0" borderId="104" xfId="0" applyNumberFormat="1" applyFont="1" applyBorder="1" applyAlignment="1" applyProtection="1">
      <alignment horizontal="center" vertical="center"/>
      <protection hidden="1"/>
    </xf>
    <xf numFmtId="38" fontId="23" fillId="0" borderId="102" xfId="6" applyFont="1" applyBorder="1" applyAlignment="1" applyProtection="1">
      <alignment horizontal="right" vertical="center"/>
      <protection hidden="1"/>
    </xf>
    <xf numFmtId="38" fontId="23" fillId="0" borderId="103" xfId="6" applyFont="1" applyBorder="1" applyAlignment="1" applyProtection="1">
      <alignment horizontal="right" vertical="center"/>
      <protection hidden="1"/>
    </xf>
    <xf numFmtId="0" fontId="23" fillId="0" borderId="145" xfId="0" applyFont="1" applyBorder="1" applyAlignment="1" applyProtection="1">
      <alignment horizontal="center" vertical="center" shrinkToFit="1"/>
      <protection hidden="1"/>
    </xf>
    <xf numFmtId="0" fontId="23" fillId="0" borderId="104" xfId="0" applyFont="1" applyBorder="1" applyAlignment="1" applyProtection="1">
      <alignment horizontal="center" vertical="center" shrinkToFit="1"/>
      <protection hidden="1"/>
    </xf>
    <xf numFmtId="0" fontId="23" fillId="0" borderId="106" xfId="0" applyFont="1" applyBorder="1" applyAlignment="1" applyProtection="1">
      <alignment horizontal="center" vertical="center" shrinkToFit="1"/>
      <protection hidden="1"/>
    </xf>
    <xf numFmtId="0" fontId="23" fillId="0" borderId="19" xfId="0" applyFont="1" applyBorder="1" applyAlignment="1" applyProtection="1">
      <alignment horizontal="center" vertical="center" shrinkToFit="1"/>
      <protection hidden="1"/>
    </xf>
    <xf numFmtId="0" fontId="23" fillId="0" borderId="81" xfId="0" applyFont="1" applyBorder="1" applyAlignment="1" applyProtection="1">
      <alignment horizontal="center" vertical="center" shrinkToFit="1"/>
      <protection hidden="1"/>
    </xf>
    <xf numFmtId="0" fontId="23" fillId="0" borderId="70" xfId="0" applyFont="1" applyBorder="1" applyAlignment="1" applyProtection="1">
      <alignment horizontal="left" vertical="center" shrinkToFit="1"/>
      <protection hidden="1"/>
    </xf>
    <xf numFmtId="38" fontId="23" fillId="0" borderId="70" xfId="0" applyNumberFormat="1" applyFont="1" applyBorder="1" applyAlignment="1" applyProtection="1">
      <alignment horizontal="center" vertical="center"/>
      <protection hidden="1"/>
    </xf>
    <xf numFmtId="38" fontId="23" fillId="0" borderId="14" xfId="0" applyNumberFormat="1" applyFont="1" applyBorder="1" applyAlignment="1" applyProtection="1">
      <alignment horizontal="center" vertical="center"/>
      <protection hidden="1"/>
    </xf>
    <xf numFmtId="38" fontId="23" fillId="0" borderId="17" xfId="0" applyNumberFormat="1" applyFont="1" applyBorder="1" applyAlignment="1" applyProtection="1">
      <alignment horizontal="center" vertical="center"/>
      <protection hidden="1"/>
    </xf>
    <xf numFmtId="38" fontId="17" fillId="0" borderId="70" xfId="0" applyNumberFormat="1" applyFont="1" applyBorder="1" applyAlignment="1" applyProtection="1">
      <alignment horizontal="center" vertical="center"/>
      <protection hidden="1"/>
    </xf>
    <xf numFmtId="38" fontId="17" fillId="0" borderId="17" xfId="0" applyNumberFormat="1" applyFont="1" applyBorder="1" applyAlignment="1" applyProtection="1">
      <alignment horizontal="center" vertical="center"/>
      <protection hidden="1"/>
    </xf>
    <xf numFmtId="38" fontId="23" fillId="0" borderId="70" xfId="6" applyFont="1" applyBorder="1" applyAlignment="1" applyProtection="1">
      <alignment horizontal="right" vertical="center"/>
      <protection hidden="1"/>
    </xf>
    <xf numFmtId="38" fontId="23" fillId="0" borderId="14" xfId="6" applyFont="1" applyBorder="1" applyAlignment="1" applyProtection="1">
      <alignment horizontal="right" vertical="center"/>
      <protection hidden="1"/>
    </xf>
    <xf numFmtId="38" fontId="24" fillId="0" borderId="71" xfId="0" applyNumberFormat="1" applyFont="1" applyBorder="1" applyAlignment="1" applyProtection="1">
      <alignment horizontal="right" vertical="center"/>
      <protection hidden="1"/>
    </xf>
    <xf numFmtId="0" fontId="76" fillId="6" borderId="1" xfId="0" applyFont="1" applyFill="1" applyBorder="1" applyAlignment="1" applyProtection="1">
      <alignment horizontal="center" vertical="center" wrapText="1"/>
      <protection hidden="1"/>
    </xf>
    <xf numFmtId="0" fontId="76" fillId="6" borderId="7" xfId="0" applyFont="1" applyFill="1" applyBorder="1" applyAlignment="1" applyProtection="1">
      <alignment horizontal="center" vertical="center" wrapText="1"/>
      <protection hidden="1"/>
    </xf>
    <xf numFmtId="0" fontId="76" fillId="6" borderId="2" xfId="0" applyFont="1" applyFill="1" applyBorder="1" applyAlignment="1" applyProtection="1">
      <alignment horizontal="center" vertical="center" wrapText="1"/>
      <protection hidden="1"/>
    </xf>
    <xf numFmtId="49" fontId="18" fillId="0" borderId="55" xfId="0" applyNumberFormat="1" applyFont="1" applyBorder="1" applyAlignment="1" applyProtection="1">
      <alignment horizontal="center" vertical="center" shrinkToFit="1"/>
      <protection hidden="1"/>
    </xf>
    <xf numFmtId="49" fontId="18" fillId="0" borderId="12" xfId="0" applyNumberFormat="1" applyFont="1" applyBorder="1" applyAlignment="1" applyProtection="1">
      <alignment horizontal="center" vertical="center" shrinkToFit="1"/>
      <protection hidden="1"/>
    </xf>
    <xf numFmtId="49" fontId="18" fillId="0" borderId="122" xfId="0" applyNumberFormat="1" applyFont="1" applyBorder="1" applyAlignment="1" applyProtection="1">
      <alignment horizontal="center" vertical="center" shrinkToFit="1"/>
      <protection hidden="1"/>
    </xf>
    <xf numFmtId="0" fontId="18" fillId="0" borderId="89"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shrinkToFit="1"/>
      <protection hidden="1"/>
    </xf>
    <xf numFmtId="0" fontId="18" fillId="0" borderId="90" xfId="0" applyFont="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hidden="1"/>
    </xf>
    <xf numFmtId="49" fontId="18" fillId="0" borderId="13" xfId="0" applyNumberFormat="1" applyFont="1" applyBorder="1" applyAlignment="1" applyProtection="1">
      <alignment horizontal="center" vertical="center" shrinkToFit="1"/>
      <protection hidden="1"/>
    </xf>
    <xf numFmtId="49" fontId="18" fillId="0" borderId="16" xfId="0" applyNumberFormat="1" applyFont="1" applyBorder="1" applyAlignment="1" applyProtection="1">
      <alignment horizontal="center" vertical="center" shrinkToFit="1"/>
      <protection hidden="1"/>
    </xf>
    <xf numFmtId="49" fontId="18" fillId="0" borderId="52" xfId="0" applyNumberFormat="1" applyFont="1" applyBorder="1" applyAlignment="1" applyProtection="1">
      <alignment horizontal="center" vertical="center" shrinkToFit="1"/>
      <protection hidden="1"/>
    </xf>
    <xf numFmtId="179" fontId="23" fillId="2" borderId="52" xfId="10" applyNumberFormat="1" applyFont="1" applyFill="1" applyBorder="1" applyAlignment="1" applyProtection="1">
      <alignment vertical="center" shrinkToFit="1"/>
      <protection hidden="1"/>
    </xf>
    <xf numFmtId="179" fontId="23" fillId="2" borderId="13" xfId="10" applyNumberFormat="1" applyFont="1" applyFill="1" applyBorder="1" applyAlignment="1" applyProtection="1">
      <alignment vertical="center" shrinkToFit="1"/>
      <protection hidden="1"/>
    </xf>
    <xf numFmtId="179" fontId="23" fillId="2" borderId="16" xfId="10" applyNumberFormat="1" applyFont="1" applyFill="1" applyBorder="1" applyAlignment="1" applyProtection="1">
      <alignment vertical="center" shrinkToFit="1"/>
      <protection hidden="1"/>
    </xf>
    <xf numFmtId="179" fontId="23" fillId="2" borderId="12" xfId="10" applyNumberFormat="1" applyFont="1" applyFill="1" applyBorder="1" applyAlignment="1" applyProtection="1">
      <alignment vertical="center" shrinkToFit="1"/>
      <protection hidden="1"/>
    </xf>
    <xf numFmtId="179" fontId="23" fillId="2" borderId="122" xfId="10" applyNumberFormat="1" applyFont="1" applyFill="1" applyBorder="1" applyAlignment="1" applyProtection="1">
      <alignment vertical="center" shrinkToFit="1"/>
      <protection hidden="1"/>
    </xf>
    <xf numFmtId="179" fontId="23" fillId="2" borderId="57" xfId="10" applyNumberFormat="1" applyFont="1" applyFill="1" applyBorder="1" applyAlignment="1" applyProtection="1">
      <alignment horizontal="center" vertical="center" shrinkToFit="1"/>
      <protection hidden="1"/>
    </xf>
    <xf numFmtId="179" fontId="23" fillId="2" borderId="54" xfId="10" applyNumberFormat="1" applyFont="1" applyFill="1" applyBorder="1" applyAlignment="1" applyProtection="1">
      <alignment horizontal="center" vertical="center" shrinkToFit="1"/>
      <protection hidden="1"/>
    </xf>
    <xf numFmtId="49" fontId="18" fillId="0" borderId="159" xfId="0" applyNumberFormat="1" applyFont="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178" fontId="23" fillId="0" borderId="52" xfId="10" applyNumberFormat="1" applyFont="1" applyFill="1" applyBorder="1" applyAlignment="1" applyProtection="1">
      <alignment horizontal="center" vertical="center" shrinkToFit="1"/>
      <protection hidden="1"/>
    </xf>
    <xf numFmtId="178" fontId="23" fillId="0" borderId="13" xfId="10" applyNumberFormat="1" applyFont="1" applyFill="1" applyBorder="1" applyAlignment="1" applyProtection="1">
      <alignment horizontal="center" vertical="center" shrinkToFit="1"/>
      <protection hidden="1"/>
    </xf>
    <xf numFmtId="178" fontId="23" fillId="0" borderId="16" xfId="10" applyNumberFormat="1" applyFont="1" applyFill="1" applyBorder="1" applyAlignment="1" applyProtection="1">
      <alignment horizontal="center" vertical="center" shrinkToFit="1"/>
      <protection hidden="1"/>
    </xf>
    <xf numFmtId="179" fontId="23" fillId="0" borderId="54" xfId="10" applyNumberFormat="1" applyFont="1" applyFill="1" applyBorder="1" applyAlignment="1" applyProtection="1">
      <alignment horizontal="center" vertical="center" shrinkToFit="1"/>
      <protection hidden="1"/>
    </xf>
    <xf numFmtId="0" fontId="18" fillId="0" borderId="161" xfId="0" applyFont="1" applyBorder="1" applyAlignment="1" applyProtection="1">
      <alignment horizontal="center" vertical="center" shrinkToFit="1"/>
      <protection hidden="1"/>
    </xf>
    <xf numFmtId="0" fontId="18" fillId="0" borderId="22" xfId="0" applyFont="1" applyBorder="1" applyAlignment="1" applyProtection="1">
      <alignment horizontal="center" vertical="center" shrinkToFit="1"/>
      <protection hidden="1"/>
    </xf>
    <xf numFmtId="0" fontId="18" fillId="0" borderId="160" xfId="0" applyFont="1" applyBorder="1" applyAlignment="1" applyProtection="1">
      <alignment horizontal="center" vertical="center" shrinkToFit="1"/>
      <protection hidden="1"/>
    </xf>
    <xf numFmtId="179" fontId="23" fillId="0" borderId="139" xfId="10" applyNumberFormat="1" applyFont="1" applyFill="1" applyBorder="1" applyAlignment="1" applyProtection="1">
      <alignment horizontal="center" vertical="center" shrinkToFit="1"/>
      <protection hidden="1"/>
    </xf>
    <xf numFmtId="49" fontId="18" fillId="0" borderId="152" xfId="0" applyNumberFormat="1" applyFont="1" applyBorder="1" applyAlignment="1" applyProtection="1">
      <alignment horizontal="center" vertical="center" shrinkToFit="1"/>
      <protection hidden="1"/>
    </xf>
    <xf numFmtId="49" fontId="18" fillId="0" borderId="135" xfId="0" applyNumberFormat="1" applyFont="1" applyBorder="1" applyAlignment="1" applyProtection="1">
      <alignment horizontal="center" vertical="center" shrinkToFit="1"/>
      <protection hidden="1"/>
    </xf>
    <xf numFmtId="49" fontId="18" fillId="0" borderId="138" xfId="0" applyNumberFormat="1" applyFont="1" applyBorder="1" applyAlignment="1" applyProtection="1">
      <alignment horizontal="center" vertical="center" shrinkToFit="1"/>
      <protection hidden="1"/>
    </xf>
    <xf numFmtId="49" fontId="18" fillId="0" borderId="137" xfId="0" applyNumberFormat="1" applyFont="1" applyBorder="1" applyAlignment="1" applyProtection="1">
      <alignment horizontal="center" vertical="center" shrinkToFit="1"/>
      <protection hidden="1"/>
    </xf>
    <xf numFmtId="178" fontId="23" fillId="0" borderId="137" xfId="10" applyNumberFormat="1" applyFont="1" applyFill="1" applyBorder="1" applyAlignment="1" applyProtection="1">
      <alignment horizontal="center" vertical="center" shrinkToFit="1"/>
      <protection hidden="1"/>
    </xf>
    <xf numFmtId="178" fontId="23" fillId="0" borderId="135" xfId="10" applyNumberFormat="1" applyFont="1" applyFill="1" applyBorder="1" applyAlignment="1" applyProtection="1">
      <alignment horizontal="center" vertical="center" shrinkToFit="1"/>
      <protection hidden="1"/>
    </xf>
    <xf numFmtId="178" fontId="23" fillId="0" borderId="138" xfId="10" applyNumberFormat="1" applyFont="1" applyFill="1" applyBorder="1" applyAlignment="1" applyProtection="1">
      <alignment horizontal="center" vertical="center" shrinkToFit="1"/>
      <protection hidden="1"/>
    </xf>
    <xf numFmtId="38" fontId="12" fillId="0" borderId="52" xfId="0" applyNumberFormat="1" applyFont="1" applyBorder="1" applyAlignment="1" applyProtection="1">
      <alignment horizontal="center" vertical="center"/>
      <protection hidden="1"/>
    </xf>
    <xf numFmtId="38" fontId="12" fillId="0" borderId="16" xfId="0" applyNumberFormat="1" applyFont="1" applyBorder="1" applyAlignment="1" applyProtection="1">
      <alignment horizontal="center" vertical="center"/>
      <protection hidden="1"/>
    </xf>
    <xf numFmtId="38" fontId="54" fillId="0" borderId="8" xfId="0" applyNumberFormat="1" applyFont="1" applyBorder="1" applyAlignment="1" applyProtection="1">
      <alignment horizontal="center" vertical="center"/>
      <protection hidden="1"/>
    </xf>
    <xf numFmtId="38" fontId="54" fillId="0" borderId="5" xfId="0" applyNumberFormat="1" applyFont="1" applyBorder="1" applyAlignment="1" applyProtection="1">
      <alignment horizontal="center" vertical="center"/>
      <protection hidden="1"/>
    </xf>
    <xf numFmtId="38" fontId="54" fillId="0" borderId="11" xfId="0" applyNumberFormat="1" applyFont="1" applyBorder="1" applyAlignment="1" applyProtection="1">
      <alignment horizontal="center" vertical="center"/>
      <protection hidden="1"/>
    </xf>
    <xf numFmtId="38" fontId="54" fillId="0" borderId="0" xfId="0" applyNumberFormat="1" applyFont="1" applyBorder="1" applyAlignment="1" applyProtection="1">
      <alignment horizontal="center" vertical="center"/>
      <protection hidden="1"/>
    </xf>
    <xf numFmtId="38" fontId="54" fillId="0" borderId="106" xfId="0" applyNumberFormat="1" applyFont="1" applyBorder="1" applyAlignment="1" applyProtection="1">
      <alignment horizontal="center" vertical="center"/>
      <protection hidden="1"/>
    </xf>
    <xf numFmtId="38" fontId="54" fillId="0" borderId="19" xfId="0" applyNumberFormat="1" applyFont="1" applyBorder="1" applyAlignment="1" applyProtection="1">
      <alignment horizontal="center" vertical="center"/>
      <protection hidden="1"/>
    </xf>
    <xf numFmtId="180" fontId="23" fillId="0" borderId="155" xfId="0" applyNumberFormat="1" applyFont="1" applyFill="1" applyBorder="1" applyAlignment="1" applyProtection="1">
      <alignment horizontal="right" vertical="center"/>
      <protection hidden="1"/>
    </xf>
    <xf numFmtId="180" fontId="23" fillId="0" borderId="156" xfId="0" applyNumberFormat="1" applyFont="1" applyFill="1" applyBorder="1" applyAlignment="1" applyProtection="1">
      <alignment horizontal="right" vertical="center"/>
      <protection hidden="1"/>
    </xf>
    <xf numFmtId="178" fontId="18" fillId="0" borderId="137" xfId="11" applyNumberFormat="1" applyFont="1" applyFill="1" applyBorder="1" applyAlignment="1" applyProtection="1">
      <alignment horizontal="right" vertical="center" shrinkToFit="1"/>
      <protection locked="0"/>
    </xf>
    <xf numFmtId="178" fontId="18" fillId="0" borderId="135" xfId="11" applyNumberFormat="1" applyFont="1" applyFill="1" applyBorder="1" applyAlignment="1" applyProtection="1">
      <alignment horizontal="right" vertical="center" shrinkToFit="1"/>
      <protection locked="0"/>
    </xf>
    <xf numFmtId="0" fontId="11" fillId="0" borderId="67" xfId="0" applyFont="1" applyFill="1" applyBorder="1" applyAlignment="1" applyProtection="1">
      <alignment horizontal="center" vertical="center"/>
      <protection hidden="1"/>
    </xf>
    <xf numFmtId="0" fontId="11" fillId="0" borderId="151" xfId="0" applyFont="1" applyFill="1" applyBorder="1" applyAlignment="1" applyProtection="1">
      <alignment horizontal="center" vertical="center"/>
      <protection hidden="1"/>
    </xf>
    <xf numFmtId="0" fontId="11" fillId="4" borderId="59" xfId="0" applyFont="1" applyFill="1" applyBorder="1" applyAlignment="1" applyProtection="1">
      <alignment horizontal="center" vertical="center"/>
      <protection hidden="1"/>
    </xf>
    <xf numFmtId="0" fontId="11" fillId="4" borderId="78" xfId="0" applyFont="1" applyFill="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22"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122" xfId="0" applyFont="1" applyBorder="1" applyAlignment="1" applyProtection="1">
      <alignment horizontal="center" vertical="center"/>
      <protection hidden="1"/>
    </xf>
    <xf numFmtId="38" fontId="23" fillId="0" borderId="86" xfId="0" applyNumberFormat="1" applyFont="1" applyBorder="1" applyAlignment="1" applyProtection="1">
      <alignment vertical="center"/>
      <protection hidden="1"/>
    </xf>
    <xf numFmtId="38" fontId="23" fillId="0" borderId="18" xfId="0" applyNumberFormat="1" applyFont="1" applyBorder="1" applyAlignment="1" applyProtection="1">
      <alignment vertical="center"/>
      <protection hidden="1"/>
    </xf>
    <xf numFmtId="0" fontId="18" fillId="0" borderId="55" xfId="0" applyFont="1" applyFill="1" applyBorder="1" applyAlignment="1" applyProtection="1">
      <alignment horizontal="left" vertical="center" shrinkToFit="1"/>
      <protection locked="0"/>
    </xf>
    <xf numFmtId="0" fontId="18" fillId="0" borderId="12" xfId="0" applyFont="1" applyFill="1" applyBorder="1" applyAlignment="1" applyProtection="1">
      <alignment horizontal="left" vertical="center" shrinkToFit="1"/>
      <protection locked="0"/>
    </xf>
    <xf numFmtId="0" fontId="18" fillId="0" borderId="122" xfId="0" applyFont="1" applyFill="1" applyBorder="1" applyAlignment="1" applyProtection="1">
      <alignment horizontal="left" vertical="center" shrinkToFit="1"/>
      <protection locked="0"/>
    </xf>
    <xf numFmtId="0" fontId="18" fillId="0" borderId="52" xfId="0" applyFont="1" applyFill="1" applyBorder="1" applyAlignment="1" applyProtection="1">
      <alignment horizontal="left" vertical="center" shrinkToFit="1"/>
      <protection locked="0"/>
    </xf>
    <xf numFmtId="0" fontId="18" fillId="0" borderId="13" xfId="0" applyFont="1" applyFill="1" applyBorder="1" applyAlignment="1" applyProtection="1">
      <alignment horizontal="left" vertical="center" shrinkToFit="1"/>
      <protection locked="0"/>
    </xf>
    <xf numFmtId="0" fontId="18" fillId="0" borderId="16" xfId="0" applyFont="1" applyFill="1" applyBorder="1" applyAlignment="1" applyProtection="1">
      <alignment horizontal="left" vertical="center" shrinkToFit="1"/>
      <protection locked="0"/>
    </xf>
    <xf numFmtId="3" fontId="20" fillId="4" borderId="68" xfId="0" applyNumberFormat="1" applyFont="1" applyFill="1" applyBorder="1" applyAlignment="1" applyProtection="1">
      <alignment horizontal="right" vertical="center" shrinkToFit="1"/>
      <protection hidden="1"/>
    </xf>
    <xf numFmtId="3" fontId="20" fillId="4" borderId="42" xfId="0" applyNumberFormat="1" applyFont="1" applyFill="1" applyBorder="1" applyAlignment="1" applyProtection="1">
      <alignment horizontal="right" vertical="center" shrinkToFit="1"/>
      <protection hidden="1"/>
    </xf>
    <xf numFmtId="3" fontId="20" fillId="4" borderId="43" xfId="0" applyNumberFormat="1" applyFont="1" applyFill="1" applyBorder="1" applyAlignment="1" applyProtection="1">
      <alignment horizontal="right" vertical="center" shrinkToFit="1"/>
      <protection hidden="1"/>
    </xf>
    <xf numFmtId="0" fontId="11" fillId="5" borderId="169" xfId="0" applyFont="1" applyFill="1" applyBorder="1" applyAlignment="1" applyProtection="1">
      <alignment horizontal="center" vertical="center"/>
      <protection hidden="1"/>
    </xf>
    <xf numFmtId="0" fontId="11" fillId="4" borderId="97" xfId="0" applyFont="1" applyFill="1" applyBorder="1" applyAlignment="1" applyProtection="1">
      <alignment horizontal="center" vertical="center"/>
      <protection hidden="1"/>
    </xf>
    <xf numFmtId="0" fontId="11" fillId="4" borderId="98" xfId="0" applyFont="1" applyFill="1" applyBorder="1" applyAlignment="1" applyProtection="1">
      <alignment horizontal="center" vertical="center"/>
      <protection hidden="1"/>
    </xf>
    <xf numFmtId="0" fontId="11" fillId="4" borderId="99" xfId="0" applyFont="1" applyFill="1" applyBorder="1" applyAlignment="1" applyProtection="1">
      <alignment horizontal="center" vertical="center"/>
      <protection hidden="1"/>
    </xf>
    <xf numFmtId="0" fontId="18" fillId="0" borderId="55" xfId="0" applyFont="1" applyFill="1" applyBorder="1" applyAlignment="1" applyProtection="1">
      <alignment horizontal="center" vertical="center"/>
      <protection hidden="1"/>
    </xf>
    <xf numFmtId="0" fontId="18" fillId="0" borderId="12" xfId="0" applyFont="1" applyFill="1" applyBorder="1" applyAlignment="1" applyProtection="1">
      <alignment horizontal="center" vertical="center"/>
      <protection hidden="1"/>
    </xf>
    <xf numFmtId="0" fontId="18" fillId="0" borderId="122" xfId="0" applyFont="1" applyFill="1" applyBorder="1" applyAlignment="1" applyProtection="1">
      <alignment horizontal="center" vertical="center"/>
      <protection hidden="1"/>
    </xf>
    <xf numFmtId="0" fontId="18" fillId="0" borderId="137" xfId="0" applyFont="1" applyFill="1" applyBorder="1" applyAlignment="1" applyProtection="1">
      <alignment horizontal="center" vertical="center"/>
      <protection hidden="1"/>
    </xf>
    <xf numFmtId="0" fontId="18" fillId="0" borderId="135" xfId="0" applyFont="1" applyFill="1" applyBorder="1" applyAlignment="1" applyProtection="1">
      <alignment horizontal="center" vertical="center"/>
      <protection hidden="1"/>
    </xf>
    <xf numFmtId="0" fontId="18" fillId="0" borderId="138" xfId="0" applyFont="1" applyFill="1" applyBorder="1" applyAlignment="1" applyProtection="1">
      <alignment horizontal="center" vertical="center"/>
      <protection hidden="1"/>
    </xf>
    <xf numFmtId="0" fontId="11" fillId="5" borderId="172" xfId="0" applyFont="1" applyFill="1" applyBorder="1" applyAlignment="1" applyProtection="1">
      <alignment horizontal="center" vertical="center" wrapText="1"/>
      <protection hidden="1"/>
    </xf>
    <xf numFmtId="0" fontId="11" fillId="5" borderId="166" xfId="0" applyFont="1" applyFill="1" applyBorder="1" applyAlignment="1" applyProtection="1">
      <alignment horizontal="center" vertical="center"/>
      <protection hidden="1"/>
    </xf>
    <xf numFmtId="0" fontId="11" fillId="5" borderId="173" xfId="0" applyFont="1" applyFill="1" applyBorder="1" applyAlignment="1" applyProtection="1">
      <alignment horizontal="center" vertical="center"/>
      <protection hidden="1"/>
    </xf>
    <xf numFmtId="0" fontId="18" fillId="0" borderId="170" xfId="0" applyFont="1" applyFill="1" applyBorder="1" applyAlignment="1" applyProtection="1">
      <alignment horizontal="center" vertical="center" shrinkToFit="1"/>
      <protection locked="0"/>
    </xf>
    <xf numFmtId="0" fontId="18" fillId="0" borderId="121" xfId="0" applyFont="1" applyFill="1" applyBorder="1" applyAlignment="1" applyProtection="1">
      <alignment horizontal="center" vertical="center" shrinkToFit="1"/>
      <protection locked="0"/>
    </xf>
    <xf numFmtId="0" fontId="18" fillId="0" borderId="148" xfId="0" applyFont="1" applyFill="1" applyBorder="1" applyAlignment="1" applyProtection="1">
      <alignment horizontal="center" vertical="center" shrinkToFit="1"/>
      <protection locked="0"/>
    </xf>
    <xf numFmtId="0" fontId="18" fillId="0" borderId="136" xfId="0" applyFont="1" applyFill="1" applyBorder="1" applyAlignment="1" applyProtection="1">
      <alignment horizontal="center" vertical="center" shrinkToFit="1"/>
      <protection locked="0"/>
    </xf>
    <xf numFmtId="0" fontId="17" fillId="4" borderId="111" xfId="0" applyFont="1" applyFill="1" applyBorder="1" applyAlignment="1" applyProtection="1">
      <alignment horizontal="center" vertical="center"/>
      <protection hidden="1"/>
    </xf>
    <xf numFmtId="0" fontId="23" fillId="0" borderId="84"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52" xfId="0" applyFont="1" applyFill="1" applyBorder="1" applyAlignment="1" applyProtection="1">
      <alignment horizontal="center" vertical="center"/>
      <protection hidden="1"/>
    </xf>
    <xf numFmtId="0" fontId="23" fillId="0" borderId="135" xfId="0" applyFont="1" applyFill="1" applyBorder="1" applyAlignment="1" applyProtection="1">
      <alignment horizontal="center" vertical="center"/>
      <protection hidden="1"/>
    </xf>
    <xf numFmtId="0" fontId="23" fillId="0" borderId="150" xfId="0" applyFont="1" applyFill="1" applyBorder="1" applyAlignment="1" applyProtection="1">
      <alignment horizontal="center" vertical="center"/>
      <protection hidden="1"/>
    </xf>
    <xf numFmtId="0" fontId="18" fillId="0" borderId="121" xfId="0" applyFont="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36" xfId="0" applyFont="1" applyBorder="1" applyAlignment="1" applyProtection="1">
      <alignment horizontal="center" vertical="center"/>
      <protection locked="0"/>
    </xf>
    <xf numFmtId="0" fontId="18" fillId="0" borderId="153" xfId="0" applyFont="1" applyBorder="1" applyAlignment="1" applyProtection="1">
      <alignment horizontal="center" vertical="center"/>
      <protection locked="0"/>
    </xf>
    <xf numFmtId="38" fontId="23" fillId="0" borderId="137" xfId="0" applyNumberFormat="1" applyFont="1" applyBorder="1" applyAlignment="1" applyProtection="1">
      <alignment vertical="center"/>
      <protection hidden="1"/>
    </xf>
    <xf numFmtId="38" fontId="23" fillId="0" borderId="135" xfId="0" applyNumberFormat="1" applyFont="1" applyBorder="1" applyAlignment="1" applyProtection="1">
      <alignment vertical="center"/>
      <protection hidden="1"/>
    </xf>
    <xf numFmtId="0" fontId="23" fillId="0" borderId="149" xfId="0" applyFont="1" applyBorder="1" applyAlignment="1" applyProtection="1">
      <alignment horizontal="center" vertical="center"/>
      <protection hidden="1"/>
    </xf>
    <xf numFmtId="0" fontId="23" fillId="0" borderId="135" xfId="0" applyFont="1" applyBorder="1" applyAlignment="1" applyProtection="1">
      <alignment horizontal="center" vertical="center"/>
      <protection hidden="1"/>
    </xf>
    <xf numFmtId="0" fontId="23" fillId="0" borderId="138" xfId="0" applyFont="1" applyBorder="1" applyAlignment="1" applyProtection="1">
      <alignment horizontal="center" vertical="center"/>
      <protection hidden="1"/>
    </xf>
    <xf numFmtId="0" fontId="12" fillId="0" borderId="137" xfId="0" applyFont="1" applyBorder="1" applyAlignment="1" applyProtection="1">
      <alignment horizontal="center" vertical="center"/>
      <protection hidden="1"/>
    </xf>
    <xf numFmtId="0" fontId="12" fillId="0" borderId="138" xfId="0" applyFont="1" applyBorder="1" applyAlignment="1" applyProtection="1">
      <alignment horizontal="center" vertical="center"/>
      <protection hidden="1"/>
    </xf>
    <xf numFmtId="38" fontId="67" fillId="0" borderId="0" xfId="14" applyFont="1" applyFill="1" applyBorder="1" applyAlignment="1" applyProtection="1">
      <alignment horizontal="left" wrapText="1"/>
      <protection hidden="1"/>
    </xf>
    <xf numFmtId="38" fontId="67" fillId="0" borderId="0" xfId="14" applyFont="1" applyFill="1" applyBorder="1" applyAlignment="1" applyProtection="1">
      <alignment horizontal="left"/>
      <protection hidden="1"/>
    </xf>
    <xf numFmtId="38" fontId="67" fillId="0" borderId="22" xfId="14" applyFont="1" applyFill="1" applyBorder="1" applyAlignment="1" applyProtection="1">
      <alignment horizontal="left"/>
      <protection hidden="1"/>
    </xf>
    <xf numFmtId="38" fontId="56" fillId="0" borderId="83" xfId="0" applyNumberFormat="1" applyFont="1" applyFill="1" applyBorder="1" applyAlignment="1" applyProtection="1">
      <alignment horizontal="right" vertical="center"/>
      <protection hidden="1"/>
    </xf>
    <xf numFmtId="38" fontId="56" fillId="0" borderId="22" xfId="0" applyNumberFormat="1" applyFont="1" applyFill="1" applyBorder="1" applyAlignment="1" applyProtection="1">
      <alignment horizontal="right" vertical="center"/>
      <protection hidden="1"/>
    </xf>
    <xf numFmtId="3" fontId="54" fillId="0" borderId="41" xfId="0" applyNumberFormat="1" applyFont="1" applyFill="1" applyBorder="1" applyAlignment="1" applyProtection="1">
      <alignment horizontal="right" vertical="center" shrinkToFit="1"/>
      <protection hidden="1"/>
    </xf>
    <xf numFmtId="3" fontId="54" fillId="0" borderId="42" xfId="0" applyNumberFormat="1" applyFont="1" applyFill="1" applyBorder="1" applyAlignment="1" applyProtection="1">
      <alignment horizontal="right" vertical="center" shrinkToFit="1"/>
      <protection hidden="1"/>
    </xf>
    <xf numFmtId="178" fontId="18" fillId="0" borderId="55" xfId="11" applyNumberFormat="1" applyFont="1" applyFill="1" applyBorder="1" applyAlignment="1" applyProtection="1">
      <alignment horizontal="right" vertical="center" shrinkToFit="1"/>
      <protection locked="0"/>
    </xf>
    <xf numFmtId="178" fontId="18" fillId="0" borderId="12" xfId="11" applyNumberFormat="1" applyFont="1" applyFill="1" applyBorder="1" applyAlignment="1" applyProtection="1">
      <alignment horizontal="right" vertical="center" shrinkToFit="1"/>
      <protection locked="0"/>
    </xf>
    <xf numFmtId="178" fontId="18" fillId="0" borderId="52" xfId="11" applyNumberFormat="1" applyFont="1" applyFill="1" applyBorder="1" applyAlignment="1" applyProtection="1">
      <alignment horizontal="right" vertical="center" shrinkToFit="1"/>
      <protection locked="0"/>
    </xf>
    <xf numFmtId="178" fontId="18" fillId="0" borderId="13" xfId="11" applyNumberFormat="1" applyFont="1" applyFill="1" applyBorder="1" applyAlignment="1" applyProtection="1">
      <alignment horizontal="right" vertical="center" shrinkToFit="1"/>
      <protection locked="0"/>
    </xf>
    <xf numFmtId="38" fontId="24" fillId="0" borderId="158" xfId="0" applyNumberFormat="1" applyFont="1" applyBorder="1" applyAlignment="1" applyProtection="1">
      <alignment horizontal="right" vertical="center"/>
      <protection hidden="1"/>
    </xf>
    <xf numFmtId="38" fontId="24" fillId="0" borderId="156" xfId="0" applyNumberFormat="1" applyFont="1" applyBorder="1" applyAlignment="1" applyProtection="1">
      <alignment horizontal="right" vertical="center"/>
      <protection hidden="1"/>
    </xf>
    <xf numFmtId="0" fontId="18" fillId="0" borderId="152" xfId="0" applyFont="1" applyFill="1" applyBorder="1" applyAlignment="1" applyProtection="1">
      <alignment horizontal="center" vertical="center" shrinkToFit="1"/>
      <protection locked="0"/>
    </xf>
    <xf numFmtId="0" fontId="18" fillId="0" borderId="135" xfId="0" applyFont="1" applyFill="1" applyBorder="1" applyAlignment="1" applyProtection="1">
      <alignment horizontal="center" vertical="center" shrinkToFit="1"/>
      <protection locked="0"/>
    </xf>
    <xf numFmtId="0" fontId="18" fillId="0" borderId="138" xfId="0" applyFont="1" applyFill="1" applyBorder="1" applyAlignment="1" applyProtection="1">
      <alignment horizontal="center" vertical="center" shrinkToFit="1"/>
      <protection locked="0"/>
    </xf>
    <xf numFmtId="0" fontId="18" fillId="0" borderId="137" xfId="0" applyFont="1" applyFill="1" applyBorder="1" applyAlignment="1" applyProtection="1">
      <alignment horizontal="left" vertical="center" shrinkToFit="1"/>
      <protection locked="0"/>
    </xf>
    <xf numFmtId="0" fontId="18" fillId="0" borderId="135" xfId="0" applyFont="1" applyFill="1" applyBorder="1" applyAlignment="1" applyProtection="1">
      <alignment horizontal="left" vertical="center" shrinkToFit="1"/>
      <protection locked="0"/>
    </xf>
    <xf numFmtId="0" fontId="18" fillId="0" borderId="138" xfId="0" applyFont="1" applyFill="1" applyBorder="1" applyAlignment="1" applyProtection="1">
      <alignment horizontal="left" vertical="center" shrinkToFit="1"/>
      <protection locked="0"/>
    </xf>
    <xf numFmtId="49" fontId="18" fillId="0" borderId="137" xfId="0" applyNumberFormat="1" applyFont="1" applyFill="1" applyBorder="1" applyAlignment="1" applyProtection="1">
      <alignment horizontal="left" vertical="center" shrinkToFit="1"/>
      <protection locked="0"/>
    </xf>
    <xf numFmtId="49" fontId="18" fillId="0" borderId="135" xfId="0" applyNumberFormat="1" applyFont="1" applyFill="1" applyBorder="1" applyAlignment="1" applyProtection="1">
      <alignment horizontal="left" vertical="center" shrinkToFit="1"/>
      <protection locked="0"/>
    </xf>
    <xf numFmtId="49" fontId="18" fillId="0" borderId="138" xfId="0" applyNumberFormat="1" applyFont="1" applyFill="1" applyBorder="1" applyAlignment="1" applyProtection="1">
      <alignment horizontal="left" vertical="center" shrinkToFit="1"/>
      <protection locked="0"/>
    </xf>
    <xf numFmtId="0" fontId="18" fillId="0" borderId="154"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59"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22" xfId="0" applyFont="1" applyFill="1" applyBorder="1" applyAlignment="1" applyProtection="1">
      <alignment horizontal="center" vertical="center" shrinkToFit="1"/>
      <protection locked="0"/>
    </xf>
    <xf numFmtId="179" fontId="23" fillId="0" borderId="52" xfId="10" applyNumberFormat="1" applyFont="1" applyFill="1" applyBorder="1" applyAlignment="1" applyProtection="1">
      <alignment horizontal="right" vertical="center" shrinkToFit="1"/>
      <protection hidden="1"/>
    </xf>
    <xf numFmtId="179" fontId="23" fillId="0" borderId="13" xfId="10" applyNumberFormat="1" applyFont="1" applyFill="1" applyBorder="1" applyAlignment="1" applyProtection="1">
      <alignment horizontal="right" vertical="center" shrinkToFit="1"/>
      <protection hidden="1"/>
    </xf>
    <xf numFmtId="179" fontId="23" fillId="0" borderId="16" xfId="10" applyNumberFormat="1" applyFont="1" applyFill="1" applyBorder="1" applyAlignment="1" applyProtection="1">
      <alignment horizontal="right" vertical="center" shrinkToFit="1"/>
      <protection hidden="1"/>
    </xf>
    <xf numFmtId="179" fontId="23" fillId="0" borderId="137" xfId="10" applyNumberFormat="1" applyFont="1" applyFill="1" applyBorder="1" applyAlignment="1" applyProtection="1">
      <alignment horizontal="right" vertical="center" shrinkToFit="1"/>
      <protection hidden="1"/>
    </xf>
    <xf numFmtId="179" fontId="23" fillId="0" borderId="135" xfId="10" applyNumberFormat="1" applyFont="1" applyFill="1" applyBorder="1" applyAlignment="1" applyProtection="1">
      <alignment horizontal="right" vertical="center" shrinkToFit="1"/>
      <protection hidden="1"/>
    </xf>
    <xf numFmtId="179" fontId="23" fillId="0" borderId="138" xfId="10" applyNumberFormat="1" applyFont="1" applyFill="1" applyBorder="1" applyAlignment="1" applyProtection="1">
      <alignment horizontal="right" vertical="center" shrinkToFit="1"/>
      <protection hidden="1"/>
    </xf>
    <xf numFmtId="0" fontId="19" fillId="5" borderId="35" xfId="0" applyFont="1" applyFill="1" applyBorder="1" applyAlignment="1" applyProtection="1">
      <alignment horizontal="center" vertical="center" wrapText="1"/>
      <protection hidden="1"/>
    </xf>
    <xf numFmtId="0" fontId="19" fillId="5" borderId="20" xfId="0" applyFont="1" applyFill="1" applyBorder="1" applyAlignment="1" applyProtection="1">
      <alignment horizontal="center" vertical="center" wrapText="1"/>
      <protection hidden="1"/>
    </xf>
    <xf numFmtId="0" fontId="19" fillId="5" borderId="36" xfId="0" applyFont="1" applyFill="1" applyBorder="1" applyAlignment="1" applyProtection="1">
      <alignment horizontal="center" vertical="center" wrapText="1"/>
      <protection hidden="1"/>
    </xf>
    <xf numFmtId="38" fontId="68" fillId="2" borderId="34" xfId="6" applyFont="1" applyFill="1" applyBorder="1" applyAlignment="1" applyProtection="1">
      <alignment horizontal="right" vertical="center" shrinkToFit="1"/>
      <protection locked="0"/>
    </xf>
    <xf numFmtId="38" fontId="68" fillId="2" borderId="20" xfId="6" applyFont="1" applyFill="1" applyBorder="1" applyAlignment="1" applyProtection="1">
      <alignment horizontal="right" vertical="center" shrinkToFit="1"/>
      <protection locked="0"/>
    </xf>
    <xf numFmtId="0" fontId="7" fillId="0" borderId="20"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19" fillId="4" borderId="35" xfId="0" applyFont="1" applyFill="1" applyBorder="1" applyAlignment="1" applyProtection="1">
      <alignment horizontal="center" vertical="center" wrapText="1"/>
      <protection hidden="1"/>
    </xf>
    <xf numFmtId="0" fontId="19" fillId="4" borderId="20" xfId="0" applyFont="1" applyFill="1" applyBorder="1" applyAlignment="1" applyProtection="1">
      <alignment horizontal="center" vertical="center" wrapText="1"/>
      <protection hidden="1"/>
    </xf>
    <xf numFmtId="0" fontId="19" fillId="4" borderId="36" xfId="0" applyFont="1" applyFill="1" applyBorder="1" applyAlignment="1" applyProtection="1">
      <alignment horizontal="center" vertical="center" wrapText="1"/>
      <protection hidden="1"/>
    </xf>
    <xf numFmtId="38" fontId="68" fillId="2" borderId="34" xfId="6" applyFont="1" applyFill="1" applyBorder="1" applyAlignment="1" applyProtection="1">
      <alignment horizontal="right" vertical="center" shrinkToFit="1"/>
      <protection hidden="1"/>
    </xf>
    <xf numFmtId="38" fontId="68" fillId="2" borderId="20" xfId="6" applyFont="1" applyFill="1" applyBorder="1" applyAlignment="1" applyProtection="1">
      <alignment horizontal="right" vertical="center" shrinkToFit="1"/>
      <protection hidden="1"/>
    </xf>
    <xf numFmtId="0" fontId="48" fillId="0" borderId="0" xfId="0" applyFont="1" applyAlignment="1" applyProtection="1">
      <alignment horizontal="left" shrinkToFit="1"/>
      <protection hidden="1"/>
    </xf>
    <xf numFmtId="0" fontId="7" fillId="0" borderId="7"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2" fillId="4" borderId="1" xfId="0" applyFont="1" applyFill="1" applyBorder="1" applyAlignment="1" applyProtection="1">
      <alignment horizontal="left" vertical="center" indent="2" shrinkToFit="1"/>
      <protection hidden="1"/>
    </xf>
    <xf numFmtId="0" fontId="12" fillId="4" borderId="7" xfId="0" applyFont="1" applyFill="1" applyBorder="1" applyAlignment="1" applyProtection="1">
      <alignment horizontal="left" vertical="center" indent="2" shrinkToFit="1"/>
      <protection hidden="1"/>
    </xf>
    <xf numFmtId="0" fontId="12" fillId="4" borderId="2" xfId="0" applyFont="1" applyFill="1" applyBorder="1" applyAlignment="1" applyProtection="1">
      <alignment horizontal="left" vertical="center" indent="2" shrinkToFit="1"/>
      <protection hidden="1"/>
    </xf>
    <xf numFmtId="0" fontId="7" fillId="0" borderId="9"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38" fontId="55" fillId="0" borderId="32" xfId="6" applyFont="1" applyBorder="1" applyAlignment="1" applyProtection="1">
      <alignment vertical="center" shrinkToFit="1"/>
      <protection hidden="1"/>
    </xf>
    <xf numFmtId="38" fontId="55" fillId="0" borderId="3" xfId="6" applyFont="1" applyBorder="1" applyAlignment="1" applyProtection="1">
      <alignment vertical="center" shrinkToFit="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19" fillId="4" borderId="35" xfId="0" applyFont="1" applyFill="1" applyBorder="1" applyAlignment="1" applyProtection="1">
      <alignment vertical="center" wrapText="1"/>
      <protection hidden="1"/>
    </xf>
    <xf numFmtId="0" fontId="19" fillId="4" borderId="20" xfId="0" applyFont="1" applyFill="1" applyBorder="1" applyAlignment="1" applyProtection="1">
      <alignment vertical="center" wrapText="1"/>
      <protection hidden="1"/>
    </xf>
    <xf numFmtId="0" fontId="19" fillId="4" borderId="36" xfId="0" applyFont="1" applyFill="1" applyBorder="1" applyAlignment="1" applyProtection="1">
      <alignment vertical="center" wrapText="1"/>
      <protection hidden="1"/>
    </xf>
    <xf numFmtId="0" fontId="12" fillId="0" borderId="1" xfId="0" applyFont="1" applyBorder="1" applyAlignment="1" applyProtection="1">
      <alignment horizontal="left" vertical="center" indent="2"/>
      <protection hidden="1"/>
    </xf>
    <xf numFmtId="0" fontId="12" fillId="0" borderId="7" xfId="0" applyFont="1" applyBorder="1" applyAlignment="1" applyProtection="1">
      <alignment horizontal="left" vertical="center" indent="2"/>
      <protection hidden="1"/>
    </xf>
    <xf numFmtId="0" fontId="12" fillId="0" borderId="2" xfId="0" applyFont="1" applyBorder="1" applyAlignment="1" applyProtection="1">
      <alignment horizontal="left" vertical="center" indent="2"/>
      <protection hidden="1"/>
    </xf>
    <xf numFmtId="38" fontId="17" fillId="0" borderId="24" xfId="6" applyFont="1" applyBorder="1" applyAlignment="1" applyProtection="1">
      <alignment vertical="center" shrinkToFit="1"/>
      <protection locked="0" hidden="1"/>
    </xf>
    <xf numFmtId="38" fontId="17" fillId="0" borderId="7" xfId="6" applyFont="1" applyBorder="1" applyAlignment="1" applyProtection="1">
      <alignment vertical="center" shrinkToFit="1"/>
      <protection locked="0" hidden="1"/>
    </xf>
    <xf numFmtId="0" fontId="12" fillId="4" borderId="41" xfId="0" applyFont="1" applyFill="1" applyBorder="1" applyAlignment="1" applyProtection="1">
      <alignment horizontal="left" vertical="center" wrapText="1" indent="5"/>
      <protection hidden="1"/>
    </xf>
    <xf numFmtId="0" fontId="12" fillId="4" borderId="42" xfId="0" applyFont="1" applyFill="1" applyBorder="1" applyAlignment="1" applyProtection="1">
      <alignment horizontal="left" vertical="center" wrapText="1" indent="5"/>
      <protection hidden="1"/>
    </xf>
    <xf numFmtId="0" fontId="12" fillId="4" borderId="43" xfId="0" applyFont="1" applyFill="1" applyBorder="1" applyAlignment="1" applyProtection="1">
      <alignment horizontal="left" vertical="center" wrapText="1" indent="5"/>
      <protection hidden="1"/>
    </xf>
    <xf numFmtId="0" fontId="12" fillId="4" borderId="11" xfId="0" applyFont="1" applyFill="1" applyBorder="1" applyAlignment="1" applyProtection="1">
      <alignment horizontal="center" vertical="center" textRotation="255"/>
      <protection hidden="1"/>
    </xf>
    <xf numFmtId="0" fontId="12" fillId="4" borderId="10" xfId="0" applyFont="1" applyFill="1" applyBorder="1" applyAlignment="1" applyProtection="1">
      <alignment horizontal="center" vertical="center" textRotation="255"/>
      <protection hidden="1"/>
    </xf>
    <xf numFmtId="38" fontId="17" fillId="0" borderId="32" xfId="6" applyFont="1" applyBorder="1" applyAlignment="1" applyProtection="1">
      <alignment vertical="center" shrinkToFit="1"/>
      <protection locked="0" hidden="1"/>
    </xf>
    <xf numFmtId="38" fontId="17" fillId="0" borderId="3" xfId="6" applyFont="1" applyBorder="1" applyAlignment="1" applyProtection="1">
      <alignment vertical="center" shrinkToFit="1"/>
      <protection locked="0"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12" fillId="0" borderId="9" xfId="0" applyFont="1" applyBorder="1" applyAlignment="1" applyProtection="1">
      <alignment horizontal="left" vertical="center" indent="2"/>
      <protection hidden="1"/>
    </xf>
    <xf numFmtId="0" fontId="12" fillId="0" borderId="3" xfId="0" applyFont="1" applyBorder="1" applyAlignment="1" applyProtection="1">
      <alignment horizontal="left" vertical="center" indent="2"/>
      <protection hidden="1"/>
    </xf>
    <xf numFmtId="0" fontId="12" fillId="0" borderId="4" xfId="0" applyFont="1" applyBorder="1" applyAlignment="1" applyProtection="1">
      <alignment horizontal="left" vertical="center" indent="2"/>
      <protection hidden="1"/>
    </xf>
    <xf numFmtId="0" fontId="7" fillId="0" borderId="2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12" fillId="4" borderId="28" xfId="0" applyFont="1" applyFill="1" applyBorder="1" applyAlignment="1" applyProtection="1">
      <alignment horizontal="left" vertical="center" wrapText="1" indent="5"/>
      <protection hidden="1"/>
    </xf>
    <xf numFmtId="0" fontId="12" fillId="4" borderId="31" xfId="0" applyFont="1" applyFill="1" applyBorder="1" applyAlignment="1" applyProtection="1">
      <alignment horizontal="left" vertical="center" wrapText="1" indent="5"/>
      <protection hidden="1"/>
    </xf>
    <xf numFmtId="0" fontId="12" fillId="4" borderId="37" xfId="0" applyFont="1" applyFill="1" applyBorder="1" applyAlignment="1" applyProtection="1">
      <alignment horizontal="left" vertical="center" wrapText="1" indent="5"/>
      <protection hidden="1"/>
    </xf>
    <xf numFmtId="38" fontId="17" fillId="0" borderId="46" xfId="6" applyFont="1" applyBorder="1" applyAlignment="1" applyProtection="1">
      <alignment vertical="center" shrinkToFit="1"/>
      <protection locked="0" hidden="1"/>
    </xf>
    <xf numFmtId="38" fontId="17" fillId="0" borderId="26" xfId="6" applyFont="1" applyBorder="1" applyAlignment="1" applyProtection="1">
      <alignment vertical="center" shrinkToFit="1"/>
      <protection locked="0" hidden="1"/>
    </xf>
    <xf numFmtId="0" fontId="7" fillId="0" borderId="28"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17" fillId="0" borderId="30" xfId="6" applyFont="1" applyBorder="1" applyAlignment="1" applyProtection="1">
      <alignment vertical="center" shrinkToFit="1"/>
      <protection hidden="1"/>
    </xf>
    <xf numFmtId="38" fontId="17" fillId="0" borderId="31" xfId="6" applyFont="1" applyBorder="1" applyAlignment="1" applyProtection="1">
      <alignment vertical="center" shrinkToFit="1"/>
      <protection hidden="1"/>
    </xf>
    <xf numFmtId="0" fontId="12" fillId="0" borderId="8" xfId="0" applyFont="1" applyBorder="1" applyAlignment="1" applyProtection="1">
      <alignment horizontal="left" vertical="center" indent="2"/>
      <protection hidden="1"/>
    </xf>
    <xf numFmtId="0" fontId="12" fillId="0" borderId="5" xfId="0" applyFont="1" applyBorder="1" applyAlignment="1" applyProtection="1">
      <alignment horizontal="left" vertical="center" indent="2"/>
      <protection hidden="1"/>
    </xf>
    <xf numFmtId="0" fontId="12" fillId="0" borderId="6" xfId="0" applyFont="1" applyBorder="1" applyAlignment="1" applyProtection="1">
      <alignment horizontal="left" vertical="center" indent="2"/>
      <protection hidden="1"/>
    </xf>
    <xf numFmtId="0" fontId="7" fillId="0" borderId="31"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74" fillId="6" borderId="23" xfId="0" applyFont="1" applyFill="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12" fillId="4" borderId="44" xfId="0" applyFont="1" applyFill="1" applyBorder="1" applyAlignment="1" applyProtection="1">
      <alignment horizontal="center" vertical="center" textRotation="255"/>
      <protection hidden="1"/>
    </xf>
    <xf numFmtId="0" fontId="12" fillId="4" borderId="45" xfId="0" applyFont="1" applyFill="1" applyBorder="1" applyAlignment="1" applyProtection="1">
      <alignment horizontal="center" vertical="center" textRotation="255"/>
      <protection hidden="1"/>
    </xf>
    <xf numFmtId="0" fontId="12" fillId="7" borderId="39" xfId="0" applyFont="1" applyFill="1" applyBorder="1" applyAlignment="1" applyProtection="1">
      <alignment horizontal="center" vertical="center" wrapText="1"/>
      <protection hidden="1"/>
    </xf>
    <xf numFmtId="0" fontId="12" fillId="7" borderId="26" xfId="0" applyFont="1" applyFill="1" applyBorder="1" applyAlignment="1" applyProtection="1">
      <alignment horizontal="center" vertical="center" wrapText="1"/>
      <protection hidden="1"/>
    </xf>
    <xf numFmtId="0" fontId="12" fillId="7" borderId="27" xfId="0" applyFont="1" applyFill="1" applyBorder="1" applyAlignment="1" applyProtection="1">
      <alignment horizontal="center" vertical="center" wrapText="1"/>
      <protection hidden="1"/>
    </xf>
    <xf numFmtId="0" fontId="12" fillId="0" borderId="28" xfId="0" applyFont="1" applyBorder="1" applyAlignment="1" applyProtection="1">
      <alignment horizontal="left" vertical="center" indent="2"/>
      <protection hidden="1"/>
    </xf>
    <xf numFmtId="0" fontId="12" fillId="0" borderId="31" xfId="0" applyFont="1" applyBorder="1" applyAlignment="1" applyProtection="1">
      <alignment horizontal="left" vertical="center" indent="2"/>
      <protection hidden="1"/>
    </xf>
    <xf numFmtId="0" fontId="12" fillId="0" borderId="37" xfId="0" applyFont="1" applyBorder="1" applyAlignment="1" applyProtection="1">
      <alignment horizontal="left" vertical="center" indent="2"/>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38" fontId="17" fillId="0" borderId="30" xfId="6" applyFont="1" applyBorder="1" applyAlignment="1" applyProtection="1">
      <alignment vertical="center" shrinkToFit="1"/>
      <protection locked="0" hidden="1"/>
    </xf>
    <xf numFmtId="38" fontId="17" fillId="0" borderId="31" xfId="6" applyFont="1" applyBorder="1" applyAlignment="1" applyProtection="1">
      <alignment vertical="center" shrinkToFit="1"/>
      <protection locked="0" hidden="1"/>
    </xf>
    <xf numFmtId="0" fontId="7" fillId="0" borderId="8" xfId="0"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38" fontId="17" fillId="0" borderId="50" xfId="6" applyFont="1" applyBorder="1" applyAlignment="1" applyProtection="1">
      <alignment vertical="center" shrinkToFit="1"/>
      <protection locked="0" hidden="1"/>
    </xf>
    <xf numFmtId="38" fontId="17" fillId="0" borderId="5" xfId="6" applyFont="1" applyBorder="1" applyAlignment="1" applyProtection="1">
      <alignment vertical="center" shrinkToFit="1"/>
      <protection locked="0" hidden="1"/>
    </xf>
    <xf numFmtId="0" fontId="7" fillId="0" borderId="41"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38" fontId="17" fillId="0" borderId="49" xfId="6" applyFont="1" applyBorder="1" applyAlignment="1" applyProtection="1">
      <alignment vertical="center" shrinkToFit="1"/>
      <protection hidden="1"/>
    </xf>
    <xf numFmtId="38" fontId="17" fillId="0" borderId="42" xfId="6" applyFont="1" applyBorder="1" applyAlignment="1" applyProtection="1">
      <alignment vertical="center" shrinkToFit="1"/>
      <protection hidden="1"/>
    </xf>
    <xf numFmtId="0" fontId="18" fillId="0" borderId="121" xfId="0" applyFont="1" applyBorder="1" applyAlignment="1" applyProtection="1">
      <alignment horizontal="center" vertical="center"/>
      <protection hidden="1"/>
    </xf>
    <xf numFmtId="0" fontId="18" fillId="0" borderId="171" xfId="0" applyFont="1" applyBorder="1" applyAlignment="1" applyProtection="1">
      <alignment horizontal="center" vertical="center"/>
      <protection hidden="1"/>
    </xf>
    <xf numFmtId="0" fontId="18" fillId="0" borderId="148" xfId="0" applyFont="1" applyFill="1" applyBorder="1" applyAlignment="1" applyProtection="1">
      <alignment horizontal="center" vertical="center" shrinkToFit="1"/>
      <protection hidden="1"/>
    </xf>
    <xf numFmtId="0" fontId="18" fillId="0" borderId="136" xfId="0" applyFont="1" applyFill="1" applyBorder="1" applyAlignment="1" applyProtection="1">
      <alignment horizontal="center" vertical="center" shrinkToFit="1"/>
      <protection hidden="1"/>
    </xf>
    <xf numFmtId="49" fontId="18" fillId="0" borderId="136" xfId="0" applyNumberFormat="1" applyFont="1" applyBorder="1" applyAlignment="1" applyProtection="1">
      <alignment horizontal="center" vertical="center" shrinkToFit="1"/>
      <protection hidden="1"/>
    </xf>
    <xf numFmtId="49" fontId="18" fillId="0" borderId="137" xfId="0" applyNumberFormat="1" applyFont="1" applyBorder="1" applyAlignment="1" applyProtection="1">
      <alignment vertical="center" shrinkToFit="1"/>
      <protection hidden="1"/>
    </xf>
    <xf numFmtId="49" fontId="18" fillId="0" borderId="135" xfId="0" applyNumberFormat="1" applyFont="1" applyBorder="1" applyAlignment="1" applyProtection="1">
      <alignment vertical="center" shrinkToFit="1"/>
      <protection hidden="1"/>
    </xf>
    <xf numFmtId="49" fontId="18" fillId="0" borderId="138" xfId="0" applyNumberFormat="1" applyFont="1" applyBorder="1" applyAlignment="1" applyProtection="1">
      <alignment vertical="center" shrinkToFit="1"/>
      <protection hidden="1"/>
    </xf>
    <xf numFmtId="0" fontId="18" fillId="0" borderId="136" xfId="0" applyFont="1" applyBorder="1" applyAlignment="1" applyProtection="1">
      <alignment horizontal="center" vertical="center"/>
      <protection hidden="1"/>
    </xf>
    <xf numFmtId="0" fontId="18" fillId="0" borderId="153" xfId="0" applyFont="1" applyBorder="1" applyAlignment="1" applyProtection="1">
      <alignment horizontal="center" vertical="center"/>
      <protection hidden="1"/>
    </xf>
    <xf numFmtId="0" fontId="18" fillId="0" borderId="170" xfId="0" applyFont="1" applyFill="1" applyBorder="1" applyAlignment="1" applyProtection="1">
      <alignment horizontal="center" vertical="center" shrinkToFit="1"/>
      <protection hidden="1"/>
    </xf>
    <xf numFmtId="0" fontId="18" fillId="0" borderId="121" xfId="0" applyFont="1" applyFill="1" applyBorder="1" applyAlignment="1" applyProtection="1">
      <alignment horizontal="center" vertical="center" shrinkToFit="1"/>
      <protection hidden="1"/>
    </xf>
    <xf numFmtId="49" fontId="18" fillId="0" borderId="121" xfId="0" applyNumberFormat="1" applyFont="1" applyBorder="1" applyAlignment="1" applyProtection="1">
      <alignment horizontal="center" vertical="center" shrinkToFit="1"/>
      <protection hidden="1"/>
    </xf>
    <xf numFmtId="49" fontId="18" fillId="0" borderId="55" xfId="0" applyNumberFormat="1" applyFont="1" applyBorder="1" applyAlignment="1" applyProtection="1">
      <alignment vertical="center" shrinkToFit="1"/>
      <protection hidden="1"/>
    </xf>
    <xf numFmtId="49" fontId="18" fillId="0" borderId="12" xfId="0" applyNumberFormat="1" applyFont="1" applyBorder="1" applyAlignment="1" applyProtection="1">
      <alignment vertical="center" shrinkToFit="1"/>
      <protection hidden="1"/>
    </xf>
    <xf numFmtId="49" fontId="18" fillId="0" borderId="122" xfId="0" applyNumberFormat="1" applyFont="1" applyBorder="1" applyAlignment="1" applyProtection="1">
      <alignment vertical="center" shrinkToFit="1"/>
      <protection hidden="1"/>
    </xf>
    <xf numFmtId="0" fontId="18" fillId="0" borderId="154" xfId="0" applyFont="1" applyFill="1" applyBorder="1" applyAlignment="1" applyProtection="1">
      <alignment horizontal="center" vertical="center" shrinkToFit="1"/>
      <protection hidden="1"/>
    </xf>
    <xf numFmtId="0" fontId="18" fillId="0" borderId="13" xfId="0" applyFont="1" applyFill="1" applyBorder="1" applyAlignment="1" applyProtection="1">
      <alignment horizontal="center" vertical="center" shrinkToFit="1"/>
      <protection hidden="1"/>
    </xf>
    <xf numFmtId="0" fontId="18" fillId="0" borderId="16" xfId="0" applyFont="1" applyFill="1" applyBorder="1" applyAlignment="1" applyProtection="1">
      <alignment horizontal="center" vertical="center" shrinkToFit="1"/>
      <protection hidden="1"/>
    </xf>
    <xf numFmtId="0" fontId="18" fillId="0" borderId="52" xfId="0" applyFont="1" applyFill="1" applyBorder="1" applyAlignment="1" applyProtection="1">
      <alignment horizontal="center" vertical="center" shrinkToFit="1"/>
      <protection hidden="1"/>
    </xf>
    <xf numFmtId="49" fontId="18" fillId="0" borderId="52" xfId="0" applyNumberFormat="1" applyFont="1" applyFill="1" applyBorder="1" applyAlignment="1" applyProtection="1">
      <alignment horizontal="center" vertical="center" shrinkToFit="1"/>
      <protection hidden="1"/>
    </xf>
    <xf numFmtId="49" fontId="18" fillId="0" borderId="13" xfId="0" applyNumberFormat="1" applyFont="1" applyFill="1" applyBorder="1" applyAlignment="1" applyProtection="1">
      <alignment horizontal="center" vertical="center" shrinkToFit="1"/>
      <protection hidden="1"/>
    </xf>
    <xf numFmtId="49" fontId="18" fillId="0" borderId="16" xfId="0" applyNumberFormat="1" applyFont="1" applyFill="1" applyBorder="1" applyAlignment="1" applyProtection="1">
      <alignment horizontal="center" vertical="center" shrinkToFit="1"/>
      <protection hidden="1"/>
    </xf>
    <xf numFmtId="178" fontId="18" fillId="0" borderId="52" xfId="11" applyNumberFormat="1" applyFont="1" applyFill="1" applyBorder="1" applyAlignment="1" applyProtection="1">
      <alignment horizontal="right" vertical="center" shrinkToFit="1"/>
      <protection hidden="1"/>
    </xf>
    <xf numFmtId="178" fontId="18" fillId="0" borderId="13" xfId="11" applyNumberFormat="1" applyFont="1" applyFill="1" applyBorder="1" applyAlignment="1" applyProtection="1">
      <alignment horizontal="right" vertical="center" shrinkToFit="1"/>
      <protection hidden="1"/>
    </xf>
    <xf numFmtId="178" fontId="18" fillId="0" borderId="55" xfId="11" applyNumberFormat="1" applyFont="1" applyFill="1" applyBorder="1" applyAlignment="1" applyProtection="1">
      <alignment horizontal="right" vertical="center" shrinkToFit="1"/>
      <protection hidden="1"/>
    </xf>
    <xf numFmtId="178" fontId="18" fillId="0" borderId="12" xfId="11" applyNumberFormat="1" applyFont="1" applyFill="1" applyBorder="1" applyAlignment="1" applyProtection="1">
      <alignment horizontal="right" vertical="center" shrinkToFit="1"/>
      <protection hidden="1"/>
    </xf>
    <xf numFmtId="0" fontId="18" fillId="0" borderId="159"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shrinkToFit="1"/>
      <protection hidden="1"/>
    </xf>
    <xf numFmtId="0" fontId="18" fillId="0" borderId="122" xfId="0" applyFont="1" applyFill="1" applyBorder="1" applyAlignment="1" applyProtection="1">
      <alignment horizontal="center" vertical="center" shrinkToFit="1"/>
      <protection hidden="1"/>
    </xf>
    <xf numFmtId="0" fontId="18" fillId="0" borderId="55" xfId="0" applyFont="1" applyFill="1" applyBorder="1" applyAlignment="1" applyProtection="1">
      <alignment horizontal="center" vertical="center" shrinkToFit="1"/>
      <protection hidden="1"/>
    </xf>
    <xf numFmtId="49" fontId="18" fillId="0" borderId="55" xfId="0" applyNumberFormat="1" applyFont="1" applyFill="1" applyBorder="1" applyAlignment="1" applyProtection="1">
      <alignment horizontal="center" vertical="center" shrinkToFit="1"/>
      <protection hidden="1"/>
    </xf>
    <xf numFmtId="49" fontId="18" fillId="0" borderId="12" xfId="0" applyNumberFormat="1" applyFont="1" applyFill="1" applyBorder="1" applyAlignment="1" applyProtection="1">
      <alignment horizontal="center" vertical="center" shrinkToFit="1"/>
      <protection hidden="1"/>
    </xf>
    <xf numFmtId="49" fontId="18" fillId="0" borderId="122" xfId="0" applyNumberFormat="1" applyFont="1" applyFill="1" applyBorder="1" applyAlignment="1" applyProtection="1">
      <alignment horizontal="center" vertical="center" shrinkToFit="1"/>
      <protection hidden="1"/>
    </xf>
    <xf numFmtId="3" fontId="54" fillId="0" borderId="41" xfId="0" applyNumberFormat="1" applyFont="1" applyFill="1" applyBorder="1" applyAlignment="1" applyProtection="1">
      <alignment vertical="center" shrinkToFit="1"/>
      <protection hidden="1"/>
    </xf>
    <xf numFmtId="3" fontId="54" fillId="0" borderId="42" xfId="0" applyNumberFormat="1" applyFont="1" applyFill="1" applyBorder="1" applyAlignment="1" applyProtection="1">
      <alignment vertical="center" shrinkToFit="1"/>
      <protection hidden="1"/>
    </xf>
    <xf numFmtId="0" fontId="18" fillId="0" borderId="152" xfId="0" applyFont="1" applyFill="1" applyBorder="1" applyAlignment="1" applyProtection="1">
      <alignment horizontal="center" vertical="center" shrinkToFit="1"/>
      <protection hidden="1"/>
    </xf>
    <xf numFmtId="0" fontId="18" fillId="0" borderId="135" xfId="0" applyFont="1" applyFill="1" applyBorder="1" applyAlignment="1" applyProtection="1">
      <alignment horizontal="center" vertical="center" shrinkToFit="1"/>
      <protection hidden="1"/>
    </xf>
    <xf numFmtId="0" fontId="18" fillId="0" borderId="138" xfId="0" applyFont="1" applyFill="1" applyBorder="1" applyAlignment="1" applyProtection="1">
      <alignment horizontal="center" vertical="center" shrinkToFit="1"/>
      <protection hidden="1"/>
    </xf>
    <xf numFmtId="0" fontId="18" fillId="0" borderId="137" xfId="0" applyFont="1" applyFill="1" applyBorder="1" applyAlignment="1" applyProtection="1">
      <alignment horizontal="center" vertical="center" shrinkToFit="1"/>
      <protection hidden="1"/>
    </xf>
    <xf numFmtId="49" fontId="18" fillId="0" borderId="137" xfId="0" applyNumberFormat="1" applyFont="1" applyFill="1" applyBorder="1" applyAlignment="1" applyProtection="1">
      <alignment horizontal="center" vertical="center" shrinkToFit="1"/>
      <protection hidden="1"/>
    </xf>
    <xf numFmtId="49" fontId="18" fillId="0" borderId="135" xfId="0" applyNumberFormat="1" applyFont="1" applyFill="1" applyBorder="1" applyAlignment="1" applyProtection="1">
      <alignment horizontal="center" vertical="center" shrinkToFit="1"/>
      <protection hidden="1"/>
    </xf>
    <xf numFmtId="49" fontId="18" fillId="0" borderId="138" xfId="0" applyNumberFormat="1" applyFont="1" applyFill="1" applyBorder="1" applyAlignment="1" applyProtection="1">
      <alignment horizontal="center" vertical="center" shrinkToFit="1"/>
      <protection hidden="1"/>
    </xf>
    <xf numFmtId="178" fontId="18" fillId="0" borderId="137" xfId="11" applyNumberFormat="1" applyFont="1" applyFill="1" applyBorder="1" applyAlignment="1" applyProtection="1">
      <alignment horizontal="right" vertical="center" shrinkToFit="1"/>
      <protection hidden="1"/>
    </xf>
    <xf numFmtId="178" fontId="18" fillId="0" borderId="135" xfId="11" applyNumberFormat="1" applyFont="1" applyFill="1" applyBorder="1" applyAlignment="1" applyProtection="1">
      <alignment horizontal="right" vertical="center" shrinkToFit="1"/>
      <protection hidden="1"/>
    </xf>
    <xf numFmtId="180" fontId="23" fillId="0" borderId="155" xfId="0" applyNumberFormat="1" applyFont="1" applyFill="1" applyBorder="1" applyAlignment="1" applyProtection="1">
      <alignment vertical="center"/>
      <protection hidden="1"/>
    </xf>
    <xf numFmtId="180" fontId="23" fillId="0" borderId="156" xfId="0" applyNumberFormat="1" applyFont="1" applyFill="1" applyBorder="1" applyAlignment="1" applyProtection="1">
      <alignment vertical="center"/>
      <protection hidden="1"/>
    </xf>
    <xf numFmtId="180" fontId="23" fillId="0" borderId="157" xfId="0" applyNumberFormat="1" applyFont="1" applyFill="1" applyBorder="1" applyAlignment="1" applyProtection="1">
      <alignment vertical="center"/>
      <protection hidden="1"/>
    </xf>
    <xf numFmtId="38" fontId="24" fillId="0" borderId="158" xfId="0" applyNumberFormat="1" applyFont="1" applyBorder="1" applyAlignment="1" applyProtection="1">
      <alignment vertical="center"/>
      <protection hidden="1"/>
    </xf>
    <xf numFmtId="38" fontId="24" fillId="0" borderId="156" xfId="0" applyNumberFormat="1" applyFont="1" applyBorder="1" applyAlignment="1" applyProtection="1">
      <alignment vertical="center"/>
      <protection hidden="1"/>
    </xf>
    <xf numFmtId="38" fontId="56" fillId="0" borderId="83" xfId="0" applyNumberFormat="1" applyFont="1" applyFill="1" applyBorder="1" applyAlignment="1" applyProtection="1">
      <alignment vertical="center"/>
      <protection hidden="1"/>
    </xf>
    <xf numFmtId="0" fontId="85" fillId="2" borderId="1" xfId="0" applyFont="1" applyFill="1" applyBorder="1" applyAlignment="1" applyProtection="1">
      <alignment horizontal="center" vertical="center" wrapText="1"/>
      <protection hidden="1"/>
    </xf>
    <xf numFmtId="0" fontId="85" fillId="2" borderId="7" xfId="0" applyFont="1" applyFill="1" applyBorder="1" applyAlignment="1" applyProtection="1">
      <alignment horizontal="center" vertical="center" wrapText="1"/>
      <protection hidden="1"/>
    </xf>
    <xf numFmtId="0" fontId="85" fillId="2" borderId="2" xfId="0" applyFont="1" applyFill="1" applyBorder="1" applyAlignment="1" applyProtection="1">
      <alignment horizontal="center" vertical="center" wrapText="1"/>
      <protection hidden="1"/>
    </xf>
    <xf numFmtId="0" fontId="65" fillId="5" borderId="35" xfId="0" applyFont="1" applyFill="1" applyBorder="1" applyAlignment="1" applyProtection="1">
      <alignment horizontal="center" vertical="center" wrapText="1"/>
      <protection hidden="1"/>
    </xf>
    <xf numFmtId="0" fontId="65" fillId="5" borderId="20" xfId="0" applyFont="1" applyFill="1" applyBorder="1" applyAlignment="1" applyProtection="1">
      <alignment horizontal="center" vertical="center"/>
      <protection hidden="1"/>
    </xf>
    <xf numFmtId="0" fontId="65" fillId="5" borderId="147" xfId="0" applyFont="1" applyFill="1" applyBorder="1" applyAlignment="1" applyProtection="1">
      <alignment horizontal="center" vertical="center"/>
      <protection hidden="1"/>
    </xf>
    <xf numFmtId="49" fontId="63" fillId="2" borderId="109" xfId="0" applyNumberFormat="1" applyFont="1" applyFill="1" applyBorder="1" applyAlignment="1" applyProtection="1">
      <alignment horizontal="center" vertical="center" shrinkToFit="1"/>
      <protection locked="0" hidden="1"/>
    </xf>
    <xf numFmtId="49" fontId="63" fillId="2" borderId="20" xfId="0" applyNumberFormat="1" applyFont="1" applyFill="1" applyBorder="1" applyAlignment="1" applyProtection="1">
      <alignment horizontal="center" vertical="center" shrinkToFit="1"/>
      <protection locked="0" hidden="1"/>
    </xf>
    <xf numFmtId="49" fontId="63" fillId="2" borderId="33" xfId="0" applyNumberFormat="1" applyFont="1" applyFill="1" applyBorder="1" applyAlignment="1" applyProtection="1">
      <alignment horizontal="center" vertical="center" shrinkToFit="1"/>
      <protection locked="0" hidden="1"/>
    </xf>
    <xf numFmtId="0" fontId="65" fillId="5" borderId="35"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shrinkToFit="1"/>
      <protection locked="0"/>
    </xf>
    <xf numFmtId="0" fontId="7" fillId="0" borderId="0" xfId="0" applyFont="1" applyAlignment="1" applyProtection="1">
      <alignment horizontal="center" vertical="center"/>
      <protection hidden="1"/>
    </xf>
    <xf numFmtId="0" fontId="62" fillId="2" borderId="0" xfId="0" applyFont="1" applyFill="1" applyAlignment="1" applyProtection="1">
      <alignment horizontal="center" vertical="center" wrapText="1"/>
      <protection hidden="1"/>
    </xf>
    <xf numFmtId="0" fontId="78" fillId="2" borderId="0" xfId="0" applyFont="1" applyFill="1" applyAlignment="1" applyProtection="1">
      <alignment horizontal="center" vertical="center" wrapText="1"/>
      <protection hidden="1"/>
    </xf>
    <xf numFmtId="0" fontId="62" fillId="2" borderId="0" xfId="0" applyFont="1" applyFill="1" applyAlignment="1" applyProtection="1">
      <alignment horizontal="center" vertical="center" shrinkToFit="1"/>
      <protection hidden="1"/>
    </xf>
    <xf numFmtId="0" fontId="62" fillId="2" borderId="3" xfId="0" applyFont="1" applyFill="1" applyBorder="1" applyAlignment="1">
      <alignment horizontal="left" vertical="center" wrapText="1"/>
    </xf>
    <xf numFmtId="0" fontId="78" fillId="2" borderId="0" xfId="0" applyFont="1" applyFill="1" applyAlignment="1">
      <alignment horizontal="center" vertical="center" wrapText="1"/>
    </xf>
    <xf numFmtId="0" fontId="77" fillId="2" borderId="8" xfId="0" applyFont="1" applyFill="1" applyBorder="1" applyAlignment="1">
      <alignment horizontal="center" vertical="center" wrapText="1"/>
    </xf>
    <xf numFmtId="0" fontId="77" fillId="2" borderId="5" xfId="0" applyFont="1" applyFill="1" applyBorder="1" applyAlignment="1">
      <alignment horizontal="center" vertical="center" wrapText="1"/>
    </xf>
    <xf numFmtId="0" fontId="77" fillId="2" borderId="6" xfId="0" applyFont="1" applyFill="1" applyBorder="1" applyAlignment="1">
      <alignment horizontal="center" vertical="center" wrapText="1"/>
    </xf>
    <xf numFmtId="0" fontId="77" fillId="2" borderId="11" xfId="0" applyFont="1" applyFill="1" applyBorder="1" applyAlignment="1">
      <alignment horizontal="center" vertical="center" wrapText="1"/>
    </xf>
    <xf numFmtId="0" fontId="77" fillId="2" borderId="0" xfId="0" applyFont="1" applyFill="1" applyAlignment="1">
      <alignment horizontal="center" vertical="center" wrapText="1"/>
    </xf>
    <xf numFmtId="0" fontId="77" fillId="2" borderId="10"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65" fillId="5" borderId="75" xfId="0" applyFont="1" applyFill="1" applyBorder="1" applyAlignment="1" applyProtection="1">
      <alignment horizontal="center" vertical="center" wrapText="1"/>
      <protection hidden="1"/>
    </xf>
    <xf numFmtId="0" fontId="65" fillId="5" borderId="76" xfId="0" applyFont="1" applyFill="1" applyBorder="1" applyAlignment="1" applyProtection="1">
      <alignment horizontal="center" vertical="center" wrapText="1"/>
      <protection hidden="1"/>
    </xf>
    <xf numFmtId="0" fontId="65" fillId="5" borderId="180" xfId="0" applyFont="1" applyFill="1" applyBorder="1" applyAlignment="1" applyProtection="1">
      <alignment horizontal="center" vertical="center" wrapText="1"/>
      <protection hidden="1"/>
    </xf>
    <xf numFmtId="0" fontId="62" fillId="2" borderId="179" xfId="0" applyFont="1" applyFill="1" applyBorder="1" applyAlignment="1" applyProtection="1">
      <alignment horizontal="center" vertical="center" shrinkToFit="1"/>
      <protection locked="0"/>
    </xf>
    <xf numFmtId="0" fontId="62" fillId="2" borderId="76" xfId="0" applyFont="1" applyFill="1" applyBorder="1" applyAlignment="1" applyProtection="1">
      <alignment horizontal="center" vertical="center" shrinkToFit="1"/>
      <protection locked="0"/>
    </xf>
    <xf numFmtId="0" fontId="62" fillId="2" borderId="88" xfId="0" applyFont="1" applyFill="1" applyBorder="1" applyAlignment="1" applyProtection="1">
      <alignment horizontal="center" vertical="center" shrinkToFit="1"/>
      <protection locked="0"/>
    </xf>
    <xf numFmtId="0" fontId="65" fillId="5" borderId="130" xfId="0" applyFont="1" applyFill="1" applyBorder="1" applyAlignment="1" applyProtection="1">
      <alignment horizontal="center" vertical="center" wrapText="1"/>
      <protection hidden="1"/>
    </xf>
    <xf numFmtId="0" fontId="65" fillId="5" borderId="64" xfId="0" applyFont="1" applyFill="1" applyBorder="1" applyAlignment="1" applyProtection="1">
      <alignment horizontal="center" vertical="center" wrapText="1"/>
      <protection hidden="1"/>
    </xf>
    <xf numFmtId="0" fontId="65" fillId="5" borderId="178" xfId="0" applyFont="1" applyFill="1" applyBorder="1" applyAlignment="1" applyProtection="1">
      <alignment horizontal="center" vertical="center" wrapText="1"/>
      <protection hidden="1"/>
    </xf>
    <xf numFmtId="0" fontId="62" fillId="2" borderId="3" xfId="0" applyFont="1" applyFill="1" applyBorder="1" applyAlignment="1" applyProtection="1">
      <alignment horizontal="center" vertical="center" shrinkToFit="1"/>
      <protection locked="0"/>
    </xf>
    <xf numFmtId="0" fontId="62" fillId="2" borderId="143" xfId="0" applyFont="1" applyFill="1" applyBorder="1" applyAlignment="1" applyProtection="1">
      <alignment horizontal="center" vertical="center" shrinkToFit="1"/>
      <protection locked="0"/>
    </xf>
    <xf numFmtId="0" fontId="65" fillId="5" borderId="177" xfId="0" applyFont="1" applyFill="1" applyBorder="1" applyAlignment="1" applyProtection="1">
      <alignment horizontal="center" vertical="center" shrinkToFit="1"/>
      <protection hidden="1"/>
    </xf>
    <xf numFmtId="0" fontId="65" fillId="5" borderId="175" xfId="0" applyFont="1" applyFill="1" applyBorder="1" applyAlignment="1" applyProtection="1">
      <alignment horizontal="center" vertical="center" shrinkToFit="1"/>
      <protection hidden="1"/>
    </xf>
    <xf numFmtId="0" fontId="65" fillId="5" borderId="176" xfId="0" applyFont="1" applyFill="1" applyBorder="1" applyAlignment="1" applyProtection="1">
      <alignment horizontal="center" vertical="center" shrinkToFit="1"/>
      <protection hidden="1"/>
    </xf>
    <xf numFmtId="0" fontId="62" fillId="2" borderId="175" xfId="0" applyFont="1" applyFill="1" applyBorder="1" applyAlignment="1" applyProtection="1">
      <alignment horizontal="center" vertical="center" shrinkToFit="1"/>
      <protection locked="0"/>
    </xf>
    <xf numFmtId="0" fontId="62" fillId="2" borderId="174" xfId="0" applyFont="1" applyFill="1" applyBorder="1" applyAlignment="1" applyProtection="1">
      <alignment horizontal="center" vertical="center" shrinkToFit="1"/>
      <protection locked="0"/>
    </xf>
    <xf numFmtId="0" fontId="78" fillId="2" borderId="3" xfId="0" applyFont="1" applyFill="1" applyBorder="1" applyAlignment="1">
      <alignment horizontal="center" vertical="center" wrapText="1"/>
    </xf>
    <xf numFmtId="0" fontId="62" fillId="2" borderId="3" xfId="0" applyFont="1" applyFill="1" applyBorder="1" applyAlignment="1" applyProtection="1">
      <alignment horizontal="left" vertical="center" wrapText="1"/>
      <protection hidden="1"/>
    </xf>
    <xf numFmtId="0" fontId="62" fillId="2" borderId="3" xfId="0" applyFont="1" applyFill="1" applyBorder="1" applyAlignment="1">
      <alignment horizontal="center" vertical="center" shrinkToFit="1"/>
    </xf>
    <xf numFmtId="0" fontId="78" fillId="2" borderId="8" xfId="0" applyFont="1" applyFill="1" applyBorder="1" applyAlignment="1">
      <alignment horizontal="center" vertical="center" wrapText="1"/>
    </xf>
    <xf numFmtId="0" fontId="78" fillId="2" borderId="5"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8" fillId="2" borderId="11" xfId="0" applyFont="1" applyFill="1" applyBorder="1" applyAlignment="1">
      <alignment horizontal="center" vertical="center" wrapText="1"/>
    </xf>
    <xf numFmtId="0" fontId="78" fillId="2" borderId="10" xfId="0" applyFont="1" applyFill="1" applyBorder="1" applyAlignment="1">
      <alignment horizontal="center" vertical="center" wrapText="1"/>
    </xf>
    <xf numFmtId="0" fontId="78" fillId="2" borderId="9" xfId="0" applyFont="1" applyFill="1" applyBorder="1" applyAlignment="1">
      <alignment horizontal="center" vertical="center" wrapText="1"/>
    </xf>
    <xf numFmtId="0" fontId="78" fillId="2" borderId="4" xfId="0" applyFont="1" applyFill="1" applyBorder="1" applyAlignment="1">
      <alignment horizontal="center" vertical="center" wrapText="1"/>
    </xf>
    <xf numFmtId="0" fontId="62" fillId="2" borderId="3" xfId="0" applyFont="1" applyFill="1" applyBorder="1" applyAlignment="1" applyProtection="1">
      <alignment horizontal="center" vertical="center" wrapText="1"/>
      <protection hidden="1"/>
    </xf>
    <xf numFmtId="0" fontId="62" fillId="2" borderId="3" xfId="0" applyFont="1" applyFill="1" applyBorder="1" applyAlignment="1" applyProtection="1">
      <alignment horizontal="left" vertical="center" shrinkToFit="1"/>
      <protection locked="0"/>
    </xf>
    <xf numFmtId="0" fontId="33" fillId="8" borderId="23" xfId="0" applyFont="1" applyFill="1" applyBorder="1">
      <alignment vertical="center"/>
    </xf>
    <xf numFmtId="0" fontId="37" fillId="0" borderId="1" xfId="0" applyFont="1" applyBorder="1" applyAlignment="1" applyProtection="1">
      <alignment horizontal="left" vertical="center" indent="1" shrinkToFit="1"/>
      <protection locked="0"/>
    </xf>
    <xf numFmtId="0" fontId="37" fillId="0" borderId="7" xfId="0" applyFont="1" applyBorder="1" applyAlignment="1" applyProtection="1">
      <alignment horizontal="left" vertical="center" indent="1" shrinkToFit="1"/>
      <protection locked="0"/>
    </xf>
    <xf numFmtId="0" fontId="37" fillId="0" borderId="2" xfId="0" applyFont="1" applyBorder="1" applyAlignment="1" applyProtection="1">
      <alignment horizontal="left" vertical="center" indent="1" shrinkToFit="1"/>
      <protection locked="0"/>
    </xf>
    <xf numFmtId="0" fontId="33" fillId="0" borderId="7" xfId="0" applyFont="1" applyBorder="1" applyAlignment="1" applyProtection="1">
      <alignment horizontal="left" vertical="center" shrinkToFit="1"/>
      <protection locked="0"/>
    </xf>
    <xf numFmtId="0" fontId="33" fillId="0" borderId="7" xfId="0" applyFont="1" applyBorder="1" applyAlignment="1">
      <alignment horizontal="left" vertical="center"/>
    </xf>
    <xf numFmtId="0" fontId="33" fillId="0" borderId="2" xfId="0"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7" xfId="0" applyFont="1" applyBorder="1">
      <alignment vertical="center"/>
    </xf>
    <xf numFmtId="0" fontId="33" fillId="0" borderId="2" xfId="0" applyFont="1" applyBorder="1">
      <alignment vertical="center"/>
    </xf>
    <xf numFmtId="0" fontId="33" fillId="8" borderId="1" xfId="0" applyFont="1" applyFill="1" applyBorder="1" applyAlignment="1">
      <alignment horizontal="left" vertical="center"/>
    </xf>
    <xf numFmtId="0" fontId="33" fillId="8" borderId="7" xfId="0" applyFont="1" applyFill="1" applyBorder="1" applyAlignment="1">
      <alignment horizontal="left" vertical="center"/>
    </xf>
    <xf numFmtId="0" fontId="33" fillId="8" borderId="2" xfId="0" applyFont="1" applyFill="1" applyBorder="1" applyAlignment="1">
      <alignment horizontal="left" vertical="center"/>
    </xf>
    <xf numFmtId="0" fontId="33" fillId="8" borderId="23" xfId="0" applyFont="1" applyFill="1" applyBorder="1" applyAlignment="1">
      <alignment horizontal="center" vertical="center"/>
    </xf>
    <xf numFmtId="0" fontId="15" fillId="0" borderId="23" xfId="0" applyFont="1" applyBorder="1" applyAlignment="1" applyProtection="1">
      <alignment horizontal="center" vertical="center"/>
      <protection locked="0"/>
    </xf>
    <xf numFmtId="0" fontId="37" fillId="6" borderId="1" xfId="0" applyFont="1" applyFill="1" applyBorder="1" applyAlignment="1" applyProtection="1">
      <alignment horizontal="left" vertical="center" indent="1" shrinkToFit="1"/>
      <protection locked="0"/>
    </xf>
    <xf numFmtId="0" fontId="37" fillId="6" borderId="7" xfId="0" applyFont="1" applyFill="1" applyBorder="1" applyAlignment="1" applyProtection="1">
      <alignment horizontal="left" vertical="center" indent="1" shrinkToFit="1"/>
      <protection locked="0"/>
    </xf>
    <xf numFmtId="0" fontId="37" fillId="6" borderId="2" xfId="0" applyFont="1" applyFill="1" applyBorder="1" applyAlignment="1" applyProtection="1">
      <alignment horizontal="left" vertical="center" indent="1" shrinkToFit="1"/>
      <protection locked="0"/>
    </xf>
    <xf numFmtId="0" fontId="33" fillId="8" borderId="1" xfId="0" applyFont="1" applyFill="1" applyBorder="1">
      <alignment vertical="center"/>
    </xf>
    <xf numFmtId="0" fontId="33" fillId="8" borderId="7" xfId="0" applyFont="1" applyFill="1" applyBorder="1">
      <alignment vertical="center"/>
    </xf>
    <xf numFmtId="0" fontId="33" fillId="8" borderId="2" xfId="0" applyFont="1" applyFill="1" applyBorder="1">
      <alignment vertical="center"/>
    </xf>
    <xf numFmtId="0" fontId="29" fillId="6" borderId="1" xfId="0" applyFont="1" applyFill="1" applyBorder="1" applyAlignment="1" applyProtection="1">
      <alignment horizontal="left" vertical="center" indent="4" shrinkToFit="1"/>
      <protection locked="0" hidden="1"/>
    </xf>
    <xf numFmtId="0" fontId="29" fillId="6" borderId="7" xfId="0" applyFont="1" applyFill="1" applyBorder="1" applyAlignment="1" applyProtection="1">
      <alignment horizontal="left" vertical="center" indent="4" shrinkToFit="1"/>
      <protection locked="0" hidden="1"/>
    </xf>
    <xf numFmtId="0" fontId="29" fillId="6" borderId="2" xfId="0" applyFont="1" applyFill="1" applyBorder="1" applyAlignment="1" applyProtection="1">
      <alignment horizontal="left" vertical="center" indent="4" shrinkToFit="1"/>
      <protection locked="0" hidden="1"/>
    </xf>
    <xf numFmtId="0" fontId="37" fillId="6" borderId="1" xfId="0" applyFont="1" applyFill="1" applyBorder="1" applyAlignment="1" applyProtection="1">
      <alignment horizontal="left" vertical="center" indent="4" shrinkToFit="1"/>
      <protection locked="0" hidden="1"/>
    </xf>
    <xf numFmtId="0" fontId="37" fillId="6" borderId="7" xfId="0" applyFont="1" applyFill="1" applyBorder="1" applyAlignment="1" applyProtection="1">
      <alignment horizontal="left" vertical="center" indent="4" shrinkToFit="1"/>
      <protection locked="0" hidden="1"/>
    </xf>
    <xf numFmtId="0" fontId="37" fillId="6" borderId="2" xfId="0" applyFont="1" applyFill="1" applyBorder="1" applyAlignment="1" applyProtection="1">
      <alignment horizontal="left" vertical="center" indent="4" shrinkToFit="1"/>
      <protection locked="0" hidden="1"/>
    </xf>
    <xf numFmtId="38" fontId="73" fillId="6" borderId="23" xfId="6" applyFont="1" applyFill="1" applyBorder="1" applyAlignment="1" applyProtection="1">
      <alignment horizontal="center" vertical="center"/>
      <protection locked="0"/>
    </xf>
    <xf numFmtId="0" fontId="33" fillId="6" borderId="11" xfId="0" applyFont="1" applyFill="1" applyBorder="1" applyAlignment="1">
      <alignment horizontal="center" vertical="center"/>
    </xf>
    <xf numFmtId="0" fontId="33" fillId="6" borderId="0" xfId="0" applyFont="1" applyFill="1" applyAlignment="1">
      <alignment horizontal="center" vertical="center"/>
    </xf>
    <xf numFmtId="0" fontId="38" fillId="0" borderId="0" xfId="0" applyFont="1" applyAlignment="1" applyProtection="1">
      <alignment horizontal="left" vertical="center" wrapText="1"/>
      <protection hidden="1"/>
    </xf>
    <xf numFmtId="0" fontId="29" fillId="6" borderId="0" xfId="0" applyFont="1" applyFill="1" applyAlignment="1" applyProtection="1">
      <alignment horizontal="center" vertical="center"/>
      <protection hidden="1"/>
    </xf>
    <xf numFmtId="0" fontId="15" fillId="0" borderId="7" xfId="0" applyFont="1" applyBorder="1" applyAlignment="1" applyProtection="1">
      <alignment horizontal="center" vertical="center" shrinkToFit="1"/>
      <protection hidden="1"/>
    </xf>
    <xf numFmtId="49" fontId="15" fillId="0" borderId="7" xfId="0" applyNumberFormat="1" applyFont="1" applyBorder="1" applyAlignment="1" applyProtection="1">
      <alignment horizontal="center" vertical="center" shrinkToFit="1"/>
      <protection locked="0" hidden="1"/>
    </xf>
    <xf numFmtId="49" fontId="15" fillId="0" borderId="7" xfId="0" applyNumberFormat="1" applyFont="1" applyBorder="1" applyAlignment="1" applyProtection="1">
      <alignment horizontal="center" vertical="center" shrinkToFit="1"/>
      <protection hidden="1"/>
    </xf>
    <xf numFmtId="0" fontId="36" fillId="0" borderId="0" xfId="0" applyFont="1" applyAlignment="1" applyProtection="1">
      <alignment horizontal="center" vertical="center"/>
      <protection hidden="1"/>
    </xf>
    <xf numFmtId="0" fontId="37" fillId="6" borderId="0" xfId="0" applyFont="1" applyFill="1" applyAlignment="1" applyProtection="1">
      <alignment horizontal="left" vertical="center" shrinkToFit="1"/>
      <protection locked="0"/>
    </xf>
    <xf numFmtId="0" fontId="35" fillId="6" borderId="0" xfId="0" applyFont="1" applyFill="1" applyAlignment="1">
      <alignment horizontal="center" vertical="center"/>
    </xf>
    <xf numFmtId="0" fontId="29" fillId="6" borderId="0" xfId="0" applyFont="1" applyFill="1" applyAlignment="1" applyProtection="1">
      <alignment horizontal="distributed" vertical="center" wrapText="1"/>
      <protection hidden="1"/>
    </xf>
    <xf numFmtId="0" fontId="29" fillId="6" borderId="0" xfId="0" applyFont="1" applyFill="1" applyAlignment="1">
      <alignment horizontal="distributed" vertical="center"/>
    </xf>
    <xf numFmtId="49" fontId="71" fillId="0" borderId="0" xfId="0" applyNumberFormat="1" applyFont="1" applyAlignment="1">
      <alignment horizontal="center" vertical="center"/>
    </xf>
    <xf numFmtId="49" fontId="71" fillId="0" borderId="0" xfId="0" applyNumberFormat="1" applyFont="1" applyAlignment="1" applyProtection="1">
      <alignment horizontal="center" vertical="center"/>
      <protection hidden="1"/>
    </xf>
    <xf numFmtId="0" fontId="29" fillId="6" borderId="0" xfId="0" applyFont="1" applyFill="1" applyAlignment="1" applyProtection="1">
      <alignment horizontal="left" vertical="center" shrinkToFit="1"/>
      <protection locked="0"/>
    </xf>
    <xf numFmtId="0" fontId="29" fillId="6" borderId="0" xfId="0" applyFont="1" applyFill="1" applyAlignment="1" applyProtection="1">
      <alignment horizontal="center" vertical="center"/>
      <protection locked="0"/>
    </xf>
    <xf numFmtId="0" fontId="29" fillId="6" borderId="0" xfId="0" applyFont="1" applyFill="1" applyAlignment="1">
      <alignment horizontal="center" vertical="center"/>
    </xf>
    <xf numFmtId="49" fontId="29" fillId="6" borderId="0" xfId="0" applyNumberFormat="1" applyFont="1" applyFill="1" applyAlignment="1" applyProtection="1">
      <alignment horizontal="center" vertical="center"/>
      <protection locked="0"/>
    </xf>
    <xf numFmtId="38" fontId="55" fillId="0" borderId="24" xfId="6" applyFont="1" applyBorder="1" applyAlignment="1" applyProtection="1">
      <alignment vertical="center" shrinkToFit="1"/>
      <protection hidden="1"/>
    </xf>
    <xf numFmtId="38" fontId="55" fillId="0" borderId="7" xfId="6" applyFont="1" applyBorder="1" applyAlignment="1" applyProtection="1">
      <alignment vertical="center" shrinkToFit="1"/>
      <protection hidden="1"/>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77"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標準" xfId="0" builtinId="0"/>
    <cellStyle name="標準 10" xfId="75" xr:uid="{00000000-0005-0000-0000-000018000000}"/>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s>
  <dxfs count="10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55</xdr:col>
      <xdr:colOff>0</xdr:colOff>
      <xdr:row>11</xdr:row>
      <xdr:rowOff>0</xdr:rowOff>
    </xdr:from>
    <xdr:to>
      <xdr:col>62</xdr:col>
      <xdr:colOff>88948</xdr:colOff>
      <xdr:row>11</xdr:row>
      <xdr:rowOff>214312</xdr:rowOff>
    </xdr:to>
    <xdr:sp macro="" textlink="">
      <xdr:nvSpPr>
        <xdr:cNvPr id="2" name="正方形/長方形 1">
          <a:extLst>
            <a:ext uri="{FF2B5EF4-FFF2-40B4-BE49-F238E27FC236}">
              <a16:creationId xmlns:a16="http://schemas.microsoft.com/office/drawing/2014/main" id="{F82ED817-51F5-4C3B-8C44-30AEF9F4822F}"/>
            </a:ext>
          </a:extLst>
        </xdr:cNvPr>
        <xdr:cNvSpPr/>
      </xdr:nvSpPr>
      <xdr:spPr>
        <a:xfrm>
          <a:off x="5753100" y="2286000"/>
          <a:ext cx="822373"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0</xdr:colOff>
      <xdr:row>11</xdr:row>
      <xdr:rowOff>0</xdr:rowOff>
    </xdr:from>
    <xdr:to>
      <xdr:col>89</xdr:col>
      <xdr:colOff>87266</xdr:colOff>
      <xdr:row>11</xdr:row>
      <xdr:rowOff>248631</xdr:rowOff>
    </xdr:to>
    <xdr:sp macro="" textlink="">
      <xdr:nvSpPr>
        <xdr:cNvPr id="3" name="正方形/長方形 2">
          <a:extLst>
            <a:ext uri="{FF2B5EF4-FFF2-40B4-BE49-F238E27FC236}">
              <a16:creationId xmlns:a16="http://schemas.microsoft.com/office/drawing/2014/main" id="{0595EBE8-426A-4C28-8AE5-28E6AADAF826}"/>
            </a:ext>
          </a:extLst>
        </xdr:cNvPr>
        <xdr:cNvSpPr/>
      </xdr:nvSpPr>
      <xdr:spPr>
        <a:xfrm>
          <a:off x="6591300" y="2286000"/>
          <a:ext cx="281141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68</xdr:row>
      <xdr:rowOff>0</xdr:rowOff>
    </xdr:from>
    <xdr:to>
      <xdr:col>28</xdr:col>
      <xdr:colOff>22412</xdr:colOff>
      <xdr:row>68</xdr:row>
      <xdr:rowOff>226219</xdr:rowOff>
    </xdr:to>
    <xdr:sp macro="" textlink="">
      <xdr:nvSpPr>
        <xdr:cNvPr id="4" name="正方形/長方形 3">
          <a:extLst>
            <a:ext uri="{FF2B5EF4-FFF2-40B4-BE49-F238E27FC236}">
              <a16:creationId xmlns:a16="http://schemas.microsoft.com/office/drawing/2014/main" id="{4FAEF60A-B893-4640-BBE5-256DC48C1BE0}"/>
            </a:ext>
          </a:extLst>
        </xdr:cNvPr>
        <xdr:cNvSpPr/>
      </xdr:nvSpPr>
      <xdr:spPr>
        <a:xfrm>
          <a:off x="1152525" y="21383625"/>
          <a:ext cx="17940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68</xdr:row>
      <xdr:rowOff>0</xdr:rowOff>
    </xdr:from>
    <xdr:to>
      <xdr:col>56</xdr:col>
      <xdr:colOff>0</xdr:colOff>
      <xdr:row>68</xdr:row>
      <xdr:rowOff>250732</xdr:rowOff>
    </xdr:to>
    <xdr:sp macro="" textlink="">
      <xdr:nvSpPr>
        <xdr:cNvPr id="5" name="正方形/長方形 4">
          <a:extLst>
            <a:ext uri="{FF2B5EF4-FFF2-40B4-BE49-F238E27FC236}">
              <a16:creationId xmlns:a16="http://schemas.microsoft.com/office/drawing/2014/main" id="{367F8066-98CA-428C-B469-925E84D61E6A}"/>
            </a:ext>
          </a:extLst>
        </xdr:cNvPr>
        <xdr:cNvSpPr/>
      </xdr:nvSpPr>
      <xdr:spPr>
        <a:xfrm>
          <a:off x="2924176" y="21383625"/>
          <a:ext cx="2933699"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a:t>
          </a:r>
        </a:p>
      </xdr:txBody>
    </xdr:sp>
    <xdr:clientData/>
  </xdr:twoCellAnchor>
  <xdr:twoCellAnchor>
    <xdr:from>
      <xdr:col>56</xdr:col>
      <xdr:colOff>6722</xdr:colOff>
      <xdr:row>68</xdr:row>
      <xdr:rowOff>0</xdr:rowOff>
    </xdr:from>
    <xdr:to>
      <xdr:col>92</xdr:col>
      <xdr:colOff>0</xdr:colOff>
      <xdr:row>68</xdr:row>
      <xdr:rowOff>221317</xdr:rowOff>
    </xdr:to>
    <xdr:sp macro="" textlink="">
      <xdr:nvSpPr>
        <xdr:cNvPr id="6" name="正方形/長方形 5">
          <a:extLst>
            <a:ext uri="{FF2B5EF4-FFF2-40B4-BE49-F238E27FC236}">
              <a16:creationId xmlns:a16="http://schemas.microsoft.com/office/drawing/2014/main" id="{EBF4E424-C0EA-4874-A270-4DA060A3A465}"/>
            </a:ext>
          </a:extLst>
        </xdr:cNvPr>
        <xdr:cNvSpPr/>
      </xdr:nvSpPr>
      <xdr:spPr>
        <a:xfrm>
          <a:off x="5864597" y="21383625"/>
          <a:ext cx="3822328"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7" name="正方形/長方形 6">
          <a:extLst>
            <a:ext uri="{FF2B5EF4-FFF2-40B4-BE49-F238E27FC236}">
              <a16:creationId xmlns:a16="http://schemas.microsoft.com/office/drawing/2014/main" id="{721E0EE7-47B2-4204-BF3E-11E27B78025F}"/>
            </a:ext>
          </a:extLst>
        </xdr:cNvPr>
        <xdr:cNvSpPr/>
      </xdr:nvSpPr>
      <xdr:spPr>
        <a:xfrm>
          <a:off x="5755480" y="4772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B5DB2CF5-64AF-4DB5-841E-ABAA7A4326A1}"/>
            </a:ext>
          </a:extLst>
        </xdr:cNvPr>
        <xdr:cNvSpPr/>
      </xdr:nvSpPr>
      <xdr:spPr>
        <a:xfrm>
          <a:off x="6603206" y="4763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oneCellAnchor>
    <xdr:from>
      <xdr:col>96</xdr:col>
      <xdr:colOff>33071</xdr:colOff>
      <xdr:row>18</xdr:row>
      <xdr:rowOff>92392</xdr:rowOff>
    </xdr:from>
    <xdr:ext cx="5715546" cy="1259319"/>
    <xdr:sp macro="" textlink="">
      <xdr:nvSpPr>
        <xdr:cNvPr id="9" name="吹き出し: 四角形 8">
          <a:extLst>
            <a:ext uri="{FF2B5EF4-FFF2-40B4-BE49-F238E27FC236}">
              <a16:creationId xmlns:a16="http://schemas.microsoft.com/office/drawing/2014/main" id="{13921A70-7EC1-47EB-A0D8-6A43BB0A91FF}"/>
            </a:ext>
          </a:extLst>
        </xdr:cNvPr>
        <xdr:cNvSpPr/>
      </xdr:nvSpPr>
      <xdr:spPr>
        <a:xfrm>
          <a:off x="10139096" y="4435792"/>
          <a:ext cx="5715546"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44</xdr:row>
      <xdr:rowOff>190413</xdr:rowOff>
    </xdr:from>
    <xdr:ext cx="6157234" cy="2659702"/>
    <xdr:sp macro="" textlink="">
      <xdr:nvSpPr>
        <xdr:cNvPr id="10" name="吹き出し: 四角形 9">
          <a:extLst>
            <a:ext uri="{FF2B5EF4-FFF2-40B4-BE49-F238E27FC236}">
              <a16:creationId xmlns:a16="http://schemas.microsoft.com/office/drawing/2014/main" id="{D7380C2A-3F5F-4B9D-AEEB-209FB213D5EC}"/>
            </a:ext>
          </a:extLst>
        </xdr:cNvPr>
        <xdr:cNvSpPr/>
      </xdr:nvSpPr>
      <xdr:spPr>
        <a:xfrm>
          <a:off x="10153648" y="14192163"/>
          <a:ext cx="6157234" cy="2659702"/>
        </a:xfrm>
        <a:prstGeom prst="wedgeRectCallout">
          <a:avLst>
            <a:gd name="adj1" fmla="val -55979"/>
            <a:gd name="adj2" fmla="val 20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SII</a:t>
          </a:r>
          <a:r>
            <a:rPr kumimoji="1" lang="ja-JP" altLang="en-US" sz="1400" b="1">
              <a:solidFill>
                <a:srgbClr val="FF0000"/>
              </a:solidFill>
              <a:latin typeface="HGｺﾞｼｯｸM" panose="020B0609000000000000" pitchFamily="49" charset="-128"/>
              <a:ea typeface="HGｺﾞｼｯｸM" panose="020B0609000000000000" pitchFamily="49" charset="-128"/>
            </a:rPr>
            <a:t>からの通知等を送付するので、申請者の</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を必ず記入してください。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60</xdr:row>
      <xdr:rowOff>226411</xdr:rowOff>
    </xdr:from>
    <xdr:ext cx="6157234" cy="1025922"/>
    <xdr:sp macro="" textlink="">
      <xdr:nvSpPr>
        <xdr:cNvPr id="11" name="吹き出し: 四角形 10">
          <a:extLst>
            <a:ext uri="{FF2B5EF4-FFF2-40B4-BE49-F238E27FC236}">
              <a16:creationId xmlns:a16="http://schemas.microsoft.com/office/drawing/2014/main" id="{C7E8BFBF-1ABC-4DED-850F-21FF25BCE54D}"/>
            </a:ext>
          </a:extLst>
        </xdr:cNvPr>
        <xdr:cNvSpPr/>
      </xdr:nvSpPr>
      <xdr:spPr>
        <a:xfrm>
          <a:off x="10153648" y="19009711"/>
          <a:ext cx="6157234" cy="1025922"/>
        </a:xfrm>
        <a:prstGeom prst="wedgeRectCallout">
          <a:avLst>
            <a:gd name="adj1" fmla="val -56061"/>
            <a:gd name="adj2" fmla="val -323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・総括表の補助金交付算定額（Ｅ）と交付決定通知書の補助金の額（Ｆ）</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65</xdr:row>
      <xdr:rowOff>37627</xdr:rowOff>
    </xdr:from>
    <xdr:ext cx="6157234" cy="1726114"/>
    <xdr:sp macro="" textlink="">
      <xdr:nvSpPr>
        <xdr:cNvPr id="12" name="吹き出し: 四角形 11">
          <a:extLst>
            <a:ext uri="{FF2B5EF4-FFF2-40B4-BE49-F238E27FC236}">
              <a16:creationId xmlns:a16="http://schemas.microsoft.com/office/drawing/2014/main" id="{434406DA-1914-4B08-892C-54F4A6FF4A66}"/>
            </a:ext>
          </a:extLst>
        </xdr:cNvPr>
        <xdr:cNvSpPr/>
      </xdr:nvSpPr>
      <xdr:spPr>
        <a:xfrm>
          <a:off x="10153648" y="20287777"/>
          <a:ext cx="6157234"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13" name="吹き出し: 四角形 12">
          <a:extLst>
            <a:ext uri="{FF2B5EF4-FFF2-40B4-BE49-F238E27FC236}">
              <a16:creationId xmlns:a16="http://schemas.microsoft.com/office/drawing/2014/main" id="{22CCC593-5900-4F32-9D15-C86D31E3FD2C}"/>
            </a:ext>
          </a:extLst>
        </xdr:cNvPr>
        <xdr:cNvSpPr/>
      </xdr:nvSpPr>
      <xdr:spPr>
        <a:xfrm>
          <a:off x="10139096" y="10088916"/>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83341</xdr:colOff>
      <xdr:row>74</xdr:row>
      <xdr:rowOff>157055</xdr:rowOff>
    </xdr:from>
    <xdr:ext cx="6121516" cy="559127"/>
    <xdr:sp macro="" textlink="">
      <xdr:nvSpPr>
        <xdr:cNvPr id="14" name="吹き出し: 四角形 13">
          <a:extLst>
            <a:ext uri="{FF2B5EF4-FFF2-40B4-BE49-F238E27FC236}">
              <a16:creationId xmlns:a16="http://schemas.microsoft.com/office/drawing/2014/main" id="{1ED42AED-B934-4BB4-B724-3B7B56A80ACB}"/>
            </a:ext>
          </a:extLst>
        </xdr:cNvPr>
        <xdr:cNvSpPr/>
      </xdr:nvSpPr>
      <xdr:spPr>
        <a:xfrm>
          <a:off x="10189366" y="23636180"/>
          <a:ext cx="6121516"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0</xdr:colOff>
      <xdr:row>0</xdr:row>
      <xdr:rowOff>33618</xdr:rowOff>
    </xdr:from>
    <xdr:to>
      <xdr:col>152</xdr:col>
      <xdr:colOff>67236</xdr:colOff>
      <xdr:row>7</xdr:row>
      <xdr:rowOff>17901</xdr:rowOff>
    </xdr:to>
    <xdr:sp macro="" textlink="">
      <xdr:nvSpPr>
        <xdr:cNvPr id="15" name="テキスト ボックス 69">
          <a:extLst>
            <a:ext uri="{FF2B5EF4-FFF2-40B4-BE49-F238E27FC236}">
              <a16:creationId xmlns:a16="http://schemas.microsoft.com/office/drawing/2014/main" id="{E99CCB57-6CF9-4824-BD41-CD911D0D7553}"/>
            </a:ext>
          </a:extLst>
        </xdr:cNvPr>
        <xdr:cNvSpPr txBox="1"/>
      </xdr:nvSpPr>
      <xdr:spPr>
        <a:xfrm>
          <a:off x="10106025" y="33618"/>
          <a:ext cx="5934636" cy="139398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0</xdr:colOff>
      <xdr:row>7</xdr:row>
      <xdr:rowOff>145676</xdr:rowOff>
    </xdr:from>
    <xdr:ext cx="5734844" cy="725968"/>
    <xdr:sp macro="" textlink="">
      <xdr:nvSpPr>
        <xdr:cNvPr id="16" name="吹き出し: 四角形 15">
          <a:extLst>
            <a:ext uri="{FF2B5EF4-FFF2-40B4-BE49-F238E27FC236}">
              <a16:creationId xmlns:a16="http://schemas.microsoft.com/office/drawing/2014/main" id="{67A197FD-9EFB-48C1-9376-7D8E3015135B}"/>
            </a:ext>
          </a:extLst>
        </xdr:cNvPr>
        <xdr:cNvSpPr/>
      </xdr:nvSpPr>
      <xdr:spPr>
        <a:xfrm>
          <a:off x="10106025" y="1555376"/>
          <a:ext cx="5734844" cy="725968"/>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11</xdr:row>
      <xdr:rowOff>467921</xdr:rowOff>
    </xdr:from>
    <xdr:ext cx="5748617" cy="325730"/>
    <xdr:sp macro="" textlink="">
      <xdr:nvSpPr>
        <xdr:cNvPr id="17" name="吹き出し: 四角形 16">
          <a:extLst>
            <a:ext uri="{FF2B5EF4-FFF2-40B4-BE49-F238E27FC236}">
              <a16:creationId xmlns:a16="http://schemas.microsoft.com/office/drawing/2014/main" id="{0F91A7F7-40C2-422E-8F4F-F30FA809BA56}"/>
            </a:ext>
          </a:extLst>
        </xdr:cNvPr>
        <xdr:cNvSpPr/>
      </xdr:nvSpPr>
      <xdr:spPr>
        <a:xfrm>
          <a:off x="10102102" y="2753921"/>
          <a:ext cx="5748617" cy="325730"/>
        </a:xfrm>
        <a:prstGeom prst="wedgeRectCallout">
          <a:avLst>
            <a:gd name="adj1" fmla="val -55512"/>
            <a:gd name="adj2" fmla="val -203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53</xdr:row>
      <xdr:rowOff>168086</xdr:rowOff>
    </xdr:from>
    <xdr:ext cx="6208059" cy="1726114"/>
    <xdr:sp macro="" textlink="">
      <xdr:nvSpPr>
        <xdr:cNvPr id="18" name="吹き出し: 四角形 17">
          <a:extLst>
            <a:ext uri="{FF2B5EF4-FFF2-40B4-BE49-F238E27FC236}">
              <a16:creationId xmlns:a16="http://schemas.microsoft.com/office/drawing/2014/main" id="{57F8DFD2-6EEB-4B93-8515-DB29FA3D7611}"/>
            </a:ext>
          </a:extLst>
        </xdr:cNvPr>
        <xdr:cNvSpPr/>
      </xdr:nvSpPr>
      <xdr:spPr>
        <a:xfrm>
          <a:off x="10102102" y="17065436"/>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twoCellAnchor>
    <xdr:from>
      <xdr:col>83</xdr:col>
      <xdr:colOff>0</xdr:colOff>
      <xdr:row>1</xdr:row>
      <xdr:rowOff>100854</xdr:rowOff>
    </xdr:from>
    <xdr:to>
      <xdr:col>91</xdr:col>
      <xdr:colOff>93722</xdr:colOff>
      <xdr:row>3</xdr:row>
      <xdr:rowOff>46147</xdr:rowOff>
    </xdr:to>
    <xdr:sp macro="" textlink="">
      <xdr:nvSpPr>
        <xdr:cNvPr id="19" name="角丸四角形 58">
          <a:extLst>
            <a:ext uri="{FF2B5EF4-FFF2-40B4-BE49-F238E27FC236}">
              <a16:creationId xmlns:a16="http://schemas.microsoft.com/office/drawing/2014/main" id="{1786AE1B-68D5-4943-AA18-7D7764A98ABA}"/>
            </a:ext>
          </a:extLst>
        </xdr:cNvPr>
        <xdr:cNvSpPr/>
      </xdr:nvSpPr>
      <xdr:spPr>
        <a:xfrm>
          <a:off x="8686800" y="329454"/>
          <a:ext cx="931922" cy="316768"/>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83</xdr:col>
      <xdr:colOff>0</xdr:colOff>
      <xdr:row>45</xdr:row>
      <xdr:rowOff>100855</xdr:rowOff>
    </xdr:from>
    <xdr:to>
      <xdr:col>91</xdr:col>
      <xdr:colOff>93722</xdr:colOff>
      <xdr:row>46</xdr:row>
      <xdr:rowOff>191824</xdr:rowOff>
    </xdr:to>
    <xdr:sp macro="" textlink="">
      <xdr:nvSpPr>
        <xdr:cNvPr id="20" name="角丸四角形 58">
          <a:extLst>
            <a:ext uri="{FF2B5EF4-FFF2-40B4-BE49-F238E27FC236}">
              <a16:creationId xmlns:a16="http://schemas.microsoft.com/office/drawing/2014/main" id="{45DD7060-830E-4C20-B11D-EE580EDCD4ED}"/>
            </a:ext>
          </a:extLst>
        </xdr:cNvPr>
        <xdr:cNvSpPr/>
      </xdr:nvSpPr>
      <xdr:spPr>
        <a:xfrm>
          <a:off x="8370794" y="14399561"/>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121227</xdr:colOff>
      <xdr:row>8</xdr:row>
      <xdr:rowOff>242910</xdr:rowOff>
    </xdr:from>
    <xdr:ext cx="9594415" cy="2093265"/>
    <xdr:sp macro="" textlink="">
      <xdr:nvSpPr>
        <xdr:cNvPr id="2" name="吹き出し: 四角形 1">
          <a:extLst>
            <a:ext uri="{FF2B5EF4-FFF2-40B4-BE49-F238E27FC236}">
              <a16:creationId xmlns:a16="http://schemas.microsoft.com/office/drawing/2014/main" id="{B1C5B77B-58A5-45F7-B9FC-3066200B53E4}"/>
            </a:ext>
          </a:extLst>
        </xdr:cNvPr>
        <xdr:cNvSpPr/>
      </xdr:nvSpPr>
      <xdr:spPr>
        <a:xfrm>
          <a:off x="13525500" y="221718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155863</xdr:colOff>
      <xdr:row>1</xdr:row>
      <xdr:rowOff>34636</xdr:rowOff>
    </xdr:from>
    <xdr:to>
      <xdr:col>85</xdr:col>
      <xdr:colOff>86590</xdr:colOff>
      <xdr:row>7</xdr:row>
      <xdr:rowOff>34636</xdr:rowOff>
    </xdr:to>
    <xdr:sp macro="" textlink="">
      <xdr:nvSpPr>
        <xdr:cNvPr id="3" name="正方形/長方形 2">
          <a:extLst>
            <a:ext uri="{FF2B5EF4-FFF2-40B4-BE49-F238E27FC236}">
              <a16:creationId xmlns:a16="http://schemas.microsoft.com/office/drawing/2014/main" id="{BFA3E582-5CED-432A-BDCD-A18C373327C1}"/>
            </a:ext>
          </a:extLst>
        </xdr:cNvPr>
        <xdr:cNvSpPr/>
      </xdr:nvSpPr>
      <xdr:spPr>
        <a:xfrm>
          <a:off x="15776863" y="225136"/>
          <a:ext cx="7204363" cy="138545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27</xdr:row>
      <xdr:rowOff>34636</xdr:rowOff>
    </xdr:from>
    <xdr:ext cx="9594415" cy="1426288"/>
    <xdr:sp macro="" textlink="">
      <xdr:nvSpPr>
        <xdr:cNvPr id="4" name="吹き出し: 四角形 3">
          <a:extLst>
            <a:ext uri="{FF2B5EF4-FFF2-40B4-BE49-F238E27FC236}">
              <a16:creationId xmlns:a16="http://schemas.microsoft.com/office/drawing/2014/main" id="{C31D47E4-9D72-464F-80FF-05F97398D9F9}"/>
            </a:ext>
          </a:extLst>
        </xdr:cNvPr>
        <xdr:cNvSpPr/>
      </xdr:nvSpPr>
      <xdr:spPr>
        <a:xfrm>
          <a:off x="15517091" y="15621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155863</xdr:colOff>
      <xdr:row>2</xdr:row>
      <xdr:rowOff>34636</xdr:rowOff>
    </xdr:from>
    <xdr:to>
      <xdr:col>54</xdr:col>
      <xdr:colOff>225137</xdr:colOff>
      <xdr:row>2</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57</xdr:col>
      <xdr:colOff>121227</xdr:colOff>
      <xdr:row>6</xdr:row>
      <xdr:rowOff>43528</xdr:rowOff>
    </xdr:from>
    <xdr:ext cx="9594415" cy="1426288"/>
    <xdr:sp macro="" textlink="">
      <xdr:nvSpPr>
        <xdr:cNvPr id="2" name="吹き出し: 四角形 1">
          <a:extLst>
            <a:ext uri="{FF2B5EF4-FFF2-40B4-BE49-F238E27FC236}">
              <a16:creationId xmlns:a16="http://schemas.microsoft.com/office/drawing/2014/main" id="{620C435D-C3BB-4AC1-8011-41505BF8256E}"/>
            </a:ext>
          </a:extLst>
        </xdr:cNvPr>
        <xdr:cNvSpPr/>
      </xdr:nvSpPr>
      <xdr:spPr>
        <a:xfrm>
          <a:off x="15880772" y="132507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13</xdr:row>
      <xdr:rowOff>279086</xdr:rowOff>
    </xdr:from>
    <xdr:ext cx="9594415" cy="3760709"/>
    <xdr:sp macro="" textlink="">
      <xdr:nvSpPr>
        <xdr:cNvPr id="3" name="吹き出し: 四角形 2">
          <a:extLst>
            <a:ext uri="{FF2B5EF4-FFF2-40B4-BE49-F238E27FC236}">
              <a16:creationId xmlns:a16="http://schemas.microsoft.com/office/drawing/2014/main" id="{F35E5E43-165A-4719-A056-F6327FDE4E50}"/>
            </a:ext>
          </a:extLst>
        </xdr:cNvPr>
        <xdr:cNvSpPr/>
      </xdr:nvSpPr>
      <xdr:spPr>
        <a:xfrm>
          <a:off x="15863454" y="370808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173182</xdr:colOff>
      <xdr:row>2</xdr:row>
      <xdr:rowOff>34636</xdr:rowOff>
    </xdr:from>
    <xdr:to>
      <xdr:col>54</xdr:col>
      <xdr:colOff>242455</xdr:colOff>
      <xdr:row>2</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121227</xdr:colOff>
      <xdr:row>8</xdr:row>
      <xdr:rowOff>242910</xdr:rowOff>
    </xdr:from>
    <xdr:ext cx="9594415" cy="2093265"/>
    <xdr:sp macro="" textlink="">
      <xdr:nvSpPr>
        <xdr:cNvPr id="2" name="吹き出し: 四角形 1">
          <a:extLst>
            <a:ext uri="{FF2B5EF4-FFF2-40B4-BE49-F238E27FC236}">
              <a16:creationId xmlns:a16="http://schemas.microsoft.com/office/drawing/2014/main" id="{D6E3E1DA-5AB2-45F5-AB1E-D7A4DD17C013}"/>
            </a:ext>
          </a:extLst>
        </xdr:cNvPr>
        <xdr:cNvSpPr/>
      </xdr:nvSpPr>
      <xdr:spPr>
        <a:xfrm>
          <a:off x="15694602" y="222411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155864</xdr:colOff>
      <xdr:row>1</xdr:row>
      <xdr:rowOff>34636</xdr:rowOff>
    </xdr:from>
    <xdr:to>
      <xdr:col>81</xdr:col>
      <xdr:colOff>123151</xdr:colOff>
      <xdr:row>7</xdr:row>
      <xdr:rowOff>300181</xdr:rowOff>
    </xdr:to>
    <xdr:sp macro="" textlink="">
      <xdr:nvSpPr>
        <xdr:cNvPr id="3" name="正方形/長方形 2">
          <a:extLst>
            <a:ext uri="{FF2B5EF4-FFF2-40B4-BE49-F238E27FC236}">
              <a16:creationId xmlns:a16="http://schemas.microsoft.com/office/drawing/2014/main" id="{42AD0B7D-38EC-4DBA-A889-FC5D2E3B0822}"/>
            </a:ext>
          </a:extLst>
        </xdr:cNvPr>
        <xdr:cNvSpPr/>
      </xdr:nvSpPr>
      <xdr:spPr>
        <a:xfrm>
          <a:off x="15729239" y="225136"/>
          <a:ext cx="6368087" cy="166572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27</xdr:row>
      <xdr:rowOff>34636</xdr:rowOff>
    </xdr:from>
    <xdr:ext cx="9594415" cy="1426288"/>
    <xdr:sp macro="" textlink="">
      <xdr:nvSpPr>
        <xdr:cNvPr id="4" name="吹き出し: 四角形 3">
          <a:extLst>
            <a:ext uri="{FF2B5EF4-FFF2-40B4-BE49-F238E27FC236}">
              <a16:creationId xmlns:a16="http://schemas.microsoft.com/office/drawing/2014/main" id="{C78A3F41-EEB5-4283-91B2-827459342BF0}"/>
            </a:ext>
          </a:extLst>
        </xdr:cNvPr>
        <xdr:cNvSpPr/>
      </xdr:nvSpPr>
      <xdr:spPr>
        <a:xfrm>
          <a:off x="15642648" y="884526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155863</xdr:colOff>
      <xdr:row>2</xdr:row>
      <xdr:rowOff>34636</xdr:rowOff>
    </xdr:from>
    <xdr:to>
      <xdr:col>54</xdr:col>
      <xdr:colOff>225137</xdr:colOff>
      <xdr:row>2</xdr:row>
      <xdr:rowOff>349723</xdr:rowOff>
    </xdr:to>
    <xdr:sp macro="" textlink="">
      <xdr:nvSpPr>
        <xdr:cNvPr id="5" name="角丸四角形 58">
          <a:extLst>
            <a:ext uri="{FF2B5EF4-FFF2-40B4-BE49-F238E27FC236}">
              <a16:creationId xmlns:a16="http://schemas.microsoft.com/office/drawing/2014/main" id="{FA6A71D9-6FFE-4121-A7B6-7AB95E0ECE1C}"/>
            </a:ext>
          </a:extLst>
        </xdr:cNvPr>
        <xdr:cNvSpPr/>
      </xdr:nvSpPr>
      <xdr:spPr>
        <a:xfrm>
          <a:off x="14090938" y="453736"/>
          <a:ext cx="89794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155863</xdr:colOff>
      <xdr:row>34</xdr:row>
      <xdr:rowOff>101917</xdr:rowOff>
    </xdr:from>
    <xdr:ext cx="9594415" cy="425822"/>
    <xdr:sp macro="" textlink="">
      <xdr:nvSpPr>
        <xdr:cNvPr id="6" name="吹き出し: 四角形 5">
          <a:extLst>
            <a:ext uri="{FF2B5EF4-FFF2-40B4-BE49-F238E27FC236}">
              <a16:creationId xmlns:a16="http://schemas.microsoft.com/office/drawing/2014/main" id="{5480A8CF-1F77-4F3B-A45E-BC6C06AF941D}"/>
            </a:ext>
          </a:extLst>
        </xdr:cNvPr>
        <xdr:cNvSpPr/>
      </xdr:nvSpPr>
      <xdr:spPr>
        <a:xfrm>
          <a:off x="15729238" y="1221771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121228</xdr:colOff>
      <xdr:row>9</xdr:row>
      <xdr:rowOff>450728</xdr:rowOff>
    </xdr:from>
    <xdr:ext cx="9594415" cy="2093265"/>
    <xdr:sp macro="" textlink="">
      <xdr:nvSpPr>
        <xdr:cNvPr id="2" name="吹き出し: 四角形 1">
          <a:extLst>
            <a:ext uri="{FF2B5EF4-FFF2-40B4-BE49-F238E27FC236}">
              <a16:creationId xmlns:a16="http://schemas.microsoft.com/office/drawing/2014/main" id="{35DE49EE-BE4B-4073-8751-427546F2368D}"/>
            </a:ext>
          </a:extLst>
        </xdr:cNvPr>
        <xdr:cNvSpPr/>
      </xdr:nvSpPr>
      <xdr:spPr>
        <a:xfrm>
          <a:off x="14391410" y="249427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138545</xdr:colOff>
      <xdr:row>1</xdr:row>
      <xdr:rowOff>69272</xdr:rowOff>
    </xdr:from>
    <xdr:to>
      <xdr:col>85</xdr:col>
      <xdr:colOff>242453</xdr:colOff>
      <xdr:row>7</xdr:row>
      <xdr:rowOff>103909</xdr:rowOff>
    </xdr:to>
    <xdr:sp macro="" textlink="">
      <xdr:nvSpPr>
        <xdr:cNvPr id="3" name="正方形/長方形 2">
          <a:extLst>
            <a:ext uri="{FF2B5EF4-FFF2-40B4-BE49-F238E27FC236}">
              <a16:creationId xmlns:a16="http://schemas.microsoft.com/office/drawing/2014/main" id="{FEBC21DE-6523-4050-B40B-1ABFF06D3EFD}"/>
            </a:ext>
          </a:extLst>
        </xdr:cNvPr>
        <xdr:cNvSpPr/>
      </xdr:nvSpPr>
      <xdr:spPr>
        <a:xfrm>
          <a:off x="15898090" y="259772"/>
          <a:ext cx="7377545" cy="14200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86591</xdr:colOff>
      <xdr:row>32</xdr:row>
      <xdr:rowOff>51954</xdr:rowOff>
    </xdr:from>
    <xdr:ext cx="9594415" cy="1426288"/>
    <xdr:sp macro="" textlink="">
      <xdr:nvSpPr>
        <xdr:cNvPr id="4" name="吹き出し: 四角形 3">
          <a:extLst>
            <a:ext uri="{FF2B5EF4-FFF2-40B4-BE49-F238E27FC236}">
              <a16:creationId xmlns:a16="http://schemas.microsoft.com/office/drawing/2014/main" id="{3E3A74A4-C6F9-455E-A8DA-DCAEBC8EACE9}"/>
            </a:ext>
          </a:extLst>
        </xdr:cNvPr>
        <xdr:cNvSpPr/>
      </xdr:nvSpPr>
      <xdr:spPr>
        <a:xfrm>
          <a:off x="14024841" y="1076757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173182</xdr:colOff>
      <xdr:row>2</xdr:row>
      <xdr:rowOff>34637</xdr:rowOff>
    </xdr:from>
    <xdr:to>
      <xdr:col>54</xdr:col>
      <xdr:colOff>242456</xdr:colOff>
      <xdr:row>2</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144</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7A89FA66-1327-4461-AD44-7A56C3D867A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127</xdr:col>
      <xdr:colOff>107949</xdr:colOff>
      <xdr:row>5</xdr:row>
      <xdr:rowOff>23818</xdr:rowOff>
    </xdr:from>
    <xdr:to>
      <xdr:col>136</xdr:col>
      <xdr:colOff>227012</xdr:colOff>
      <xdr:row>9</xdr:row>
      <xdr:rowOff>115886</xdr:rowOff>
    </xdr:to>
    <xdr:sp macro="" textlink="">
      <xdr:nvSpPr>
        <xdr:cNvPr id="4" name="四角形: 角を丸くする 3">
          <a:extLst>
            <a:ext uri="{FF2B5EF4-FFF2-40B4-BE49-F238E27FC236}">
              <a16:creationId xmlns:a16="http://schemas.microsoft.com/office/drawing/2014/main" id="{F2A6F0DC-332D-4C53-BF50-EC1EDC294B3A}"/>
            </a:ext>
          </a:extLst>
        </xdr:cNvPr>
        <xdr:cNvSpPr/>
      </xdr:nvSpPr>
      <xdr:spPr>
        <a:xfrm>
          <a:off x="35579049" y="1128718"/>
          <a:ext cx="2519363" cy="9112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103189</xdr:colOff>
      <xdr:row>4</xdr:row>
      <xdr:rowOff>6519</xdr:rowOff>
    </xdr:from>
    <xdr:to>
      <xdr:col>141</xdr:col>
      <xdr:colOff>209551</xdr:colOff>
      <xdr:row>9</xdr:row>
      <xdr:rowOff>213339</xdr:rowOff>
    </xdr:to>
    <xdr:pic>
      <xdr:nvPicPr>
        <xdr:cNvPr id="5" name="グラフィックス 4" descr="プリンター">
          <a:extLst>
            <a:ext uri="{FF2B5EF4-FFF2-40B4-BE49-F238E27FC236}">
              <a16:creationId xmlns:a16="http://schemas.microsoft.com/office/drawing/2014/main" id="{96F2136B-7542-436D-BECF-47B870F77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507989" y="901869"/>
          <a:ext cx="963612" cy="1235520"/>
        </a:xfrm>
        <a:prstGeom prst="rect">
          <a:avLst/>
        </a:prstGeom>
      </xdr:spPr>
    </xdr:pic>
    <xdr:clientData fPrintsWithSheet="0"/>
  </xdr:twoCellAnchor>
  <xdr:oneCellAnchor>
    <xdr:from>
      <xdr:col>58</xdr:col>
      <xdr:colOff>38100</xdr:colOff>
      <xdr:row>17</xdr:row>
      <xdr:rowOff>127594</xdr:rowOff>
    </xdr:from>
    <xdr:ext cx="8063594" cy="2760243"/>
    <xdr:sp macro="" textlink="">
      <xdr:nvSpPr>
        <xdr:cNvPr id="7" name="吹き出し: 四角形 6">
          <a:extLst>
            <a:ext uri="{FF2B5EF4-FFF2-40B4-BE49-F238E27FC236}">
              <a16:creationId xmlns:a16="http://schemas.microsoft.com/office/drawing/2014/main" id="{B3934E3A-BD41-443E-A197-4DBFB2001E9D}"/>
            </a:ext>
          </a:extLst>
        </xdr:cNvPr>
        <xdr:cNvSpPr/>
      </xdr:nvSpPr>
      <xdr:spPr>
        <a:xfrm>
          <a:off x="16554450" y="4375744"/>
          <a:ext cx="8063594"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209550</xdr:colOff>
      <xdr:row>37</xdr:row>
      <xdr:rowOff>169924</xdr:rowOff>
    </xdr:from>
    <xdr:ext cx="8156121" cy="2760243"/>
    <xdr:sp macro="" textlink="">
      <xdr:nvSpPr>
        <xdr:cNvPr id="9" name="吹き出し: 四角形 8">
          <a:extLst>
            <a:ext uri="{FF2B5EF4-FFF2-40B4-BE49-F238E27FC236}">
              <a16:creationId xmlns:a16="http://schemas.microsoft.com/office/drawing/2014/main" id="{E5E4E750-1253-419B-BDF5-2803EE5A3E10}"/>
            </a:ext>
          </a:extLst>
        </xdr:cNvPr>
        <xdr:cNvSpPr/>
      </xdr:nvSpPr>
      <xdr:spPr>
        <a:xfrm>
          <a:off x="16459200" y="10818874"/>
          <a:ext cx="8156121" cy="2760243"/>
        </a:xfrm>
        <a:prstGeom prst="wedgeRectCallout">
          <a:avLst>
            <a:gd name="adj1" fmla="val -58000"/>
            <a:gd name="adj2" fmla="val -214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90</xdr:col>
      <xdr:colOff>152400</xdr:colOff>
      <xdr:row>0</xdr:row>
      <xdr:rowOff>0</xdr:rowOff>
    </xdr:from>
    <xdr:to>
      <xdr:col>148</xdr:col>
      <xdr:colOff>533400</xdr:colOff>
      <xdr:row>78</xdr:row>
      <xdr:rowOff>95250</xdr:rowOff>
    </xdr:to>
    <xdr:sp macro="" textlink="">
      <xdr:nvSpPr>
        <xdr:cNvPr id="10" name="正方形/長方形 9">
          <a:extLst>
            <a:ext uri="{FF2B5EF4-FFF2-40B4-BE49-F238E27FC236}">
              <a16:creationId xmlns:a16="http://schemas.microsoft.com/office/drawing/2014/main" id="{368F91CC-44E3-4C0E-BFF7-ABF51EEFA9FE}"/>
            </a:ext>
          </a:extLst>
        </xdr:cNvPr>
        <xdr:cNvSpPr/>
      </xdr:nvSpPr>
      <xdr:spPr>
        <a:xfrm>
          <a:off x="25203150" y="0"/>
          <a:ext cx="16897350" cy="2158365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57150</xdr:colOff>
      <xdr:row>67</xdr:row>
      <xdr:rowOff>140214</xdr:rowOff>
    </xdr:from>
    <xdr:ext cx="8229600" cy="425822"/>
    <xdr:sp macro="" textlink="">
      <xdr:nvSpPr>
        <xdr:cNvPr id="11" name="吹き出し: 四角形 10">
          <a:extLst>
            <a:ext uri="{FF2B5EF4-FFF2-40B4-BE49-F238E27FC236}">
              <a16:creationId xmlns:a16="http://schemas.microsoft.com/office/drawing/2014/main" id="{45F8B53D-2010-4B3C-8E3A-D65F3AE4E84B}"/>
            </a:ext>
          </a:extLst>
        </xdr:cNvPr>
        <xdr:cNvSpPr/>
      </xdr:nvSpPr>
      <xdr:spPr>
        <a:xfrm>
          <a:off x="16306800" y="17228064"/>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55</xdr:col>
      <xdr:colOff>38100</xdr:colOff>
      <xdr:row>0</xdr:row>
      <xdr:rowOff>71444</xdr:rowOff>
    </xdr:from>
    <xdr:to>
      <xdr:col>88</xdr:col>
      <xdr:colOff>57150</xdr:colOff>
      <xdr:row>11</xdr:row>
      <xdr:rowOff>95250</xdr:rowOff>
    </xdr:to>
    <xdr:sp macro="" textlink="">
      <xdr:nvSpPr>
        <xdr:cNvPr id="12" name="吹き出し: 左矢印 11">
          <a:extLst>
            <a:ext uri="{FF2B5EF4-FFF2-40B4-BE49-F238E27FC236}">
              <a16:creationId xmlns:a16="http://schemas.microsoft.com/office/drawing/2014/main" id="{4FAB3215-22B9-453B-84B2-19C37A8699CC}"/>
            </a:ext>
          </a:extLst>
        </xdr:cNvPr>
        <xdr:cNvSpPr/>
      </xdr:nvSpPr>
      <xdr:spPr>
        <a:xfrm>
          <a:off x="15754350" y="71444"/>
          <a:ext cx="8820150" cy="2443156"/>
        </a:xfrm>
        <a:prstGeom prst="leftArrowCallout">
          <a:avLst>
            <a:gd name="adj1" fmla="val 19337"/>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防災ガラス窓の情報は、左側の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endParaRPr kumimoji="1" lang="en-US" altLang="ja-JP" sz="1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33</xdr:col>
      <xdr:colOff>19050</xdr:colOff>
      <xdr:row>5</xdr:row>
      <xdr:rowOff>19050</xdr:rowOff>
    </xdr:from>
    <xdr:to>
      <xdr:col>43</xdr:col>
      <xdr:colOff>77786</xdr:colOff>
      <xdr:row>9</xdr:row>
      <xdr:rowOff>149225</xdr:rowOff>
    </xdr:to>
    <xdr:sp macro="" textlink="">
      <xdr:nvSpPr>
        <xdr:cNvPr id="14" name="四角形: 角を丸くする 13">
          <a:extLst>
            <a:ext uri="{FF2B5EF4-FFF2-40B4-BE49-F238E27FC236}">
              <a16:creationId xmlns:a16="http://schemas.microsoft.com/office/drawing/2014/main" id="{A84634B6-1709-46C5-B145-4E01C657F31C}"/>
            </a:ext>
          </a:extLst>
        </xdr:cNvPr>
        <xdr:cNvSpPr/>
      </xdr:nvSpPr>
      <xdr:spPr>
        <a:xfrm>
          <a:off x="9086850" y="1123950"/>
          <a:ext cx="27257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44</xdr:col>
      <xdr:colOff>190500</xdr:colOff>
      <xdr:row>4</xdr:row>
      <xdr:rowOff>57150</xdr:rowOff>
    </xdr:from>
    <xdr:to>
      <xdr:col>48</xdr:col>
      <xdr:colOff>95250</xdr:colOff>
      <xdr:row>9</xdr:row>
      <xdr:rowOff>133349</xdr:rowOff>
    </xdr:to>
    <xdr:pic>
      <xdr:nvPicPr>
        <xdr:cNvPr id="15" name="グラフィックス 14" descr="鉛筆">
          <a:extLst>
            <a:ext uri="{FF2B5EF4-FFF2-40B4-BE49-F238E27FC236}">
              <a16:creationId xmlns:a16="http://schemas.microsoft.com/office/drawing/2014/main" id="{B20A7680-E329-4654-8661-EE47A71659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192000" y="952500"/>
          <a:ext cx="1047750" cy="1104899"/>
        </a:xfrm>
        <a:prstGeom prst="rect">
          <a:avLst/>
        </a:prstGeom>
      </xdr:spPr>
    </xdr:pic>
    <xdr:clientData/>
  </xdr:twoCellAnchor>
  <xdr:twoCellAnchor>
    <xdr:from>
      <xdr:col>51</xdr:col>
      <xdr:colOff>152400</xdr:colOff>
      <xdr:row>2</xdr:row>
      <xdr:rowOff>38100</xdr:rowOff>
    </xdr:from>
    <xdr:to>
      <xdr:col>54</xdr:col>
      <xdr:colOff>231199</xdr:colOff>
      <xdr:row>2</xdr:row>
      <xdr:rowOff>353187</xdr:rowOff>
    </xdr:to>
    <xdr:sp macro="" textlink="">
      <xdr:nvSpPr>
        <xdr:cNvPr id="16" name="角丸四角形 58">
          <a:extLst>
            <a:ext uri="{FF2B5EF4-FFF2-40B4-BE49-F238E27FC236}">
              <a16:creationId xmlns:a16="http://schemas.microsoft.com/office/drawing/2014/main" id="{03231D99-861E-4494-9BA3-DE3927B06EC2}"/>
            </a:ext>
          </a:extLst>
        </xdr:cNvPr>
        <xdr:cNvSpPr/>
      </xdr:nvSpPr>
      <xdr:spPr>
        <a:xfrm>
          <a:off x="1375410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247650</xdr:colOff>
      <xdr:row>11</xdr:row>
      <xdr:rowOff>341815</xdr:rowOff>
    </xdr:from>
    <xdr:ext cx="8039100" cy="759310"/>
    <xdr:sp macro="" textlink="">
      <xdr:nvSpPr>
        <xdr:cNvPr id="18" name="吹き出し: 四角形 17">
          <a:extLst>
            <a:ext uri="{FF2B5EF4-FFF2-40B4-BE49-F238E27FC236}">
              <a16:creationId xmlns:a16="http://schemas.microsoft.com/office/drawing/2014/main" id="{F6785FE3-E695-4435-8ADC-6A75A47362F5}"/>
            </a:ext>
          </a:extLst>
        </xdr:cNvPr>
        <xdr:cNvSpPr/>
      </xdr:nvSpPr>
      <xdr:spPr>
        <a:xfrm>
          <a:off x="16007195" y="2697088"/>
          <a:ext cx="8039100" cy="759310"/>
        </a:xfrm>
        <a:prstGeom prst="wedgeRectCallout">
          <a:avLst>
            <a:gd name="adj1" fmla="val -56130"/>
            <a:gd name="adj2" fmla="val -51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oneCellAnchor>
    <xdr:from>
      <xdr:col>57</xdr:col>
      <xdr:colOff>247650</xdr:colOff>
      <xdr:row>33</xdr:row>
      <xdr:rowOff>168634</xdr:rowOff>
    </xdr:from>
    <xdr:ext cx="8039100" cy="759310"/>
    <xdr:sp macro="" textlink="">
      <xdr:nvSpPr>
        <xdr:cNvPr id="20" name="吹き出し: 四角形 19">
          <a:extLst>
            <a:ext uri="{FF2B5EF4-FFF2-40B4-BE49-F238E27FC236}">
              <a16:creationId xmlns:a16="http://schemas.microsoft.com/office/drawing/2014/main" id="{1C911B5A-555D-4D38-A790-2AEFE784E699}"/>
            </a:ext>
          </a:extLst>
        </xdr:cNvPr>
        <xdr:cNvSpPr/>
      </xdr:nvSpPr>
      <xdr:spPr>
        <a:xfrm>
          <a:off x="16007195" y="9641679"/>
          <a:ext cx="8039100" cy="759310"/>
        </a:xfrm>
        <a:prstGeom prst="wedgeRectCallout">
          <a:avLst>
            <a:gd name="adj1" fmla="val -56130"/>
            <a:gd name="adj2" fmla="val -51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57</xdr:col>
      <xdr:colOff>121228</xdr:colOff>
      <xdr:row>9</xdr:row>
      <xdr:rowOff>450728</xdr:rowOff>
    </xdr:from>
    <xdr:ext cx="9594415" cy="2093265"/>
    <xdr:sp macro="" textlink="">
      <xdr:nvSpPr>
        <xdr:cNvPr id="2" name="吹き出し: 四角形 1">
          <a:extLst>
            <a:ext uri="{FF2B5EF4-FFF2-40B4-BE49-F238E27FC236}">
              <a16:creationId xmlns:a16="http://schemas.microsoft.com/office/drawing/2014/main" id="{6C0979AB-31FA-4E3F-B7E4-97B38AE9408F}"/>
            </a:ext>
          </a:extLst>
        </xdr:cNvPr>
        <xdr:cNvSpPr/>
      </xdr:nvSpPr>
      <xdr:spPr>
        <a:xfrm>
          <a:off x="13513378" y="251765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138546</xdr:colOff>
      <xdr:row>1</xdr:row>
      <xdr:rowOff>69272</xdr:rowOff>
    </xdr:from>
    <xdr:to>
      <xdr:col>81</xdr:col>
      <xdr:colOff>105834</xdr:colOff>
      <xdr:row>8</xdr:row>
      <xdr:rowOff>92363</xdr:rowOff>
    </xdr:to>
    <xdr:sp macro="" textlink="">
      <xdr:nvSpPr>
        <xdr:cNvPr id="3" name="正方形/長方形 2">
          <a:extLst>
            <a:ext uri="{FF2B5EF4-FFF2-40B4-BE49-F238E27FC236}">
              <a16:creationId xmlns:a16="http://schemas.microsoft.com/office/drawing/2014/main" id="{6BD2D3C6-E91B-46AA-8653-6DDAA77BE944}"/>
            </a:ext>
          </a:extLst>
        </xdr:cNvPr>
        <xdr:cNvSpPr/>
      </xdr:nvSpPr>
      <xdr:spPr>
        <a:xfrm>
          <a:off x="13530696" y="259772"/>
          <a:ext cx="6368088" cy="167091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86591</xdr:colOff>
      <xdr:row>32</xdr:row>
      <xdr:rowOff>51954</xdr:rowOff>
    </xdr:from>
    <xdr:ext cx="9594415" cy="1426288"/>
    <xdr:sp macro="" textlink="">
      <xdr:nvSpPr>
        <xdr:cNvPr id="4" name="吹き出し: 四角形 3">
          <a:extLst>
            <a:ext uri="{FF2B5EF4-FFF2-40B4-BE49-F238E27FC236}">
              <a16:creationId xmlns:a16="http://schemas.microsoft.com/office/drawing/2014/main" id="{47C7751C-A60F-4629-AA7E-E9130977E9DC}"/>
            </a:ext>
          </a:extLst>
        </xdr:cNvPr>
        <xdr:cNvSpPr/>
      </xdr:nvSpPr>
      <xdr:spPr>
        <a:xfrm>
          <a:off x="13478741" y="1079615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173182</xdr:colOff>
      <xdr:row>2</xdr:row>
      <xdr:rowOff>34637</xdr:rowOff>
    </xdr:from>
    <xdr:to>
      <xdr:col>54</xdr:col>
      <xdr:colOff>242456</xdr:colOff>
      <xdr:row>2</xdr:row>
      <xdr:rowOff>349724</xdr:rowOff>
    </xdr:to>
    <xdr:sp macro="" textlink="">
      <xdr:nvSpPr>
        <xdr:cNvPr id="5" name="角丸四角形 58">
          <a:extLst>
            <a:ext uri="{FF2B5EF4-FFF2-40B4-BE49-F238E27FC236}">
              <a16:creationId xmlns:a16="http://schemas.microsoft.com/office/drawing/2014/main" id="{0DAB8E26-05F5-4224-9618-F30DA2B5708B}"/>
            </a:ext>
          </a:extLst>
        </xdr:cNvPr>
        <xdr:cNvSpPr/>
      </xdr:nvSpPr>
      <xdr:spPr>
        <a:xfrm>
          <a:off x="12003232" y="453737"/>
          <a:ext cx="8407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143</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FC3E8F9B-E89D-4489-A37E-EC1E5BEE6CE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58</xdr:col>
      <xdr:colOff>38100</xdr:colOff>
      <xdr:row>10</xdr:row>
      <xdr:rowOff>99360</xdr:rowOff>
    </xdr:from>
    <xdr:ext cx="8058150" cy="759310"/>
    <xdr:sp macro="" textlink="">
      <xdr:nvSpPr>
        <xdr:cNvPr id="4" name="吹き出し: 四角形 3">
          <a:extLst>
            <a:ext uri="{FF2B5EF4-FFF2-40B4-BE49-F238E27FC236}">
              <a16:creationId xmlns:a16="http://schemas.microsoft.com/office/drawing/2014/main" id="{9EF7A8BA-717D-41F4-B14E-C7918F42AA24}"/>
            </a:ext>
          </a:extLst>
        </xdr:cNvPr>
        <xdr:cNvSpPr/>
      </xdr:nvSpPr>
      <xdr:spPr>
        <a:xfrm>
          <a:off x="16554450" y="23853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twoCellAnchor>
    <xdr:from>
      <xdr:col>90</xdr:col>
      <xdr:colOff>161228</xdr:colOff>
      <xdr:row>0</xdr:row>
      <xdr:rowOff>38100</xdr:rowOff>
    </xdr:from>
    <xdr:to>
      <xdr:col>149</xdr:col>
      <xdr:colOff>0</xdr:colOff>
      <xdr:row>91</xdr:row>
      <xdr:rowOff>9524</xdr:rowOff>
    </xdr:to>
    <xdr:sp macro="" textlink="">
      <xdr:nvSpPr>
        <xdr:cNvPr id="8" name="正方形/長方形 7">
          <a:extLst>
            <a:ext uri="{FF2B5EF4-FFF2-40B4-BE49-F238E27FC236}">
              <a16:creationId xmlns:a16="http://schemas.microsoft.com/office/drawing/2014/main" id="{CD727655-97BA-43C0-AB69-4745E4F83685}"/>
            </a:ext>
          </a:extLst>
        </xdr:cNvPr>
        <xdr:cNvSpPr/>
      </xdr:nvSpPr>
      <xdr:spPr>
        <a:xfrm>
          <a:off x="25211978" y="38100"/>
          <a:ext cx="17040922" cy="30622874"/>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133350</xdr:colOff>
      <xdr:row>75</xdr:row>
      <xdr:rowOff>685871</xdr:rowOff>
    </xdr:from>
    <xdr:ext cx="8305800" cy="425822"/>
    <xdr:sp macro="" textlink="">
      <xdr:nvSpPr>
        <xdr:cNvPr id="9" name="吹き出し: 四角形 8">
          <a:extLst>
            <a:ext uri="{FF2B5EF4-FFF2-40B4-BE49-F238E27FC236}">
              <a16:creationId xmlns:a16="http://schemas.microsoft.com/office/drawing/2014/main" id="{CA8D072C-D5B7-4853-845D-B93460BCCEA9}"/>
            </a:ext>
          </a:extLst>
        </xdr:cNvPr>
        <xdr:cNvSpPr/>
      </xdr:nvSpPr>
      <xdr:spPr>
        <a:xfrm>
          <a:off x="16383000" y="24441221"/>
          <a:ext cx="83058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128</xdr:col>
      <xdr:colOff>46491</xdr:colOff>
      <xdr:row>5</xdr:row>
      <xdr:rowOff>108921</xdr:rowOff>
    </xdr:from>
    <xdr:to>
      <xdr:col>137</xdr:col>
      <xdr:colOff>184604</xdr:colOff>
      <xdr:row>9</xdr:row>
      <xdr:rowOff>181939</xdr:rowOff>
    </xdr:to>
    <xdr:sp macro="" textlink="">
      <xdr:nvSpPr>
        <xdr:cNvPr id="13" name="四角形: 角を丸くする 12">
          <a:extLst>
            <a:ext uri="{FF2B5EF4-FFF2-40B4-BE49-F238E27FC236}">
              <a16:creationId xmlns:a16="http://schemas.microsoft.com/office/drawing/2014/main" id="{8BB2A205-915A-4691-A345-5274A936C093}"/>
            </a:ext>
          </a:extLst>
        </xdr:cNvPr>
        <xdr:cNvSpPr/>
      </xdr:nvSpPr>
      <xdr:spPr>
        <a:xfrm>
          <a:off x="40337241" y="1223346"/>
          <a:ext cx="2624138" cy="85406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117931</xdr:colOff>
      <xdr:row>4</xdr:row>
      <xdr:rowOff>167822</xdr:rowOff>
    </xdr:from>
    <xdr:to>
      <xdr:col>141</xdr:col>
      <xdr:colOff>224293</xdr:colOff>
      <xdr:row>9</xdr:row>
      <xdr:rowOff>322254</xdr:rowOff>
    </xdr:to>
    <xdr:pic>
      <xdr:nvPicPr>
        <xdr:cNvPr id="14" name="グラフィックス 13" descr="プリンター">
          <a:extLst>
            <a:ext uri="{FF2B5EF4-FFF2-40B4-BE49-F238E27FC236}">
              <a16:creationId xmlns:a16="http://schemas.microsoft.com/office/drawing/2014/main" id="{8025A86F-625F-498E-8A28-868C2AAD9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170931" y="1053647"/>
          <a:ext cx="935037" cy="1164082"/>
        </a:xfrm>
        <a:prstGeom prst="rect">
          <a:avLst/>
        </a:prstGeom>
      </xdr:spPr>
    </xdr:pic>
    <xdr:clientData fPrintsWithSheet="0"/>
  </xdr:twoCellAnchor>
  <xdr:twoCellAnchor>
    <xdr:from>
      <xdr:col>51</xdr:col>
      <xdr:colOff>95250</xdr:colOff>
      <xdr:row>2</xdr:row>
      <xdr:rowOff>38100</xdr:rowOff>
    </xdr:from>
    <xdr:to>
      <xdr:col>54</xdr:col>
      <xdr:colOff>231199</xdr:colOff>
      <xdr:row>2</xdr:row>
      <xdr:rowOff>353187</xdr:rowOff>
    </xdr:to>
    <xdr:sp macro="" textlink="">
      <xdr:nvSpPr>
        <xdr:cNvPr id="15" name="角丸四角形 58">
          <a:extLst>
            <a:ext uri="{FF2B5EF4-FFF2-40B4-BE49-F238E27FC236}">
              <a16:creationId xmlns:a16="http://schemas.microsoft.com/office/drawing/2014/main" id="{FC7E2B0E-6E55-4291-B6D8-A53A1637237D}"/>
            </a:ext>
          </a:extLst>
        </xdr:cNvPr>
        <xdr:cNvSpPr/>
      </xdr:nvSpPr>
      <xdr:spPr>
        <a:xfrm>
          <a:off x="1320165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32</xdr:col>
      <xdr:colOff>152400</xdr:colOff>
      <xdr:row>4</xdr:row>
      <xdr:rowOff>152400</xdr:rowOff>
    </xdr:from>
    <xdr:to>
      <xdr:col>43</xdr:col>
      <xdr:colOff>153986</xdr:colOff>
      <xdr:row>9</xdr:row>
      <xdr:rowOff>73025</xdr:rowOff>
    </xdr:to>
    <xdr:sp macro="" textlink="">
      <xdr:nvSpPr>
        <xdr:cNvPr id="16" name="四角形: 角を丸くする 15">
          <a:extLst>
            <a:ext uri="{FF2B5EF4-FFF2-40B4-BE49-F238E27FC236}">
              <a16:creationId xmlns:a16="http://schemas.microsoft.com/office/drawing/2014/main" id="{231D4149-CB55-41C3-90CF-1E50BEE12967}"/>
            </a:ext>
          </a:extLst>
        </xdr:cNvPr>
        <xdr:cNvSpPr/>
      </xdr:nvSpPr>
      <xdr:spPr>
        <a:xfrm>
          <a:off x="8553450" y="1047750"/>
          <a:ext cx="27257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45</xdr:col>
      <xdr:colOff>38100</xdr:colOff>
      <xdr:row>3</xdr:row>
      <xdr:rowOff>19050</xdr:rowOff>
    </xdr:from>
    <xdr:to>
      <xdr:col>48</xdr:col>
      <xdr:colOff>228600</xdr:colOff>
      <xdr:row>9</xdr:row>
      <xdr:rowOff>57149</xdr:rowOff>
    </xdr:to>
    <xdr:pic>
      <xdr:nvPicPr>
        <xdr:cNvPr id="17" name="グラフィックス 16" descr="鉛筆">
          <a:extLst>
            <a:ext uri="{FF2B5EF4-FFF2-40B4-BE49-F238E27FC236}">
              <a16:creationId xmlns:a16="http://schemas.microsoft.com/office/drawing/2014/main" id="{2F86E4C1-DEA3-459E-88F9-919B007042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658600" y="876300"/>
          <a:ext cx="1047750" cy="1104899"/>
        </a:xfrm>
        <a:prstGeom prst="rect">
          <a:avLst/>
        </a:prstGeom>
      </xdr:spPr>
    </xdr:pic>
    <xdr:clientData/>
  </xdr:twoCellAnchor>
  <xdr:twoCellAnchor>
    <xdr:from>
      <xdr:col>55</xdr:col>
      <xdr:colOff>57150</xdr:colOff>
      <xdr:row>0</xdr:row>
      <xdr:rowOff>190500</xdr:rowOff>
    </xdr:from>
    <xdr:to>
      <xdr:col>88</xdr:col>
      <xdr:colOff>76200</xdr:colOff>
      <xdr:row>10</xdr:row>
      <xdr:rowOff>0</xdr:rowOff>
    </xdr:to>
    <xdr:sp macro="" textlink="">
      <xdr:nvSpPr>
        <xdr:cNvPr id="18" name="吹き出し: 左矢印 17">
          <a:extLst>
            <a:ext uri="{FF2B5EF4-FFF2-40B4-BE49-F238E27FC236}">
              <a16:creationId xmlns:a16="http://schemas.microsoft.com/office/drawing/2014/main" id="{8E1ED5AF-4358-4BAD-AC7A-7A28445839C5}"/>
            </a:ext>
          </a:extLst>
        </xdr:cNvPr>
        <xdr:cNvSpPr/>
      </xdr:nvSpPr>
      <xdr:spPr>
        <a:xfrm>
          <a:off x="15773400" y="190500"/>
          <a:ext cx="8820150" cy="2095500"/>
        </a:xfrm>
        <a:prstGeom prst="leftArrowCallout">
          <a:avLst>
            <a:gd name="adj1" fmla="val 28428"/>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endParaRPr kumimoji="1" lang="en-US" altLang="ja-JP" sz="1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oneCellAnchor>
    <xdr:from>
      <xdr:col>57</xdr:col>
      <xdr:colOff>247650</xdr:colOff>
      <xdr:row>14</xdr:row>
      <xdr:rowOff>203794</xdr:rowOff>
    </xdr:from>
    <xdr:ext cx="8153400" cy="2760243"/>
    <xdr:sp macro="" textlink="">
      <xdr:nvSpPr>
        <xdr:cNvPr id="19" name="吹き出し: 四角形 18">
          <a:extLst>
            <a:ext uri="{FF2B5EF4-FFF2-40B4-BE49-F238E27FC236}">
              <a16:creationId xmlns:a16="http://schemas.microsoft.com/office/drawing/2014/main" id="{5AFC0EFD-791C-4153-8C08-704FF9BD5B73}"/>
            </a:ext>
          </a:extLst>
        </xdr:cNvPr>
        <xdr:cNvSpPr/>
      </xdr:nvSpPr>
      <xdr:spPr>
        <a:xfrm>
          <a:off x="16497300" y="33660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33</xdr:row>
      <xdr:rowOff>4110</xdr:rowOff>
    </xdr:from>
    <xdr:ext cx="8058150" cy="759310"/>
    <xdr:sp macro="" textlink="">
      <xdr:nvSpPr>
        <xdr:cNvPr id="20" name="吹き出し: 四角形 19">
          <a:extLst>
            <a:ext uri="{FF2B5EF4-FFF2-40B4-BE49-F238E27FC236}">
              <a16:creationId xmlns:a16="http://schemas.microsoft.com/office/drawing/2014/main" id="{AE642AEB-E893-400B-910A-36054C2F0828}"/>
            </a:ext>
          </a:extLst>
        </xdr:cNvPr>
        <xdr:cNvSpPr/>
      </xdr:nvSpPr>
      <xdr:spPr>
        <a:xfrm>
          <a:off x="16592550" y="95481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36</xdr:row>
      <xdr:rowOff>241894</xdr:rowOff>
    </xdr:from>
    <xdr:ext cx="8153400" cy="2760243"/>
    <xdr:sp macro="" textlink="">
      <xdr:nvSpPr>
        <xdr:cNvPr id="21" name="吹き出し: 四角形 20">
          <a:extLst>
            <a:ext uri="{FF2B5EF4-FFF2-40B4-BE49-F238E27FC236}">
              <a16:creationId xmlns:a16="http://schemas.microsoft.com/office/drawing/2014/main" id="{779469B5-C595-4947-8136-35B8ABA90D3C}"/>
            </a:ext>
          </a:extLst>
        </xdr:cNvPr>
        <xdr:cNvSpPr/>
      </xdr:nvSpPr>
      <xdr:spPr>
        <a:xfrm>
          <a:off x="16535400" y="105288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55</xdr:row>
      <xdr:rowOff>4110</xdr:rowOff>
    </xdr:from>
    <xdr:ext cx="8058150" cy="759310"/>
    <xdr:sp macro="" textlink="">
      <xdr:nvSpPr>
        <xdr:cNvPr id="22" name="吹き出し: 四角形 21">
          <a:extLst>
            <a:ext uri="{FF2B5EF4-FFF2-40B4-BE49-F238E27FC236}">
              <a16:creationId xmlns:a16="http://schemas.microsoft.com/office/drawing/2014/main" id="{8452500C-0FF7-4CA8-89FD-14A2069625EB}"/>
            </a:ext>
          </a:extLst>
        </xdr:cNvPr>
        <xdr:cNvSpPr/>
      </xdr:nvSpPr>
      <xdr:spPr>
        <a:xfrm>
          <a:off x="16592550" y="166728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58</xdr:row>
      <xdr:rowOff>127594</xdr:rowOff>
    </xdr:from>
    <xdr:ext cx="8153400" cy="2760243"/>
    <xdr:sp macro="" textlink="">
      <xdr:nvSpPr>
        <xdr:cNvPr id="23" name="吹き出し: 四角形 22">
          <a:extLst>
            <a:ext uri="{FF2B5EF4-FFF2-40B4-BE49-F238E27FC236}">
              <a16:creationId xmlns:a16="http://schemas.microsoft.com/office/drawing/2014/main" id="{71CA6C8C-09F4-45CC-AF97-D6B364D1576B}"/>
            </a:ext>
          </a:extLst>
        </xdr:cNvPr>
        <xdr:cNvSpPr/>
      </xdr:nvSpPr>
      <xdr:spPr>
        <a:xfrm>
          <a:off x="16535400" y="176535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144</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5FE8BD7B-2726-4E75-9C5E-3F3FED2670F2}"/>
            </a:ext>
          </a:extLst>
        </xdr:cNvPr>
        <xdr:cNvSpPr/>
      </xdr:nvSpPr>
      <xdr:spPr>
        <a:xfrm>
          <a:off x="39622640" y="502784"/>
          <a:ext cx="862447"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127</xdr:col>
      <xdr:colOff>107949</xdr:colOff>
      <xdr:row>5</xdr:row>
      <xdr:rowOff>23818</xdr:rowOff>
    </xdr:from>
    <xdr:to>
      <xdr:col>136</xdr:col>
      <xdr:colOff>227012</xdr:colOff>
      <xdr:row>9</xdr:row>
      <xdr:rowOff>115886</xdr:rowOff>
    </xdr:to>
    <xdr:sp macro="" textlink="">
      <xdr:nvSpPr>
        <xdr:cNvPr id="3" name="四角形: 角を丸くする 2">
          <a:extLst>
            <a:ext uri="{FF2B5EF4-FFF2-40B4-BE49-F238E27FC236}">
              <a16:creationId xmlns:a16="http://schemas.microsoft.com/office/drawing/2014/main" id="{B24664CE-DE21-44B1-A4BD-0EFAF31867D1}"/>
            </a:ext>
          </a:extLst>
        </xdr:cNvPr>
        <xdr:cNvSpPr/>
      </xdr:nvSpPr>
      <xdr:spPr>
        <a:xfrm>
          <a:off x="34817049" y="1109668"/>
          <a:ext cx="2605088" cy="8731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103189</xdr:colOff>
      <xdr:row>4</xdr:row>
      <xdr:rowOff>6519</xdr:rowOff>
    </xdr:from>
    <xdr:to>
      <xdr:col>141</xdr:col>
      <xdr:colOff>209551</xdr:colOff>
      <xdr:row>9</xdr:row>
      <xdr:rowOff>213339</xdr:rowOff>
    </xdr:to>
    <xdr:pic>
      <xdr:nvPicPr>
        <xdr:cNvPr id="4" name="グラフィックス 3" descr="プリンター">
          <a:extLst>
            <a:ext uri="{FF2B5EF4-FFF2-40B4-BE49-F238E27FC236}">
              <a16:creationId xmlns:a16="http://schemas.microsoft.com/office/drawing/2014/main" id="{5ADA62AC-A6E8-45F2-BE63-686DD849B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850764" y="892344"/>
          <a:ext cx="935037" cy="1187895"/>
        </a:xfrm>
        <a:prstGeom prst="rect">
          <a:avLst/>
        </a:prstGeom>
      </xdr:spPr>
    </xdr:pic>
    <xdr:clientData fPrintsWithSheet="0"/>
  </xdr:twoCellAnchor>
  <xdr:oneCellAnchor>
    <xdr:from>
      <xdr:col>56</xdr:col>
      <xdr:colOff>71438</xdr:colOff>
      <xdr:row>19</xdr:row>
      <xdr:rowOff>318094</xdr:rowOff>
    </xdr:from>
    <xdr:ext cx="8868456" cy="2760243"/>
    <xdr:sp macro="" textlink="">
      <xdr:nvSpPr>
        <xdr:cNvPr id="5" name="吹き出し: 四角形 4">
          <a:extLst>
            <a:ext uri="{FF2B5EF4-FFF2-40B4-BE49-F238E27FC236}">
              <a16:creationId xmlns:a16="http://schemas.microsoft.com/office/drawing/2014/main" id="{968514B8-8DD5-456D-BCC0-7F0783E90FA1}"/>
            </a:ext>
          </a:extLst>
        </xdr:cNvPr>
        <xdr:cNvSpPr/>
      </xdr:nvSpPr>
      <xdr:spPr>
        <a:xfrm>
          <a:off x="15530513" y="5204419"/>
          <a:ext cx="8868456"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56</xdr:col>
      <xdr:colOff>119168</xdr:colOff>
      <xdr:row>13</xdr:row>
      <xdr:rowOff>142877</xdr:rowOff>
    </xdr:from>
    <xdr:to>
      <xdr:col>89</xdr:col>
      <xdr:colOff>133350</xdr:colOff>
      <xdr:row>18</xdr:row>
      <xdr:rowOff>136500</xdr:rowOff>
    </xdr:to>
    <xdr:sp macro="" textlink="">
      <xdr:nvSpPr>
        <xdr:cNvPr id="6" name="正方形/長方形 5">
          <a:extLst>
            <a:ext uri="{FF2B5EF4-FFF2-40B4-BE49-F238E27FC236}">
              <a16:creationId xmlns:a16="http://schemas.microsoft.com/office/drawing/2014/main" id="{FD3BE051-52AC-4720-9411-56248A08FE49}"/>
            </a:ext>
          </a:extLst>
        </xdr:cNvPr>
        <xdr:cNvSpPr/>
      </xdr:nvSpPr>
      <xdr:spPr>
        <a:xfrm>
          <a:off x="15578243" y="2981327"/>
          <a:ext cx="8815282" cy="167954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56</xdr:col>
      <xdr:colOff>95250</xdr:colOff>
      <xdr:row>38</xdr:row>
      <xdr:rowOff>360424</xdr:rowOff>
    </xdr:from>
    <xdr:ext cx="8899071" cy="2760243"/>
    <xdr:sp macro="" textlink="">
      <xdr:nvSpPr>
        <xdr:cNvPr id="7" name="吹き出し: 四角形 6">
          <a:extLst>
            <a:ext uri="{FF2B5EF4-FFF2-40B4-BE49-F238E27FC236}">
              <a16:creationId xmlns:a16="http://schemas.microsoft.com/office/drawing/2014/main" id="{1517DA51-2461-43D4-807A-33D3D72912E5}"/>
            </a:ext>
          </a:extLst>
        </xdr:cNvPr>
        <xdr:cNvSpPr/>
      </xdr:nvSpPr>
      <xdr:spPr>
        <a:xfrm>
          <a:off x="15554325" y="11237974"/>
          <a:ext cx="8899071"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92</xdr:col>
      <xdr:colOff>180731</xdr:colOff>
      <xdr:row>0</xdr:row>
      <xdr:rowOff>57150</xdr:rowOff>
    </xdr:from>
    <xdr:to>
      <xdr:col>148</xdr:col>
      <xdr:colOff>171450</xdr:colOff>
      <xdr:row>78</xdr:row>
      <xdr:rowOff>152400</xdr:rowOff>
    </xdr:to>
    <xdr:sp macro="" textlink="">
      <xdr:nvSpPr>
        <xdr:cNvPr id="8" name="正方形/長方形 7">
          <a:extLst>
            <a:ext uri="{FF2B5EF4-FFF2-40B4-BE49-F238E27FC236}">
              <a16:creationId xmlns:a16="http://schemas.microsoft.com/office/drawing/2014/main" id="{D74B0AB5-C1F8-449A-B13D-F807DD42CF0A}"/>
            </a:ext>
          </a:extLst>
        </xdr:cNvPr>
        <xdr:cNvSpPr/>
      </xdr:nvSpPr>
      <xdr:spPr>
        <a:xfrm>
          <a:off x="25764881" y="57150"/>
          <a:ext cx="15973669" cy="2158365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56</xdr:col>
      <xdr:colOff>166687</xdr:colOff>
      <xdr:row>66</xdr:row>
      <xdr:rowOff>485775</xdr:rowOff>
    </xdr:from>
    <xdr:ext cx="9126991" cy="425822"/>
    <xdr:sp macro="" textlink="">
      <xdr:nvSpPr>
        <xdr:cNvPr id="9" name="吹き出し: 四角形 8">
          <a:extLst>
            <a:ext uri="{FF2B5EF4-FFF2-40B4-BE49-F238E27FC236}">
              <a16:creationId xmlns:a16="http://schemas.microsoft.com/office/drawing/2014/main" id="{05FC0B8B-E6DC-4323-A3A4-78335C913A97}"/>
            </a:ext>
          </a:extLst>
        </xdr:cNvPr>
        <xdr:cNvSpPr/>
      </xdr:nvSpPr>
      <xdr:spPr>
        <a:xfrm>
          <a:off x="15625762" y="16687800"/>
          <a:ext cx="9126991"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53</xdr:col>
      <xdr:colOff>257174</xdr:colOff>
      <xdr:row>0</xdr:row>
      <xdr:rowOff>223844</xdr:rowOff>
    </xdr:from>
    <xdr:to>
      <xdr:col>89</xdr:col>
      <xdr:colOff>171450</xdr:colOff>
      <xdr:row>8</xdr:row>
      <xdr:rowOff>171449</xdr:rowOff>
    </xdr:to>
    <xdr:sp macro="" textlink="">
      <xdr:nvSpPr>
        <xdr:cNvPr id="10" name="吹き出し: 左矢印 9">
          <a:extLst>
            <a:ext uri="{FF2B5EF4-FFF2-40B4-BE49-F238E27FC236}">
              <a16:creationId xmlns:a16="http://schemas.microsoft.com/office/drawing/2014/main" id="{5F818DEB-8149-4DD1-A3E1-B3CE64FB4675}"/>
            </a:ext>
          </a:extLst>
        </xdr:cNvPr>
        <xdr:cNvSpPr/>
      </xdr:nvSpPr>
      <xdr:spPr>
        <a:xfrm>
          <a:off x="14897099" y="223844"/>
          <a:ext cx="9534526" cy="1633530"/>
        </a:xfrm>
        <a:prstGeom prst="leftArrowCallout">
          <a:avLst>
            <a:gd name="adj1" fmla="val 28175"/>
            <a:gd name="adj2" fmla="val 28841"/>
            <a:gd name="adj3" fmla="val 30922"/>
            <a:gd name="adj4" fmla="val 88946"/>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防災ガラス窓の情報は、左側の「入力用」シートへ入力を</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19050</xdr:colOff>
      <xdr:row>5</xdr:row>
      <xdr:rowOff>19050</xdr:rowOff>
    </xdr:from>
    <xdr:to>
      <xdr:col>43</xdr:col>
      <xdr:colOff>77786</xdr:colOff>
      <xdr:row>9</xdr:row>
      <xdr:rowOff>149225</xdr:rowOff>
    </xdr:to>
    <xdr:sp macro="" textlink="">
      <xdr:nvSpPr>
        <xdr:cNvPr id="11" name="四角形: 角を丸くする 10">
          <a:extLst>
            <a:ext uri="{FF2B5EF4-FFF2-40B4-BE49-F238E27FC236}">
              <a16:creationId xmlns:a16="http://schemas.microsoft.com/office/drawing/2014/main" id="{795E1D35-490E-49FB-AD8A-4B03F4CC8121}"/>
            </a:ext>
          </a:extLst>
        </xdr:cNvPr>
        <xdr:cNvSpPr/>
      </xdr:nvSpPr>
      <xdr:spPr>
        <a:xfrm>
          <a:off x="9134475" y="1104900"/>
          <a:ext cx="2820986" cy="9112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44</xdr:col>
      <xdr:colOff>190500</xdr:colOff>
      <xdr:row>4</xdr:row>
      <xdr:rowOff>57150</xdr:rowOff>
    </xdr:from>
    <xdr:to>
      <xdr:col>48</xdr:col>
      <xdr:colOff>95250</xdr:colOff>
      <xdr:row>9</xdr:row>
      <xdr:rowOff>133349</xdr:rowOff>
    </xdr:to>
    <xdr:pic>
      <xdr:nvPicPr>
        <xdr:cNvPr id="12" name="グラフィックス 11" descr="鉛筆">
          <a:extLst>
            <a:ext uri="{FF2B5EF4-FFF2-40B4-BE49-F238E27FC236}">
              <a16:creationId xmlns:a16="http://schemas.microsoft.com/office/drawing/2014/main" id="{156D40C2-D88D-4769-A337-6F62D728B2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44400" y="942975"/>
          <a:ext cx="1009650" cy="1057274"/>
        </a:xfrm>
        <a:prstGeom prst="rect">
          <a:avLst/>
        </a:prstGeom>
      </xdr:spPr>
    </xdr:pic>
    <xdr:clientData/>
  </xdr:twoCellAnchor>
  <xdr:twoCellAnchor>
    <xdr:from>
      <xdr:col>51</xdr:col>
      <xdr:colOff>152400</xdr:colOff>
      <xdr:row>2</xdr:row>
      <xdr:rowOff>38100</xdr:rowOff>
    </xdr:from>
    <xdr:to>
      <xdr:col>54</xdr:col>
      <xdr:colOff>231199</xdr:colOff>
      <xdr:row>2</xdr:row>
      <xdr:rowOff>353187</xdr:rowOff>
    </xdr:to>
    <xdr:sp macro="" textlink="">
      <xdr:nvSpPr>
        <xdr:cNvPr id="13" name="角丸四角形 58">
          <a:extLst>
            <a:ext uri="{FF2B5EF4-FFF2-40B4-BE49-F238E27FC236}">
              <a16:creationId xmlns:a16="http://schemas.microsoft.com/office/drawing/2014/main" id="{A2CAE659-6DDE-42B7-9F36-0F8E5B1A525D}"/>
            </a:ext>
          </a:extLst>
        </xdr:cNvPr>
        <xdr:cNvSpPr/>
      </xdr:nvSpPr>
      <xdr:spPr>
        <a:xfrm>
          <a:off x="14239875" y="504825"/>
          <a:ext cx="90747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144</xdr:col>
      <xdr:colOff>152400</xdr:colOff>
      <xdr:row>2</xdr:row>
      <xdr:rowOff>38100</xdr:rowOff>
    </xdr:from>
    <xdr:to>
      <xdr:col>147</xdr:col>
      <xdr:colOff>231199</xdr:colOff>
      <xdr:row>2</xdr:row>
      <xdr:rowOff>353187</xdr:rowOff>
    </xdr:to>
    <xdr:sp macro="" textlink="">
      <xdr:nvSpPr>
        <xdr:cNvPr id="14" name="角丸四角形 58">
          <a:extLst>
            <a:ext uri="{FF2B5EF4-FFF2-40B4-BE49-F238E27FC236}">
              <a16:creationId xmlns:a16="http://schemas.microsoft.com/office/drawing/2014/main" id="{FA183D78-C818-4366-95F6-2CEDFC5DCF6D}"/>
            </a:ext>
          </a:extLst>
        </xdr:cNvPr>
        <xdr:cNvSpPr/>
      </xdr:nvSpPr>
      <xdr:spPr>
        <a:xfrm>
          <a:off x="14725650" y="514350"/>
          <a:ext cx="93604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57</xdr:col>
      <xdr:colOff>71887</xdr:colOff>
      <xdr:row>10</xdr:row>
      <xdr:rowOff>423149</xdr:rowOff>
    </xdr:from>
    <xdr:ext cx="9594415" cy="1426288"/>
    <xdr:sp macro="" textlink="">
      <xdr:nvSpPr>
        <xdr:cNvPr id="2" name="吹き出し: 四角形 1">
          <a:extLst>
            <a:ext uri="{FF2B5EF4-FFF2-40B4-BE49-F238E27FC236}">
              <a16:creationId xmlns:a16="http://schemas.microsoft.com/office/drawing/2014/main" id="{045AB22C-2BF8-4892-9C03-2F3339AD640E}"/>
            </a:ext>
          </a:extLst>
        </xdr:cNvPr>
        <xdr:cNvSpPr/>
      </xdr:nvSpPr>
      <xdr:spPr>
        <a:xfrm>
          <a:off x="15958868" y="2741498"/>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0</xdr:row>
      <xdr:rowOff>197690</xdr:rowOff>
    </xdr:from>
    <xdr:to>
      <xdr:col>83</xdr:col>
      <xdr:colOff>133350</xdr:colOff>
      <xdr:row>8</xdr:row>
      <xdr:rowOff>95910</xdr:rowOff>
    </xdr:to>
    <xdr:sp macro="" textlink="">
      <xdr:nvSpPr>
        <xdr:cNvPr id="3" name="正方形/長方形 2">
          <a:extLst>
            <a:ext uri="{FF2B5EF4-FFF2-40B4-BE49-F238E27FC236}">
              <a16:creationId xmlns:a16="http://schemas.microsoft.com/office/drawing/2014/main" id="{1455D0FB-84E8-41D3-A9AE-D60EA10C612A}"/>
            </a:ext>
          </a:extLst>
        </xdr:cNvPr>
        <xdr:cNvSpPr/>
      </xdr:nvSpPr>
      <xdr:spPr>
        <a:xfrm>
          <a:off x="16545791" y="197690"/>
          <a:ext cx="7476259" cy="168892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29</xdr:row>
      <xdr:rowOff>323292</xdr:rowOff>
    </xdr:from>
    <xdr:ext cx="9594415" cy="2093265"/>
    <xdr:sp macro="" textlink="">
      <xdr:nvSpPr>
        <xdr:cNvPr id="4" name="吹き出し: 四角形 3">
          <a:extLst>
            <a:ext uri="{FF2B5EF4-FFF2-40B4-BE49-F238E27FC236}">
              <a16:creationId xmlns:a16="http://schemas.microsoft.com/office/drawing/2014/main" id="{F42CEF49-6ABC-41D8-AE05-A2A3E6B6AFD5}"/>
            </a:ext>
          </a:extLst>
        </xdr:cNvPr>
        <xdr:cNvSpPr/>
      </xdr:nvSpPr>
      <xdr:spPr>
        <a:xfrm>
          <a:off x="15958868" y="932711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125802</xdr:colOff>
      <xdr:row>16</xdr:row>
      <xdr:rowOff>593066</xdr:rowOff>
    </xdr:from>
    <xdr:ext cx="9594415" cy="425822"/>
    <xdr:sp macro="" textlink="">
      <xdr:nvSpPr>
        <xdr:cNvPr id="5" name="吹き出し: 四角形 4">
          <a:extLst>
            <a:ext uri="{FF2B5EF4-FFF2-40B4-BE49-F238E27FC236}">
              <a16:creationId xmlns:a16="http://schemas.microsoft.com/office/drawing/2014/main" id="{667ED875-7935-4FEB-81C0-D9580F15A2A4}"/>
            </a:ext>
          </a:extLst>
        </xdr:cNvPr>
        <xdr:cNvSpPr/>
      </xdr:nvSpPr>
      <xdr:spPr>
        <a:xfrm>
          <a:off x="16012783" y="55173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51</xdr:col>
      <xdr:colOff>143773</xdr:colOff>
      <xdr:row>2</xdr:row>
      <xdr:rowOff>35944</xdr:rowOff>
    </xdr:from>
    <xdr:to>
      <xdr:col>54</xdr:col>
      <xdr:colOff>235592</xdr:colOff>
      <xdr:row>2</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98485</xdr:colOff>
      <xdr:row>38</xdr:row>
      <xdr:rowOff>619664</xdr:rowOff>
    </xdr:from>
    <xdr:ext cx="9594415" cy="425822"/>
    <xdr:sp macro="" textlink="">
      <xdr:nvSpPr>
        <xdr:cNvPr id="7" name="吹き出し: 四角形 6">
          <a:extLst>
            <a:ext uri="{FF2B5EF4-FFF2-40B4-BE49-F238E27FC236}">
              <a16:creationId xmlns:a16="http://schemas.microsoft.com/office/drawing/2014/main" id="{076E1A67-F19A-4DCB-A960-40DF34BAC35D}"/>
            </a:ext>
          </a:extLst>
        </xdr:cNvPr>
        <xdr:cNvSpPr/>
      </xdr:nvSpPr>
      <xdr:spPr>
        <a:xfrm>
          <a:off x="15985466" y="132897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143</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024AB139-3B57-46D8-9F1A-5A31668EBA1B}"/>
            </a:ext>
          </a:extLst>
        </xdr:cNvPr>
        <xdr:cNvSpPr/>
      </xdr:nvSpPr>
      <xdr:spPr>
        <a:xfrm>
          <a:off x="40356065" y="502784"/>
          <a:ext cx="11767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56</xdr:col>
      <xdr:colOff>152400</xdr:colOff>
      <xdr:row>19</xdr:row>
      <xdr:rowOff>356194</xdr:rowOff>
    </xdr:from>
    <xdr:ext cx="8420100" cy="2760243"/>
    <xdr:sp macro="" textlink="">
      <xdr:nvSpPr>
        <xdr:cNvPr id="3" name="吹き出し: 四角形 2">
          <a:extLst>
            <a:ext uri="{FF2B5EF4-FFF2-40B4-BE49-F238E27FC236}">
              <a16:creationId xmlns:a16="http://schemas.microsoft.com/office/drawing/2014/main" id="{6F4F77C2-D448-4A74-B267-8E8DA180B656}"/>
            </a:ext>
          </a:extLst>
        </xdr:cNvPr>
        <xdr:cNvSpPr/>
      </xdr:nvSpPr>
      <xdr:spPr>
        <a:xfrm>
          <a:off x="16135350" y="5328244"/>
          <a:ext cx="8420100" cy="2760243"/>
        </a:xfrm>
        <a:prstGeom prst="wedgeRectCallout">
          <a:avLst>
            <a:gd name="adj1" fmla="val -54292"/>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56</xdr:col>
      <xdr:colOff>138218</xdr:colOff>
      <xdr:row>13</xdr:row>
      <xdr:rowOff>180977</xdr:rowOff>
    </xdr:from>
    <xdr:to>
      <xdr:col>88</xdr:col>
      <xdr:colOff>38100</xdr:colOff>
      <xdr:row>18</xdr:row>
      <xdr:rowOff>174600</xdr:rowOff>
    </xdr:to>
    <xdr:sp macro="" textlink="">
      <xdr:nvSpPr>
        <xdr:cNvPr id="4" name="正方形/長方形 3">
          <a:extLst>
            <a:ext uri="{FF2B5EF4-FFF2-40B4-BE49-F238E27FC236}">
              <a16:creationId xmlns:a16="http://schemas.microsoft.com/office/drawing/2014/main" id="{2FB3CF41-F208-404A-9730-202762DC47D1}"/>
            </a:ext>
          </a:extLst>
        </xdr:cNvPr>
        <xdr:cNvSpPr/>
      </xdr:nvSpPr>
      <xdr:spPr>
        <a:xfrm>
          <a:off x="16121168" y="3095627"/>
          <a:ext cx="8434282" cy="168907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56</xdr:col>
      <xdr:colOff>142875</xdr:colOff>
      <xdr:row>37</xdr:row>
      <xdr:rowOff>31817</xdr:rowOff>
    </xdr:from>
    <xdr:ext cx="8543925" cy="2760243"/>
    <xdr:sp macro="" textlink="">
      <xdr:nvSpPr>
        <xdr:cNvPr id="5" name="吹き出し: 四角形 4">
          <a:extLst>
            <a:ext uri="{FF2B5EF4-FFF2-40B4-BE49-F238E27FC236}">
              <a16:creationId xmlns:a16="http://schemas.microsoft.com/office/drawing/2014/main" id="{7231B314-12DF-4CE3-83F4-339A4B80BFAB}"/>
            </a:ext>
          </a:extLst>
        </xdr:cNvPr>
        <xdr:cNvSpPr/>
      </xdr:nvSpPr>
      <xdr:spPr>
        <a:xfrm>
          <a:off x="16125825" y="10680767"/>
          <a:ext cx="8543925" cy="2760243"/>
        </a:xfrm>
        <a:prstGeom prst="wedgeRectCallout">
          <a:avLst>
            <a:gd name="adj1" fmla="val -54305"/>
            <a:gd name="adj2" fmla="val -235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19049</xdr:colOff>
      <xdr:row>60</xdr:row>
      <xdr:rowOff>331501</xdr:rowOff>
    </xdr:from>
    <xdr:ext cx="8496301" cy="2760243"/>
    <xdr:sp macro="" textlink="">
      <xdr:nvSpPr>
        <xdr:cNvPr id="6" name="吹き出し: 四角形 5">
          <a:extLst>
            <a:ext uri="{FF2B5EF4-FFF2-40B4-BE49-F238E27FC236}">
              <a16:creationId xmlns:a16="http://schemas.microsoft.com/office/drawing/2014/main" id="{376F2598-4CC6-42E1-A231-7729CDA060F3}"/>
            </a:ext>
          </a:extLst>
        </xdr:cNvPr>
        <xdr:cNvSpPr/>
      </xdr:nvSpPr>
      <xdr:spPr>
        <a:xfrm>
          <a:off x="16268699" y="18581401"/>
          <a:ext cx="8496301"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92</xdr:col>
      <xdr:colOff>65978</xdr:colOff>
      <xdr:row>0</xdr:row>
      <xdr:rowOff>0</xdr:rowOff>
    </xdr:from>
    <xdr:to>
      <xdr:col>149</xdr:col>
      <xdr:colOff>19050</xdr:colOff>
      <xdr:row>90</xdr:row>
      <xdr:rowOff>142874</xdr:rowOff>
    </xdr:to>
    <xdr:sp macro="" textlink="">
      <xdr:nvSpPr>
        <xdr:cNvPr id="7" name="正方形/長方形 6">
          <a:extLst>
            <a:ext uri="{FF2B5EF4-FFF2-40B4-BE49-F238E27FC236}">
              <a16:creationId xmlns:a16="http://schemas.microsoft.com/office/drawing/2014/main" id="{42FBE801-F990-4D36-86BA-551BB4946DFA}"/>
            </a:ext>
          </a:extLst>
        </xdr:cNvPr>
        <xdr:cNvSpPr/>
      </xdr:nvSpPr>
      <xdr:spPr>
        <a:xfrm>
          <a:off x="25650128" y="0"/>
          <a:ext cx="16621822" cy="30622874"/>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56</xdr:col>
      <xdr:colOff>185737</xdr:colOff>
      <xdr:row>75</xdr:row>
      <xdr:rowOff>523875</xdr:rowOff>
    </xdr:from>
    <xdr:ext cx="9126991" cy="425822"/>
    <xdr:sp macro="" textlink="">
      <xdr:nvSpPr>
        <xdr:cNvPr id="8" name="吹き出し: 四角形 7">
          <a:extLst>
            <a:ext uri="{FF2B5EF4-FFF2-40B4-BE49-F238E27FC236}">
              <a16:creationId xmlns:a16="http://schemas.microsoft.com/office/drawing/2014/main" id="{760BC001-11BC-43F5-9403-3BCDC4B8E6A9}"/>
            </a:ext>
          </a:extLst>
        </xdr:cNvPr>
        <xdr:cNvSpPr/>
      </xdr:nvSpPr>
      <xdr:spPr>
        <a:xfrm>
          <a:off x="16168687" y="24136350"/>
          <a:ext cx="9126991"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52</xdr:col>
      <xdr:colOff>223838</xdr:colOff>
      <xdr:row>5</xdr:row>
      <xdr:rowOff>152406</xdr:rowOff>
    </xdr:from>
    <xdr:to>
      <xdr:col>87</xdr:col>
      <xdr:colOff>247649</xdr:colOff>
      <xdr:row>12</xdr:row>
      <xdr:rowOff>33337</xdr:rowOff>
    </xdr:to>
    <xdr:sp macro="" textlink="">
      <xdr:nvSpPr>
        <xdr:cNvPr id="9" name="吹き出し: 左矢印 8">
          <a:extLst>
            <a:ext uri="{FF2B5EF4-FFF2-40B4-BE49-F238E27FC236}">
              <a16:creationId xmlns:a16="http://schemas.microsoft.com/office/drawing/2014/main" id="{893CE41A-2C53-4A3A-8171-9290689C9CE5}"/>
            </a:ext>
          </a:extLst>
        </xdr:cNvPr>
        <xdr:cNvSpPr/>
      </xdr:nvSpPr>
      <xdr:spPr>
        <a:xfrm>
          <a:off x="15082838" y="1276356"/>
          <a:ext cx="9415461" cy="1557331"/>
        </a:xfrm>
        <a:prstGeom prst="leftArrowCallout">
          <a:avLst>
            <a:gd name="adj1" fmla="val 28175"/>
            <a:gd name="adj2" fmla="val 28841"/>
            <a:gd name="adj3" fmla="val 30922"/>
            <a:gd name="adj4" fmla="val 88946"/>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窓の情報は、左側の「入力用」シートへ記入をお願いいたします。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128</xdr:col>
      <xdr:colOff>46491</xdr:colOff>
      <xdr:row>5</xdr:row>
      <xdr:rowOff>108921</xdr:rowOff>
    </xdr:from>
    <xdr:to>
      <xdr:col>137</xdr:col>
      <xdr:colOff>184604</xdr:colOff>
      <xdr:row>9</xdr:row>
      <xdr:rowOff>181939</xdr:rowOff>
    </xdr:to>
    <xdr:sp macro="" textlink="">
      <xdr:nvSpPr>
        <xdr:cNvPr id="10" name="四角形: 角を丸くする 9">
          <a:extLst>
            <a:ext uri="{FF2B5EF4-FFF2-40B4-BE49-F238E27FC236}">
              <a16:creationId xmlns:a16="http://schemas.microsoft.com/office/drawing/2014/main" id="{05662B50-09B2-40C2-87C4-BEF1C1A17DE2}"/>
            </a:ext>
          </a:extLst>
        </xdr:cNvPr>
        <xdr:cNvSpPr/>
      </xdr:nvSpPr>
      <xdr:spPr>
        <a:xfrm>
          <a:off x="35898591" y="1223346"/>
          <a:ext cx="2709863" cy="85406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138</xdr:col>
      <xdr:colOff>117931</xdr:colOff>
      <xdr:row>4</xdr:row>
      <xdr:rowOff>167822</xdr:rowOff>
    </xdr:from>
    <xdr:to>
      <xdr:col>141</xdr:col>
      <xdr:colOff>224293</xdr:colOff>
      <xdr:row>9</xdr:row>
      <xdr:rowOff>322254</xdr:rowOff>
    </xdr:to>
    <xdr:pic>
      <xdr:nvPicPr>
        <xdr:cNvPr id="11" name="グラフィックス 10" descr="プリンター">
          <a:extLst>
            <a:ext uri="{FF2B5EF4-FFF2-40B4-BE49-F238E27FC236}">
              <a16:creationId xmlns:a16="http://schemas.microsoft.com/office/drawing/2014/main" id="{4D988E70-0A64-4693-AC40-56AD5E8D8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827531" y="1053647"/>
          <a:ext cx="963612" cy="1164082"/>
        </a:xfrm>
        <a:prstGeom prst="rect">
          <a:avLst/>
        </a:prstGeom>
      </xdr:spPr>
    </xdr:pic>
    <xdr:clientData fPrintsWithSheet="0"/>
  </xdr:twoCellAnchor>
  <xdr:twoCellAnchor>
    <xdr:from>
      <xdr:col>51</xdr:col>
      <xdr:colOff>95250</xdr:colOff>
      <xdr:row>2</xdr:row>
      <xdr:rowOff>38100</xdr:rowOff>
    </xdr:from>
    <xdr:to>
      <xdr:col>54</xdr:col>
      <xdr:colOff>231199</xdr:colOff>
      <xdr:row>2</xdr:row>
      <xdr:rowOff>353187</xdr:rowOff>
    </xdr:to>
    <xdr:sp macro="" textlink="">
      <xdr:nvSpPr>
        <xdr:cNvPr id="12" name="角丸四角形 58">
          <a:extLst>
            <a:ext uri="{FF2B5EF4-FFF2-40B4-BE49-F238E27FC236}">
              <a16:creationId xmlns:a16="http://schemas.microsoft.com/office/drawing/2014/main" id="{B0AA6996-92E7-4D46-8A9B-0B76C9010521}"/>
            </a:ext>
          </a:extLst>
        </xdr:cNvPr>
        <xdr:cNvSpPr/>
      </xdr:nvSpPr>
      <xdr:spPr>
        <a:xfrm>
          <a:off x="14668500" y="504825"/>
          <a:ext cx="993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32</xdr:col>
      <xdr:colOff>152400</xdr:colOff>
      <xdr:row>4</xdr:row>
      <xdr:rowOff>152400</xdr:rowOff>
    </xdr:from>
    <xdr:to>
      <xdr:col>43</xdr:col>
      <xdr:colOff>153986</xdr:colOff>
      <xdr:row>9</xdr:row>
      <xdr:rowOff>73025</xdr:rowOff>
    </xdr:to>
    <xdr:sp macro="" textlink="">
      <xdr:nvSpPr>
        <xdr:cNvPr id="13" name="四角形: 角を丸くする 12">
          <a:extLst>
            <a:ext uri="{FF2B5EF4-FFF2-40B4-BE49-F238E27FC236}">
              <a16:creationId xmlns:a16="http://schemas.microsoft.com/office/drawing/2014/main" id="{3B246AB7-7C0B-4658-8DB9-E3E0D9433596}"/>
            </a:ext>
          </a:extLst>
        </xdr:cNvPr>
        <xdr:cNvSpPr/>
      </xdr:nvSpPr>
      <xdr:spPr>
        <a:xfrm>
          <a:off x="9296400" y="1038225"/>
          <a:ext cx="3144836" cy="93027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45</xdr:col>
      <xdr:colOff>38100</xdr:colOff>
      <xdr:row>3</xdr:row>
      <xdr:rowOff>19050</xdr:rowOff>
    </xdr:from>
    <xdr:to>
      <xdr:col>48</xdr:col>
      <xdr:colOff>228600</xdr:colOff>
      <xdr:row>9</xdr:row>
      <xdr:rowOff>57149</xdr:rowOff>
    </xdr:to>
    <xdr:pic>
      <xdr:nvPicPr>
        <xdr:cNvPr id="14" name="グラフィックス 13" descr="鉛筆">
          <a:extLst>
            <a:ext uri="{FF2B5EF4-FFF2-40B4-BE49-F238E27FC236}">
              <a16:creationId xmlns:a16="http://schemas.microsoft.com/office/drawing/2014/main" id="{B97BE6D9-6FAF-4A24-B3E7-DC57AB4D4A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96850" y="866775"/>
          <a:ext cx="1047750" cy="1085849"/>
        </a:xfrm>
        <a:prstGeom prst="rect">
          <a:avLst/>
        </a:prstGeom>
      </xdr:spPr>
    </xdr:pic>
    <xdr:clientData/>
  </xdr:twoCellAnchor>
  <xdr:twoCellAnchor>
    <xdr:from>
      <xdr:col>144</xdr:col>
      <xdr:colOff>95250</xdr:colOff>
      <xdr:row>2</xdr:row>
      <xdr:rowOff>38100</xdr:rowOff>
    </xdr:from>
    <xdr:to>
      <xdr:col>147</xdr:col>
      <xdr:colOff>231199</xdr:colOff>
      <xdr:row>2</xdr:row>
      <xdr:rowOff>353187</xdr:rowOff>
    </xdr:to>
    <xdr:sp macro="" textlink="">
      <xdr:nvSpPr>
        <xdr:cNvPr id="15" name="角丸四角形 58">
          <a:extLst>
            <a:ext uri="{FF2B5EF4-FFF2-40B4-BE49-F238E27FC236}">
              <a16:creationId xmlns:a16="http://schemas.microsoft.com/office/drawing/2014/main" id="{28F79213-5CB6-48E4-BA44-9C711D67651D}"/>
            </a:ext>
          </a:extLst>
        </xdr:cNvPr>
        <xdr:cNvSpPr/>
      </xdr:nvSpPr>
      <xdr:spPr>
        <a:xfrm>
          <a:off x="14668500" y="514350"/>
          <a:ext cx="993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40</xdr:col>
      <xdr:colOff>59147</xdr:colOff>
      <xdr:row>11</xdr:row>
      <xdr:rowOff>54431</xdr:rowOff>
    </xdr:from>
    <xdr:ext cx="8454921" cy="1074964"/>
    <xdr:sp macro="" textlink="">
      <xdr:nvSpPr>
        <xdr:cNvPr id="2" name="吹き出し: 四角形 1">
          <a:extLst>
            <a:ext uri="{FF2B5EF4-FFF2-40B4-BE49-F238E27FC236}">
              <a16:creationId xmlns:a16="http://schemas.microsoft.com/office/drawing/2014/main" id="{B72510D5-D5D9-4A34-A5CE-BE89293E9D36}"/>
            </a:ext>
          </a:extLst>
        </xdr:cNvPr>
        <xdr:cNvSpPr/>
      </xdr:nvSpPr>
      <xdr:spPr>
        <a:xfrm>
          <a:off x="10944861" y="2558145"/>
          <a:ext cx="8454921" cy="1074964"/>
        </a:xfrm>
        <a:prstGeom prst="wedgeRectCallout">
          <a:avLst>
            <a:gd name="adj1" fmla="val -54564"/>
            <a:gd name="adj2" fmla="val -22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163286</xdr:colOff>
      <xdr:row>2</xdr:row>
      <xdr:rowOff>40821</xdr:rowOff>
    </xdr:from>
    <xdr:to>
      <xdr:col>37</xdr:col>
      <xdr:colOff>247403</xdr:colOff>
      <xdr:row>2</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40</xdr:col>
      <xdr:colOff>40824</xdr:colOff>
      <xdr:row>30</xdr:row>
      <xdr:rowOff>95249</xdr:rowOff>
    </xdr:from>
    <xdr:ext cx="8409213" cy="625812"/>
    <xdr:sp macro="" textlink="">
      <xdr:nvSpPr>
        <xdr:cNvPr id="5" name="吹き出し: 四角形 4">
          <a:extLst>
            <a:ext uri="{FF2B5EF4-FFF2-40B4-BE49-F238E27FC236}">
              <a16:creationId xmlns:a16="http://schemas.microsoft.com/office/drawing/2014/main" id="{94953191-DD36-4E8A-8842-83D196C7346B}"/>
            </a:ext>
          </a:extLst>
        </xdr:cNvPr>
        <xdr:cNvSpPr/>
      </xdr:nvSpPr>
      <xdr:spPr>
        <a:xfrm>
          <a:off x="10926538" y="11062606"/>
          <a:ext cx="8409213" cy="625812"/>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57</xdr:col>
      <xdr:colOff>71887</xdr:colOff>
      <xdr:row>10</xdr:row>
      <xdr:rowOff>423149</xdr:rowOff>
    </xdr:from>
    <xdr:ext cx="9594415" cy="1426288"/>
    <xdr:sp macro="" textlink="">
      <xdr:nvSpPr>
        <xdr:cNvPr id="2" name="吹き出し: 四角形 1">
          <a:extLst>
            <a:ext uri="{FF2B5EF4-FFF2-40B4-BE49-F238E27FC236}">
              <a16:creationId xmlns:a16="http://schemas.microsoft.com/office/drawing/2014/main" id="{7450DFCB-D0B3-4F10-91A8-BB3B5D3D7A82}"/>
            </a:ext>
          </a:extLst>
        </xdr:cNvPr>
        <xdr:cNvSpPr/>
      </xdr:nvSpPr>
      <xdr:spPr>
        <a:xfrm>
          <a:off x="16178662" y="275677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0</xdr:row>
      <xdr:rowOff>197690</xdr:rowOff>
    </xdr:from>
    <xdr:to>
      <xdr:col>80</xdr:col>
      <xdr:colOff>88188</xdr:colOff>
      <xdr:row>8</xdr:row>
      <xdr:rowOff>95910</xdr:rowOff>
    </xdr:to>
    <xdr:sp macro="" textlink="">
      <xdr:nvSpPr>
        <xdr:cNvPr id="3" name="正方形/長方形 2">
          <a:extLst>
            <a:ext uri="{FF2B5EF4-FFF2-40B4-BE49-F238E27FC236}">
              <a16:creationId xmlns:a16="http://schemas.microsoft.com/office/drawing/2014/main" id="{563526E5-DDB1-4D16-9523-E67D81D1D5F8}"/>
            </a:ext>
          </a:extLst>
        </xdr:cNvPr>
        <xdr:cNvSpPr/>
      </xdr:nvSpPr>
      <xdr:spPr>
        <a:xfrm>
          <a:off x="16193366" y="197690"/>
          <a:ext cx="6354772" cy="166034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29</xdr:row>
      <xdr:rowOff>323292</xdr:rowOff>
    </xdr:from>
    <xdr:ext cx="9594415" cy="2093265"/>
    <xdr:sp macro="" textlink="">
      <xdr:nvSpPr>
        <xdr:cNvPr id="4" name="吹き出し: 四角形 3">
          <a:extLst>
            <a:ext uri="{FF2B5EF4-FFF2-40B4-BE49-F238E27FC236}">
              <a16:creationId xmlns:a16="http://schemas.microsoft.com/office/drawing/2014/main" id="{B43A990C-275E-4B28-B0F1-28E5ADC7C763}"/>
            </a:ext>
          </a:extLst>
        </xdr:cNvPr>
        <xdr:cNvSpPr/>
      </xdr:nvSpPr>
      <xdr:spPr>
        <a:xfrm>
          <a:off x="16178662" y="8876742"/>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125802</xdr:colOff>
      <xdr:row>16</xdr:row>
      <xdr:rowOff>593066</xdr:rowOff>
    </xdr:from>
    <xdr:ext cx="9594415" cy="425822"/>
    <xdr:sp macro="" textlink="">
      <xdr:nvSpPr>
        <xdr:cNvPr id="5" name="吹き出し: 四角形 4">
          <a:extLst>
            <a:ext uri="{FF2B5EF4-FFF2-40B4-BE49-F238E27FC236}">
              <a16:creationId xmlns:a16="http://schemas.microsoft.com/office/drawing/2014/main" id="{D8A3266B-246A-467C-B1EB-82806217279E}"/>
            </a:ext>
          </a:extLst>
        </xdr:cNvPr>
        <xdr:cNvSpPr/>
      </xdr:nvSpPr>
      <xdr:spPr>
        <a:xfrm>
          <a:off x="16232577" y="5107916"/>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51</xdr:col>
      <xdr:colOff>143773</xdr:colOff>
      <xdr:row>2</xdr:row>
      <xdr:rowOff>35944</xdr:rowOff>
    </xdr:from>
    <xdr:to>
      <xdr:col>54</xdr:col>
      <xdr:colOff>235592</xdr:colOff>
      <xdr:row>2</xdr:row>
      <xdr:rowOff>351031</xdr:rowOff>
    </xdr:to>
    <xdr:sp macro="" textlink="">
      <xdr:nvSpPr>
        <xdr:cNvPr id="6" name="角丸四角形 58">
          <a:extLst>
            <a:ext uri="{FF2B5EF4-FFF2-40B4-BE49-F238E27FC236}">
              <a16:creationId xmlns:a16="http://schemas.microsoft.com/office/drawing/2014/main" id="{B8E7E772-0085-4502-96E0-65A2701AB0F4}"/>
            </a:ext>
          </a:extLst>
        </xdr:cNvPr>
        <xdr:cNvSpPr/>
      </xdr:nvSpPr>
      <xdr:spPr>
        <a:xfrm>
          <a:off x="14593198" y="502669"/>
          <a:ext cx="92049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98485</xdr:colOff>
      <xdr:row>38</xdr:row>
      <xdr:rowOff>619664</xdr:rowOff>
    </xdr:from>
    <xdr:ext cx="9594415" cy="425822"/>
    <xdr:sp macro="" textlink="">
      <xdr:nvSpPr>
        <xdr:cNvPr id="7" name="吹き出し: 四角形 6">
          <a:extLst>
            <a:ext uri="{FF2B5EF4-FFF2-40B4-BE49-F238E27FC236}">
              <a16:creationId xmlns:a16="http://schemas.microsoft.com/office/drawing/2014/main" id="{55CACF65-EE92-4352-A3E3-F563C88C3343}"/>
            </a:ext>
          </a:extLst>
        </xdr:cNvPr>
        <xdr:cNvSpPr/>
      </xdr:nvSpPr>
      <xdr:spPr>
        <a:xfrm>
          <a:off x="16205260" y="1242113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525896</xdr:colOff>
      <xdr:row>17</xdr:row>
      <xdr:rowOff>148650</xdr:rowOff>
    </xdr:from>
    <xdr:ext cx="5365750" cy="425822"/>
    <xdr:sp macro="" textlink="">
      <xdr:nvSpPr>
        <xdr:cNvPr id="2" name="吹き出し: 四角形 1">
          <a:extLst>
            <a:ext uri="{FF2B5EF4-FFF2-40B4-BE49-F238E27FC236}">
              <a16:creationId xmlns:a16="http://schemas.microsoft.com/office/drawing/2014/main" id="{C45EBEBD-6B95-49F0-A572-8920334D58B1}"/>
            </a:ext>
          </a:extLst>
        </xdr:cNvPr>
        <xdr:cNvSpPr/>
      </xdr:nvSpPr>
      <xdr:spPr>
        <a:xfrm>
          <a:off x="33444296" y="3063300"/>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・改修後の外観写真を貼付けてください。</a:t>
          </a:r>
        </a:p>
      </xdr:txBody>
    </xdr:sp>
    <xdr:clientData/>
  </xdr:oneCellAnchor>
  <xdr:oneCellAnchor>
    <xdr:from>
      <xdr:col>48</xdr:col>
      <xdr:colOff>444500</xdr:colOff>
      <xdr:row>7</xdr:row>
      <xdr:rowOff>137100</xdr:rowOff>
    </xdr:from>
    <xdr:ext cx="9916968" cy="1837173"/>
    <xdr:sp macro="" textlink="">
      <xdr:nvSpPr>
        <xdr:cNvPr id="3" name="吹き出し: 四角形 2">
          <a:extLst>
            <a:ext uri="{FF2B5EF4-FFF2-40B4-BE49-F238E27FC236}">
              <a16:creationId xmlns:a16="http://schemas.microsoft.com/office/drawing/2014/main" id="{E4297FF1-E06A-401F-89D6-D9304A00F49A}"/>
            </a:ext>
          </a:extLst>
        </xdr:cNvPr>
        <xdr:cNvSpPr/>
      </xdr:nvSpPr>
      <xdr:spPr>
        <a:xfrm>
          <a:off x="12636500" y="1740475"/>
          <a:ext cx="9916968" cy="1837173"/>
        </a:xfrm>
        <a:prstGeom prst="wedgeRectCallout">
          <a:avLst>
            <a:gd name="adj1" fmla="val -53189"/>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2000">
              <a:solidFill>
                <a:srgbClr val="FF0000"/>
              </a:solidFill>
              <a:latin typeface="HGｺﾞｼｯｸM" panose="020B0609000000000000" pitchFamily="49" charset="-128"/>
              <a:ea typeface="HGｺﾞｼｯｸM" panose="020B0609000000000000" pitchFamily="49" charset="-128"/>
            </a:rPr>
            <a:t>6</a:t>
          </a:r>
          <a:r>
            <a:rPr kumimoji="1" lang="ja-JP" altLang="en-US" sz="2000">
              <a:solidFill>
                <a:srgbClr val="FF0000"/>
              </a:solidFill>
              <a:latin typeface="HGｺﾞｼｯｸM" panose="020B0609000000000000" pitchFamily="49" charset="-128"/>
              <a:ea typeface="HGｺﾞｼｯｸM" panose="020B0609000000000000" pitchFamily="49" charset="-128"/>
            </a:rPr>
            <a:t>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a:t>
          </a:r>
          <a:r>
            <a:rPr kumimoji="1" lang="en-US" altLang="ja-JP" sz="2000">
              <a:solidFill>
                <a:srgbClr val="FF0000"/>
              </a:solidFill>
              <a:latin typeface="HGｺﾞｼｯｸM" panose="020B0609000000000000" pitchFamily="49" charset="-128"/>
              <a:ea typeface="HGｺﾞｼｯｸM" panose="020B0609000000000000" pitchFamily="49" charset="-128"/>
            </a:rPr>
            <a:t>SII-BBA210-03-</a:t>
          </a:r>
          <a:r>
            <a:rPr kumimoji="1" lang="en-US" altLang="ja-JP" sz="2000" b="1" u="sng">
              <a:solidFill>
                <a:srgbClr val="FF0000"/>
              </a:solidFill>
              <a:latin typeface="HGｺﾞｼｯｸM" panose="020B0609000000000000" pitchFamily="49" charset="-128"/>
              <a:ea typeface="HGｺﾞｼｯｸM" panose="020B0609000000000000" pitchFamily="49" charset="-128"/>
            </a:rPr>
            <a:t>123456</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の場合、「</a:t>
          </a:r>
          <a:r>
            <a:rPr kumimoji="1" lang="en-US" altLang="ja-JP" sz="2000" b="1">
              <a:solidFill>
                <a:srgbClr val="FF0000"/>
              </a:solidFill>
              <a:latin typeface="HGｺﾞｼｯｸM" panose="020B0609000000000000" pitchFamily="49" charset="-128"/>
              <a:ea typeface="HGｺﾞｼｯｸM" panose="020B0609000000000000" pitchFamily="49" charset="-128"/>
            </a:rPr>
            <a:t>123456</a:t>
          </a:r>
          <a:r>
            <a:rPr kumimoji="1" lang="ja-JP" altLang="en-US" sz="20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・補助事業者名をフルネームで記入してください。</a:t>
          </a:r>
        </a:p>
      </xdr:txBody>
    </xdr:sp>
    <xdr:clientData/>
  </xdr:oneCellAnchor>
  <xdr:oneCellAnchor>
    <xdr:from>
      <xdr:col>48</xdr:col>
      <xdr:colOff>458931</xdr:colOff>
      <xdr:row>4</xdr:row>
      <xdr:rowOff>95250</xdr:rowOff>
    </xdr:from>
    <xdr:ext cx="5365750" cy="425822"/>
    <xdr:sp macro="" textlink="">
      <xdr:nvSpPr>
        <xdr:cNvPr id="4" name="吹き出し: 四角形 3">
          <a:extLst>
            <a:ext uri="{FF2B5EF4-FFF2-40B4-BE49-F238E27FC236}">
              <a16:creationId xmlns:a16="http://schemas.microsoft.com/office/drawing/2014/main" id="{CB939C8D-D7C3-4046-A194-7FBECD2EEC76}"/>
            </a:ext>
          </a:extLst>
        </xdr:cNvPr>
        <xdr:cNvSpPr/>
      </xdr:nvSpPr>
      <xdr:spPr>
        <a:xfrm>
          <a:off x="12650931" y="1016000"/>
          <a:ext cx="5365750" cy="425822"/>
        </a:xfrm>
        <a:prstGeom prst="wedgeRectCallout">
          <a:avLst>
            <a:gd name="adj1" fmla="val -56084"/>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49</xdr:col>
      <xdr:colOff>0</xdr:colOff>
      <xdr:row>16</xdr:row>
      <xdr:rowOff>227862</xdr:rowOff>
    </xdr:from>
    <xdr:ext cx="8794749" cy="759310"/>
    <xdr:sp macro="" textlink="">
      <xdr:nvSpPr>
        <xdr:cNvPr id="3" name="吹き出し: 四角形 2">
          <a:extLst>
            <a:ext uri="{FF2B5EF4-FFF2-40B4-BE49-F238E27FC236}">
              <a16:creationId xmlns:a16="http://schemas.microsoft.com/office/drawing/2014/main" id="{1152CBE3-B67B-48AE-A413-BC990A63B66D}"/>
            </a:ext>
          </a:extLst>
        </xdr:cNvPr>
        <xdr:cNvSpPr/>
      </xdr:nvSpPr>
      <xdr:spPr>
        <a:xfrm>
          <a:off x="33604200" y="2913912"/>
          <a:ext cx="8794749" cy="759310"/>
        </a:xfrm>
        <a:prstGeom prst="wedgeRectCallout">
          <a:avLst>
            <a:gd name="adj1" fmla="val -55944"/>
            <a:gd name="adj2" fmla="val -381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必ず「事務取扱説明書」を事前に確認の上、撮影してください。</a:t>
          </a:r>
        </a:p>
      </xdr:txBody>
    </xdr:sp>
    <xdr:clientData/>
  </xdr:oneCellAnchor>
  <xdr:oneCellAnchor>
    <xdr:from>
      <xdr:col>49</xdr:col>
      <xdr:colOff>31750</xdr:colOff>
      <xdr:row>11</xdr:row>
      <xdr:rowOff>215033</xdr:rowOff>
    </xdr:from>
    <xdr:ext cx="8747125" cy="935183"/>
    <xdr:sp macro="" textlink="">
      <xdr:nvSpPr>
        <xdr:cNvPr id="4" name="吹き出し: 四角形 3">
          <a:extLst>
            <a:ext uri="{FF2B5EF4-FFF2-40B4-BE49-F238E27FC236}">
              <a16:creationId xmlns:a16="http://schemas.microsoft.com/office/drawing/2014/main" id="{688CD02D-DE95-42FC-9A34-C0E0EF6B0C95}"/>
            </a:ext>
          </a:extLst>
        </xdr:cNvPr>
        <xdr:cNvSpPr/>
      </xdr:nvSpPr>
      <xdr:spPr>
        <a:xfrm>
          <a:off x="33635950" y="2053358"/>
          <a:ext cx="8747125" cy="935183"/>
        </a:xfrm>
        <a:prstGeom prst="wedgeRectCallout">
          <a:avLst>
            <a:gd name="adj1" fmla="val -56687"/>
            <a:gd name="adj2" fmla="val -48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・導入製品を選択の上、必要項目を全て記入してください。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記入不要の項目はグレーアウトされます。</a:t>
          </a:r>
        </a:p>
      </xdr:txBody>
    </xdr:sp>
    <xdr:clientData/>
  </xdr:oneCellAnchor>
  <xdr:twoCellAnchor>
    <xdr:from>
      <xdr:col>49</xdr:col>
      <xdr:colOff>15875</xdr:colOff>
      <xdr:row>0</xdr:row>
      <xdr:rowOff>15875</xdr:rowOff>
    </xdr:from>
    <xdr:to>
      <xdr:col>61</xdr:col>
      <xdr:colOff>587375</xdr:colOff>
      <xdr:row>9</xdr:row>
      <xdr:rowOff>31750</xdr:rowOff>
    </xdr:to>
    <xdr:sp macro="" textlink="">
      <xdr:nvSpPr>
        <xdr:cNvPr id="5" name="正方形/長方形 4">
          <a:extLst>
            <a:ext uri="{FF2B5EF4-FFF2-40B4-BE49-F238E27FC236}">
              <a16:creationId xmlns:a16="http://schemas.microsoft.com/office/drawing/2014/main" id="{94933D6D-5EAE-4C35-977B-D859B3526520}"/>
            </a:ext>
          </a:extLst>
        </xdr:cNvPr>
        <xdr:cNvSpPr/>
      </xdr:nvSpPr>
      <xdr:spPr>
        <a:xfrm>
          <a:off x="33620075" y="15875"/>
          <a:ext cx="8801100" cy="155892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窓の実績報告確認写真の様式は、</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u="sng">
              <a:solidFill>
                <a:srgbClr val="FF0000"/>
              </a:solidFill>
              <a:latin typeface="HGｺﾞｼｯｸM" panose="020B0609000000000000" pitchFamily="49" charset="-128"/>
              <a:ea typeface="HGｺﾞｼｯｸM" panose="020B0609000000000000" pitchFamily="49" charset="-128"/>
            </a:rPr>
            <a:t>窓用</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48</xdr:col>
      <xdr:colOff>382487</xdr:colOff>
      <xdr:row>5</xdr:row>
      <xdr:rowOff>59714</xdr:rowOff>
    </xdr:from>
    <xdr:to>
      <xdr:col>55</xdr:col>
      <xdr:colOff>222251</xdr:colOff>
      <xdr:row>11</xdr:row>
      <xdr:rowOff>31679</xdr:rowOff>
    </xdr:to>
    <xdr:grpSp>
      <xdr:nvGrpSpPr>
        <xdr:cNvPr id="6" name="グループ化 5">
          <a:extLst>
            <a:ext uri="{FF2B5EF4-FFF2-40B4-BE49-F238E27FC236}">
              <a16:creationId xmlns:a16="http://schemas.microsoft.com/office/drawing/2014/main" id="{30373223-C1ED-4116-9B2F-404ADD2C0821}"/>
            </a:ext>
          </a:extLst>
        </xdr:cNvPr>
        <xdr:cNvGrpSpPr/>
      </xdr:nvGrpSpPr>
      <xdr:grpSpPr>
        <a:xfrm>
          <a:off x="12345887" y="1113814"/>
          <a:ext cx="4195864" cy="1584865"/>
          <a:chOff x="13336486" y="1128631"/>
          <a:chExt cx="4653439" cy="1591215"/>
        </a:xfrm>
      </xdr:grpSpPr>
      <xdr:sp macro="" textlink="">
        <xdr:nvSpPr>
          <xdr:cNvPr id="7" name="二等辺三角形 6">
            <a:extLst>
              <a:ext uri="{FF2B5EF4-FFF2-40B4-BE49-F238E27FC236}">
                <a16:creationId xmlns:a16="http://schemas.microsoft.com/office/drawing/2014/main" id="{B6ECA1BC-6D5B-4D47-9085-8127D9CCB2F6}"/>
              </a:ext>
            </a:extLst>
          </xdr:cNvPr>
          <xdr:cNvSpPr/>
        </xdr:nvSpPr>
        <xdr:spPr>
          <a:xfrm rot="19664258">
            <a:off x="13336486" y="1128631"/>
            <a:ext cx="154664" cy="1496168"/>
          </a:xfrm>
          <a:prstGeom prst="triangle">
            <a:avLst>
              <a:gd name="adj" fmla="val 552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8F736CF-81B7-4929-A8FF-EDABE5612199}"/>
              </a:ext>
            </a:extLst>
          </xdr:cNvPr>
          <xdr:cNvSpPr/>
        </xdr:nvSpPr>
        <xdr:spPr>
          <a:xfrm>
            <a:off x="13739248" y="2171946"/>
            <a:ext cx="4250677" cy="547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sp macro="" textlink="">
        <xdr:nvSpPr>
          <xdr:cNvPr id="9" name="四角形: 角を丸くする 8">
            <a:extLst>
              <a:ext uri="{FF2B5EF4-FFF2-40B4-BE49-F238E27FC236}">
                <a16:creationId xmlns:a16="http://schemas.microsoft.com/office/drawing/2014/main" id="{A1D5F584-E3BE-47BC-9B00-367A71C7DC19}"/>
              </a:ext>
            </a:extLst>
          </xdr:cNvPr>
          <xdr:cNvSpPr/>
        </xdr:nvSpPr>
        <xdr:spPr>
          <a:xfrm>
            <a:off x="13713355" y="2264833"/>
            <a:ext cx="129646" cy="23283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oneCellAnchor>
    <xdr:from>
      <xdr:col>49</xdr:col>
      <xdr:colOff>79375</xdr:colOff>
      <xdr:row>12</xdr:row>
      <xdr:rowOff>63500</xdr:rowOff>
    </xdr:from>
    <xdr:ext cx="9588500" cy="4635500"/>
    <xdr:sp macro="" textlink="">
      <xdr:nvSpPr>
        <xdr:cNvPr id="3" name="吹き出し: 四角形 2">
          <a:extLst>
            <a:ext uri="{FF2B5EF4-FFF2-40B4-BE49-F238E27FC236}">
              <a16:creationId xmlns:a16="http://schemas.microsoft.com/office/drawing/2014/main" id="{554D3970-071D-4878-82E3-EFC2A6DEE29F}"/>
            </a:ext>
          </a:extLst>
        </xdr:cNvPr>
        <xdr:cNvSpPr/>
      </xdr:nvSpPr>
      <xdr:spPr>
        <a:xfrm>
          <a:off x="13493750" y="3016250"/>
          <a:ext cx="9588500" cy="4635500"/>
        </a:xfrm>
        <a:prstGeom prst="wedgeRectCallout">
          <a:avLst>
            <a:gd name="adj1" fmla="val -56687"/>
            <a:gd name="adj2" fmla="val -5604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・窓番号と出荷証明書</a:t>
          </a:r>
          <a:r>
            <a:rPr kumimoji="1" lang="en-US" altLang="ja-JP" sz="2000">
              <a:solidFill>
                <a:srgbClr val="FF0000"/>
              </a:solidFill>
              <a:latin typeface="HGｺﾞｼｯｸM" panose="020B0609000000000000" pitchFamily="49" charset="-128"/>
              <a:ea typeface="HGｺﾞｼｯｸM" panose="020B0609000000000000" pitchFamily="49" charset="-128"/>
            </a:rPr>
            <a:t>No.</a:t>
          </a:r>
          <a:r>
            <a:rPr kumimoji="1" lang="ja-JP" altLang="en-US" sz="2000">
              <a:solidFill>
                <a:srgbClr val="FF0000"/>
              </a:solidFill>
              <a:latin typeface="HGｺﾞｼｯｸM" panose="020B0609000000000000" pitchFamily="49" charset="-128"/>
              <a:ea typeface="HGｺﾞｼｯｸM" panose="020B0609000000000000" pitchFamily="49" charset="-128"/>
            </a:rPr>
            <a:t>を記入してください。</a:t>
          </a:r>
        </a:p>
      </xdr:txBody>
    </xdr:sp>
    <xdr:clientData/>
  </xdr:oneCellAnchor>
  <xdr:oneCellAnchor>
    <xdr:from>
      <xdr:col>49</xdr:col>
      <xdr:colOff>79375</xdr:colOff>
      <xdr:row>24</xdr:row>
      <xdr:rowOff>21487</xdr:rowOff>
    </xdr:from>
    <xdr:ext cx="9699625" cy="759310"/>
    <xdr:sp macro="" textlink="">
      <xdr:nvSpPr>
        <xdr:cNvPr id="4" name="吹き出し: 四角形 3">
          <a:extLst>
            <a:ext uri="{FF2B5EF4-FFF2-40B4-BE49-F238E27FC236}">
              <a16:creationId xmlns:a16="http://schemas.microsoft.com/office/drawing/2014/main" id="{57765CDD-8BBB-41C1-AC3E-DAA8DAFF52C5}"/>
            </a:ext>
          </a:extLst>
        </xdr:cNvPr>
        <xdr:cNvSpPr/>
      </xdr:nvSpPr>
      <xdr:spPr>
        <a:xfrm>
          <a:off x="33683575" y="4136287"/>
          <a:ext cx="9699625" cy="759310"/>
        </a:xfrm>
        <a:prstGeom prst="wedgeRectCallout">
          <a:avLst>
            <a:gd name="adj1" fmla="val -56195"/>
            <a:gd name="adj2" fmla="val -193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twoCellAnchor>
    <xdr:from>
      <xdr:col>49</xdr:col>
      <xdr:colOff>126999</xdr:colOff>
      <xdr:row>0</xdr:row>
      <xdr:rowOff>95250</xdr:rowOff>
    </xdr:from>
    <xdr:to>
      <xdr:col>63</xdr:col>
      <xdr:colOff>142874</xdr:colOff>
      <xdr:row>9</xdr:row>
      <xdr:rowOff>15875</xdr:rowOff>
    </xdr:to>
    <xdr:sp macro="" textlink="">
      <xdr:nvSpPr>
        <xdr:cNvPr id="5" name="正方形/長方形 4">
          <a:extLst>
            <a:ext uri="{FF2B5EF4-FFF2-40B4-BE49-F238E27FC236}">
              <a16:creationId xmlns:a16="http://schemas.microsoft.com/office/drawing/2014/main" id="{12082CB5-952B-4067-BBB8-369E4CC952FA}"/>
            </a:ext>
          </a:extLst>
        </xdr:cNvPr>
        <xdr:cNvSpPr/>
      </xdr:nvSpPr>
      <xdr:spPr>
        <a:xfrm>
          <a:off x="33731199" y="95250"/>
          <a:ext cx="9617075" cy="146367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窓（防災ガラス窓、窓）</a:t>
          </a:r>
          <a:r>
            <a:rPr kumimoji="1" lang="ja-JP" altLang="en-US" sz="2000">
              <a:solidFill>
                <a:srgbClr val="FF0000"/>
              </a:solidFill>
              <a:latin typeface="HGｺﾞｼｯｸM" panose="020B0609000000000000" pitchFamily="49" charset="-128"/>
              <a:ea typeface="HGｺﾞｼｯｸM" panose="020B0609000000000000" pitchFamily="49" charset="-128"/>
            </a:rPr>
            <a:t>の実績報告確認写真の様式となります。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断熱パネル、潜熱蓄熱建材、断熱材、玄関ドア、調湿建材の実績報告確認写真の様式は、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u="none">
              <a:solidFill>
                <a:srgbClr val="FF0000"/>
              </a:solidFill>
              <a:latin typeface="HGｺﾞｼｯｸM" panose="020B0609000000000000" pitchFamily="49" charset="-128"/>
              <a:ea typeface="HGｺﾞｼｯｸM" panose="020B0609000000000000" pitchFamily="49" charset="-128"/>
            </a:rPr>
            <a:t>　　</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54</xdr:col>
      <xdr:colOff>523874</xdr:colOff>
      <xdr:row>13</xdr:row>
      <xdr:rowOff>396874</xdr:rowOff>
    </xdr:from>
    <xdr:ext cx="5572125" cy="3731047"/>
    <xdr:pic>
      <xdr:nvPicPr>
        <xdr:cNvPr id="6" name="図 5">
          <a:extLst>
            <a:ext uri="{FF2B5EF4-FFF2-40B4-BE49-F238E27FC236}">
              <a16:creationId xmlns:a16="http://schemas.microsoft.com/office/drawing/2014/main" id="{ABF3FEDD-661F-4B4F-A330-07D25598E03F}"/>
            </a:ext>
          </a:extLst>
        </xdr:cNvPr>
        <xdr:cNvPicPr>
          <a:picLocks noChangeAspect="1"/>
        </xdr:cNvPicPr>
      </xdr:nvPicPr>
      <xdr:blipFill rotWithShape="1">
        <a:blip xmlns:r="http://schemas.openxmlformats.org/officeDocument/2006/relationships" r:embed="rId1"/>
        <a:srcRect r="18329"/>
        <a:stretch/>
      </xdr:blipFill>
      <xdr:spPr>
        <a:xfrm>
          <a:off x="37557074" y="2397124"/>
          <a:ext cx="5572125" cy="3731047"/>
        </a:xfrm>
        <a:prstGeom prst="rect">
          <a:avLst/>
        </a:prstGeom>
        <a:solidFill>
          <a:schemeClr val="bg1"/>
        </a:solidFill>
      </xdr:spPr>
    </xdr:pic>
    <xdr:clientData/>
  </xdr:oneCellAnchor>
  <xdr:twoCellAnchor>
    <xdr:from>
      <xdr:col>49</xdr:col>
      <xdr:colOff>142875</xdr:colOff>
      <xdr:row>16</xdr:row>
      <xdr:rowOff>269874</xdr:rowOff>
    </xdr:from>
    <xdr:to>
      <xdr:col>53</xdr:col>
      <xdr:colOff>635000</xdr:colOff>
      <xdr:row>20</xdr:row>
      <xdr:rowOff>444499</xdr:rowOff>
    </xdr:to>
    <xdr:sp macro="" textlink="">
      <xdr:nvSpPr>
        <xdr:cNvPr id="7" name="吹き出し: 角を丸めた四角形 6">
          <a:extLst>
            <a:ext uri="{FF2B5EF4-FFF2-40B4-BE49-F238E27FC236}">
              <a16:creationId xmlns:a16="http://schemas.microsoft.com/office/drawing/2014/main" id="{841EF8A0-857B-4D68-BCB4-BCCB98B50A3C}"/>
            </a:ext>
          </a:extLst>
        </xdr:cNvPr>
        <xdr:cNvSpPr/>
      </xdr:nvSpPr>
      <xdr:spPr>
        <a:xfrm>
          <a:off x="33747075" y="2917824"/>
          <a:ext cx="3235325" cy="679450"/>
        </a:xfrm>
        <a:prstGeom prst="wedgeRoundRectCallout">
          <a:avLst>
            <a:gd name="adj1" fmla="val 63219"/>
            <a:gd name="adj2" fmla="val 19299"/>
            <a:gd name="adj3" fmla="val 16667"/>
          </a:avLst>
        </a:prstGeom>
        <a:solidFill>
          <a:schemeClr val="bg1"/>
        </a:solidFill>
        <a:ln w="6350">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r>
            <a:rPr kumimoji="1" lang="ja-JP" altLang="en-US" sz="1400">
              <a:solidFill>
                <a:srgbClr val="0000FF"/>
              </a:solidFill>
              <a:latin typeface="Meiryo UI" panose="020B0604030504040204" pitchFamily="50" charset="-128"/>
              <a:ea typeface="Meiryo UI" panose="020B0604030504040204" pitchFamily="50" charset="-128"/>
            </a:rPr>
            <a:t>出荷証明書</a:t>
          </a:r>
          <a:r>
            <a:rPr kumimoji="1" lang="en-US" altLang="ja-JP" sz="1400">
              <a:solidFill>
                <a:srgbClr val="0000FF"/>
              </a:solidFill>
              <a:latin typeface="Meiryo UI" panose="020B0604030504040204" pitchFamily="50" charset="-128"/>
              <a:ea typeface="Meiryo UI" panose="020B0604030504040204" pitchFamily="50" charset="-128"/>
            </a:rPr>
            <a:t>No.</a:t>
          </a:r>
          <a:r>
            <a:rPr kumimoji="1" lang="ja-JP" altLang="en-US" sz="1400">
              <a:solidFill>
                <a:srgbClr val="0000FF"/>
              </a:solidFill>
              <a:latin typeface="Meiryo UI" panose="020B0604030504040204" pitchFamily="50" charset="-128"/>
              <a:ea typeface="Meiryo UI" panose="020B0604030504040204" pitchFamily="50" charset="-128"/>
            </a:rPr>
            <a:t>と</a:t>
          </a:r>
          <a:r>
            <a:rPr lang="ja-JP" altLang="en-US" sz="1400">
              <a:solidFill>
                <a:srgbClr val="0000FF"/>
              </a:solidFill>
              <a:latin typeface="Meiryo UI" panose="020B0604030504040204" pitchFamily="50" charset="-128"/>
              <a:ea typeface="Meiryo UI" panose="020B0604030504040204" pitchFamily="50" charset="-128"/>
            </a:rPr>
            <a:t>は、出荷証明書の</a:t>
          </a:r>
          <a:endParaRPr lang="en-US" altLang="ja-JP" sz="1400">
            <a:solidFill>
              <a:srgbClr val="0000FF"/>
            </a:solidFill>
            <a:latin typeface="Meiryo UI" panose="020B0604030504040204" pitchFamily="50" charset="-128"/>
            <a:ea typeface="Meiryo UI" panose="020B0604030504040204" pitchFamily="50" charset="-128"/>
          </a:endParaRPr>
        </a:p>
        <a:p>
          <a:r>
            <a:rPr lang="en-US" altLang="ja-JP" sz="1400">
              <a:solidFill>
                <a:srgbClr val="0000FF"/>
              </a:solidFill>
              <a:latin typeface="Meiryo UI" panose="020B0604030504040204" pitchFamily="50" charset="-128"/>
              <a:ea typeface="Meiryo UI" panose="020B0604030504040204" pitchFamily="50" charset="-128"/>
            </a:rPr>
            <a:t>1</a:t>
          </a:r>
          <a:r>
            <a:rPr lang="ja-JP" altLang="en-US" sz="1400">
              <a:solidFill>
                <a:srgbClr val="0000FF"/>
              </a:solidFill>
              <a:latin typeface="Meiryo UI" panose="020B0604030504040204" pitchFamily="50" charset="-128"/>
              <a:ea typeface="Meiryo UI" panose="020B0604030504040204" pitchFamily="50" charset="-128"/>
            </a:rPr>
            <a:t>番左にある「</a:t>
          </a:r>
          <a:r>
            <a:rPr lang="en-US" altLang="ja-JP" sz="1400">
              <a:solidFill>
                <a:srgbClr val="0000FF"/>
              </a:solidFill>
              <a:latin typeface="Meiryo UI" panose="020B0604030504040204" pitchFamily="50" charset="-128"/>
              <a:ea typeface="Meiryo UI" panose="020B0604030504040204" pitchFamily="50" charset="-128"/>
            </a:rPr>
            <a:t>No.</a:t>
          </a:r>
          <a:r>
            <a:rPr lang="ja-JP" altLang="en-US" sz="1400">
              <a:solidFill>
                <a:srgbClr val="0000FF"/>
              </a:solidFill>
              <a:latin typeface="Meiryo UI" panose="020B0604030504040204" pitchFamily="50" charset="-128"/>
              <a:ea typeface="Meiryo UI" panose="020B0604030504040204" pitchFamily="50" charset="-128"/>
            </a:rPr>
            <a:t>」列の番号を指します。明細書の窓番号及び</a:t>
          </a:r>
          <a:r>
            <a:rPr kumimoji="1" lang="ja-JP" altLang="en-US" sz="1400">
              <a:solidFill>
                <a:srgbClr val="0000FF"/>
              </a:solidFill>
              <a:latin typeface="Meiryo UI" panose="020B0604030504040204" pitchFamily="50" charset="-128"/>
              <a:ea typeface="Meiryo UI" panose="020B0604030504040204" pitchFamily="50" charset="-128"/>
            </a:rPr>
            <a:t>出荷証明書と</a:t>
          </a:r>
          <a:endParaRPr kumimoji="1" lang="en-US" altLang="ja-JP" sz="1400">
            <a:solidFill>
              <a:srgbClr val="0000FF"/>
            </a:solidFill>
            <a:latin typeface="Meiryo UI" panose="020B0604030504040204" pitchFamily="50" charset="-128"/>
            <a:ea typeface="Meiryo UI" panose="020B0604030504040204" pitchFamily="50" charset="-128"/>
          </a:endParaRPr>
        </a:p>
        <a:p>
          <a:r>
            <a:rPr kumimoji="1" lang="ja-JP" altLang="en-US" sz="1400">
              <a:solidFill>
                <a:srgbClr val="0000FF"/>
              </a:solidFill>
              <a:latin typeface="Meiryo UI" panose="020B0604030504040204" pitchFamily="50" charset="-128"/>
              <a:ea typeface="Meiryo UI" panose="020B0604030504040204" pitchFamily="50" charset="-128"/>
            </a:rPr>
            <a:t>整合性を取ってください。</a:t>
          </a:r>
        </a:p>
      </xdr:txBody>
    </xdr:sp>
    <xdr:clientData/>
  </xdr:twoCellAnchor>
  <xdr:twoCellAnchor>
    <xdr:from>
      <xdr:col>54</xdr:col>
      <xdr:colOff>456217</xdr:colOff>
      <xdr:row>18</xdr:row>
      <xdr:rowOff>219978</xdr:rowOff>
    </xdr:from>
    <xdr:to>
      <xdr:col>55</xdr:col>
      <xdr:colOff>190500</xdr:colOff>
      <xdr:row>22</xdr:row>
      <xdr:rowOff>126999</xdr:rowOff>
    </xdr:to>
    <xdr:sp macro="" textlink="">
      <xdr:nvSpPr>
        <xdr:cNvPr id="8" name="四角形: 角を丸くする 7">
          <a:extLst>
            <a:ext uri="{FF2B5EF4-FFF2-40B4-BE49-F238E27FC236}">
              <a16:creationId xmlns:a16="http://schemas.microsoft.com/office/drawing/2014/main" id="{00DBB8E6-860E-4B1F-B666-9C23E29A2584}"/>
            </a:ext>
          </a:extLst>
        </xdr:cNvPr>
        <xdr:cNvSpPr/>
      </xdr:nvSpPr>
      <xdr:spPr>
        <a:xfrm>
          <a:off x="37489417" y="3258453"/>
          <a:ext cx="420083" cy="640446"/>
        </a:xfrm>
        <a:prstGeom prst="round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0070C0"/>
            </a:solidFill>
            <a:latin typeface="HGPｺﾞｼｯｸM" panose="020B0600000000000000" pitchFamily="50" charset="-128"/>
            <a:ea typeface="HGPｺﾞｼｯｸM" panose="020B0600000000000000" pitchFamily="50" charset="-128"/>
          </a:endParaRPr>
        </a:p>
      </xdr:txBody>
    </xdr:sp>
    <xdr:clientData/>
  </xdr:twoCellAnchor>
  <xdr:twoCellAnchor>
    <xdr:from>
      <xdr:col>48</xdr:col>
      <xdr:colOff>428625</xdr:colOff>
      <xdr:row>5</xdr:row>
      <xdr:rowOff>127000</xdr:rowOff>
    </xdr:from>
    <xdr:to>
      <xdr:col>55</xdr:col>
      <xdr:colOff>254001</xdr:colOff>
      <xdr:row>11</xdr:row>
      <xdr:rowOff>83090</xdr:rowOff>
    </xdr:to>
    <xdr:grpSp>
      <xdr:nvGrpSpPr>
        <xdr:cNvPr id="9" name="グループ化 8">
          <a:extLst>
            <a:ext uri="{FF2B5EF4-FFF2-40B4-BE49-F238E27FC236}">
              <a16:creationId xmlns:a16="http://schemas.microsoft.com/office/drawing/2014/main" id="{83EADD18-CA76-4BAB-B441-A4E84E1ED20B}"/>
            </a:ext>
          </a:extLst>
        </xdr:cNvPr>
        <xdr:cNvGrpSpPr/>
      </xdr:nvGrpSpPr>
      <xdr:grpSpPr>
        <a:xfrm>
          <a:off x="12392025" y="1181100"/>
          <a:ext cx="4181476" cy="1607090"/>
          <a:chOff x="13336487" y="1128632"/>
          <a:chExt cx="4638941" cy="1591214"/>
        </a:xfrm>
      </xdr:grpSpPr>
      <xdr:sp macro="" textlink="">
        <xdr:nvSpPr>
          <xdr:cNvPr id="10" name="二等辺三角形 9">
            <a:extLst>
              <a:ext uri="{FF2B5EF4-FFF2-40B4-BE49-F238E27FC236}">
                <a16:creationId xmlns:a16="http://schemas.microsoft.com/office/drawing/2014/main" id="{84A80CD7-FD60-43EC-9051-08991FED0628}"/>
              </a:ext>
            </a:extLst>
          </xdr:cNvPr>
          <xdr:cNvSpPr/>
        </xdr:nvSpPr>
        <xdr:spPr>
          <a:xfrm rot="19664258">
            <a:off x="13336487" y="1128632"/>
            <a:ext cx="154664" cy="1496168"/>
          </a:xfrm>
          <a:prstGeom prst="triangle">
            <a:avLst>
              <a:gd name="adj" fmla="val 552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B774FD04-E169-48B0-98D4-A7124E137364}"/>
              </a:ext>
            </a:extLst>
          </xdr:cNvPr>
          <xdr:cNvSpPr/>
        </xdr:nvSpPr>
        <xdr:spPr>
          <a:xfrm>
            <a:off x="13739249" y="2171946"/>
            <a:ext cx="4236179" cy="547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sp macro="" textlink="">
        <xdr:nvSpPr>
          <xdr:cNvPr id="12" name="四角形: 角を丸くする 11">
            <a:extLst>
              <a:ext uri="{FF2B5EF4-FFF2-40B4-BE49-F238E27FC236}">
                <a16:creationId xmlns:a16="http://schemas.microsoft.com/office/drawing/2014/main" id="{A80600FA-615D-4DEC-A082-CC56F6CA2575}"/>
              </a:ext>
            </a:extLst>
          </xdr:cNvPr>
          <xdr:cNvSpPr/>
        </xdr:nvSpPr>
        <xdr:spPr>
          <a:xfrm>
            <a:off x="13713355" y="2264833"/>
            <a:ext cx="129646" cy="23283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54</xdr:col>
      <xdr:colOff>2380</xdr:colOff>
      <xdr:row>14</xdr:row>
      <xdr:rowOff>9526</xdr:rowOff>
    </xdr:from>
    <xdr:to>
      <xdr:col>61</xdr:col>
      <xdr:colOff>95250</xdr:colOff>
      <xdr:row>14</xdr:row>
      <xdr:rowOff>223838</xdr:rowOff>
    </xdr:to>
    <xdr:sp macro="" textlink="">
      <xdr:nvSpPr>
        <xdr:cNvPr id="2" name="正方形/長方形 1">
          <a:extLst>
            <a:ext uri="{FF2B5EF4-FFF2-40B4-BE49-F238E27FC236}">
              <a16:creationId xmlns:a16="http://schemas.microsoft.com/office/drawing/2014/main" id="{040B2CE6-55F1-46C6-A19C-0523EF6EFC4E}"/>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3" name="正方形/長方形 2">
          <a:extLst>
            <a:ext uri="{FF2B5EF4-FFF2-40B4-BE49-F238E27FC236}">
              <a16:creationId xmlns:a16="http://schemas.microsoft.com/office/drawing/2014/main" id="{736FB491-FC10-4B15-98E9-2330D2BE3138}"/>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56030</xdr:colOff>
      <xdr:row>14</xdr:row>
      <xdr:rowOff>468720</xdr:rowOff>
    </xdr:from>
    <xdr:ext cx="5734844" cy="559127"/>
    <xdr:sp macro="" textlink="">
      <xdr:nvSpPr>
        <xdr:cNvPr id="4" name="吹き出し: 四角形 3">
          <a:extLst>
            <a:ext uri="{FF2B5EF4-FFF2-40B4-BE49-F238E27FC236}">
              <a16:creationId xmlns:a16="http://schemas.microsoft.com/office/drawing/2014/main" id="{E12DA44E-17C2-47A4-BEF9-3B6DBAB181E9}"/>
            </a:ext>
          </a:extLst>
        </xdr:cNvPr>
        <xdr:cNvSpPr/>
      </xdr:nvSpPr>
      <xdr:spPr>
        <a:xfrm>
          <a:off x="10114430" y="3326220"/>
          <a:ext cx="5734844" cy="55912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twoCellAnchor>
    <xdr:from>
      <xdr:col>96</xdr:col>
      <xdr:colOff>77742</xdr:colOff>
      <xdr:row>80</xdr:row>
      <xdr:rowOff>227238</xdr:rowOff>
    </xdr:from>
    <xdr:to>
      <xdr:col>162</xdr:col>
      <xdr:colOff>10505</xdr:colOff>
      <xdr:row>91</xdr:row>
      <xdr:rowOff>291350</xdr:rowOff>
    </xdr:to>
    <xdr:sp macro="" textlink="">
      <xdr:nvSpPr>
        <xdr:cNvPr id="5" name="テキスト ボックス 69">
          <a:extLst>
            <a:ext uri="{FF2B5EF4-FFF2-40B4-BE49-F238E27FC236}">
              <a16:creationId xmlns:a16="http://schemas.microsoft.com/office/drawing/2014/main" id="{88E89C12-27D2-4F97-BA5D-C9201B1C37DB}"/>
            </a:ext>
          </a:extLst>
        </xdr:cNvPr>
        <xdr:cNvSpPr txBox="1"/>
      </xdr:nvSpPr>
      <xdr:spPr>
        <a:xfrm>
          <a:off x="9770830" y="23681150"/>
          <a:ext cx="6589057" cy="326899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・通帳のコピー</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・ネットバンク等のログイン画面を印刷した書類</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・キャッシュカードのコピー</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77196</xdr:colOff>
      <xdr:row>57</xdr:row>
      <xdr:rowOff>137445</xdr:rowOff>
    </xdr:from>
    <xdr:ext cx="5737491" cy="559127"/>
    <xdr:sp macro="" textlink="">
      <xdr:nvSpPr>
        <xdr:cNvPr id="6" name="吹き出し: 四角形 5">
          <a:extLst>
            <a:ext uri="{FF2B5EF4-FFF2-40B4-BE49-F238E27FC236}">
              <a16:creationId xmlns:a16="http://schemas.microsoft.com/office/drawing/2014/main" id="{F8284943-45EA-4A86-A43D-6F258A58B2F3}"/>
            </a:ext>
          </a:extLst>
        </xdr:cNvPr>
        <xdr:cNvSpPr/>
      </xdr:nvSpPr>
      <xdr:spPr>
        <a:xfrm>
          <a:off x="10135596" y="16272795"/>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63</xdr:row>
      <xdr:rowOff>81422</xdr:rowOff>
    </xdr:from>
    <xdr:ext cx="5737491" cy="559127"/>
    <xdr:sp macro="" textlink="">
      <xdr:nvSpPr>
        <xdr:cNvPr id="7" name="吹き出し: 四角形 6">
          <a:extLst>
            <a:ext uri="{FF2B5EF4-FFF2-40B4-BE49-F238E27FC236}">
              <a16:creationId xmlns:a16="http://schemas.microsoft.com/office/drawing/2014/main" id="{AFDC53E0-A665-4683-BDF7-4EAA01BB6206}"/>
            </a:ext>
          </a:extLst>
        </xdr:cNvPr>
        <xdr:cNvSpPr/>
      </xdr:nvSpPr>
      <xdr:spPr>
        <a:xfrm>
          <a:off x="10135596" y="18169397"/>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88402</xdr:colOff>
      <xdr:row>67</xdr:row>
      <xdr:rowOff>168707</xdr:rowOff>
    </xdr:from>
    <xdr:ext cx="5737491" cy="4060086"/>
    <xdr:sp macro="" textlink="">
      <xdr:nvSpPr>
        <xdr:cNvPr id="8" name="吹き出し: 四角形 7">
          <a:extLst>
            <a:ext uri="{FF2B5EF4-FFF2-40B4-BE49-F238E27FC236}">
              <a16:creationId xmlns:a16="http://schemas.microsoft.com/office/drawing/2014/main" id="{738F4750-8F30-43FF-B3AD-C99948458ABD}"/>
            </a:ext>
          </a:extLst>
        </xdr:cNvPr>
        <xdr:cNvSpPr/>
      </xdr:nvSpPr>
      <xdr:spPr>
        <a:xfrm>
          <a:off x="10146802" y="19437782"/>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9" name="吹き出し: 四角形 8">
          <a:extLst>
            <a:ext uri="{FF2B5EF4-FFF2-40B4-BE49-F238E27FC236}">
              <a16:creationId xmlns:a16="http://schemas.microsoft.com/office/drawing/2014/main" id="{AAF4CEFD-1F1C-4818-8807-EBEBA23B2453}"/>
            </a:ext>
          </a:extLst>
        </xdr:cNvPr>
        <xdr:cNvSpPr/>
      </xdr:nvSpPr>
      <xdr:spPr>
        <a:xfrm>
          <a:off x="10091471" y="9279291"/>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84/Desktop/a&#12304;R3METI&#12305;(&#8251;&#27096;&#24335;&#20462;&#27491;)&#30003;&#35531;&#27096;&#24335;&#65288;&#25144;&#24314;&#20303;&#23429;&#65289;_0414(1&#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交付申請書"/>
      <sheetName val="定型様式２｜明細書【断熱パネル】"/>
      <sheetName val="定型様式２｜明細書【潜熱蓄熱建材】"/>
      <sheetName val="明細書【断熱パネル】_ひな形"/>
      <sheetName val="定型様式２｜明細書【断熱材】"/>
      <sheetName val="定型様式２｜明細書【窓】案"/>
      <sheetName val="明細書【断熱材】_ひな形"/>
      <sheetName val="明細書【防災ガラス窓】_ひな形"/>
      <sheetName val="定型様式２｜明細書【玄関ドア・調湿建材】"/>
      <sheetName val="明細書【窓】_ひな形"/>
      <sheetName val="誓約書"/>
      <sheetName val="明細書【玄関ドア・調湿建材】_ひな形"/>
    </sheetNames>
    <sheetDataSet>
      <sheetData sheetId="0"/>
      <sheetData sheetId="1"/>
      <sheetData sheetId="2">
        <row r="58">
          <cell r="AX58">
            <v>0</v>
          </cell>
        </row>
      </sheetData>
      <sheetData sheetId="3">
        <row r="57">
          <cell r="AP57">
            <v>0</v>
          </cell>
        </row>
      </sheetData>
      <sheetData sheetId="4"/>
      <sheetData sheetId="5">
        <row r="67">
          <cell r="AQ67" t="str">
            <v/>
          </cell>
        </row>
      </sheetData>
      <sheetData sheetId="6">
        <row r="67">
          <cell r="AQ67">
            <v>0</v>
          </cell>
        </row>
      </sheetData>
      <sheetData sheetId="7">
        <row r="70">
          <cell r="AY70">
            <v>0</v>
          </cell>
        </row>
      </sheetData>
      <sheetData sheetId="8">
        <row r="22">
          <cell r="AL22">
            <v>0</v>
          </cell>
        </row>
      </sheetData>
      <sheetData sheetId="9">
        <row r="86">
          <cell r="AS86">
            <v>0</v>
          </cell>
        </row>
      </sheetData>
      <sheetData sheetId="10"/>
      <sheetData sheetId="11">
        <row r="50">
          <cell r="AL5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F5BA-46E1-4BE1-AF16-286777B075B1}">
  <dimension ref="A1:CO81"/>
  <sheetViews>
    <sheetView showGridLines="0" tabSelected="1" view="pageBreakPreview" zoomScale="85" zoomScaleNormal="100" zoomScaleSheetLayoutView="85" workbookViewId="0"/>
  </sheetViews>
  <sheetFormatPr defaultColWidth="1.33203125" defaultRowHeight="18" customHeight="1"/>
  <cols>
    <col min="1" max="4" width="1.33203125" style="95" customWidth="1"/>
    <col min="5" max="6" width="1.33203125" style="93" customWidth="1"/>
    <col min="7" max="8" width="1.33203125" style="94" customWidth="1"/>
    <col min="9" max="12" width="1.33203125" style="95"/>
    <col min="13" max="13" width="1.21875" style="95" customWidth="1"/>
    <col min="14" max="91" width="1.33203125" style="95"/>
    <col min="92" max="92" width="2.109375" style="95" customWidth="1"/>
    <col min="93" max="16384" width="1.33203125" style="95"/>
  </cols>
  <sheetData>
    <row r="1" spans="1:93" ht="18" customHeight="1">
      <c r="CA1" s="490" t="s">
        <v>202</v>
      </c>
      <c r="CB1" s="490"/>
      <c r="CC1" s="490"/>
      <c r="CD1" s="490"/>
      <c r="CE1" s="490"/>
      <c r="CF1" s="490"/>
      <c r="CG1" s="490"/>
      <c r="CH1" s="490"/>
      <c r="CI1" s="490"/>
      <c r="CJ1" s="490"/>
      <c r="CK1" s="490"/>
      <c r="CL1" s="490"/>
      <c r="CM1" s="490"/>
      <c r="CN1" s="490"/>
    </row>
    <row r="2" spans="1:93" s="81" customFormat="1" ht="19.5" customHeight="1">
      <c r="A2" s="80" t="s">
        <v>203</v>
      </c>
      <c r="C2" s="80"/>
      <c r="D2" s="80"/>
      <c r="E2" s="240"/>
      <c r="F2" s="240"/>
      <c r="G2" s="82"/>
      <c r="H2" s="82"/>
      <c r="I2" s="80"/>
      <c r="J2" s="242"/>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3" s="81" customFormat="1" ht="9.75" customHeight="1">
      <c r="C3" s="80"/>
      <c r="D3" s="80"/>
      <c r="E3" s="240"/>
      <c r="F3" s="240"/>
      <c r="G3" s="82"/>
      <c r="H3" s="82"/>
      <c r="I3" s="80"/>
      <c r="J3" s="242"/>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BN3" s="45"/>
      <c r="BO3" s="45"/>
      <c r="BP3" s="45"/>
      <c r="BQ3" s="45"/>
      <c r="BR3" s="45"/>
      <c r="BS3" s="45"/>
      <c r="BT3" s="45"/>
      <c r="BU3" s="45"/>
      <c r="BV3" s="45"/>
      <c r="BW3" s="45"/>
      <c r="BX3" s="45"/>
      <c r="BY3" s="45"/>
      <c r="BZ3" s="45"/>
      <c r="CA3" s="45"/>
      <c r="CB3" s="45"/>
      <c r="CC3" s="45"/>
      <c r="CD3" s="45"/>
      <c r="CE3" s="45"/>
      <c r="CF3" s="45"/>
      <c r="CG3" s="45"/>
      <c r="CH3" s="45"/>
      <c r="CI3" s="45"/>
      <c r="CJ3" s="45"/>
      <c r="CK3" s="45"/>
      <c r="CL3" s="45"/>
    </row>
    <row r="4" spans="1:93" s="81" customFormat="1" ht="9.75" customHeight="1">
      <c r="C4" s="80"/>
      <c r="D4" s="80"/>
      <c r="E4" s="240"/>
      <c r="F4" s="240"/>
      <c r="G4" s="82"/>
      <c r="H4" s="82"/>
      <c r="I4" s="80"/>
      <c r="J4" s="242"/>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BN4" s="45"/>
      <c r="BO4" s="45"/>
      <c r="BP4" s="45"/>
      <c r="BQ4" s="45"/>
      <c r="BR4" s="45"/>
      <c r="BS4" s="45"/>
      <c r="BT4" s="45"/>
      <c r="BU4" s="45"/>
      <c r="BV4" s="45"/>
      <c r="BW4" s="45"/>
      <c r="BX4" s="45"/>
      <c r="BY4" s="45"/>
      <c r="BZ4" s="45"/>
      <c r="CA4" s="45"/>
      <c r="CB4" s="45"/>
      <c r="CC4" s="45"/>
      <c r="CD4" s="45"/>
      <c r="CE4" s="45"/>
      <c r="CF4" s="45"/>
      <c r="CG4" s="45"/>
      <c r="CH4" s="45"/>
      <c r="CI4" s="45"/>
      <c r="CJ4" s="45"/>
      <c r="CK4" s="45"/>
      <c r="CL4" s="45"/>
    </row>
    <row r="5" spans="1:93" s="81" customFormat="1" ht="18" customHeight="1">
      <c r="A5" s="493" t="str">
        <f>IF(OR(BT5="",CA5="",CH5="",BT5="",Y57="",AP57="",AP57="",BA57=""),"",IF(DATE(BT5,CA5,CH5)&lt;DATE(Y57,AP57,BA57),"書類の作成日は「２.事業完了日」以降の日付を記入してください→",""))</f>
        <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1"/>
      <c r="BU5" s="491"/>
      <c r="BV5" s="491"/>
      <c r="BW5" s="491"/>
      <c r="BX5" s="491"/>
      <c r="BY5" s="492" t="s">
        <v>7</v>
      </c>
      <c r="BZ5" s="492"/>
      <c r="CA5" s="491"/>
      <c r="CB5" s="491"/>
      <c r="CC5" s="491"/>
      <c r="CD5" s="491"/>
      <c r="CE5" s="491"/>
      <c r="CF5" s="492" t="s">
        <v>6</v>
      </c>
      <c r="CG5" s="492"/>
      <c r="CH5" s="491"/>
      <c r="CI5" s="491"/>
      <c r="CJ5" s="491"/>
      <c r="CK5" s="491"/>
      <c r="CL5" s="491"/>
      <c r="CM5" s="492" t="s">
        <v>5</v>
      </c>
      <c r="CN5" s="492"/>
      <c r="CO5" s="85"/>
    </row>
    <row r="6" spans="1:93" s="81" customFormat="1" ht="18" customHeight="1">
      <c r="A6" s="86"/>
      <c r="B6" s="86"/>
      <c r="C6" s="80"/>
      <c r="D6" s="80"/>
      <c r="E6" s="240"/>
      <c r="F6" s="240"/>
      <c r="G6" s="82"/>
      <c r="H6" s="82"/>
      <c r="I6" s="80"/>
      <c r="J6" s="80"/>
      <c r="K6" s="80"/>
      <c r="L6" s="80"/>
      <c r="M6" s="80"/>
      <c r="N6" s="80"/>
      <c r="O6" s="80"/>
      <c r="P6" s="80"/>
      <c r="Q6" s="80"/>
      <c r="R6" s="80"/>
      <c r="S6" s="80"/>
      <c r="T6" s="80"/>
      <c r="U6" s="80"/>
      <c r="V6" s="80"/>
      <c r="W6" s="80"/>
      <c r="X6" s="80"/>
      <c r="Y6" s="80"/>
      <c r="Z6" s="80"/>
      <c r="AA6" s="80"/>
      <c r="AB6" s="80"/>
      <c r="AC6" s="80"/>
      <c r="AD6" s="80"/>
      <c r="AE6" s="80"/>
      <c r="AF6" s="80"/>
      <c r="AG6" s="80"/>
      <c r="AH6" s="80"/>
      <c r="AJ6" s="240"/>
      <c r="AK6" s="240"/>
      <c r="AL6" s="80"/>
      <c r="AM6" s="80"/>
      <c r="AN6" s="80"/>
      <c r="AO6" s="80"/>
      <c r="AP6" s="80"/>
      <c r="AQ6" s="80"/>
      <c r="AR6" s="80"/>
      <c r="BK6" s="80"/>
      <c r="BL6" s="80"/>
      <c r="BM6" s="80"/>
      <c r="BN6" s="240"/>
      <c r="BO6" s="240"/>
      <c r="BP6" s="240"/>
      <c r="BQ6" s="240"/>
      <c r="BR6" s="46"/>
      <c r="BS6" s="46"/>
      <c r="BT6" s="46"/>
      <c r="BU6" s="46"/>
      <c r="BV6" s="46"/>
      <c r="BW6" s="46"/>
      <c r="BX6" s="46"/>
      <c r="BY6" s="46"/>
      <c r="BZ6" s="46"/>
      <c r="CA6" s="46"/>
      <c r="CB6" s="46"/>
      <c r="CC6" s="46"/>
      <c r="CD6" s="46"/>
      <c r="CE6" s="46"/>
      <c r="CF6" s="46"/>
      <c r="CG6" s="46"/>
      <c r="CH6" s="46"/>
      <c r="CI6" s="46"/>
      <c r="CJ6" s="46"/>
      <c r="CK6" s="46"/>
      <c r="CL6" s="46"/>
      <c r="CO6" s="85"/>
    </row>
    <row r="7" spans="1:93" s="81" customFormat="1" ht="18" customHeight="1">
      <c r="A7" s="87" t="s">
        <v>21</v>
      </c>
      <c r="B7" s="87"/>
      <c r="C7" s="88"/>
      <c r="D7" s="88"/>
      <c r="E7" s="88"/>
      <c r="F7" s="88"/>
      <c r="G7" s="88"/>
      <c r="H7" s="88"/>
      <c r="I7" s="88"/>
      <c r="J7" s="89"/>
      <c r="K7" s="80"/>
      <c r="L7" s="80"/>
      <c r="M7" s="80"/>
      <c r="N7" s="80"/>
      <c r="O7" s="80"/>
      <c r="P7" s="80"/>
      <c r="Q7" s="80"/>
      <c r="R7" s="80"/>
      <c r="S7" s="80"/>
      <c r="T7" s="80"/>
      <c r="U7" s="80"/>
      <c r="V7" s="80"/>
      <c r="W7" s="80"/>
      <c r="X7" s="80"/>
      <c r="Y7" s="80"/>
      <c r="Z7" s="80"/>
      <c r="AA7" s="80"/>
      <c r="AB7" s="80"/>
      <c r="AC7" s="80"/>
      <c r="AD7" s="80"/>
      <c r="AE7" s="80"/>
      <c r="AF7" s="80"/>
      <c r="AG7" s="80"/>
      <c r="AH7" s="80"/>
      <c r="AI7" s="242"/>
      <c r="AJ7" s="80"/>
      <c r="AK7" s="80"/>
      <c r="AL7" s="80"/>
      <c r="AM7" s="80"/>
      <c r="AN7" s="80"/>
      <c r="AO7" s="80"/>
      <c r="AP7" s="80"/>
      <c r="AQ7" s="80"/>
      <c r="AR7" s="80"/>
    </row>
    <row r="8" spans="1:93" s="81" customFormat="1" ht="18" customHeight="1">
      <c r="A8" s="80"/>
      <c r="B8" s="80"/>
      <c r="C8" s="80"/>
      <c r="D8" s="90"/>
      <c r="E8" s="90"/>
      <c r="F8" s="90"/>
      <c r="G8" s="90"/>
      <c r="H8" s="90"/>
      <c r="I8" s="90"/>
      <c r="J8" s="90"/>
      <c r="K8" s="80"/>
      <c r="L8" s="80"/>
      <c r="M8" s="80"/>
      <c r="N8" s="80"/>
      <c r="O8" s="489" t="s">
        <v>138</v>
      </c>
      <c r="P8" s="489"/>
      <c r="Q8" s="489"/>
      <c r="R8" s="489"/>
      <c r="S8" s="489"/>
      <c r="T8" s="489"/>
      <c r="U8" s="489"/>
      <c r="V8" s="489"/>
      <c r="W8" s="489"/>
      <c r="X8" s="489"/>
      <c r="Y8" s="489"/>
      <c r="Z8" s="489"/>
      <c r="AA8" s="489"/>
      <c r="AB8" s="80"/>
      <c r="AC8" s="80"/>
      <c r="AD8" s="80"/>
      <c r="AE8" s="80"/>
      <c r="AF8" s="80"/>
      <c r="AG8" s="80"/>
      <c r="AH8" s="80"/>
      <c r="AI8" s="80"/>
      <c r="AJ8" s="80"/>
      <c r="AK8" s="80"/>
      <c r="AL8" s="80"/>
      <c r="AM8" s="80"/>
      <c r="AN8" s="80"/>
      <c r="AO8" s="80"/>
      <c r="AP8" s="80"/>
      <c r="AQ8" s="80"/>
      <c r="AR8" s="80"/>
    </row>
    <row r="9" spans="1:93" s="81" customFormat="1" ht="15" customHeight="1">
      <c r="A9" s="91"/>
      <c r="B9" s="91"/>
      <c r="C9" s="91"/>
      <c r="D9" s="91"/>
      <c r="E9" s="91"/>
      <c r="F9" s="91"/>
      <c r="G9" s="91"/>
      <c r="H9" s="91"/>
      <c r="I9" s="91"/>
      <c r="J9" s="91"/>
      <c r="T9" s="91"/>
      <c r="AD9" s="91"/>
      <c r="AE9" s="91"/>
      <c r="AF9" s="91"/>
      <c r="AG9" s="91"/>
      <c r="AH9" s="91"/>
      <c r="AI9" s="91"/>
      <c r="AJ9" s="91"/>
      <c r="AK9" s="91"/>
      <c r="AL9" s="91"/>
      <c r="AM9" s="91"/>
      <c r="AN9" s="91"/>
      <c r="AO9" s="91"/>
      <c r="AP9" s="91"/>
      <c r="AQ9" s="91"/>
      <c r="AR9" s="91"/>
    </row>
    <row r="10" spans="1:93" s="81" customFormat="1" ht="15" customHeight="1">
      <c r="A10" s="91"/>
      <c r="B10" s="91"/>
      <c r="C10" s="91"/>
      <c r="D10" s="91"/>
      <c r="E10" s="91"/>
      <c r="F10" s="91"/>
      <c r="G10" s="91"/>
      <c r="H10" s="91"/>
      <c r="I10" s="91"/>
      <c r="J10" s="91"/>
      <c r="T10" s="91"/>
      <c r="AD10" s="91"/>
      <c r="AE10" s="91"/>
      <c r="AF10" s="91"/>
      <c r="AG10" s="91"/>
      <c r="AH10" s="91"/>
      <c r="AI10" s="91"/>
      <c r="AJ10" s="91"/>
      <c r="AK10" s="91"/>
      <c r="AL10" s="91"/>
      <c r="AM10" s="91"/>
      <c r="AN10" s="91"/>
      <c r="AO10" s="91"/>
      <c r="AP10" s="91"/>
      <c r="AQ10" s="91"/>
      <c r="AR10" s="91"/>
    </row>
    <row r="11" spans="1:93" ht="21" customHeight="1">
      <c r="A11" s="92"/>
      <c r="B11" s="92"/>
      <c r="C11" s="92"/>
      <c r="D11" s="92"/>
      <c r="T11" s="96"/>
      <c r="U11" s="96"/>
      <c r="V11" s="96"/>
      <c r="W11" s="96"/>
      <c r="X11" s="97"/>
      <c r="Y11" s="97"/>
      <c r="Z11" s="97"/>
      <c r="AA11" s="97"/>
      <c r="AB11" s="97"/>
      <c r="AC11" s="97"/>
      <c r="AD11" s="97"/>
      <c r="AE11" s="97"/>
      <c r="AF11" s="97"/>
      <c r="AG11" s="97"/>
      <c r="AH11" s="97"/>
      <c r="AI11" s="97"/>
      <c r="AJ11" s="474" t="s">
        <v>204</v>
      </c>
      <c r="AK11" s="474"/>
      <c r="AL11" s="474"/>
      <c r="AM11" s="474"/>
      <c r="AN11" s="474"/>
      <c r="AO11" s="474"/>
      <c r="AP11" s="474"/>
      <c r="AQ11" s="474"/>
      <c r="AR11" s="474"/>
      <c r="AS11" s="97"/>
      <c r="AT11" s="475" t="s">
        <v>22</v>
      </c>
      <c r="AU11" s="475"/>
      <c r="AV11" s="475"/>
      <c r="AW11" s="475"/>
      <c r="AX11" s="475"/>
      <c r="AY11" s="475"/>
      <c r="AZ11" s="475"/>
      <c r="BA11" s="475"/>
      <c r="BB11" s="475"/>
      <c r="BC11" s="475"/>
      <c r="BD11" s="484"/>
      <c r="BE11" s="484"/>
      <c r="BF11" s="484"/>
      <c r="BG11" s="484"/>
      <c r="BH11" s="484"/>
      <c r="BI11" s="485" t="s">
        <v>42</v>
      </c>
      <c r="BJ11" s="485"/>
      <c r="BK11" s="484"/>
      <c r="BL11" s="484"/>
      <c r="BM11" s="484"/>
      <c r="BN11" s="484"/>
      <c r="BO11" s="484"/>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row>
    <row r="12" spans="1:93" ht="41.25" customHeight="1">
      <c r="A12" s="98"/>
      <c r="B12" s="98"/>
      <c r="C12" s="98"/>
      <c r="D12" s="98"/>
      <c r="T12" s="99"/>
      <c r="U12" s="99"/>
      <c r="V12" s="99"/>
      <c r="W12" s="99"/>
      <c r="X12" s="97"/>
      <c r="Y12" s="97"/>
      <c r="Z12" s="97"/>
      <c r="AA12" s="97"/>
      <c r="AB12" s="97"/>
      <c r="AC12" s="97"/>
      <c r="AD12" s="97"/>
      <c r="AE12" s="97"/>
      <c r="AF12" s="97"/>
      <c r="AG12" s="97"/>
      <c r="AH12" s="97"/>
      <c r="AI12" s="97"/>
      <c r="AJ12" s="97"/>
      <c r="AK12" s="97"/>
      <c r="AL12" s="97"/>
      <c r="AM12" s="97"/>
      <c r="AN12" s="97"/>
      <c r="AO12" s="97"/>
      <c r="AP12" s="97"/>
      <c r="AQ12" s="97"/>
      <c r="AR12" s="238"/>
      <c r="AT12" s="475" t="s">
        <v>23</v>
      </c>
      <c r="AU12" s="475"/>
      <c r="AV12" s="475"/>
      <c r="AW12" s="475"/>
      <c r="AX12" s="475"/>
      <c r="AY12" s="475"/>
      <c r="AZ12" s="475"/>
      <c r="BA12" s="475"/>
      <c r="BB12" s="475"/>
      <c r="BC12" s="475"/>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100"/>
      <c r="CN12" s="100"/>
      <c r="CO12" s="85"/>
    </row>
    <row r="13" spans="1:93" ht="26.25" customHeight="1">
      <c r="A13" s="98"/>
      <c r="B13" s="98"/>
      <c r="C13" s="98"/>
      <c r="D13" s="98"/>
      <c r="T13" s="99"/>
      <c r="U13" s="99"/>
      <c r="V13" s="99"/>
      <c r="W13" s="99"/>
      <c r="X13" s="97"/>
      <c r="Y13" s="97"/>
      <c r="Z13" s="97"/>
      <c r="AA13" s="97"/>
      <c r="AB13" s="97"/>
      <c r="AC13" s="97"/>
      <c r="AD13" s="97"/>
      <c r="AE13" s="97"/>
      <c r="AF13" s="97"/>
      <c r="AG13" s="97"/>
      <c r="AH13" s="97"/>
      <c r="AI13" s="97"/>
      <c r="AJ13" s="97"/>
      <c r="AK13" s="97"/>
      <c r="AL13" s="97"/>
      <c r="AM13" s="97"/>
      <c r="AN13" s="97"/>
      <c r="AO13" s="97"/>
      <c r="AP13" s="97"/>
      <c r="AQ13" s="97"/>
      <c r="AR13" s="238"/>
      <c r="AT13" s="475"/>
      <c r="AU13" s="475"/>
      <c r="AV13" s="475"/>
      <c r="AW13" s="475"/>
      <c r="AX13" s="475"/>
      <c r="AY13" s="475"/>
      <c r="AZ13" s="475"/>
      <c r="BA13" s="475"/>
      <c r="BB13" s="475"/>
      <c r="BC13" s="475"/>
      <c r="BD13" s="486"/>
      <c r="BE13" s="486"/>
      <c r="BF13" s="486"/>
      <c r="BG13" s="486"/>
      <c r="BH13" s="486"/>
      <c r="BI13" s="486"/>
      <c r="BJ13" s="486"/>
      <c r="BK13" s="486"/>
      <c r="BL13" s="486"/>
      <c r="BM13" s="486"/>
      <c r="BN13" s="486"/>
      <c r="BO13" s="486"/>
      <c r="BP13" s="486"/>
      <c r="BQ13" s="486"/>
      <c r="BR13" s="486"/>
      <c r="BS13" s="486"/>
      <c r="BT13" s="486"/>
      <c r="BU13" s="486"/>
      <c r="BV13" s="486"/>
      <c r="BW13" s="486"/>
      <c r="BX13" s="486"/>
      <c r="BY13" s="486"/>
      <c r="BZ13" s="486"/>
      <c r="CA13" s="486"/>
      <c r="CB13" s="486"/>
      <c r="CC13" s="486"/>
      <c r="CD13" s="486"/>
      <c r="CE13" s="486"/>
      <c r="CF13" s="486"/>
      <c r="CG13" s="486"/>
      <c r="CH13" s="486"/>
      <c r="CI13" s="486"/>
      <c r="CJ13" s="486"/>
      <c r="CK13" s="486"/>
      <c r="CL13" s="486"/>
      <c r="CM13" s="100"/>
      <c r="CN13" s="100"/>
      <c r="CO13" s="85"/>
    </row>
    <row r="14" spans="1:93" ht="15" customHeight="1">
      <c r="A14" s="98"/>
      <c r="B14" s="98"/>
      <c r="C14" s="98"/>
      <c r="D14" s="98"/>
      <c r="T14" s="99"/>
      <c r="U14" s="99"/>
      <c r="V14" s="99"/>
      <c r="W14" s="99"/>
      <c r="X14" s="97"/>
      <c r="Y14" s="97"/>
      <c r="Z14" s="97"/>
      <c r="AA14" s="97"/>
      <c r="AB14" s="97"/>
      <c r="AC14" s="97"/>
      <c r="AD14" s="97"/>
      <c r="AE14" s="97"/>
      <c r="AF14" s="97"/>
      <c r="AG14" s="97"/>
      <c r="AH14" s="97"/>
      <c r="AI14" s="97"/>
      <c r="AJ14" s="97"/>
      <c r="AK14" s="97"/>
      <c r="AL14" s="97"/>
      <c r="AM14" s="97"/>
      <c r="AN14" s="97"/>
      <c r="AO14" s="97"/>
      <c r="AP14" s="97"/>
      <c r="AQ14" s="97"/>
      <c r="AR14" s="238"/>
      <c r="AT14" s="487" t="s">
        <v>24</v>
      </c>
      <c r="AU14" s="487"/>
      <c r="AV14" s="487"/>
      <c r="AW14" s="487"/>
      <c r="AX14" s="487"/>
      <c r="AY14" s="487"/>
      <c r="AZ14" s="487"/>
      <c r="BA14" s="487"/>
      <c r="BB14" s="487"/>
      <c r="BC14" s="487"/>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96"/>
      <c r="CL14" s="96"/>
      <c r="CM14" s="96"/>
      <c r="CN14" s="96"/>
    </row>
    <row r="15" spans="1:93" ht="34.5" customHeight="1">
      <c r="A15" s="98"/>
      <c r="B15" s="98"/>
      <c r="C15" s="98"/>
      <c r="D15" s="98"/>
      <c r="T15" s="99"/>
      <c r="U15" s="99"/>
      <c r="V15" s="99"/>
      <c r="W15" s="99"/>
      <c r="X15" s="97"/>
      <c r="Y15" s="97"/>
      <c r="Z15" s="97"/>
      <c r="AA15" s="97"/>
      <c r="AB15" s="97"/>
      <c r="AC15" s="97"/>
      <c r="AD15" s="97"/>
      <c r="AE15" s="97"/>
      <c r="AF15" s="97"/>
      <c r="AG15" s="97"/>
      <c r="AH15" s="97"/>
      <c r="AI15" s="97"/>
      <c r="AJ15" s="97"/>
      <c r="AK15" s="97"/>
      <c r="AL15" s="97"/>
      <c r="AM15" s="97"/>
      <c r="AN15" s="97"/>
      <c r="AO15" s="97"/>
      <c r="AP15" s="97"/>
      <c r="AQ15" s="97"/>
      <c r="AR15" s="238"/>
      <c r="AT15" s="474" t="s">
        <v>119</v>
      </c>
      <c r="AU15" s="475"/>
      <c r="AV15" s="475"/>
      <c r="AW15" s="475"/>
      <c r="AX15" s="475"/>
      <c r="AY15" s="475"/>
      <c r="AZ15" s="475"/>
      <c r="BA15" s="475"/>
      <c r="BB15" s="475"/>
      <c r="BC15" s="475"/>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7"/>
      <c r="CL15" s="477"/>
      <c r="CM15" s="477"/>
      <c r="CN15" s="477"/>
      <c r="CO15" s="85"/>
    </row>
    <row r="16" spans="1:93" ht="15" customHeight="1">
      <c r="A16" s="92"/>
      <c r="B16" s="92"/>
      <c r="C16" s="92"/>
      <c r="D16" s="92"/>
      <c r="E16" s="92"/>
      <c r="F16" s="92"/>
      <c r="G16" s="92"/>
      <c r="H16" s="92"/>
      <c r="I16" s="92"/>
      <c r="J16" s="92"/>
      <c r="T16" s="92"/>
      <c r="AD16" s="92"/>
      <c r="AE16" s="92"/>
      <c r="AF16" s="92"/>
      <c r="AG16" s="92"/>
      <c r="AH16" s="92"/>
      <c r="AI16" s="92"/>
      <c r="AJ16" s="92"/>
      <c r="AK16" s="92"/>
      <c r="AL16" s="92"/>
      <c r="AM16" s="92"/>
      <c r="AN16" s="92"/>
      <c r="AO16" s="92"/>
      <c r="AP16" s="92"/>
      <c r="AQ16" s="92"/>
      <c r="AR16" s="92"/>
    </row>
    <row r="17" spans="1:93" ht="15" customHeight="1">
      <c r="A17" s="92"/>
      <c r="B17" s="92"/>
      <c r="C17" s="92"/>
      <c r="D17" s="92"/>
      <c r="E17" s="92"/>
      <c r="F17" s="92"/>
      <c r="G17" s="92"/>
      <c r="H17" s="92"/>
      <c r="I17" s="92"/>
      <c r="J17" s="92"/>
      <c r="T17" s="92"/>
      <c r="AD17" s="92"/>
      <c r="AE17" s="92"/>
      <c r="AF17" s="92"/>
      <c r="AG17" s="92"/>
      <c r="AH17" s="92"/>
      <c r="AI17" s="92"/>
      <c r="AJ17" s="92"/>
      <c r="AK17" s="92"/>
      <c r="AL17" s="92"/>
      <c r="AM17" s="92"/>
      <c r="AN17" s="92"/>
      <c r="AO17" s="92"/>
      <c r="AP17" s="92"/>
      <c r="AQ17" s="92"/>
      <c r="AR17" s="92"/>
    </row>
    <row r="18" spans="1:93" ht="15" customHeight="1">
      <c r="A18" s="92"/>
      <c r="B18" s="92"/>
      <c r="C18" s="92"/>
      <c r="D18" s="92"/>
      <c r="E18" s="92"/>
      <c r="F18" s="92"/>
      <c r="G18" s="92"/>
      <c r="H18" s="92"/>
      <c r="I18" s="92"/>
      <c r="J18" s="92"/>
      <c r="T18" s="92"/>
      <c r="AD18" s="92"/>
      <c r="AE18" s="92"/>
      <c r="AF18" s="92"/>
      <c r="AG18" s="92"/>
      <c r="AH18" s="92"/>
      <c r="AI18" s="92"/>
      <c r="AJ18" s="92"/>
      <c r="AK18" s="92"/>
      <c r="AL18" s="92"/>
      <c r="AM18" s="92"/>
      <c r="AN18" s="92"/>
      <c r="AO18" s="92"/>
      <c r="AP18" s="92"/>
      <c r="AQ18" s="92"/>
      <c r="AR18" s="92"/>
    </row>
    <row r="19" spans="1:93" ht="12" customHeight="1">
      <c r="A19" s="98"/>
      <c r="B19" s="98"/>
      <c r="C19" s="98"/>
      <c r="D19" s="98"/>
      <c r="T19" s="99"/>
      <c r="U19" s="99"/>
      <c r="V19" s="99"/>
      <c r="W19" s="99"/>
      <c r="X19" s="97"/>
      <c r="Y19" s="97"/>
      <c r="Z19" s="97"/>
      <c r="AA19" s="97"/>
      <c r="AB19" s="97"/>
      <c r="AC19" s="97"/>
      <c r="AD19" s="97"/>
      <c r="AE19" s="97"/>
      <c r="AF19" s="97"/>
      <c r="AG19" s="97"/>
      <c r="AH19" s="97"/>
      <c r="AI19" s="97"/>
      <c r="AJ19" s="97"/>
      <c r="AK19" s="97"/>
      <c r="AL19" s="97"/>
      <c r="AM19" s="97"/>
      <c r="AN19" s="97"/>
      <c r="AO19" s="97"/>
      <c r="AP19" s="97"/>
      <c r="AQ19" s="97"/>
      <c r="AR19" s="238"/>
      <c r="AT19" s="237"/>
      <c r="AU19" s="237"/>
      <c r="AV19" s="237"/>
      <c r="AW19" s="237"/>
      <c r="AX19" s="237"/>
      <c r="AY19" s="237"/>
      <c r="AZ19" s="237"/>
      <c r="BA19" s="237"/>
      <c r="BB19" s="237"/>
      <c r="BC19" s="237"/>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row>
    <row r="20" spans="1:93" ht="21" customHeight="1">
      <c r="A20" s="98"/>
      <c r="B20" s="98"/>
      <c r="C20" s="98"/>
      <c r="D20" s="98"/>
      <c r="T20" s="96"/>
      <c r="U20" s="96"/>
      <c r="V20" s="96"/>
      <c r="W20" s="96"/>
      <c r="X20" s="97"/>
      <c r="Y20" s="97"/>
      <c r="Z20" s="97"/>
      <c r="AA20" s="97"/>
      <c r="AB20" s="97"/>
      <c r="AC20" s="97"/>
      <c r="AD20" s="97"/>
      <c r="AE20" s="97"/>
      <c r="AF20" s="97"/>
      <c r="AG20" s="97"/>
      <c r="AH20" s="97"/>
      <c r="AI20" s="97"/>
      <c r="AJ20" s="474" t="s">
        <v>26</v>
      </c>
      <c r="AK20" s="474"/>
      <c r="AL20" s="474"/>
      <c r="AM20" s="474"/>
      <c r="AN20" s="474"/>
      <c r="AO20" s="474"/>
      <c r="AP20" s="474"/>
      <c r="AQ20" s="474"/>
      <c r="AR20" s="474"/>
      <c r="AS20" s="97"/>
      <c r="AT20" s="475" t="s">
        <v>22</v>
      </c>
      <c r="AU20" s="475"/>
      <c r="AV20" s="475"/>
      <c r="AW20" s="475"/>
      <c r="AX20" s="475"/>
      <c r="AY20" s="475"/>
      <c r="AZ20" s="475"/>
      <c r="BA20" s="475"/>
      <c r="BB20" s="475"/>
      <c r="BC20" s="475"/>
      <c r="BD20" s="484"/>
      <c r="BE20" s="484"/>
      <c r="BF20" s="484"/>
      <c r="BG20" s="484"/>
      <c r="BH20" s="484"/>
      <c r="BI20" s="485" t="s">
        <v>42</v>
      </c>
      <c r="BJ20" s="485"/>
      <c r="BK20" s="484"/>
      <c r="BL20" s="484"/>
      <c r="BM20" s="484"/>
      <c r="BN20" s="484"/>
      <c r="BO20" s="484"/>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O20" s="85"/>
    </row>
    <row r="21" spans="1:93" ht="41.25" customHeight="1">
      <c r="A21" s="92"/>
      <c r="B21" s="92"/>
      <c r="C21" s="92"/>
      <c r="D21" s="92"/>
      <c r="E21" s="95"/>
      <c r="F21" s="95"/>
      <c r="T21" s="98"/>
      <c r="U21" s="98"/>
      <c r="V21" s="98"/>
      <c r="W21" s="92"/>
      <c r="X21" s="97"/>
      <c r="Y21" s="97"/>
      <c r="Z21" s="97"/>
      <c r="AA21" s="97"/>
      <c r="AB21" s="97"/>
      <c r="AC21" s="97"/>
      <c r="AD21" s="97"/>
      <c r="AE21" s="97"/>
      <c r="AF21" s="97"/>
      <c r="AG21" s="97"/>
      <c r="AH21" s="97"/>
      <c r="AI21" s="97"/>
      <c r="AJ21" s="97"/>
      <c r="AK21" s="97"/>
      <c r="AL21" s="97"/>
      <c r="AM21" s="97"/>
      <c r="AN21" s="97"/>
      <c r="AO21" s="97"/>
      <c r="AP21" s="97"/>
      <c r="AQ21" s="97"/>
      <c r="AR21" s="238"/>
      <c r="AT21" s="480" t="s">
        <v>23</v>
      </c>
      <c r="AU21" s="480"/>
      <c r="AV21" s="480"/>
      <c r="AW21" s="480"/>
      <c r="AX21" s="480"/>
      <c r="AY21" s="480"/>
      <c r="AZ21" s="480"/>
      <c r="BA21" s="480"/>
      <c r="BB21" s="480"/>
      <c r="BC21" s="480"/>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row>
    <row r="22" spans="1:93" ht="27.75" customHeight="1">
      <c r="A22" s="98"/>
      <c r="B22" s="98"/>
      <c r="C22" s="98"/>
      <c r="D22" s="98"/>
      <c r="G22" s="146"/>
      <c r="H22" s="146"/>
      <c r="T22" s="99"/>
      <c r="U22" s="99"/>
      <c r="V22" s="99"/>
      <c r="W22" s="99"/>
      <c r="X22" s="97"/>
      <c r="Y22" s="97"/>
      <c r="Z22" s="97"/>
      <c r="AA22" s="97"/>
      <c r="AB22" s="97"/>
      <c r="AC22" s="97"/>
      <c r="AD22" s="97"/>
      <c r="AE22" s="97"/>
      <c r="AF22" s="97"/>
      <c r="AG22" s="97"/>
      <c r="AH22" s="97"/>
      <c r="AI22" s="97"/>
      <c r="AJ22" s="97"/>
      <c r="AK22" s="97"/>
      <c r="AL22" s="97"/>
      <c r="AM22" s="97"/>
      <c r="AN22" s="97"/>
      <c r="AO22" s="97"/>
      <c r="AP22" s="97"/>
      <c r="AQ22" s="97"/>
      <c r="AR22" s="238"/>
      <c r="AT22" s="480"/>
      <c r="AU22" s="480"/>
      <c r="AV22" s="480"/>
      <c r="AW22" s="480"/>
      <c r="AX22" s="480"/>
      <c r="AY22" s="480"/>
      <c r="AZ22" s="480"/>
      <c r="BA22" s="480"/>
      <c r="BB22" s="480"/>
      <c r="BC22" s="480"/>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100"/>
      <c r="CN22" s="100"/>
      <c r="CO22" s="85"/>
    </row>
    <row r="23" spans="1:93" ht="26.25" customHeight="1">
      <c r="A23" s="98"/>
      <c r="B23" s="98"/>
      <c r="C23" s="98"/>
      <c r="D23" s="98"/>
      <c r="E23" s="95"/>
      <c r="F23" s="95"/>
      <c r="T23" s="98"/>
      <c r="U23" s="98"/>
      <c r="V23" s="98"/>
      <c r="W23" s="92"/>
      <c r="X23" s="97"/>
      <c r="Y23" s="97"/>
      <c r="Z23" s="97"/>
      <c r="AA23" s="97"/>
      <c r="AB23" s="97"/>
      <c r="AC23" s="97"/>
      <c r="AD23" s="97"/>
      <c r="AE23" s="97"/>
      <c r="AF23" s="97"/>
      <c r="AG23" s="97"/>
      <c r="AH23" s="97"/>
      <c r="AI23" s="97"/>
      <c r="AJ23" s="97"/>
      <c r="AK23" s="97"/>
      <c r="AL23" s="97"/>
      <c r="AM23" s="97"/>
      <c r="AN23" s="97"/>
      <c r="AO23" s="97"/>
      <c r="AP23" s="97"/>
      <c r="AQ23" s="97"/>
      <c r="AR23" s="238"/>
      <c r="AT23" s="475" t="s">
        <v>25</v>
      </c>
      <c r="AU23" s="475"/>
      <c r="AV23" s="475"/>
      <c r="AW23" s="475"/>
      <c r="AX23" s="475"/>
      <c r="AY23" s="475"/>
      <c r="AZ23" s="475"/>
      <c r="BA23" s="475"/>
      <c r="BB23" s="475"/>
      <c r="BC23" s="475"/>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3"/>
      <c r="CL23" s="483"/>
    </row>
    <row r="24" spans="1:93" ht="41.25" customHeight="1">
      <c r="A24" s="98"/>
      <c r="B24" s="98"/>
      <c r="C24" s="98"/>
      <c r="D24" s="98"/>
      <c r="E24" s="95"/>
      <c r="F24" s="95"/>
      <c r="T24" s="98"/>
      <c r="U24" s="98"/>
      <c r="V24" s="98"/>
      <c r="W24" s="92"/>
      <c r="X24" s="97"/>
      <c r="Y24" s="97"/>
      <c r="Z24" s="97"/>
      <c r="AA24" s="97"/>
      <c r="AB24" s="97"/>
      <c r="AC24" s="97"/>
      <c r="AD24" s="97"/>
      <c r="AE24" s="97"/>
      <c r="AF24" s="97"/>
      <c r="AG24" s="97"/>
      <c r="AH24" s="97"/>
      <c r="AI24" s="97"/>
      <c r="AJ24" s="97"/>
      <c r="AK24" s="97"/>
      <c r="AL24" s="97"/>
      <c r="AM24" s="97"/>
      <c r="AN24" s="97"/>
      <c r="AO24" s="97"/>
      <c r="AP24" s="97"/>
      <c r="AQ24" s="97"/>
      <c r="AR24" s="238"/>
      <c r="AT24" s="474" t="s">
        <v>95</v>
      </c>
      <c r="AU24" s="475"/>
      <c r="AV24" s="475"/>
      <c r="AW24" s="475"/>
      <c r="AX24" s="475"/>
      <c r="AY24" s="475"/>
      <c r="AZ24" s="475"/>
      <c r="BA24" s="475"/>
      <c r="BB24" s="475"/>
      <c r="BC24" s="475"/>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7"/>
      <c r="CL24" s="477"/>
      <c r="CM24" s="477"/>
      <c r="CN24" s="477"/>
      <c r="CO24" s="85"/>
    </row>
    <row r="25" spans="1:93" s="81" customFormat="1" ht="15" customHeight="1">
      <c r="A25" s="243"/>
      <c r="B25" s="243"/>
      <c r="C25" s="243"/>
      <c r="D25" s="243"/>
      <c r="G25" s="244"/>
      <c r="H25" s="244"/>
      <c r="T25" s="243"/>
      <c r="U25" s="243"/>
      <c r="V25" s="243"/>
      <c r="W25" s="91"/>
      <c r="X25" s="245"/>
      <c r="Y25" s="245"/>
      <c r="Z25" s="245"/>
      <c r="AA25" s="245"/>
      <c r="AB25" s="245"/>
      <c r="AC25" s="245"/>
      <c r="AD25" s="245"/>
      <c r="AE25" s="245"/>
      <c r="AF25" s="245"/>
      <c r="AG25" s="245"/>
      <c r="AH25" s="245"/>
      <c r="AI25" s="245"/>
      <c r="AJ25" s="245"/>
      <c r="AK25" s="245"/>
      <c r="AL25" s="245"/>
      <c r="AM25" s="245"/>
      <c r="AN25" s="245"/>
      <c r="AO25" s="245"/>
      <c r="AP25" s="245"/>
      <c r="AQ25" s="245"/>
      <c r="AR25" s="80"/>
      <c r="AT25" s="47"/>
      <c r="AU25" s="47"/>
      <c r="AV25" s="47"/>
      <c r="AW25" s="47"/>
      <c r="AX25" s="47"/>
      <c r="AY25" s="47"/>
      <c r="AZ25" s="47"/>
      <c r="BA25" s="47"/>
      <c r="BB25" s="47"/>
      <c r="BC25" s="47"/>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240"/>
      <c r="CN25" s="240"/>
    </row>
    <row r="26" spans="1:93" s="81" customFormat="1" ht="38.25" customHeight="1">
      <c r="X26" s="245"/>
      <c r="Y26" s="245"/>
      <c r="Z26" s="245"/>
      <c r="AA26" s="245"/>
      <c r="AB26" s="245"/>
      <c r="AN26" s="245"/>
      <c r="AO26" s="245"/>
      <c r="AP26" s="245"/>
      <c r="AQ26" s="245"/>
      <c r="AR26" s="80"/>
    </row>
    <row r="27" spans="1:93" ht="27.75" customHeight="1">
      <c r="A27" s="105"/>
      <c r="B27" s="105"/>
      <c r="C27" s="105"/>
      <c r="D27" s="105"/>
      <c r="E27" s="105"/>
      <c r="F27" s="105"/>
      <c r="G27" s="105"/>
      <c r="H27" s="105"/>
      <c r="I27" s="105"/>
      <c r="J27" s="105"/>
      <c r="K27" s="105"/>
      <c r="L27" s="105"/>
      <c r="M27" s="105"/>
      <c r="N27" s="105"/>
      <c r="O27" s="105"/>
      <c r="P27" s="246"/>
      <c r="Q27" s="246"/>
      <c r="R27" s="246"/>
      <c r="S27" s="246"/>
      <c r="T27" s="246"/>
      <c r="U27" s="246"/>
      <c r="V27" s="246"/>
      <c r="W27" s="246"/>
      <c r="X27" s="246"/>
      <c r="Y27" s="246"/>
      <c r="Z27" s="246"/>
      <c r="AA27" s="246"/>
      <c r="AB27" s="246"/>
      <c r="AC27" s="105"/>
      <c r="AD27" s="105"/>
      <c r="AE27" s="105"/>
      <c r="AF27" s="105"/>
      <c r="AG27" s="105"/>
      <c r="AH27" s="105"/>
      <c r="AI27" s="105"/>
      <c r="AJ27" s="105"/>
      <c r="AK27" s="105"/>
      <c r="AL27" s="105"/>
      <c r="AM27" s="105"/>
      <c r="AN27" s="105"/>
      <c r="AO27" s="105"/>
      <c r="AP27" s="105"/>
      <c r="AQ27" s="105"/>
      <c r="AR27" s="246"/>
      <c r="AS27" s="105"/>
      <c r="AT27" s="105"/>
      <c r="AU27" s="105"/>
      <c r="AV27" s="105"/>
      <c r="AW27" s="105"/>
      <c r="AX27" s="105"/>
      <c r="AY27" s="105"/>
      <c r="AZ27" s="105"/>
      <c r="BA27" s="105"/>
      <c r="BB27" s="105"/>
      <c r="BC27" s="105"/>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row>
    <row r="28" spans="1:93" ht="27.75" customHeight="1">
      <c r="A28" s="105"/>
      <c r="B28" s="105"/>
      <c r="C28" s="105"/>
      <c r="D28" s="105"/>
      <c r="E28" s="105"/>
      <c r="F28" s="105"/>
      <c r="G28" s="105"/>
      <c r="H28" s="105"/>
      <c r="I28" s="105"/>
      <c r="J28" s="105"/>
      <c r="K28" s="105"/>
      <c r="L28" s="105"/>
      <c r="M28" s="105"/>
      <c r="N28" s="105"/>
      <c r="O28" s="105"/>
      <c r="P28" s="246"/>
      <c r="Q28" s="246"/>
      <c r="R28" s="246"/>
      <c r="S28" s="246"/>
      <c r="T28" s="246"/>
      <c r="U28" s="246"/>
      <c r="V28" s="246"/>
      <c r="W28" s="246"/>
      <c r="X28" s="246"/>
      <c r="Y28" s="246"/>
      <c r="Z28" s="246"/>
      <c r="AA28" s="246"/>
      <c r="AB28" s="246"/>
      <c r="AC28" s="105"/>
      <c r="AD28" s="105"/>
      <c r="AE28" s="105"/>
      <c r="AF28" s="105"/>
      <c r="AG28" s="105"/>
      <c r="AH28" s="105"/>
      <c r="AI28" s="105"/>
      <c r="AJ28" s="105"/>
      <c r="AK28" s="105"/>
      <c r="AL28" s="105"/>
      <c r="AM28" s="105"/>
      <c r="AN28" s="105"/>
      <c r="AO28" s="105"/>
      <c r="AP28" s="105"/>
      <c r="AQ28" s="105"/>
      <c r="AR28" s="246"/>
      <c r="AS28" s="105"/>
      <c r="AT28" s="105"/>
      <c r="AU28" s="105"/>
      <c r="AV28" s="105"/>
      <c r="AW28" s="105"/>
      <c r="AX28" s="105"/>
      <c r="AY28" s="105"/>
      <c r="AZ28" s="105"/>
      <c r="BA28" s="105"/>
      <c r="BB28" s="105"/>
      <c r="BC28" s="105"/>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row>
    <row r="29" spans="1:93" ht="27.75" customHeight="1">
      <c r="A29" s="105"/>
      <c r="B29" s="105"/>
      <c r="C29" s="105"/>
      <c r="D29" s="105"/>
      <c r="E29" s="105"/>
      <c r="F29" s="105"/>
      <c r="G29" s="105"/>
      <c r="H29" s="105"/>
      <c r="I29" s="105"/>
      <c r="J29" s="105"/>
      <c r="K29" s="105"/>
      <c r="L29" s="105"/>
      <c r="M29" s="105"/>
      <c r="N29" s="105"/>
      <c r="O29" s="105"/>
      <c r="P29" s="246"/>
      <c r="Q29" s="246"/>
      <c r="R29" s="246"/>
      <c r="S29" s="246"/>
      <c r="T29" s="246"/>
      <c r="U29" s="246"/>
      <c r="V29" s="246"/>
      <c r="W29" s="246"/>
      <c r="X29" s="246"/>
      <c r="Y29" s="246"/>
      <c r="Z29" s="246"/>
      <c r="AA29" s="246"/>
      <c r="AB29" s="246"/>
      <c r="AC29" s="105"/>
      <c r="AD29" s="105"/>
      <c r="AE29" s="105"/>
      <c r="AF29" s="105"/>
      <c r="AG29" s="105"/>
      <c r="AH29" s="105"/>
      <c r="AI29" s="105"/>
      <c r="AJ29" s="105"/>
      <c r="AK29" s="105"/>
      <c r="AL29" s="105"/>
      <c r="AM29" s="105"/>
      <c r="AN29" s="105"/>
      <c r="AO29" s="105"/>
      <c r="AP29" s="105"/>
      <c r="AQ29" s="105"/>
      <c r="AR29" s="246"/>
      <c r="AS29" s="105"/>
      <c r="AT29" s="105"/>
      <c r="AU29" s="105"/>
      <c r="AV29" s="105"/>
      <c r="AW29" s="105"/>
      <c r="AX29" s="105"/>
      <c r="AY29" s="105"/>
      <c r="AZ29" s="105"/>
      <c r="BA29" s="105"/>
      <c r="BB29" s="105"/>
      <c r="BC29" s="105"/>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row>
    <row r="30" spans="1:93" s="81" customFormat="1" ht="24.75" customHeight="1">
      <c r="A30" s="478" t="s">
        <v>139</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c r="CL30" s="478"/>
      <c r="CM30" s="478"/>
      <c r="CN30" s="478"/>
    </row>
    <row r="31" spans="1:93" s="81" customFormat="1" ht="24.75" customHeight="1">
      <c r="A31" s="479" t="s">
        <v>140</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row>
    <row r="32" spans="1:93" s="81" customFormat="1" ht="24.75" customHeight="1">
      <c r="A32" s="479" t="s">
        <v>141</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row>
    <row r="33" spans="1:93" s="81" customFormat="1" ht="24.75" customHeight="1">
      <c r="A33" s="471" t="s">
        <v>205</v>
      </c>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row>
    <row r="34" spans="1:93" s="81" customFormat="1" ht="24.75" customHeight="1">
      <c r="A34" s="471"/>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row>
    <row r="35" spans="1:93" s="81" customFormat="1" ht="36" customHeight="1">
      <c r="A35" s="248"/>
      <c r="B35" s="248"/>
      <c r="C35" s="248"/>
      <c r="F35" s="46"/>
      <c r="G35" s="244"/>
      <c r="H35" s="244"/>
      <c r="I35" s="46"/>
      <c r="J35" s="46"/>
    </row>
    <row r="36" spans="1:93" ht="24.75" customHeight="1">
      <c r="A36" s="239"/>
      <c r="B36" s="468">
        <v>2021</v>
      </c>
      <c r="C36" s="468"/>
      <c r="D36" s="468"/>
      <c r="E36" s="468"/>
      <c r="F36" s="468"/>
      <c r="G36" s="468"/>
      <c r="H36" s="468" t="s">
        <v>7</v>
      </c>
      <c r="I36" s="468"/>
      <c r="J36" s="468"/>
      <c r="K36" s="472"/>
      <c r="L36" s="472"/>
      <c r="M36" s="472"/>
      <c r="N36" s="472"/>
      <c r="O36" s="472"/>
      <c r="P36" s="468" t="s">
        <v>206</v>
      </c>
      <c r="Q36" s="468"/>
      <c r="R36" s="468"/>
      <c r="S36" s="472"/>
      <c r="T36" s="472"/>
      <c r="U36" s="472"/>
      <c r="V36" s="472"/>
      <c r="W36" s="472"/>
      <c r="X36" s="468" t="s">
        <v>207</v>
      </c>
      <c r="Y36" s="468"/>
      <c r="Z36" s="468"/>
      <c r="AA36" s="473" t="s">
        <v>208</v>
      </c>
      <c r="AB36" s="473"/>
      <c r="AC36" s="473"/>
      <c r="AD36" s="473"/>
      <c r="AE36" s="473"/>
      <c r="AF36" s="473"/>
      <c r="AG36" s="473"/>
      <c r="AH36" s="473"/>
      <c r="AI36" s="473"/>
      <c r="AJ36" s="473"/>
      <c r="AK36" s="473"/>
      <c r="AL36" s="473"/>
      <c r="AM36" s="473"/>
      <c r="AN36" s="473"/>
      <c r="AO36" s="473"/>
      <c r="AP36" s="473"/>
      <c r="AQ36" s="473"/>
      <c r="AR36" s="473"/>
      <c r="AS36" s="468" t="s">
        <v>209</v>
      </c>
      <c r="AT36" s="468"/>
      <c r="AU36" s="468"/>
      <c r="AV36" s="468"/>
      <c r="AW36" s="468"/>
      <c r="AX36" s="468"/>
      <c r="AY36" s="468"/>
      <c r="AZ36" s="468"/>
      <c r="BA36" s="468"/>
      <c r="BB36" s="468"/>
      <c r="BC36" s="468"/>
      <c r="BD36" s="468"/>
      <c r="BE36" s="468"/>
      <c r="BF36" s="468"/>
      <c r="BG36" s="468"/>
      <c r="BH36" s="466"/>
      <c r="BI36" s="466"/>
      <c r="BJ36" s="466"/>
      <c r="BK36" s="466"/>
      <c r="BL36" s="466"/>
      <c r="BM36" s="466"/>
      <c r="BN36" s="466"/>
      <c r="BO36" s="466"/>
      <c r="BP36" s="467" t="s">
        <v>210</v>
      </c>
      <c r="BQ36" s="467"/>
      <c r="BR36" s="467"/>
      <c r="BS36" s="467"/>
      <c r="BT36" s="468" t="s">
        <v>211</v>
      </c>
      <c r="BU36" s="468"/>
      <c r="BV36" s="468"/>
      <c r="BW36" s="468"/>
      <c r="BX36" s="468"/>
      <c r="BY36" s="468"/>
      <c r="BZ36" s="468"/>
      <c r="CA36" s="468"/>
      <c r="CB36" s="468"/>
      <c r="CC36" s="468"/>
      <c r="CD36" s="468"/>
      <c r="CE36" s="468"/>
      <c r="CF36" s="468"/>
      <c r="CG36" s="468"/>
      <c r="CH36" s="468"/>
      <c r="CI36" s="468"/>
      <c r="CJ36" s="468"/>
      <c r="CK36" s="468"/>
      <c r="CL36" s="468"/>
      <c r="CM36" s="468"/>
      <c r="CN36" s="468"/>
    </row>
    <row r="37" spans="1:93" s="81" customFormat="1" ht="51.75" customHeight="1">
      <c r="A37" s="469" t="s">
        <v>212</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row>
    <row r="38" spans="1:93" ht="51.75" customHeight="1">
      <c r="A38" s="469"/>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row>
    <row r="39" spans="1:93" ht="27.75" customHeight="1">
      <c r="A39" s="249"/>
      <c r="B39" s="249"/>
      <c r="C39" s="249"/>
      <c r="D39" s="249"/>
      <c r="E39" s="249"/>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1"/>
      <c r="AX39" s="251"/>
      <c r="AY39" s="251"/>
      <c r="AZ39" s="251"/>
      <c r="BA39" s="251"/>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252"/>
      <c r="CE39" s="252"/>
      <c r="CF39" s="252"/>
      <c r="CG39" s="252"/>
      <c r="CH39" s="252"/>
      <c r="CI39" s="252"/>
      <c r="CJ39" s="252"/>
      <c r="CK39" s="252"/>
      <c r="CL39" s="252"/>
      <c r="CM39" s="252"/>
      <c r="CN39" s="252"/>
    </row>
    <row r="40" spans="1:93" ht="27.75" customHeight="1">
      <c r="A40" s="249"/>
      <c r="B40" s="249"/>
      <c r="C40" s="249"/>
      <c r="D40" s="249"/>
      <c r="E40" s="249"/>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1"/>
      <c r="AX40" s="251"/>
      <c r="AY40" s="251"/>
      <c r="AZ40" s="251"/>
      <c r="BA40" s="251"/>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252"/>
      <c r="CE40" s="252"/>
      <c r="CF40" s="252"/>
      <c r="CG40" s="252"/>
      <c r="CH40" s="252"/>
      <c r="CI40" s="252"/>
      <c r="CJ40" s="252"/>
      <c r="CK40" s="252"/>
      <c r="CL40" s="252"/>
      <c r="CM40" s="252"/>
      <c r="CN40" s="252"/>
    </row>
    <row r="41" spans="1:93" ht="27.7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row>
    <row r="42" spans="1:93" ht="27.75" customHeight="1">
      <c r="A42" s="104"/>
      <c r="B42" s="104"/>
      <c r="C42" s="104"/>
      <c r="D42" s="104"/>
      <c r="E42" s="104"/>
      <c r="F42" s="104"/>
      <c r="G42" s="104"/>
      <c r="H42" s="104"/>
      <c r="I42" s="104"/>
      <c r="J42" s="104"/>
      <c r="K42" s="104"/>
      <c r="L42" s="104"/>
      <c r="M42" s="104"/>
      <c r="N42" s="104"/>
      <c r="O42" s="103"/>
      <c r="P42" s="103"/>
      <c r="Q42" s="103"/>
      <c r="R42" s="103"/>
      <c r="S42" s="103"/>
      <c r="T42" s="93"/>
      <c r="U42" s="93"/>
      <c r="V42" s="93"/>
      <c r="W42" s="93"/>
      <c r="X42" s="93"/>
      <c r="Y42" s="103"/>
      <c r="Z42" s="103"/>
      <c r="AA42" s="103"/>
      <c r="AB42" s="103"/>
      <c r="AC42" s="93"/>
      <c r="AD42" s="93"/>
      <c r="AE42" s="93"/>
      <c r="AF42" s="93"/>
      <c r="AG42" s="93"/>
      <c r="AH42" s="103"/>
      <c r="AI42" s="103"/>
      <c r="AJ42" s="103"/>
      <c r="AK42" s="103"/>
      <c r="AL42" s="93"/>
      <c r="AM42" s="93"/>
      <c r="AN42" s="93"/>
      <c r="AO42" s="93"/>
      <c r="AP42" s="93"/>
      <c r="AQ42" s="103"/>
      <c r="AR42" s="103"/>
      <c r="AS42" s="103"/>
      <c r="AT42" s="103"/>
      <c r="AV42" s="104"/>
      <c r="AW42" s="104"/>
      <c r="AX42" s="104"/>
      <c r="AY42" s="104"/>
      <c r="AZ42" s="104"/>
      <c r="BA42" s="104"/>
      <c r="BB42" s="104"/>
      <c r="BC42" s="104"/>
      <c r="BD42" s="104"/>
      <c r="BE42" s="104"/>
      <c r="BF42" s="104"/>
      <c r="BG42" s="104"/>
      <c r="BH42" s="105"/>
      <c r="BM42" s="105"/>
      <c r="BN42" s="105"/>
      <c r="BO42" s="105"/>
      <c r="BP42" s="105"/>
      <c r="BQ42" s="105"/>
      <c r="BV42" s="105"/>
      <c r="BW42" s="105"/>
      <c r="BX42" s="105"/>
      <c r="BY42" s="105"/>
      <c r="BZ42" s="105"/>
      <c r="CE42" s="105"/>
      <c r="CF42" s="105"/>
      <c r="CG42" s="105"/>
      <c r="CH42" s="105"/>
      <c r="CI42" s="105"/>
      <c r="CN42" s="105"/>
    </row>
    <row r="43" spans="1:93" ht="27.75"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row r="44" spans="1:93" ht="27.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5"/>
      <c r="AT44" s="255"/>
      <c r="AU44" s="255"/>
      <c r="AV44" s="255"/>
      <c r="AW44" s="255"/>
      <c r="AX44" s="255"/>
      <c r="AY44" s="255"/>
      <c r="AZ44" s="255"/>
      <c r="BA44" s="255"/>
      <c r="BB44" s="255"/>
      <c r="BC44" s="255"/>
      <c r="BD44" s="254"/>
      <c r="BE44" s="254"/>
      <c r="BF44" s="254"/>
      <c r="BG44" s="254"/>
      <c r="BH44" s="254"/>
      <c r="BI44" s="254"/>
      <c r="BJ44" s="254"/>
      <c r="BK44" s="254"/>
      <c r="BL44" s="254"/>
      <c r="BM44" s="254"/>
      <c r="BN44" s="254"/>
      <c r="BO44" s="254"/>
      <c r="BP44" s="254"/>
      <c r="BQ44" s="254"/>
      <c r="BR44" s="254"/>
      <c r="BS44" s="255"/>
      <c r="BT44" s="255"/>
      <c r="BU44" s="254"/>
      <c r="BV44" s="254"/>
      <c r="BW44" s="254"/>
      <c r="BX44" s="254"/>
      <c r="BY44" s="254"/>
      <c r="BZ44" s="254"/>
      <c r="CA44" s="254"/>
      <c r="CB44" s="254"/>
      <c r="CC44" s="254"/>
      <c r="CD44" s="254"/>
      <c r="CE44" s="254"/>
      <c r="CF44" s="254"/>
      <c r="CG44" s="254"/>
      <c r="CH44" s="254"/>
      <c r="CI44" s="254"/>
      <c r="CJ44" s="254"/>
      <c r="CK44" s="254"/>
      <c r="CL44" s="254"/>
      <c r="CM44" s="254"/>
      <c r="CN44" s="254"/>
    </row>
    <row r="45" spans="1:93" ht="27.75" customHeight="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5"/>
      <c r="CH45" s="255"/>
      <c r="CI45" s="255"/>
      <c r="CJ45" s="255"/>
      <c r="CK45" s="255"/>
      <c r="CL45" s="255"/>
      <c r="CM45" s="255"/>
      <c r="CN45" s="255"/>
      <c r="CO45" s="252"/>
    </row>
    <row r="46" spans="1:93" ht="18" customHeight="1">
      <c r="C46" s="238"/>
      <c r="D46" s="238"/>
      <c r="E46" s="257"/>
      <c r="F46" s="257"/>
      <c r="G46" s="258"/>
      <c r="H46" s="258"/>
      <c r="I46" s="238"/>
      <c r="J46" s="259"/>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1"/>
    </row>
    <row r="47" spans="1:93" ht="18" customHeight="1">
      <c r="A47" s="470" t="s">
        <v>27</v>
      </c>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row>
    <row r="48" spans="1:93" ht="15.75" customHeight="1">
      <c r="A48" s="252"/>
      <c r="B48" s="252"/>
      <c r="C48" s="262"/>
      <c r="D48" s="262"/>
      <c r="E48" s="262"/>
      <c r="F48" s="262"/>
      <c r="G48" s="262"/>
      <c r="H48" s="262"/>
      <c r="I48" s="262"/>
      <c r="J48" s="263"/>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59"/>
      <c r="AJ48" s="238"/>
      <c r="AK48" s="238"/>
      <c r="AL48" s="238"/>
      <c r="AM48" s="238"/>
      <c r="AN48" s="238"/>
      <c r="AO48" s="238"/>
      <c r="AP48" s="238"/>
      <c r="AQ48" s="238"/>
      <c r="AR48" s="238"/>
    </row>
    <row r="49" spans="1:93" ht="16.5" customHeight="1">
      <c r="A49" s="433" t="s">
        <v>213</v>
      </c>
      <c r="B49" s="433"/>
      <c r="C49" s="433"/>
      <c r="D49" s="433"/>
      <c r="E49" s="433"/>
      <c r="F49" s="433"/>
      <c r="G49" s="433"/>
      <c r="H49" s="433"/>
      <c r="I49" s="433"/>
      <c r="J49" s="433"/>
      <c r="K49" s="433"/>
      <c r="L49" s="425"/>
      <c r="M49" s="425"/>
      <c r="N49" s="425"/>
      <c r="O49" s="425"/>
      <c r="P49" s="425"/>
      <c r="Q49" s="425"/>
      <c r="R49" s="425"/>
      <c r="S49" s="425"/>
      <c r="T49" s="425"/>
      <c r="U49" s="425"/>
      <c r="V49" s="425"/>
      <c r="W49" s="425"/>
      <c r="X49" s="425"/>
      <c r="Y49" s="103"/>
      <c r="Z49" s="103"/>
      <c r="AA49" s="103"/>
      <c r="AB49" s="103"/>
      <c r="AC49" s="93"/>
      <c r="AD49" s="93"/>
      <c r="AE49" s="93"/>
      <c r="AF49" s="93"/>
      <c r="AG49" s="93"/>
      <c r="AH49" s="103"/>
      <c r="AI49" s="103"/>
      <c r="AJ49" s="103"/>
      <c r="AK49" s="103"/>
      <c r="AL49" s="93"/>
      <c r="AM49" s="93"/>
      <c r="AN49" s="93"/>
      <c r="AO49" s="93"/>
      <c r="AP49" s="93"/>
      <c r="AQ49" s="103"/>
      <c r="AR49" s="103"/>
      <c r="AS49" s="103"/>
      <c r="AT49" s="103"/>
      <c r="AV49" s="104"/>
      <c r="AW49" s="104"/>
      <c r="AX49" s="104"/>
      <c r="AY49" s="104"/>
      <c r="AZ49" s="104"/>
      <c r="BA49" s="104"/>
      <c r="BB49" s="104"/>
      <c r="BC49" s="104"/>
      <c r="BD49" s="104"/>
      <c r="BE49" s="104"/>
      <c r="BF49" s="104"/>
      <c r="BG49" s="104"/>
      <c r="BH49" s="105"/>
      <c r="BM49" s="105"/>
      <c r="BN49" s="105"/>
      <c r="BO49" s="105"/>
      <c r="BP49" s="105"/>
      <c r="BQ49" s="105"/>
      <c r="BV49" s="105"/>
      <c r="BW49" s="105"/>
      <c r="BX49" s="105"/>
      <c r="BY49" s="105"/>
      <c r="BZ49" s="105"/>
      <c r="CE49" s="105"/>
      <c r="CF49" s="105"/>
      <c r="CG49" s="105"/>
      <c r="CH49" s="105"/>
      <c r="CI49" s="105"/>
      <c r="CN49" s="105"/>
    </row>
    <row r="50" spans="1:93" ht="33" customHeight="1">
      <c r="A50" s="438" t="s">
        <v>214</v>
      </c>
      <c r="B50" s="439"/>
      <c r="C50" s="439"/>
      <c r="D50" s="439"/>
      <c r="E50" s="439"/>
      <c r="F50" s="439"/>
      <c r="G50" s="439"/>
      <c r="H50" s="439"/>
      <c r="I50" s="439"/>
      <c r="J50" s="439"/>
      <c r="K50" s="440"/>
      <c r="L50" s="464" t="str">
        <f>IF(BD15="","",BD15)</f>
        <v/>
      </c>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106"/>
      <c r="AT50" s="107"/>
      <c r="AU50" s="107"/>
      <c r="AV50" s="107"/>
      <c r="AW50" s="107"/>
      <c r="AX50" s="107"/>
      <c r="AY50" s="107"/>
      <c r="AZ50" s="107"/>
      <c r="BA50" s="107"/>
      <c r="BB50" s="107"/>
      <c r="BC50" s="107"/>
      <c r="BD50" s="107"/>
      <c r="BE50" s="108" t="s">
        <v>262</v>
      </c>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row>
    <row r="51" spans="1:93" s="101" customFormat="1" ht="33" customHeight="1">
      <c r="A51" s="438" t="s">
        <v>30</v>
      </c>
      <c r="B51" s="439"/>
      <c r="C51" s="439"/>
      <c r="D51" s="439"/>
      <c r="E51" s="439"/>
      <c r="F51" s="439"/>
      <c r="G51" s="439"/>
      <c r="H51" s="439"/>
      <c r="I51" s="439"/>
      <c r="J51" s="439"/>
      <c r="K51" s="440"/>
      <c r="L51" s="452" t="s">
        <v>38</v>
      </c>
      <c r="M51" s="453"/>
      <c r="N51" s="390"/>
      <c r="O51" s="390"/>
      <c r="P51" s="390"/>
      <c r="Q51" s="390"/>
      <c r="R51" s="390"/>
      <c r="S51" s="390"/>
      <c r="T51" s="390"/>
      <c r="U51" s="390"/>
      <c r="V51" s="390"/>
      <c r="W51" s="453" t="s">
        <v>39</v>
      </c>
      <c r="X51" s="453"/>
      <c r="Y51" s="390"/>
      <c r="Z51" s="390"/>
      <c r="AA51" s="390"/>
      <c r="AB51" s="390"/>
      <c r="AC51" s="390"/>
      <c r="AD51" s="390"/>
      <c r="AE51" s="390"/>
      <c r="AF51" s="390"/>
      <c r="AG51" s="390"/>
      <c r="AH51" s="453" t="s">
        <v>37</v>
      </c>
      <c r="AI51" s="453"/>
      <c r="AJ51" s="390"/>
      <c r="AK51" s="390"/>
      <c r="AL51" s="390"/>
      <c r="AM51" s="390"/>
      <c r="AN51" s="390"/>
      <c r="AO51" s="390"/>
      <c r="AP51" s="390"/>
      <c r="AQ51" s="390"/>
      <c r="AR51" s="394"/>
      <c r="AS51" s="456" t="s">
        <v>31</v>
      </c>
      <c r="AT51" s="457"/>
      <c r="AU51" s="457"/>
      <c r="AV51" s="457"/>
      <c r="AW51" s="457"/>
      <c r="AX51" s="457"/>
      <c r="AY51" s="457"/>
      <c r="AZ51" s="457"/>
      <c r="BA51" s="457"/>
      <c r="BB51" s="457"/>
      <c r="BC51" s="458"/>
      <c r="BD51" s="459"/>
      <c r="BE51" s="460"/>
      <c r="BF51" s="460"/>
      <c r="BG51" s="460"/>
      <c r="BH51" s="460"/>
      <c r="BI51" s="460"/>
      <c r="BJ51" s="460"/>
      <c r="BK51" s="460"/>
      <c r="BL51" s="460"/>
      <c r="BM51" s="460"/>
      <c r="BN51" s="460"/>
      <c r="BO51" s="460"/>
      <c r="BP51" s="460"/>
      <c r="BQ51" s="460"/>
      <c r="BR51" s="460"/>
      <c r="BS51" s="422" t="s">
        <v>40</v>
      </c>
      <c r="BT51" s="422"/>
      <c r="BU51" s="460"/>
      <c r="BV51" s="460"/>
      <c r="BW51" s="460"/>
      <c r="BX51" s="460"/>
      <c r="BY51" s="460"/>
      <c r="BZ51" s="460"/>
      <c r="CA51" s="460"/>
      <c r="CB51" s="460"/>
      <c r="CC51" s="460"/>
      <c r="CD51" s="460"/>
      <c r="CE51" s="460"/>
      <c r="CF51" s="460"/>
      <c r="CG51" s="460"/>
      <c r="CH51" s="460"/>
      <c r="CI51" s="460"/>
      <c r="CJ51" s="460"/>
      <c r="CK51" s="460"/>
      <c r="CL51" s="460"/>
      <c r="CM51" s="460"/>
      <c r="CN51" s="461"/>
      <c r="CO51" s="85"/>
    </row>
    <row r="52" spans="1:93" ht="33" customHeight="1">
      <c r="A52" s="462" t="s">
        <v>32</v>
      </c>
      <c r="B52" s="463"/>
      <c r="C52" s="439"/>
      <c r="D52" s="439"/>
      <c r="E52" s="439"/>
      <c r="F52" s="439"/>
      <c r="G52" s="439"/>
      <c r="H52" s="439"/>
      <c r="I52" s="439"/>
      <c r="J52" s="439"/>
      <c r="K52" s="440"/>
      <c r="L52" s="452" t="s">
        <v>38</v>
      </c>
      <c r="M52" s="453"/>
      <c r="N52" s="390"/>
      <c r="O52" s="390"/>
      <c r="P52" s="390"/>
      <c r="Q52" s="390"/>
      <c r="R52" s="390"/>
      <c r="S52" s="390"/>
      <c r="T52" s="390"/>
      <c r="U52" s="390"/>
      <c r="V52" s="390"/>
      <c r="W52" s="453" t="s">
        <v>39</v>
      </c>
      <c r="X52" s="453"/>
      <c r="Y52" s="390"/>
      <c r="Z52" s="390"/>
      <c r="AA52" s="390"/>
      <c r="AB52" s="390"/>
      <c r="AC52" s="390"/>
      <c r="AD52" s="390"/>
      <c r="AE52" s="390"/>
      <c r="AF52" s="390"/>
      <c r="AG52" s="390"/>
      <c r="AH52" s="453" t="s">
        <v>37</v>
      </c>
      <c r="AI52" s="453"/>
      <c r="AJ52" s="390"/>
      <c r="AK52" s="390"/>
      <c r="AL52" s="390"/>
      <c r="AM52" s="390"/>
      <c r="AN52" s="390"/>
      <c r="AO52" s="390"/>
      <c r="AP52" s="390"/>
      <c r="AQ52" s="390"/>
      <c r="AR52" s="394"/>
      <c r="AS52" s="449" t="s">
        <v>33</v>
      </c>
      <c r="AT52" s="450"/>
      <c r="AU52" s="450"/>
      <c r="AV52" s="450"/>
      <c r="AW52" s="450"/>
      <c r="AX52" s="450"/>
      <c r="AY52" s="450"/>
      <c r="AZ52" s="450"/>
      <c r="BA52" s="450"/>
      <c r="BB52" s="450"/>
      <c r="BC52" s="451"/>
      <c r="BD52" s="452" t="s">
        <v>38</v>
      </c>
      <c r="BE52" s="453"/>
      <c r="BF52" s="394"/>
      <c r="BG52" s="454"/>
      <c r="BH52" s="454"/>
      <c r="BI52" s="454"/>
      <c r="BJ52" s="454"/>
      <c r="BK52" s="454"/>
      <c r="BL52" s="454"/>
      <c r="BM52" s="454"/>
      <c r="BN52" s="455"/>
      <c r="BO52" s="389" t="s">
        <v>41</v>
      </c>
      <c r="BP52" s="389"/>
      <c r="BQ52" s="394"/>
      <c r="BR52" s="454"/>
      <c r="BS52" s="454"/>
      <c r="BT52" s="454"/>
      <c r="BU52" s="454"/>
      <c r="BV52" s="454"/>
      <c r="BW52" s="454"/>
      <c r="BX52" s="454"/>
      <c r="BY52" s="454"/>
      <c r="BZ52" s="455"/>
      <c r="CA52" s="453" t="s">
        <v>37</v>
      </c>
      <c r="CB52" s="453"/>
      <c r="CC52" s="394"/>
      <c r="CD52" s="454"/>
      <c r="CE52" s="454"/>
      <c r="CF52" s="454"/>
      <c r="CG52" s="454"/>
      <c r="CH52" s="454"/>
      <c r="CI52" s="454"/>
      <c r="CJ52" s="454"/>
      <c r="CK52" s="454"/>
      <c r="CL52" s="454"/>
      <c r="CM52" s="454"/>
      <c r="CN52" s="454"/>
    </row>
    <row r="53" spans="1:93" ht="33" customHeight="1">
      <c r="A53" s="438" t="s">
        <v>215</v>
      </c>
      <c r="B53" s="439"/>
      <c r="C53" s="439"/>
      <c r="D53" s="439"/>
      <c r="E53" s="439"/>
      <c r="F53" s="439"/>
      <c r="G53" s="439"/>
      <c r="H53" s="439"/>
      <c r="I53" s="439"/>
      <c r="J53" s="439"/>
      <c r="K53" s="440"/>
      <c r="L53" s="441" t="s">
        <v>4</v>
      </c>
      <c r="M53" s="442"/>
      <c r="N53" s="442"/>
      <c r="O53" s="443" t="s">
        <v>216</v>
      </c>
      <c r="P53" s="443"/>
      <c r="Q53" s="443"/>
      <c r="R53" s="443"/>
      <c r="S53" s="443"/>
      <c r="T53" s="443"/>
      <c r="U53" s="443"/>
      <c r="V53" s="443"/>
      <c r="W53" s="443"/>
      <c r="X53" s="443"/>
      <c r="Y53" s="443"/>
      <c r="Z53" s="443"/>
      <c r="AA53" s="443"/>
      <c r="AB53" s="443"/>
      <c r="AC53" s="444" t="s">
        <v>4</v>
      </c>
      <c r="AD53" s="445"/>
      <c r="AE53" s="445"/>
      <c r="AF53" s="446" t="s">
        <v>217</v>
      </c>
      <c r="AG53" s="446"/>
      <c r="AH53" s="446"/>
      <c r="AI53" s="446"/>
      <c r="AJ53" s="446"/>
      <c r="AK53" s="446"/>
      <c r="AL53" s="446"/>
      <c r="AM53" s="446"/>
      <c r="AN53" s="446"/>
      <c r="AO53" s="446"/>
      <c r="AP53" s="446"/>
      <c r="AQ53" s="446"/>
      <c r="AR53" s="447"/>
      <c r="AS53" s="445" t="s">
        <v>4</v>
      </c>
      <c r="AT53" s="445"/>
      <c r="AU53" s="445"/>
      <c r="AV53" s="448" t="s">
        <v>218</v>
      </c>
      <c r="AW53" s="448"/>
      <c r="AX53" s="448"/>
      <c r="AY53" s="448"/>
      <c r="AZ53" s="448"/>
      <c r="BA53" s="448"/>
      <c r="BB53" s="448"/>
      <c r="BC53" s="448"/>
      <c r="BD53" s="448"/>
      <c r="BE53" s="448"/>
      <c r="BF53" s="448"/>
      <c r="BG53" s="448"/>
      <c r="BH53" s="448"/>
      <c r="BI53" s="448"/>
      <c r="BJ53" s="448"/>
      <c r="BK53" s="448"/>
      <c r="BL53" s="448"/>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114"/>
    </row>
    <row r="54" spans="1:93" ht="18" customHeight="1">
      <c r="A54" s="109"/>
      <c r="B54" s="109"/>
      <c r="C54" s="110"/>
      <c r="D54" s="110"/>
      <c r="E54" s="110"/>
      <c r="F54" s="110"/>
      <c r="G54" s="110"/>
      <c r="H54" s="110"/>
      <c r="I54" s="110"/>
      <c r="J54" s="110"/>
      <c r="K54" s="110"/>
      <c r="L54" s="111"/>
      <c r="M54" s="111"/>
      <c r="N54" s="112"/>
      <c r="O54" s="112"/>
      <c r="P54" s="112"/>
      <c r="Q54" s="112"/>
      <c r="R54" s="112"/>
      <c r="S54" s="112"/>
      <c r="T54" s="112"/>
      <c r="U54" s="112"/>
      <c r="V54" s="112"/>
      <c r="W54" s="111"/>
      <c r="X54" s="111"/>
      <c r="Y54" s="112"/>
      <c r="Z54" s="112"/>
      <c r="AA54" s="112"/>
      <c r="AB54" s="112"/>
      <c r="AC54" s="112"/>
      <c r="AD54" s="112"/>
      <c r="AE54" s="112"/>
      <c r="AF54" s="112"/>
      <c r="AG54" s="112"/>
      <c r="AH54" s="111"/>
      <c r="AI54" s="111"/>
      <c r="AJ54" s="112"/>
      <c r="AK54" s="112"/>
      <c r="AL54" s="112"/>
      <c r="AM54" s="112"/>
      <c r="AN54" s="112"/>
      <c r="AO54" s="112"/>
      <c r="AP54" s="112"/>
      <c r="AQ54" s="112"/>
      <c r="AR54" s="112"/>
      <c r="AS54" s="110"/>
      <c r="AT54" s="110"/>
      <c r="AU54" s="110"/>
      <c r="AV54" s="110"/>
      <c r="AW54" s="110"/>
      <c r="AX54" s="110"/>
      <c r="AY54" s="110"/>
      <c r="AZ54" s="110"/>
      <c r="BA54" s="110"/>
      <c r="BB54" s="110"/>
      <c r="BC54" s="110"/>
      <c r="BD54" s="113"/>
      <c r="BE54" s="111"/>
      <c r="BF54" s="111"/>
      <c r="BG54" s="112"/>
      <c r="BH54" s="112"/>
      <c r="BI54" s="112"/>
      <c r="BJ54" s="112"/>
      <c r="BK54" s="112"/>
      <c r="BL54" s="112"/>
      <c r="BM54" s="112"/>
      <c r="BN54" s="112"/>
      <c r="BO54" s="112"/>
      <c r="BP54" s="111"/>
      <c r="BQ54" s="111"/>
      <c r="BR54" s="112"/>
      <c r="BS54" s="112"/>
      <c r="BT54" s="112"/>
      <c r="BU54" s="112"/>
      <c r="BV54" s="112"/>
      <c r="BW54" s="112"/>
      <c r="BX54" s="112"/>
      <c r="BY54" s="112"/>
      <c r="BZ54" s="112"/>
      <c r="CA54" s="112"/>
      <c r="CB54" s="111"/>
      <c r="CC54" s="111"/>
      <c r="CD54" s="112"/>
      <c r="CE54" s="112"/>
      <c r="CF54" s="112"/>
      <c r="CG54" s="112"/>
      <c r="CH54" s="112"/>
      <c r="CI54" s="112"/>
      <c r="CJ54" s="112"/>
      <c r="CK54" s="112"/>
      <c r="CL54" s="112"/>
      <c r="CM54" s="112"/>
      <c r="CN54" s="112"/>
    </row>
    <row r="55" spans="1:93" ht="18" customHeight="1">
      <c r="A55" s="109"/>
      <c r="B55" s="109"/>
      <c r="C55" s="110"/>
      <c r="D55" s="110"/>
      <c r="E55" s="110"/>
      <c r="F55" s="110"/>
      <c r="G55" s="110"/>
      <c r="H55" s="110"/>
      <c r="I55" s="110"/>
      <c r="J55" s="110"/>
      <c r="K55" s="110"/>
      <c r="L55" s="111"/>
      <c r="M55" s="111"/>
      <c r="N55" s="112"/>
      <c r="O55" s="112"/>
      <c r="P55" s="112"/>
      <c r="Q55" s="112"/>
      <c r="R55" s="112"/>
      <c r="S55" s="112"/>
      <c r="T55" s="112"/>
      <c r="U55" s="112"/>
      <c r="V55" s="112"/>
      <c r="W55" s="111"/>
      <c r="X55" s="111"/>
      <c r="Y55" s="112"/>
      <c r="Z55" s="112"/>
      <c r="AA55" s="112"/>
      <c r="AB55" s="112"/>
      <c r="AC55" s="112"/>
      <c r="AD55" s="112"/>
      <c r="AE55" s="112"/>
      <c r="AF55" s="112"/>
      <c r="AG55" s="112"/>
      <c r="AH55" s="111"/>
      <c r="AI55" s="111"/>
      <c r="AJ55" s="112"/>
      <c r="AK55" s="112"/>
      <c r="AL55" s="112"/>
      <c r="AM55" s="112"/>
      <c r="AN55" s="112"/>
      <c r="AO55" s="112"/>
      <c r="AP55" s="112"/>
      <c r="AQ55" s="112"/>
      <c r="AR55" s="112"/>
      <c r="AS55" s="110"/>
      <c r="AT55" s="110"/>
      <c r="AU55" s="110"/>
      <c r="AV55" s="110"/>
      <c r="AW55" s="110"/>
      <c r="AX55" s="110"/>
      <c r="AY55" s="110"/>
      <c r="AZ55" s="110"/>
      <c r="BA55" s="110"/>
      <c r="BB55" s="110"/>
      <c r="BC55" s="110"/>
      <c r="BD55" s="113"/>
      <c r="BE55" s="111"/>
      <c r="BF55" s="111"/>
      <c r="BG55" s="112"/>
      <c r="BH55" s="112"/>
      <c r="BI55" s="112"/>
      <c r="BJ55" s="112"/>
      <c r="BK55" s="112"/>
      <c r="BL55" s="112"/>
      <c r="BM55" s="112"/>
      <c r="BN55" s="112"/>
      <c r="BO55" s="112"/>
      <c r="BP55" s="111"/>
      <c r="BQ55" s="111"/>
      <c r="BR55" s="112"/>
      <c r="BS55" s="112"/>
      <c r="BT55" s="112"/>
      <c r="BU55" s="112"/>
      <c r="BV55" s="112"/>
      <c r="BW55" s="112"/>
      <c r="BX55" s="112"/>
      <c r="BY55" s="112"/>
      <c r="BZ55" s="112"/>
      <c r="CA55" s="112"/>
      <c r="CB55" s="111"/>
      <c r="CC55" s="111"/>
      <c r="CD55" s="112"/>
      <c r="CE55" s="112"/>
      <c r="CF55" s="112"/>
      <c r="CG55" s="112"/>
      <c r="CH55" s="112"/>
      <c r="CI55" s="112"/>
      <c r="CJ55" s="112"/>
      <c r="CK55" s="112"/>
      <c r="CL55" s="112"/>
      <c r="CM55" s="112"/>
      <c r="CN55" s="112"/>
    </row>
    <row r="56" spans="1:93" ht="18" customHeight="1">
      <c r="E56" s="95"/>
      <c r="F56" s="95"/>
      <c r="G56" s="95"/>
      <c r="H56" s="95"/>
      <c r="Y56" s="105"/>
      <c r="Z56" s="105"/>
      <c r="AA56" s="105"/>
      <c r="AB56" s="105"/>
    </row>
    <row r="57" spans="1:93" ht="40.5" customHeight="1">
      <c r="A57" s="434" t="s">
        <v>219</v>
      </c>
      <c r="B57" s="434"/>
      <c r="C57" s="434"/>
      <c r="D57" s="434"/>
      <c r="E57" s="434"/>
      <c r="F57" s="434"/>
      <c r="G57" s="434"/>
      <c r="H57" s="434"/>
      <c r="I57" s="434"/>
      <c r="J57" s="434"/>
      <c r="K57" s="434"/>
      <c r="L57" s="434"/>
      <c r="M57" s="434"/>
      <c r="N57" s="434"/>
      <c r="O57" s="434"/>
      <c r="P57" s="434"/>
      <c r="Q57" s="434"/>
      <c r="R57" s="434"/>
      <c r="S57" s="434"/>
      <c r="T57" s="434"/>
      <c r="U57" s="434"/>
      <c r="V57" s="434"/>
      <c r="W57" s="434"/>
      <c r="Y57" s="435"/>
      <c r="Z57" s="435"/>
      <c r="AA57" s="435"/>
      <c r="AB57" s="435"/>
      <c r="AC57" s="435"/>
      <c r="AD57" s="435"/>
      <c r="AE57" s="435"/>
      <c r="AF57" s="435"/>
      <c r="AG57" s="435"/>
      <c r="AH57" s="435"/>
      <c r="AI57" s="435"/>
      <c r="AJ57" s="435"/>
      <c r="AK57" s="424" t="s">
        <v>7</v>
      </c>
      <c r="AL57" s="424"/>
      <c r="AM57" s="424"/>
      <c r="AN57" s="424"/>
      <c r="AO57" s="424"/>
      <c r="AP57" s="436"/>
      <c r="AQ57" s="436"/>
      <c r="AR57" s="436"/>
      <c r="AS57" s="436"/>
      <c r="AT57" s="436"/>
      <c r="AU57" s="436"/>
      <c r="AV57" s="424" t="s">
        <v>6</v>
      </c>
      <c r="AW57" s="424"/>
      <c r="AX57" s="424"/>
      <c r="AY57" s="424"/>
      <c r="AZ57" s="424"/>
      <c r="BA57" s="436"/>
      <c r="BB57" s="436"/>
      <c r="BC57" s="436"/>
      <c r="BD57" s="436"/>
      <c r="BE57" s="436"/>
      <c r="BF57" s="436"/>
      <c r="BG57" s="424" t="s">
        <v>5</v>
      </c>
      <c r="BH57" s="424"/>
      <c r="BI57" s="424"/>
      <c r="BJ57" s="424"/>
      <c r="BK57" s="424"/>
      <c r="BL57" s="264"/>
      <c r="BM57" s="264"/>
      <c r="BN57" s="264"/>
      <c r="BO57" s="264"/>
      <c r="BP57" s="264"/>
      <c r="BQ57" s="264"/>
      <c r="BR57" s="264"/>
      <c r="BS57" s="264"/>
      <c r="BT57" s="264"/>
      <c r="BU57" s="92"/>
      <c r="BV57" s="92"/>
      <c r="BW57" s="92"/>
      <c r="BX57" s="92"/>
      <c r="BY57" s="92"/>
      <c r="BZ57" s="92"/>
      <c r="CA57" s="92"/>
      <c r="CB57" s="92"/>
      <c r="CC57" s="92"/>
      <c r="CD57" s="92"/>
      <c r="CE57" s="92"/>
      <c r="CF57" s="92"/>
      <c r="CG57" s="92"/>
      <c r="CH57" s="92"/>
      <c r="CI57" s="92"/>
      <c r="CJ57" s="92"/>
      <c r="CK57" s="92"/>
      <c r="CL57" s="92"/>
      <c r="CM57" s="92"/>
      <c r="CN57" s="92"/>
    </row>
    <row r="58" spans="1:93" ht="18" customHeight="1">
      <c r="A58" s="437" t="str">
        <f>IF(OR(BT5="",CA5="",CH5="",BT5="",Y57="",AP57="",AP57="",BA57=""),"",IF(DATE(BT5,CA5,CH5)&lt;DATE(Y57,AP57,BA57),"「書類の作成日」及び「事業完了日」を確認してください。「書類の作成日」は「２.事業完了日」以降の日付を記入してください。",""))</f>
        <v/>
      </c>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7"/>
      <c r="BR58" s="437"/>
      <c r="BS58" s="437"/>
      <c r="BT58" s="437"/>
      <c r="BU58" s="437"/>
      <c r="BV58" s="437"/>
      <c r="BW58" s="437"/>
      <c r="BX58" s="437"/>
      <c r="BY58" s="437"/>
      <c r="BZ58" s="437"/>
      <c r="CA58" s="437"/>
      <c r="CB58" s="437"/>
      <c r="CC58" s="437"/>
      <c r="CD58" s="437"/>
      <c r="CE58" s="437"/>
      <c r="CF58" s="437"/>
      <c r="CG58" s="437"/>
      <c r="CH58" s="437"/>
      <c r="CI58" s="437"/>
      <c r="CJ58" s="437"/>
      <c r="CK58" s="437"/>
      <c r="CL58" s="437"/>
      <c r="CM58" s="437"/>
      <c r="CN58" s="437"/>
    </row>
    <row r="59" spans="1:93" ht="18" customHeight="1">
      <c r="A59" s="249"/>
      <c r="B59" s="249"/>
      <c r="C59" s="249"/>
      <c r="D59" s="249"/>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1"/>
      <c r="AW59" s="251"/>
      <c r="AX59" s="251"/>
      <c r="AY59" s="251"/>
      <c r="AZ59" s="251"/>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252"/>
      <c r="CE59" s="252"/>
      <c r="CF59" s="252"/>
      <c r="CG59" s="252"/>
      <c r="CH59" s="252"/>
      <c r="CI59" s="252"/>
      <c r="CJ59" s="252"/>
      <c r="CK59" s="252"/>
      <c r="CL59" s="252"/>
      <c r="CM59" s="252"/>
      <c r="CN59" s="252"/>
    </row>
    <row r="60" spans="1:93" ht="18" customHeight="1">
      <c r="A60" s="249"/>
      <c r="B60" s="249"/>
      <c r="C60" s="249"/>
      <c r="D60" s="249"/>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1"/>
      <c r="AW60" s="251"/>
      <c r="AX60" s="251"/>
      <c r="AY60" s="251"/>
      <c r="AZ60" s="251"/>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252"/>
      <c r="CE60" s="252"/>
      <c r="CF60" s="252"/>
      <c r="CG60" s="252"/>
      <c r="CH60" s="252"/>
      <c r="CI60" s="252"/>
      <c r="CJ60" s="252"/>
      <c r="CK60" s="252"/>
      <c r="CL60" s="252"/>
      <c r="CM60" s="252"/>
      <c r="CN60" s="252"/>
    </row>
    <row r="61" spans="1:93" ht="45" customHeight="1">
      <c r="A61" s="425" t="s">
        <v>220</v>
      </c>
      <c r="B61" s="425"/>
      <c r="C61" s="425"/>
      <c r="D61" s="425"/>
      <c r="E61" s="425"/>
      <c r="F61" s="425"/>
      <c r="G61" s="425"/>
      <c r="H61" s="425"/>
      <c r="I61" s="425"/>
      <c r="J61" s="425"/>
      <c r="K61" s="425"/>
      <c r="L61" s="425"/>
      <c r="M61" s="425"/>
      <c r="N61" s="425"/>
      <c r="O61" s="425"/>
      <c r="P61" s="425"/>
      <c r="Q61" s="425"/>
      <c r="R61" s="425"/>
      <c r="S61" s="425"/>
      <c r="T61" s="425"/>
      <c r="U61" s="425"/>
      <c r="V61" s="425"/>
      <c r="W61" s="425"/>
      <c r="X61" s="426"/>
      <c r="Y61" s="427" t="str">
        <f>IF(総括表!T33=0,"",総括表!T33)</f>
        <v/>
      </c>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9"/>
      <c r="BP61" s="430" t="s">
        <v>29</v>
      </c>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row>
    <row r="62" spans="1:93" ht="18" customHeight="1">
      <c r="A62" s="265"/>
      <c r="B62" s="265"/>
      <c r="C62" s="265"/>
      <c r="D62" s="266"/>
      <c r="E62" s="266"/>
      <c r="F62" s="267"/>
      <c r="G62" s="267"/>
      <c r="H62" s="267"/>
      <c r="I62" s="266"/>
      <c r="J62" s="266"/>
      <c r="K62" s="96"/>
      <c r="L62" s="96"/>
      <c r="M62" s="96"/>
      <c r="N62" s="96"/>
      <c r="O62" s="96"/>
      <c r="P62" s="96"/>
      <c r="Q62" s="96"/>
      <c r="R62" s="96"/>
      <c r="S62" s="96"/>
      <c r="T62" s="96"/>
      <c r="U62" s="96"/>
      <c r="V62" s="96"/>
      <c r="W62" s="96"/>
      <c r="X62" s="96"/>
      <c r="Y62" s="96"/>
      <c r="Z62" s="96"/>
      <c r="AA62" s="96"/>
      <c r="AB62" s="96"/>
      <c r="AC62" s="96"/>
      <c r="AP62" s="96"/>
      <c r="AQ62" s="96"/>
      <c r="AR62" s="96"/>
      <c r="BI62" s="268"/>
      <c r="BJ62" s="268"/>
      <c r="BK62" s="268"/>
      <c r="BL62" s="268"/>
      <c r="BM62" s="268"/>
      <c r="BN62" s="268"/>
      <c r="BP62" s="268"/>
      <c r="BQ62" s="432"/>
      <c r="BR62" s="432"/>
      <c r="BS62" s="432"/>
      <c r="BT62" s="432"/>
      <c r="BU62" s="432"/>
      <c r="BV62" s="432"/>
      <c r="BW62" s="432"/>
      <c r="BX62" s="432"/>
      <c r="BY62" s="432"/>
      <c r="BZ62" s="432"/>
      <c r="CA62" s="432"/>
      <c r="CB62" s="432"/>
      <c r="CC62" s="432"/>
      <c r="CD62" s="432"/>
      <c r="CE62" s="432"/>
      <c r="CF62" s="432"/>
      <c r="CG62" s="432"/>
      <c r="CH62" s="432"/>
      <c r="CI62" s="432"/>
      <c r="CJ62" s="432"/>
      <c r="CK62" s="432"/>
      <c r="CL62" s="432"/>
      <c r="CM62" s="432"/>
      <c r="CN62" s="432"/>
    </row>
    <row r="63" spans="1:93" ht="18" customHeight="1">
      <c r="E63" s="95"/>
      <c r="F63" s="95"/>
      <c r="G63" s="95"/>
      <c r="H63" s="95"/>
      <c r="Y63" s="105"/>
      <c r="Z63" s="105"/>
      <c r="AA63" s="105"/>
      <c r="AB63" s="105"/>
    </row>
    <row r="64" spans="1:93" ht="18" customHeight="1">
      <c r="E64" s="95"/>
      <c r="F64" s="95"/>
      <c r="G64" s="95"/>
      <c r="H64" s="95"/>
      <c r="Y64" s="105"/>
      <c r="Z64" s="105"/>
      <c r="AA64" s="105"/>
      <c r="AB64" s="105"/>
    </row>
    <row r="65" spans="1:92" ht="16.5" customHeight="1">
      <c r="A65" s="433" t="s">
        <v>221</v>
      </c>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107"/>
      <c r="Z65" s="107"/>
      <c r="AA65" s="107"/>
      <c r="AB65" s="107"/>
    </row>
    <row r="66" spans="1:92" ht="33" customHeight="1">
      <c r="A66" s="393" t="s">
        <v>25</v>
      </c>
      <c r="B66" s="386"/>
      <c r="C66" s="386"/>
      <c r="D66" s="386"/>
      <c r="E66" s="386"/>
      <c r="F66" s="386"/>
      <c r="G66" s="386"/>
      <c r="H66" s="386"/>
      <c r="I66" s="386"/>
      <c r="J66" s="386"/>
      <c r="K66" s="387"/>
      <c r="L66" s="414"/>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6"/>
      <c r="AS66" s="417" t="s">
        <v>34</v>
      </c>
      <c r="AT66" s="418"/>
      <c r="AU66" s="418"/>
      <c r="AV66" s="418"/>
      <c r="AW66" s="418"/>
      <c r="AX66" s="418"/>
      <c r="AY66" s="418"/>
      <c r="AZ66" s="418"/>
      <c r="BA66" s="418"/>
      <c r="BB66" s="418"/>
      <c r="BC66" s="419"/>
      <c r="BD66" s="414"/>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6"/>
    </row>
    <row r="67" spans="1:92" ht="33" customHeight="1">
      <c r="A67" s="393" t="s">
        <v>35</v>
      </c>
      <c r="B67" s="386"/>
      <c r="C67" s="386"/>
      <c r="D67" s="386"/>
      <c r="E67" s="386"/>
      <c r="F67" s="386"/>
      <c r="G67" s="386"/>
      <c r="H67" s="386"/>
      <c r="I67" s="386"/>
      <c r="J67" s="386"/>
      <c r="K67" s="387"/>
      <c r="L67" s="414"/>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6"/>
      <c r="AS67" s="417" t="s">
        <v>31</v>
      </c>
      <c r="AT67" s="418"/>
      <c r="AU67" s="418"/>
      <c r="AV67" s="418"/>
      <c r="AW67" s="418"/>
      <c r="AX67" s="418"/>
      <c r="AY67" s="418"/>
      <c r="AZ67" s="418"/>
      <c r="BA67" s="418"/>
      <c r="BB67" s="418"/>
      <c r="BC67" s="419"/>
      <c r="BD67" s="420"/>
      <c r="BE67" s="421"/>
      <c r="BF67" s="421"/>
      <c r="BG67" s="421"/>
      <c r="BH67" s="421"/>
      <c r="BI67" s="421"/>
      <c r="BJ67" s="421"/>
      <c r="BK67" s="421"/>
      <c r="BL67" s="421"/>
      <c r="BM67" s="421"/>
      <c r="BN67" s="421"/>
      <c r="BO67" s="421"/>
      <c r="BP67" s="421"/>
      <c r="BQ67" s="421"/>
      <c r="BR67" s="421"/>
      <c r="BS67" s="422" t="s">
        <v>40</v>
      </c>
      <c r="BT67" s="422"/>
      <c r="BU67" s="421"/>
      <c r="BV67" s="421"/>
      <c r="BW67" s="421"/>
      <c r="BX67" s="421"/>
      <c r="BY67" s="421"/>
      <c r="BZ67" s="421"/>
      <c r="CA67" s="421"/>
      <c r="CB67" s="421"/>
      <c r="CC67" s="421"/>
      <c r="CD67" s="421"/>
      <c r="CE67" s="421"/>
      <c r="CF67" s="421"/>
      <c r="CG67" s="421"/>
      <c r="CH67" s="421"/>
      <c r="CI67" s="421"/>
      <c r="CJ67" s="421"/>
      <c r="CK67" s="421"/>
      <c r="CL67" s="421"/>
      <c r="CM67" s="421"/>
      <c r="CN67" s="423"/>
    </row>
    <row r="68" spans="1:92" ht="23.25" customHeight="1">
      <c r="A68" s="401" t="s">
        <v>36</v>
      </c>
      <c r="B68" s="402"/>
      <c r="C68" s="402"/>
      <c r="D68" s="402"/>
      <c r="E68" s="402"/>
      <c r="F68" s="402"/>
      <c r="G68" s="402"/>
      <c r="H68" s="402"/>
      <c r="I68" s="402"/>
      <c r="J68" s="402"/>
      <c r="K68" s="403"/>
      <c r="L68" s="407" t="s">
        <v>28</v>
      </c>
      <c r="M68" s="408"/>
      <c r="N68" s="408"/>
      <c r="O68" s="409"/>
      <c r="P68" s="409"/>
      <c r="Q68" s="409"/>
      <c r="R68" s="409"/>
      <c r="S68" s="409"/>
      <c r="T68" s="409"/>
      <c r="U68" s="409"/>
      <c r="V68" s="409"/>
      <c r="W68" s="409"/>
      <c r="X68" s="409"/>
      <c r="Y68" s="408" t="s">
        <v>37</v>
      </c>
      <c r="Z68" s="408"/>
      <c r="AA68" s="408"/>
      <c r="AB68" s="409"/>
      <c r="AC68" s="409"/>
      <c r="AD68" s="409"/>
      <c r="AE68" s="409"/>
      <c r="AF68" s="409"/>
      <c r="AG68" s="409"/>
      <c r="AH68" s="409"/>
      <c r="AI68" s="409"/>
      <c r="AJ68" s="409"/>
      <c r="AK68" s="409"/>
      <c r="AL68" s="269"/>
      <c r="AM68" s="269"/>
      <c r="AN68" s="269"/>
      <c r="AO68" s="269"/>
      <c r="AP68" s="269"/>
      <c r="AQ68" s="269"/>
      <c r="AR68" s="269"/>
      <c r="AS68" s="269"/>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1"/>
      <c r="CH68" s="271"/>
      <c r="CI68" s="271"/>
      <c r="CJ68" s="271"/>
      <c r="CK68" s="271"/>
      <c r="CL68" s="271"/>
      <c r="CM68" s="271"/>
      <c r="CN68" s="272"/>
    </row>
    <row r="69" spans="1:92" ht="45" customHeight="1">
      <c r="A69" s="404"/>
      <c r="B69" s="405"/>
      <c r="C69" s="405"/>
      <c r="D69" s="405"/>
      <c r="E69" s="405"/>
      <c r="F69" s="405"/>
      <c r="G69" s="405"/>
      <c r="H69" s="405"/>
      <c r="I69" s="405"/>
      <c r="J69" s="405"/>
      <c r="K69" s="406"/>
      <c r="L69" s="410"/>
      <c r="M69" s="411"/>
      <c r="N69" s="411"/>
      <c r="O69" s="411"/>
      <c r="P69" s="411"/>
      <c r="Q69" s="411"/>
      <c r="R69" s="411"/>
      <c r="S69" s="411"/>
      <c r="T69" s="411"/>
      <c r="U69" s="411"/>
      <c r="V69" s="411"/>
      <c r="W69" s="411"/>
      <c r="X69" s="411"/>
      <c r="Y69" s="411"/>
      <c r="Z69" s="411"/>
      <c r="AA69" s="411"/>
      <c r="AB69" s="411"/>
      <c r="AC69" s="412"/>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3"/>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2"/>
    </row>
    <row r="70" spans="1:92" ht="33" customHeight="1">
      <c r="A70" s="393" t="s">
        <v>30</v>
      </c>
      <c r="B70" s="386"/>
      <c r="C70" s="386"/>
      <c r="D70" s="386"/>
      <c r="E70" s="386"/>
      <c r="F70" s="386"/>
      <c r="G70" s="386"/>
      <c r="H70" s="386"/>
      <c r="I70" s="386"/>
      <c r="J70" s="386"/>
      <c r="K70" s="387"/>
      <c r="L70" s="388" t="s">
        <v>38</v>
      </c>
      <c r="M70" s="389"/>
      <c r="N70" s="390"/>
      <c r="O70" s="390"/>
      <c r="P70" s="390"/>
      <c r="Q70" s="390"/>
      <c r="R70" s="390"/>
      <c r="S70" s="390"/>
      <c r="T70" s="390"/>
      <c r="U70" s="390"/>
      <c r="V70" s="390"/>
      <c r="W70" s="389" t="s">
        <v>39</v>
      </c>
      <c r="X70" s="389"/>
      <c r="Y70" s="390"/>
      <c r="Z70" s="390"/>
      <c r="AA70" s="390"/>
      <c r="AB70" s="390"/>
      <c r="AC70" s="390"/>
      <c r="AD70" s="390"/>
      <c r="AE70" s="390"/>
      <c r="AF70" s="390"/>
      <c r="AG70" s="390"/>
      <c r="AH70" s="389" t="s">
        <v>37</v>
      </c>
      <c r="AI70" s="389"/>
      <c r="AJ70" s="390"/>
      <c r="AK70" s="390"/>
      <c r="AL70" s="390"/>
      <c r="AM70" s="390"/>
      <c r="AN70" s="390"/>
      <c r="AO70" s="390"/>
      <c r="AP70" s="390"/>
      <c r="AQ70" s="390"/>
      <c r="AR70" s="394"/>
      <c r="AS70" s="395" t="s">
        <v>33</v>
      </c>
      <c r="AT70" s="396"/>
      <c r="AU70" s="396"/>
      <c r="AV70" s="396"/>
      <c r="AW70" s="396"/>
      <c r="AX70" s="396"/>
      <c r="AY70" s="396"/>
      <c r="AZ70" s="396"/>
      <c r="BA70" s="396"/>
      <c r="BB70" s="396"/>
      <c r="BC70" s="397"/>
      <c r="BD70" s="273"/>
      <c r="BE70" s="380" t="s">
        <v>38</v>
      </c>
      <c r="BF70" s="380"/>
      <c r="BG70" s="378"/>
      <c r="BH70" s="378"/>
      <c r="BI70" s="378"/>
      <c r="BJ70" s="378"/>
      <c r="BK70" s="378"/>
      <c r="BL70" s="378"/>
      <c r="BM70" s="378"/>
      <c r="BN70" s="378"/>
      <c r="BO70" s="378"/>
      <c r="BP70" s="380" t="s">
        <v>39</v>
      </c>
      <c r="BQ70" s="380"/>
      <c r="BR70" s="378"/>
      <c r="BS70" s="378"/>
      <c r="BT70" s="378"/>
      <c r="BU70" s="378"/>
      <c r="BV70" s="378"/>
      <c r="BW70" s="378"/>
      <c r="BX70" s="378"/>
      <c r="BY70" s="378"/>
      <c r="BZ70" s="378"/>
      <c r="CA70" s="378"/>
      <c r="CB70" s="380" t="s">
        <v>37</v>
      </c>
      <c r="CC70" s="380"/>
      <c r="CD70" s="378"/>
      <c r="CE70" s="378"/>
      <c r="CF70" s="378"/>
      <c r="CG70" s="378"/>
      <c r="CH70" s="378"/>
      <c r="CI70" s="378"/>
      <c r="CJ70" s="378"/>
      <c r="CK70" s="378"/>
      <c r="CL70" s="378"/>
      <c r="CM70" s="378"/>
      <c r="CN70" s="382"/>
    </row>
    <row r="71" spans="1:92" ht="33" customHeight="1">
      <c r="A71" s="384" t="s">
        <v>32</v>
      </c>
      <c r="B71" s="385"/>
      <c r="C71" s="386"/>
      <c r="D71" s="386"/>
      <c r="E71" s="386"/>
      <c r="F71" s="386"/>
      <c r="G71" s="386"/>
      <c r="H71" s="386"/>
      <c r="I71" s="386"/>
      <c r="J71" s="386"/>
      <c r="K71" s="387"/>
      <c r="L71" s="388" t="s">
        <v>38</v>
      </c>
      <c r="M71" s="389"/>
      <c r="N71" s="390"/>
      <c r="O71" s="390"/>
      <c r="P71" s="390"/>
      <c r="Q71" s="390"/>
      <c r="R71" s="390"/>
      <c r="S71" s="390"/>
      <c r="T71" s="390"/>
      <c r="U71" s="390"/>
      <c r="V71" s="390"/>
      <c r="W71" s="389" t="s">
        <v>39</v>
      </c>
      <c r="X71" s="389"/>
      <c r="Y71" s="390"/>
      <c r="Z71" s="390"/>
      <c r="AA71" s="390"/>
      <c r="AB71" s="390"/>
      <c r="AC71" s="390"/>
      <c r="AD71" s="390"/>
      <c r="AE71" s="390"/>
      <c r="AF71" s="390"/>
      <c r="AG71" s="390"/>
      <c r="AH71" s="389" t="s">
        <v>37</v>
      </c>
      <c r="AI71" s="389"/>
      <c r="AJ71" s="390"/>
      <c r="AK71" s="390"/>
      <c r="AL71" s="390"/>
      <c r="AM71" s="390"/>
      <c r="AN71" s="390"/>
      <c r="AO71" s="390"/>
      <c r="AP71" s="390"/>
      <c r="AQ71" s="390"/>
      <c r="AR71" s="394"/>
      <c r="AS71" s="398"/>
      <c r="AT71" s="399"/>
      <c r="AU71" s="399"/>
      <c r="AV71" s="399"/>
      <c r="AW71" s="399"/>
      <c r="AX71" s="399"/>
      <c r="AY71" s="399"/>
      <c r="AZ71" s="399"/>
      <c r="BA71" s="399"/>
      <c r="BB71" s="399"/>
      <c r="BC71" s="400"/>
      <c r="BD71" s="274"/>
      <c r="BE71" s="381"/>
      <c r="BF71" s="381"/>
      <c r="BG71" s="379"/>
      <c r="BH71" s="379"/>
      <c r="BI71" s="379"/>
      <c r="BJ71" s="379"/>
      <c r="BK71" s="379"/>
      <c r="BL71" s="379"/>
      <c r="BM71" s="379"/>
      <c r="BN71" s="379"/>
      <c r="BO71" s="379"/>
      <c r="BP71" s="381"/>
      <c r="BQ71" s="381"/>
      <c r="BR71" s="379"/>
      <c r="BS71" s="379"/>
      <c r="BT71" s="379"/>
      <c r="BU71" s="379"/>
      <c r="BV71" s="379"/>
      <c r="BW71" s="379"/>
      <c r="BX71" s="379"/>
      <c r="BY71" s="379"/>
      <c r="BZ71" s="379"/>
      <c r="CA71" s="379"/>
      <c r="CB71" s="381"/>
      <c r="CC71" s="381"/>
      <c r="CD71" s="379"/>
      <c r="CE71" s="379"/>
      <c r="CF71" s="379"/>
      <c r="CG71" s="379"/>
      <c r="CH71" s="379"/>
      <c r="CI71" s="379"/>
      <c r="CJ71" s="379"/>
      <c r="CK71" s="379"/>
      <c r="CL71" s="379"/>
      <c r="CM71" s="379"/>
      <c r="CN71" s="383"/>
    </row>
    <row r="72" spans="1:92" ht="18" customHeight="1">
      <c r="A72" s="238"/>
      <c r="B72" s="238"/>
      <c r="C72" s="238"/>
      <c r="D72" s="275"/>
      <c r="E72" s="275"/>
      <c r="F72" s="275"/>
      <c r="G72" s="275"/>
      <c r="H72" s="275"/>
      <c r="I72" s="275"/>
      <c r="J72" s="275"/>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row>
    <row r="73" spans="1:92" ht="18" customHeight="1">
      <c r="E73" s="95"/>
      <c r="F73" s="95"/>
      <c r="G73" s="95"/>
      <c r="H73" s="95"/>
      <c r="Y73" s="105"/>
      <c r="Z73" s="105"/>
      <c r="AA73" s="105"/>
      <c r="AB73" s="105"/>
    </row>
    <row r="74" spans="1:92" ht="18" customHeight="1">
      <c r="E74" s="95"/>
      <c r="F74" s="95"/>
      <c r="G74" s="95"/>
      <c r="H74" s="95"/>
      <c r="Y74" s="105"/>
      <c r="Z74" s="105"/>
      <c r="AA74" s="105"/>
      <c r="AB74" s="105"/>
    </row>
    <row r="75" spans="1:92" s="101" customFormat="1" ht="18" customHeight="1">
      <c r="A75" s="374" t="s">
        <v>222</v>
      </c>
      <c r="B75" s="374"/>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row>
    <row r="76" spans="1:92" s="101" customFormat="1" ht="8.25" customHeight="1">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row>
    <row r="77" spans="1:92" s="101" customFormat="1" ht="18" customHeight="1">
      <c r="A77" s="375" t="s">
        <v>223</v>
      </c>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375"/>
      <c r="BT77" s="375"/>
      <c r="BU77" s="375"/>
      <c r="BV77" s="375"/>
      <c r="BW77" s="375"/>
      <c r="BX77" s="375"/>
      <c r="BY77" s="375"/>
      <c r="BZ77" s="375"/>
      <c r="CA77" s="375"/>
      <c r="CB77" s="375"/>
      <c r="CC77" s="375"/>
      <c r="CD77" s="375"/>
      <c r="CE77" s="375"/>
      <c r="CF77" s="375"/>
      <c r="CG77" s="375"/>
      <c r="CH77" s="375"/>
      <c r="CI77" s="375"/>
      <c r="CJ77" s="375"/>
      <c r="CK77" s="375"/>
      <c r="CL77" s="375"/>
      <c r="CM77" s="375"/>
      <c r="CN77" s="375"/>
    </row>
    <row r="78" spans="1:92" s="101" customFormat="1" ht="18" customHeight="1">
      <c r="C78" s="376" t="s">
        <v>4</v>
      </c>
      <c r="D78" s="376"/>
      <c r="E78" s="376"/>
      <c r="F78" s="377" t="s">
        <v>224</v>
      </c>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7"/>
      <c r="BX78" s="377"/>
      <c r="BY78" s="377"/>
      <c r="BZ78" s="377"/>
      <c r="CA78" s="377"/>
      <c r="CB78" s="377"/>
      <c r="CC78" s="377"/>
      <c r="CD78" s="377"/>
      <c r="CE78" s="377"/>
      <c r="CF78" s="377"/>
      <c r="CG78" s="377"/>
      <c r="CH78" s="377"/>
      <c r="CI78" s="377"/>
      <c r="CJ78" s="377"/>
      <c r="CK78" s="377"/>
      <c r="CL78" s="377"/>
      <c r="CM78" s="377"/>
      <c r="CN78" s="377"/>
    </row>
    <row r="79" spans="1:92" s="101" customFormat="1" ht="18" customHeight="1">
      <c r="C79" s="277"/>
      <c r="D79" s="277"/>
      <c r="E79" s="2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7"/>
      <c r="CK79" s="377"/>
      <c r="CL79" s="377"/>
      <c r="CM79" s="377"/>
      <c r="CN79" s="377"/>
    </row>
    <row r="80" spans="1:92" s="101" customFormat="1" ht="18" customHeight="1">
      <c r="C80" s="277"/>
      <c r="D80" s="277"/>
      <c r="E80" s="2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c r="CN80" s="377"/>
    </row>
    <row r="81" spans="3:92" s="101" customFormat="1" ht="18" customHeight="1">
      <c r="C81" s="277"/>
      <c r="D81" s="277"/>
      <c r="E81" s="2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c r="CN81" s="377"/>
    </row>
  </sheetData>
  <sheetProtection algorithmName="SHA-512" hashValue="iGbX5S+NJkhe9ehbZfzlh/uFUlPowNQHeErzO4si3x5o9JHHG9hiZWsXaEFExPAub2crqfIchhOTyegc9QXwyQ==" saltValue="q5HW9UArWrgKcxWY1iSbrA==" spinCount="100000" sheet="1" objects="1" scenarios="1"/>
  <mergeCells count="146">
    <mergeCell ref="O8:AA8"/>
    <mergeCell ref="AJ11:AR11"/>
    <mergeCell ref="AT11:BC11"/>
    <mergeCell ref="BD11:BH11"/>
    <mergeCell ref="BI11:BJ11"/>
    <mergeCell ref="BK11:BO11"/>
    <mergeCell ref="CA1:CN1"/>
    <mergeCell ref="BT5:BX5"/>
    <mergeCell ref="BY5:BZ5"/>
    <mergeCell ref="CA5:CE5"/>
    <mergeCell ref="CF5:CG5"/>
    <mergeCell ref="CH5:CL5"/>
    <mergeCell ref="CM5:CN5"/>
    <mergeCell ref="A5:BS5"/>
    <mergeCell ref="AT15:BC15"/>
    <mergeCell ref="BD15:CJ15"/>
    <mergeCell ref="CK15:CN15"/>
    <mergeCell ref="AJ20:AR20"/>
    <mergeCell ref="AT20:BC20"/>
    <mergeCell ref="BD20:BH20"/>
    <mergeCell ref="BI20:BJ20"/>
    <mergeCell ref="BK20:BO20"/>
    <mergeCell ref="AT12:BC13"/>
    <mergeCell ref="BD12:BK12"/>
    <mergeCell ref="BL12:CL12"/>
    <mergeCell ref="BD13:CL13"/>
    <mergeCell ref="AT14:BC14"/>
    <mergeCell ref="BD14:CJ14"/>
    <mergeCell ref="AT24:BC24"/>
    <mergeCell ref="BD24:CJ24"/>
    <mergeCell ref="CK24:CN24"/>
    <mergeCell ref="A30:CN30"/>
    <mergeCell ref="A31:CN31"/>
    <mergeCell ref="A32:CN32"/>
    <mergeCell ref="AT21:BC22"/>
    <mergeCell ref="BD21:BK21"/>
    <mergeCell ref="BL21:CL21"/>
    <mergeCell ref="BD22:CL22"/>
    <mergeCell ref="AT23:BC23"/>
    <mergeCell ref="BD23:CL23"/>
    <mergeCell ref="BH36:BO36"/>
    <mergeCell ref="BP36:BS36"/>
    <mergeCell ref="BT36:CN36"/>
    <mergeCell ref="A37:CN38"/>
    <mergeCell ref="A47:CN47"/>
    <mergeCell ref="A49:X49"/>
    <mergeCell ref="A33:CN33"/>
    <mergeCell ref="A34:CN34"/>
    <mergeCell ref="B36:G36"/>
    <mergeCell ref="H36:J36"/>
    <mergeCell ref="K36:O36"/>
    <mergeCell ref="P36:R36"/>
    <mergeCell ref="S36:W36"/>
    <mergeCell ref="X36:Z36"/>
    <mergeCell ref="AA36:AR36"/>
    <mergeCell ref="AS36:BG36"/>
    <mergeCell ref="A50:K50"/>
    <mergeCell ref="L50:AR50"/>
    <mergeCell ref="A51:K51"/>
    <mergeCell ref="L51:M51"/>
    <mergeCell ref="N51:V51"/>
    <mergeCell ref="W51:X51"/>
    <mergeCell ref="Y51:AG51"/>
    <mergeCell ref="AH51:AI51"/>
    <mergeCell ref="AJ51:AR51"/>
    <mergeCell ref="AS51:BC51"/>
    <mergeCell ref="BD51:BR51"/>
    <mergeCell ref="BS51:BT51"/>
    <mergeCell ref="BU51:CN51"/>
    <mergeCell ref="A52:K52"/>
    <mergeCell ref="L52:M52"/>
    <mergeCell ref="N52:V52"/>
    <mergeCell ref="W52:X52"/>
    <mergeCell ref="Y52:AG52"/>
    <mergeCell ref="AH52:AI52"/>
    <mergeCell ref="CA52:CB52"/>
    <mergeCell ref="CC52:CN52"/>
    <mergeCell ref="BO52:BP52"/>
    <mergeCell ref="BQ52:BZ52"/>
    <mergeCell ref="A53:K53"/>
    <mergeCell ref="L53:N53"/>
    <mergeCell ref="O53:AB53"/>
    <mergeCell ref="AC53:AE53"/>
    <mergeCell ref="AF53:AR53"/>
    <mergeCell ref="AS53:AU53"/>
    <mergeCell ref="AV53:BL53"/>
    <mergeCell ref="AJ52:AR52"/>
    <mergeCell ref="AS52:BC52"/>
    <mergeCell ref="BD52:BE52"/>
    <mergeCell ref="BF52:BN52"/>
    <mergeCell ref="BG57:BK57"/>
    <mergeCell ref="A61:X61"/>
    <mergeCell ref="Y61:BO61"/>
    <mergeCell ref="BP61:CN61"/>
    <mergeCell ref="BQ62:CN62"/>
    <mergeCell ref="A65:X65"/>
    <mergeCell ref="A57:W57"/>
    <mergeCell ref="Y57:AJ57"/>
    <mergeCell ref="AK57:AO57"/>
    <mergeCell ref="AP57:AU57"/>
    <mergeCell ref="AV57:AZ57"/>
    <mergeCell ref="BA57:BF57"/>
    <mergeCell ref="A58:CN58"/>
    <mergeCell ref="A66:K66"/>
    <mergeCell ref="L66:AR66"/>
    <mergeCell ref="AS66:BC66"/>
    <mergeCell ref="BD66:CN66"/>
    <mergeCell ref="A67:K67"/>
    <mergeCell ref="L67:AR67"/>
    <mergeCell ref="AS67:BC67"/>
    <mergeCell ref="BD67:BR67"/>
    <mergeCell ref="BS67:BT67"/>
    <mergeCell ref="BU67:CN67"/>
    <mergeCell ref="BE69:CN69"/>
    <mergeCell ref="A70:K70"/>
    <mergeCell ref="L70:M70"/>
    <mergeCell ref="N70:V70"/>
    <mergeCell ref="W70:X70"/>
    <mergeCell ref="Y70:AG70"/>
    <mergeCell ref="AH70:AI70"/>
    <mergeCell ref="AJ70:AR70"/>
    <mergeCell ref="AS70:BC71"/>
    <mergeCell ref="BE70:BF71"/>
    <mergeCell ref="A68:K69"/>
    <mergeCell ref="L68:N68"/>
    <mergeCell ref="O68:X68"/>
    <mergeCell ref="Y68:AA68"/>
    <mergeCell ref="AB68:AK68"/>
    <mergeCell ref="L69:AB69"/>
    <mergeCell ref="AC69:BD69"/>
    <mergeCell ref="AH71:AI71"/>
    <mergeCell ref="AJ71:AR71"/>
    <mergeCell ref="A75:AP75"/>
    <mergeCell ref="A77:CN77"/>
    <mergeCell ref="C78:E78"/>
    <mergeCell ref="F78:CN81"/>
    <mergeCell ref="BG70:BO71"/>
    <mergeCell ref="BP70:BQ71"/>
    <mergeCell ref="BR70:CA71"/>
    <mergeCell ref="CB70:CC71"/>
    <mergeCell ref="CD70:CN71"/>
    <mergeCell ref="A71:K71"/>
    <mergeCell ref="L71:M71"/>
    <mergeCell ref="N71:V71"/>
    <mergeCell ref="W71:X71"/>
    <mergeCell ref="Y71:AG71"/>
  </mergeCells>
  <phoneticPr fontId="51"/>
  <conditionalFormatting sqref="BD12:BK12">
    <cfRule type="expression" dxfId="101" priority="27" stopIfTrue="1">
      <formula>$BD$12=""</formula>
    </cfRule>
  </conditionalFormatting>
  <conditionalFormatting sqref="BL12:CL12">
    <cfRule type="expression" dxfId="100" priority="26" stopIfTrue="1">
      <formula>$BL$12=""</formula>
    </cfRule>
  </conditionalFormatting>
  <conditionalFormatting sqref="BD13:CL13">
    <cfRule type="expression" dxfId="99" priority="25" stopIfTrue="1">
      <formula>$BL$12=""</formula>
    </cfRule>
  </conditionalFormatting>
  <conditionalFormatting sqref="BD14:CJ14">
    <cfRule type="expression" dxfId="98" priority="24" stopIfTrue="1">
      <formula>$BD$14=""</formula>
    </cfRule>
  </conditionalFormatting>
  <conditionalFormatting sqref="BD15:CJ15">
    <cfRule type="expression" dxfId="97" priority="23" stopIfTrue="1">
      <formula>$BD$15=""</formula>
    </cfRule>
  </conditionalFormatting>
  <conditionalFormatting sqref="CA5:CE5">
    <cfRule type="expression" dxfId="96" priority="22" stopIfTrue="1">
      <formula>$CA$5=""</formula>
    </cfRule>
  </conditionalFormatting>
  <conditionalFormatting sqref="CH5:CL5">
    <cfRule type="expression" dxfId="95" priority="21" stopIfTrue="1">
      <formula>$CH$5=""</formula>
    </cfRule>
  </conditionalFormatting>
  <conditionalFormatting sqref="BD11:BH11">
    <cfRule type="expression" dxfId="94" priority="20" stopIfTrue="1">
      <formula>$BD$11=""</formula>
    </cfRule>
  </conditionalFormatting>
  <conditionalFormatting sqref="BK11:BO11">
    <cfRule type="expression" dxfId="93" priority="19" stopIfTrue="1">
      <formula>$BK$11=""</formula>
    </cfRule>
  </conditionalFormatting>
  <conditionalFormatting sqref="L50:AR50">
    <cfRule type="expression" dxfId="92" priority="18" stopIfTrue="1">
      <formula>$L$50=""</formula>
    </cfRule>
  </conditionalFormatting>
  <conditionalFormatting sqref="N51:V51">
    <cfRule type="expression" dxfId="91" priority="17" stopIfTrue="1">
      <formula>$N$51=""</formula>
    </cfRule>
  </conditionalFormatting>
  <conditionalFormatting sqref="Y51:AG51">
    <cfRule type="expression" dxfId="90" priority="16" stopIfTrue="1">
      <formula>$Y$51=""</formula>
    </cfRule>
  </conditionalFormatting>
  <conditionalFormatting sqref="AJ51:AR51">
    <cfRule type="expression" dxfId="89" priority="15" stopIfTrue="1">
      <formula>$AJ$51=""</formula>
    </cfRule>
  </conditionalFormatting>
  <conditionalFormatting sqref="K36:O36">
    <cfRule type="expression" dxfId="88" priority="14" stopIfTrue="1">
      <formula>$K$36=""</formula>
    </cfRule>
  </conditionalFormatting>
  <conditionalFormatting sqref="S36:W36">
    <cfRule type="expression" dxfId="87" priority="13" stopIfTrue="1">
      <formula>$S$36=""</formula>
    </cfRule>
  </conditionalFormatting>
  <conditionalFormatting sqref="Y57:AJ57">
    <cfRule type="expression" dxfId="86" priority="12" stopIfTrue="1">
      <formula>$Y$57=""</formula>
    </cfRule>
  </conditionalFormatting>
  <conditionalFormatting sqref="AP57:AU57">
    <cfRule type="expression" dxfId="85" priority="11" stopIfTrue="1">
      <formula>$AP$57=""</formula>
    </cfRule>
  </conditionalFormatting>
  <conditionalFormatting sqref="BA57:BF57">
    <cfRule type="expression" dxfId="84" priority="10" stopIfTrue="1">
      <formula>$BA$57=""</formula>
    </cfRule>
  </conditionalFormatting>
  <conditionalFormatting sqref="C78:E78">
    <cfRule type="expression" dxfId="83" priority="9" stopIfTrue="1">
      <formula>$C$78="□"</formula>
    </cfRule>
  </conditionalFormatting>
  <conditionalFormatting sqref="L53:N53 AC53:AE53 AS53:AU53">
    <cfRule type="expression" dxfId="82" priority="8" stopIfTrue="1">
      <formula>AND($L$53="□",$AC$53="□",$AS$53="□")</formula>
    </cfRule>
  </conditionalFormatting>
  <conditionalFormatting sqref="BT5:BX5">
    <cfRule type="expression" dxfId="81" priority="7" stopIfTrue="1">
      <formula>$BT$5=""</formula>
    </cfRule>
  </conditionalFormatting>
  <conditionalFormatting sqref="BH36:BO36">
    <cfRule type="expression" dxfId="80" priority="6">
      <formula>$BH$36=""</formula>
    </cfRule>
  </conditionalFormatting>
  <conditionalFormatting sqref="B36:G36">
    <cfRule type="expression" dxfId="79" priority="5">
      <formula>$B$36=""</formula>
    </cfRule>
  </conditionalFormatting>
  <conditionalFormatting sqref="BD51:BR51">
    <cfRule type="expression" dxfId="78" priority="4" stopIfTrue="1">
      <formula>$BD$51=""</formula>
    </cfRule>
  </conditionalFormatting>
  <conditionalFormatting sqref="BU51:CN51">
    <cfRule type="expression" dxfId="77" priority="3" stopIfTrue="1">
      <formula>$BU$51=""</formula>
    </cfRule>
  </conditionalFormatting>
  <conditionalFormatting sqref="BT5 CA5 CH5">
    <cfRule type="expression" dxfId="76" priority="2">
      <formula>$A$5&lt;&gt;""</formula>
    </cfRule>
  </conditionalFormatting>
  <conditionalFormatting sqref="A58:CN58">
    <cfRule type="expression" dxfId="75" priority="1">
      <formula>$A$58&lt;&gt;""</formula>
    </cfRule>
  </conditionalFormatting>
  <dataValidations count="16">
    <dataValidation type="textLength" imeMode="disabled" operator="equal" allowBlank="1" showInputMessage="1" showErrorMessage="1" error="入力された桁数が不正です。_x000a_6ケタで再度入力してください。" sqref="BH36:BO36" xr:uid="{487C2450-DF7E-4AB9-9B34-29B0E3B8E120}">
      <formula1>6</formula1>
    </dataValidation>
    <dataValidation type="textLength" operator="equal" allowBlank="1" showInputMessage="1" showErrorMessage="1" error="西暦4桁で入力してください。" sqref="BT5:BX5" xr:uid="{82122B4E-90DF-4A0E-9056-7F0B4944E730}">
      <formula1>4</formula1>
    </dataValidation>
    <dataValidation type="textLength" imeMode="disabled" operator="equal" allowBlank="1" showInputMessage="1" showErrorMessage="1" error="西暦4桁で入力してください。" sqref="B36:G36 Y57:AJ57" xr:uid="{33D99B27-E952-42E3-9E58-6F8417207DE8}">
      <formula1>4</formula1>
    </dataValidation>
    <dataValidation type="list" allowBlank="1" showInputMessage="1" showErrorMessage="1" sqref="K36:O36 AP57:AU57 CA5:CE5" xr:uid="{32F81C93-B231-4AE4-ABA6-E928D90B7E59}">
      <formula1>"1,2,3,4,5,6,7,8,9,10,11,12"</formula1>
    </dataValidation>
    <dataValidation type="list" allowBlank="1" showInputMessage="1" showErrorMessage="1" sqref="C78:E78 L53:N53 AS53:AU53 AC53:AE53" xr:uid="{AB547DCA-4C35-4252-9484-655407A736C4}">
      <formula1>"□,■"</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BE57FB40-64EF-4E12-9F3A-6AE10509AEFF}">
      <formula1>"6,7,8,9,10,11,12,1"</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AB6F210C-FF3C-46EC-A52C-FB7044245E0A}">
      <formula1>"2019,2020"</formula1>
    </dataValidation>
    <dataValidation type="list" allowBlank="1" showInputMessage="1" showErrorMessage="1" sqref="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42D34C35-2E0A-431B-8F86-12C1545C15C9}">
      <formula1>"6,7,8,9,10"</formula1>
    </dataValidation>
    <dataValidation type="list" allowBlank="1" showInputMessage="1" showErrorMessage="1" sqref="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A5FB77D3-9C28-43AB-946F-7A68072E5EB2}">
      <formula1>"1,2,3,4,5,6,7,8,9,10,11,12,13,14,15,16,17,18,19,20,21,22,23,24,25,26,27,28,29,30,31"</formula1>
    </dataValidation>
    <dataValidation type="textLength" imeMode="halfAlpha" operator="equal" allowBlank="1" showInputMessage="1" showErrorMessage="1" sqref="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F817B27F-77AA-4B8D-9F9B-2CC29654E48B}">
      <formula1>4</formula1>
    </dataValidation>
    <dataValidation type="textLength" imeMode="halfAlpha" operator="equal" allowBlank="1" showInputMessage="1" showErrorMessage="1" sqref="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A1279D22-ADAB-4FE8-AE6F-064ED867E79C}">
      <formula1>5</formula1>
    </dataValidation>
    <dataValidation imeMode="hiragana" allowBlank="1" showInputMessage="1" showErrorMessage="1" sqref="BD14:CJ14" xr:uid="{E42BFC6F-6FCD-4F0F-AC92-21954343E11A}"/>
    <dataValidation type="textLength" imeMode="disabled" operator="equal" allowBlank="1" showInputMessage="1" showErrorMessage="1" error="入力された桁数が不正です。_x000a_4ケタで再度入力してください。" sqref="AB68:AK68 BK20:BO20 BK11:BO11" xr:uid="{D8E7D9A0-4976-4A7E-B847-04991CBFBC93}">
      <formula1>4</formula1>
    </dataValidation>
    <dataValidation type="textLength" imeMode="disabled" operator="equal" allowBlank="1" showInputMessage="1" showErrorMessage="1" error="入力された桁数が不正です。_x000a_3ケタで再度入力してください。" sqref="O68:X68 BD20:BH20 BD11:BH11" xr:uid="{ADF506C4-00D6-48C6-BBB1-BF5E521F15ED}">
      <formula1>3</formula1>
    </dataValidation>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02A882FF-6A60-442A-8A84-E921D983F064}">
      <formula1>"1,2,3,4,5,6,7,8,9,10,11,12,13,14,15,16,17,18,19,20,21,22,23,24,25,26,27,28,29,30,31"</formula1>
    </dataValidation>
    <dataValidation imeMode="disabled" allowBlank="1" showInputMessage="1" showErrorMessage="1" sqref="BU67 Y70:AG71 AJ70:AR71 BG70:BO71 BR70:CA71 CD70:CN71 BD67 N70:V71 N51:V52 Y51:AG52 AJ51:AR52 BF52:BN52 BQ52:BZ52 CC52:CN52 BD51:BR51 BU51:CN51" xr:uid="{89EC297F-433E-43B5-8C34-9D5078C3EB46}"/>
  </dataValidations>
  <printOptions horizontalCentered="1"/>
  <pageMargins left="0.27559055118110237" right="0.27559055118110237" top="0.39370078740157483" bottom="0.19685039370078741" header="0.39370078740157483" footer="0.11811023622047245"/>
  <pageSetup paperSize="9" scale="69" orientation="portrait" r:id="rId1"/>
  <headerFooter alignWithMargins="0">
    <oddFooter>&amp;L（備考）用紙は日本産業規格Ａ４とし、縦位置とする。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B36"/>
  <sheetViews>
    <sheetView showGridLines="0" showZeros="0" view="pageBreakPreview" zoomScale="55" zoomScaleNormal="75" zoomScaleSheetLayoutView="55" workbookViewId="0"/>
  </sheetViews>
  <sheetFormatPr defaultColWidth="9" defaultRowHeight="13.2"/>
  <cols>
    <col min="1" max="4" width="3.109375" style="7" customWidth="1"/>
    <col min="5"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44"/>
      <c r="AP1" s="44"/>
      <c r="AQ1" s="4"/>
      <c r="AR1" s="4"/>
      <c r="AS1" s="4"/>
      <c r="AT1" s="4"/>
      <c r="AU1" s="4"/>
      <c r="AV1" s="4"/>
      <c r="AW1" s="4"/>
      <c r="AX1" s="4"/>
      <c r="AY1" s="4"/>
      <c r="AZ1" s="4"/>
      <c r="BA1" s="4"/>
      <c r="BB1" s="4"/>
      <c r="BC1" s="22" t="s">
        <v>249</v>
      </c>
    </row>
    <row r="2" spans="1:106" s="1" customFormat="1" ht="18" customHeight="1">
      <c r="A2" s="2"/>
      <c r="B2" s="2"/>
      <c r="C2" s="2"/>
      <c r="D2" s="2"/>
      <c r="BC2" s="49" t="str">
        <f>IF(OR(実績報告書!$BD$15&lt;&gt;"",実績報告書!$AJ$51&lt;&gt;""),実績報告書!$BD$15&amp;"邸"&amp;RIGHT(TRIM(実績報告書!$N$51&amp;実績報告書!$Y$51&amp;実績報告書!$AJ$51),4),"")</f>
        <v/>
      </c>
    </row>
    <row r="3" spans="1:106" ht="30" customHeight="1">
      <c r="A3" s="584" t="s">
        <v>281</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row>
    <row r="4" spans="1:106" ht="6" customHeight="1">
      <c r="A4" s="14"/>
      <c r="B4" s="14"/>
      <c r="C4" s="14"/>
      <c r="D4" s="14"/>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9.2">
      <c r="A5" s="36" t="s">
        <v>88</v>
      </c>
      <c r="B5" s="35"/>
      <c r="C5" s="35"/>
      <c r="D5" s="3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6" ht="14.25" customHeight="1">
      <c r="A6" s="18"/>
      <c r="B6" s="18"/>
      <c r="C6" s="18"/>
      <c r="D6" s="18"/>
      <c r="E6" s="4"/>
      <c r="F6" s="4"/>
      <c r="G6" s="4"/>
      <c r="H6" s="4"/>
      <c r="I6" s="4"/>
      <c r="J6" s="4"/>
      <c r="K6" s="4"/>
      <c r="L6" s="4"/>
      <c r="M6" s="4"/>
      <c r="N6" s="4"/>
      <c r="O6" s="4"/>
      <c r="P6" s="4"/>
      <c r="Q6" s="4"/>
      <c r="R6" s="4"/>
      <c r="S6" s="4"/>
      <c r="T6" s="4"/>
      <c r="U6" s="4"/>
      <c r="V6" s="4"/>
      <c r="W6" s="4"/>
      <c r="X6" s="4"/>
      <c r="Y6" s="4"/>
      <c r="Z6" s="18"/>
      <c r="AA6" s="18"/>
      <c r="AB6" s="18"/>
      <c r="AC6" s="18"/>
      <c r="AD6" s="18"/>
      <c r="AE6" s="18"/>
      <c r="AF6" s="18"/>
      <c r="AG6" s="18"/>
      <c r="AH6" s="18"/>
      <c r="AI6" s="18"/>
      <c r="AJ6" s="18"/>
      <c r="AK6" s="18"/>
      <c r="AL6" s="18"/>
      <c r="AM6" s="18"/>
      <c r="AN6" s="18"/>
      <c r="AO6" s="4"/>
      <c r="AP6" s="4"/>
      <c r="AQ6" s="4"/>
      <c r="AR6" s="4"/>
      <c r="AS6" s="4"/>
      <c r="AT6" s="4"/>
      <c r="AU6" s="4"/>
      <c r="AV6" s="4"/>
      <c r="AW6" s="4"/>
      <c r="AX6" s="24" t="s">
        <v>38</v>
      </c>
      <c r="AY6" s="57"/>
      <c r="AZ6" s="79" t="s">
        <v>91</v>
      </c>
      <c r="BA6" s="57"/>
      <c r="BB6" s="595" t="s">
        <v>92</v>
      </c>
      <c r="BC6" s="595"/>
    </row>
    <row r="7" spans="1:106" ht="23.25" customHeight="1">
      <c r="A7" s="154"/>
      <c r="B7" s="155"/>
      <c r="C7" s="156" t="s">
        <v>127</v>
      </c>
      <c r="D7" s="25"/>
      <c r="E7" s="25"/>
      <c r="F7" s="25"/>
      <c r="G7" s="157"/>
      <c r="H7" s="158"/>
      <c r="I7" s="156" t="s">
        <v>260</v>
      </c>
      <c r="J7" s="4"/>
      <c r="K7" s="4"/>
      <c r="L7" s="4"/>
      <c r="M7" s="4"/>
      <c r="N7" s="10"/>
      <c r="O7" s="10"/>
      <c r="P7" s="10"/>
      <c r="Q7" s="10"/>
      <c r="R7" s="10"/>
      <c r="S7" s="10"/>
      <c r="T7" s="10"/>
      <c r="U7" s="10"/>
      <c r="V7" s="10"/>
      <c r="W7" s="10"/>
      <c r="X7" s="10"/>
      <c r="Y7" s="10"/>
      <c r="Z7" s="10"/>
      <c r="AA7" s="10"/>
      <c r="AB7" s="10"/>
      <c r="AC7" s="10"/>
      <c r="AD7" s="4"/>
      <c r="AE7" s="4"/>
      <c r="AF7" s="4"/>
      <c r="AG7" s="4"/>
      <c r="AH7" s="4"/>
      <c r="AI7" s="4"/>
      <c r="AJ7" s="4"/>
      <c r="AK7" s="4"/>
      <c r="AL7" s="4"/>
      <c r="AM7" s="4"/>
      <c r="AN7" s="4"/>
      <c r="AO7" s="4"/>
      <c r="AP7" s="4"/>
      <c r="AQ7" s="4"/>
      <c r="AR7" s="4"/>
      <c r="AS7" s="4"/>
      <c r="AT7" s="4"/>
      <c r="AU7" s="4"/>
      <c r="AV7" s="4"/>
      <c r="AW7" s="592" t="s">
        <v>136</v>
      </c>
      <c r="AX7" s="593"/>
      <c r="AY7" s="593"/>
      <c r="AZ7" s="593"/>
      <c r="BA7" s="593"/>
      <c r="BB7" s="593"/>
      <c r="BC7" s="593"/>
    </row>
    <row r="8" spans="1:106" s="20" customFormat="1" ht="30.75" customHeight="1" thickBo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594"/>
      <c r="AX8" s="594"/>
      <c r="AY8" s="594"/>
      <c r="AZ8" s="594"/>
      <c r="BA8" s="594"/>
      <c r="BB8" s="594"/>
      <c r="BC8" s="594"/>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row>
    <row r="9" spans="1:106" s="7" customFormat="1" ht="46.5" customHeight="1">
      <c r="A9" s="589" t="s">
        <v>64</v>
      </c>
      <c r="B9" s="590"/>
      <c r="C9" s="591"/>
      <c r="D9" s="591"/>
      <c r="E9" s="585" t="s">
        <v>46</v>
      </c>
      <c r="F9" s="585"/>
      <c r="G9" s="585"/>
      <c r="H9" s="585"/>
      <c r="I9" s="585"/>
      <c r="J9" s="585"/>
      <c r="K9" s="585"/>
      <c r="L9" s="585"/>
      <c r="M9" s="585"/>
      <c r="N9" s="585" t="s">
        <v>8</v>
      </c>
      <c r="O9" s="585"/>
      <c r="P9" s="585"/>
      <c r="Q9" s="585"/>
      <c r="R9" s="585"/>
      <c r="S9" s="585"/>
      <c r="T9" s="585"/>
      <c r="U9" s="585"/>
      <c r="V9" s="585"/>
      <c r="W9" s="585"/>
      <c r="X9" s="585"/>
      <c r="Y9" s="585"/>
      <c r="Z9" s="585"/>
      <c r="AA9" s="585"/>
      <c r="AB9" s="585" t="s">
        <v>2</v>
      </c>
      <c r="AC9" s="585"/>
      <c r="AD9" s="585"/>
      <c r="AE9" s="585"/>
      <c r="AF9" s="585"/>
      <c r="AG9" s="585"/>
      <c r="AH9" s="585"/>
      <c r="AI9" s="585"/>
      <c r="AJ9" s="585"/>
      <c r="AK9" s="585"/>
      <c r="AL9" s="585"/>
      <c r="AM9" s="585"/>
      <c r="AN9" s="585"/>
      <c r="AO9" s="585"/>
      <c r="AP9" s="585"/>
      <c r="AQ9" s="585"/>
      <c r="AR9" s="585"/>
      <c r="AS9" s="561" t="s">
        <v>96</v>
      </c>
      <c r="AT9" s="562"/>
      <c r="AU9" s="562"/>
      <c r="AV9" s="563"/>
      <c r="AW9" s="586" t="s">
        <v>55</v>
      </c>
      <c r="AX9" s="587"/>
      <c r="AY9" s="587"/>
      <c r="AZ9" s="587"/>
      <c r="BA9" s="587"/>
      <c r="BB9" s="587"/>
      <c r="BC9" s="588"/>
    </row>
    <row r="10" spans="1:106" s="7" customFormat="1" ht="29.25" customHeight="1">
      <c r="A10" s="577" t="s">
        <v>85</v>
      </c>
      <c r="B10" s="578"/>
      <c r="C10" s="579"/>
      <c r="D10" s="579"/>
      <c r="E10" s="575"/>
      <c r="F10" s="575"/>
      <c r="G10" s="575"/>
      <c r="H10" s="575"/>
      <c r="I10" s="575"/>
      <c r="J10" s="575"/>
      <c r="K10" s="575"/>
      <c r="L10" s="575"/>
      <c r="M10" s="575"/>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55" t="str">
        <f>IF(E10&lt;&gt;"", RIGHT(E10,1),"")</f>
        <v/>
      </c>
      <c r="AT10" s="556"/>
      <c r="AU10" s="556"/>
      <c r="AV10" s="557"/>
      <c r="AW10" s="536">
        <v>0</v>
      </c>
      <c r="AX10" s="537"/>
      <c r="AY10" s="537"/>
      <c r="AZ10" s="537"/>
      <c r="BA10" s="537"/>
      <c r="BB10" s="537"/>
      <c r="BC10" s="115" t="s">
        <v>17</v>
      </c>
    </row>
    <row r="11" spans="1:106" s="29" customFormat="1" ht="28.5" customHeight="1">
      <c r="A11" s="577"/>
      <c r="B11" s="578"/>
      <c r="C11" s="579"/>
      <c r="D11" s="579"/>
      <c r="E11" s="529"/>
      <c r="F11" s="529"/>
      <c r="G11" s="529"/>
      <c r="H11" s="529"/>
      <c r="I11" s="529"/>
      <c r="J11" s="529"/>
      <c r="K11" s="529"/>
      <c r="L11" s="529"/>
      <c r="M11" s="529"/>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52" t="str">
        <f t="shared" ref="AS11:AS24" si="0">IF(E11&lt;&gt;"", RIGHT(E11,1),"")</f>
        <v/>
      </c>
      <c r="AT11" s="553"/>
      <c r="AU11" s="553"/>
      <c r="AV11" s="554"/>
      <c r="AW11" s="523"/>
      <c r="AX11" s="524"/>
      <c r="AY11" s="524"/>
      <c r="AZ11" s="524"/>
      <c r="BA11" s="524"/>
      <c r="BB11" s="524"/>
      <c r="BC11" s="116" t="s">
        <v>17</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29" customFormat="1" ht="28.5" customHeight="1">
      <c r="A12" s="577"/>
      <c r="B12" s="578"/>
      <c r="C12" s="579"/>
      <c r="D12" s="579"/>
      <c r="E12" s="529"/>
      <c r="F12" s="529"/>
      <c r="G12" s="529"/>
      <c r="H12" s="529"/>
      <c r="I12" s="529"/>
      <c r="J12" s="529"/>
      <c r="K12" s="529"/>
      <c r="L12" s="529"/>
      <c r="M12" s="529"/>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52" t="str">
        <f t="shared" si="0"/>
        <v/>
      </c>
      <c r="AT12" s="553"/>
      <c r="AU12" s="553"/>
      <c r="AV12" s="554"/>
      <c r="AW12" s="523"/>
      <c r="AX12" s="524"/>
      <c r="AY12" s="524"/>
      <c r="AZ12" s="524"/>
      <c r="BA12" s="524"/>
      <c r="BB12" s="524"/>
      <c r="BC12" s="116" t="s">
        <v>17</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29" customFormat="1" ht="28.5" customHeight="1">
      <c r="A13" s="577"/>
      <c r="B13" s="578"/>
      <c r="C13" s="579"/>
      <c r="D13" s="579"/>
      <c r="E13" s="529"/>
      <c r="F13" s="529"/>
      <c r="G13" s="529"/>
      <c r="H13" s="529"/>
      <c r="I13" s="529"/>
      <c r="J13" s="529"/>
      <c r="K13" s="529"/>
      <c r="L13" s="529"/>
      <c r="M13" s="529"/>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52" t="str">
        <f t="shared" si="0"/>
        <v/>
      </c>
      <c r="AT13" s="553"/>
      <c r="AU13" s="553"/>
      <c r="AV13" s="554"/>
      <c r="AW13" s="523"/>
      <c r="AX13" s="524"/>
      <c r="AY13" s="524"/>
      <c r="AZ13" s="524"/>
      <c r="BA13" s="524"/>
      <c r="BB13" s="524"/>
      <c r="BC13" s="116" t="s">
        <v>17</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29" customFormat="1" ht="28.5" customHeight="1">
      <c r="A14" s="577"/>
      <c r="B14" s="578"/>
      <c r="C14" s="579"/>
      <c r="D14" s="579"/>
      <c r="E14" s="596"/>
      <c r="F14" s="596"/>
      <c r="G14" s="596"/>
      <c r="H14" s="596"/>
      <c r="I14" s="596"/>
      <c r="J14" s="596"/>
      <c r="K14" s="596"/>
      <c r="L14" s="596"/>
      <c r="M14" s="596"/>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5" t="str">
        <f t="shared" si="0"/>
        <v/>
      </c>
      <c r="AT14" s="526"/>
      <c r="AU14" s="526"/>
      <c r="AV14" s="527"/>
      <c r="AW14" s="546"/>
      <c r="AX14" s="547"/>
      <c r="AY14" s="547"/>
      <c r="AZ14" s="547"/>
      <c r="BA14" s="547"/>
      <c r="BB14" s="547"/>
      <c r="BC14" s="117" t="s">
        <v>17</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7" customFormat="1" ht="29.25" customHeight="1">
      <c r="A15" s="597" t="s">
        <v>86</v>
      </c>
      <c r="B15" s="598"/>
      <c r="C15" s="599"/>
      <c r="D15" s="599"/>
      <c r="E15" s="603"/>
      <c r="F15" s="603"/>
      <c r="G15" s="603"/>
      <c r="H15" s="603"/>
      <c r="I15" s="603"/>
      <c r="J15" s="603"/>
      <c r="K15" s="603"/>
      <c r="L15" s="603"/>
      <c r="M15" s="603"/>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549" t="str">
        <f t="shared" si="0"/>
        <v/>
      </c>
      <c r="AT15" s="550"/>
      <c r="AU15" s="550"/>
      <c r="AV15" s="551"/>
      <c r="AW15" s="604"/>
      <c r="AX15" s="605"/>
      <c r="AY15" s="605"/>
      <c r="AZ15" s="605"/>
      <c r="BA15" s="605"/>
      <c r="BB15" s="605"/>
      <c r="BC15" s="118" t="s">
        <v>17</v>
      </c>
    </row>
    <row r="16" spans="1:106" s="29" customFormat="1" ht="28.5" customHeight="1">
      <c r="A16" s="577"/>
      <c r="B16" s="578"/>
      <c r="C16" s="579"/>
      <c r="D16" s="579"/>
      <c r="E16" s="529"/>
      <c r="F16" s="529"/>
      <c r="G16" s="529"/>
      <c r="H16" s="529"/>
      <c r="I16" s="529"/>
      <c r="J16" s="529"/>
      <c r="K16" s="529"/>
      <c r="L16" s="529"/>
      <c r="M16" s="529"/>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52" t="str">
        <f t="shared" si="0"/>
        <v/>
      </c>
      <c r="AT16" s="553"/>
      <c r="AU16" s="553"/>
      <c r="AV16" s="554"/>
      <c r="AW16" s="523"/>
      <c r="AX16" s="524"/>
      <c r="AY16" s="524"/>
      <c r="AZ16" s="524"/>
      <c r="BA16" s="524"/>
      <c r="BB16" s="524"/>
      <c r="BC16" s="116" t="s">
        <v>17</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29" customFormat="1" ht="28.5" customHeight="1">
      <c r="A17" s="577"/>
      <c r="B17" s="578"/>
      <c r="C17" s="579"/>
      <c r="D17" s="579"/>
      <c r="E17" s="529"/>
      <c r="F17" s="529"/>
      <c r="G17" s="529"/>
      <c r="H17" s="529"/>
      <c r="I17" s="529"/>
      <c r="J17" s="529"/>
      <c r="K17" s="529"/>
      <c r="L17" s="529"/>
      <c r="M17" s="529"/>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52" t="str">
        <f t="shared" si="0"/>
        <v/>
      </c>
      <c r="AT17" s="553"/>
      <c r="AU17" s="553"/>
      <c r="AV17" s="554"/>
      <c r="AW17" s="523"/>
      <c r="AX17" s="524"/>
      <c r="AY17" s="524"/>
      <c r="AZ17" s="524"/>
      <c r="BA17" s="524"/>
      <c r="BB17" s="524"/>
      <c r="BC17" s="116" t="s">
        <v>17</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29" customFormat="1" ht="28.5" customHeight="1">
      <c r="A18" s="577"/>
      <c r="B18" s="578"/>
      <c r="C18" s="579"/>
      <c r="D18" s="579"/>
      <c r="E18" s="529"/>
      <c r="F18" s="529"/>
      <c r="G18" s="529"/>
      <c r="H18" s="529"/>
      <c r="I18" s="529"/>
      <c r="J18" s="529"/>
      <c r="K18" s="529"/>
      <c r="L18" s="529"/>
      <c r="M18" s="529"/>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52" t="str">
        <f t="shared" si="0"/>
        <v/>
      </c>
      <c r="AT18" s="553"/>
      <c r="AU18" s="553"/>
      <c r="AV18" s="554"/>
      <c r="AW18" s="523"/>
      <c r="AX18" s="524"/>
      <c r="AY18" s="524"/>
      <c r="AZ18" s="524"/>
      <c r="BA18" s="524"/>
      <c r="BB18" s="524"/>
      <c r="BC18" s="116" t="s">
        <v>17</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29" customFormat="1" ht="28.5" customHeight="1">
      <c r="A19" s="600"/>
      <c r="B19" s="601"/>
      <c r="C19" s="602"/>
      <c r="D19" s="602"/>
      <c r="E19" s="564"/>
      <c r="F19" s="565"/>
      <c r="G19" s="565"/>
      <c r="H19" s="565"/>
      <c r="I19" s="565"/>
      <c r="J19" s="565"/>
      <c r="K19" s="565"/>
      <c r="L19" s="565"/>
      <c r="M19" s="566"/>
      <c r="N19" s="567"/>
      <c r="O19" s="568"/>
      <c r="P19" s="568"/>
      <c r="Q19" s="568"/>
      <c r="R19" s="568"/>
      <c r="S19" s="568"/>
      <c r="T19" s="568"/>
      <c r="U19" s="568"/>
      <c r="V19" s="568"/>
      <c r="W19" s="568"/>
      <c r="X19" s="568"/>
      <c r="Y19" s="568"/>
      <c r="Z19" s="568"/>
      <c r="AA19" s="569"/>
      <c r="AB19" s="567"/>
      <c r="AC19" s="568"/>
      <c r="AD19" s="568"/>
      <c r="AE19" s="568"/>
      <c r="AF19" s="568"/>
      <c r="AG19" s="568"/>
      <c r="AH19" s="568"/>
      <c r="AI19" s="568"/>
      <c r="AJ19" s="568"/>
      <c r="AK19" s="568"/>
      <c r="AL19" s="568"/>
      <c r="AM19" s="568"/>
      <c r="AN19" s="568"/>
      <c r="AO19" s="568"/>
      <c r="AP19" s="568"/>
      <c r="AQ19" s="568"/>
      <c r="AR19" s="569"/>
      <c r="AS19" s="572" t="str">
        <f t="shared" si="0"/>
        <v/>
      </c>
      <c r="AT19" s="573"/>
      <c r="AU19" s="573"/>
      <c r="AV19" s="574"/>
      <c r="AW19" s="570"/>
      <c r="AX19" s="571"/>
      <c r="AY19" s="571"/>
      <c r="AZ19" s="571"/>
      <c r="BA19" s="571"/>
      <c r="BB19" s="571"/>
      <c r="BC19" s="119"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577" t="s">
        <v>87</v>
      </c>
      <c r="B20" s="578"/>
      <c r="C20" s="579"/>
      <c r="D20" s="579"/>
      <c r="E20" s="575"/>
      <c r="F20" s="575"/>
      <c r="G20" s="575"/>
      <c r="H20" s="575"/>
      <c r="I20" s="575"/>
      <c r="J20" s="575"/>
      <c r="K20" s="575"/>
      <c r="L20" s="575"/>
      <c r="M20" s="575"/>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55" t="str">
        <f t="shared" si="0"/>
        <v/>
      </c>
      <c r="AT20" s="556"/>
      <c r="AU20" s="556"/>
      <c r="AV20" s="557"/>
      <c r="AW20" s="536"/>
      <c r="AX20" s="537"/>
      <c r="AY20" s="537"/>
      <c r="AZ20" s="537"/>
      <c r="BA20" s="537"/>
      <c r="BB20" s="537"/>
      <c r="BC20" s="115" t="s">
        <v>17</v>
      </c>
    </row>
    <row r="21" spans="1:106" s="29" customFormat="1" ht="28.5" customHeight="1">
      <c r="A21" s="577"/>
      <c r="B21" s="578"/>
      <c r="C21" s="579"/>
      <c r="D21" s="579"/>
      <c r="E21" s="529"/>
      <c r="F21" s="529"/>
      <c r="G21" s="529"/>
      <c r="H21" s="529"/>
      <c r="I21" s="529"/>
      <c r="J21" s="529"/>
      <c r="K21" s="529"/>
      <c r="L21" s="529"/>
      <c r="M21" s="529"/>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52" t="str">
        <f t="shared" ref="AS21" si="1">IF(E21&lt;&gt;"", RIGHT(E21,1),"")</f>
        <v/>
      </c>
      <c r="AT21" s="553"/>
      <c r="AU21" s="553"/>
      <c r="AV21" s="554"/>
      <c r="AW21" s="523"/>
      <c r="AX21" s="524"/>
      <c r="AY21" s="524"/>
      <c r="AZ21" s="524"/>
      <c r="BA21" s="524"/>
      <c r="BB21" s="524"/>
      <c r="BC21" s="116"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29" customFormat="1" ht="28.5" customHeight="1">
      <c r="A22" s="577"/>
      <c r="B22" s="578"/>
      <c r="C22" s="579"/>
      <c r="D22" s="579"/>
      <c r="E22" s="529"/>
      <c r="F22" s="529"/>
      <c r="G22" s="529"/>
      <c r="H22" s="529"/>
      <c r="I22" s="529"/>
      <c r="J22" s="529"/>
      <c r="K22" s="529"/>
      <c r="L22" s="529"/>
      <c r="M22" s="529"/>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52" t="str">
        <f t="shared" si="0"/>
        <v/>
      </c>
      <c r="AT22" s="553"/>
      <c r="AU22" s="553"/>
      <c r="AV22" s="554"/>
      <c r="AW22" s="523"/>
      <c r="AX22" s="524"/>
      <c r="AY22" s="524"/>
      <c r="AZ22" s="524"/>
      <c r="BA22" s="524"/>
      <c r="BB22" s="524"/>
      <c r="BC22" s="116" t="s">
        <v>17</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577"/>
      <c r="B23" s="578"/>
      <c r="C23" s="579"/>
      <c r="D23" s="579"/>
      <c r="E23" s="529"/>
      <c r="F23" s="529"/>
      <c r="G23" s="529"/>
      <c r="H23" s="529"/>
      <c r="I23" s="529"/>
      <c r="J23" s="529"/>
      <c r="K23" s="529"/>
      <c r="L23" s="529"/>
      <c r="M23" s="529"/>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52" t="str">
        <f t="shared" si="0"/>
        <v/>
      </c>
      <c r="AT23" s="553"/>
      <c r="AU23" s="553"/>
      <c r="AV23" s="554"/>
      <c r="AW23" s="523"/>
      <c r="AX23" s="524"/>
      <c r="AY23" s="524"/>
      <c r="AZ23" s="524"/>
      <c r="BA23" s="524"/>
      <c r="BB23" s="524"/>
      <c r="BC23" s="11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thickBot="1">
      <c r="A24" s="580"/>
      <c r="B24" s="581"/>
      <c r="C24" s="582"/>
      <c r="D24" s="582"/>
      <c r="E24" s="583"/>
      <c r="F24" s="583"/>
      <c r="G24" s="583"/>
      <c r="H24" s="583"/>
      <c r="I24" s="583"/>
      <c r="J24" s="583"/>
      <c r="K24" s="583"/>
      <c r="L24" s="583"/>
      <c r="M24" s="583"/>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3" t="str">
        <f t="shared" si="0"/>
        <v/>
      </c>
      <c r="AT24" s="544"/>
      <c r="AU24" s="544"/>
      <c r="AV24" s="545"/>
      <c r="AW24" s="534"/>
      <c r="AX24" s="535"/>
      <c r="AY24" s="535"/>
      <c r="AZ24" s="535"/>
      <c r="BA24" s="535"/>
      <c r="BB24" s="535"/>
      <c r="BC24" s="120" t="s">
        <v>17</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 customHeight="1"/>
    <row r="26" spans="1:106" ht="15" customHeight="1"/>
    <row r="27" spans="1:106" s="7" customFormat="1" ht="31.5" customHeight="1" thickBot="1">
      <c r="A27" s="40" t="s">
        <v>97</v>
      </c>
      <c r="B27" s="121"/>
      <c r="C27" s="121"/>
      <c r="D27" s="121"/>
      <c r="E27" s="121"/>
      <c r="F27" s="122"/>
      <c r="G27" s="122"/>
      <c r="H27" s="122"/>
      <c r="I27" s="161"/>
      <c r="J27" s="122"/>
      <c r="K27" s="169"/>
      <c r="L27" s="122"/>
      <c r="M27" s="122"/>
      <c r="N27" s="122"/>
      <c r="O27" s="169"/>
      <c r="P27" s="161" t="s">
        <v>156</v>
      </c>
      <c r="Q27" s="122"/>
      <c r="R27" s="122"/>
      <c r="S27" s="122"/>
      <c r="T27" s="122"/>
      <c r="U27" s="169"/>
      <c r="V27" s="169"/>
      <c r="W27" s="169"/>
      <c r="X27" s="122"/>
      <c r="Y27" s="122"/>
      <c r="Z27" s="122"/>
      <c r="AA27" s="122"/>
      <c r="AB27" s="122"/>
      <c r="AC27" s="122"/>
      <c r="AD27" s="122"/>
      <c r="AE27" s="169"/>
      <c r="AF27" s="169"/>
      <c r="AG27" s="169"/>
      <c r="AH27" s="122"/>
      <c r="AI27" s="122"/>
      <c r="AJ27" s="122"/>
      <c r="AK27" s="122"/>
      <c r="AL27" s="122"/>
      <c r="AM27" s="122"/>
      <c r="AN27" s="122"/>
      <c r="AO27" s="122"/>
      <c r="AP27" s="122"/>
      <c r="AQ27" s="122"/>
      <c r="AR27" s="122"/>
      <c r="AS27" s="121"/>
      <c r="AT27" s="143"/>
      <c r="AU27" s="121"/>
      <c r="AV27" s="121"/>
      <c r="AW27" s="121"/>
      <c r="AX27" s="121"/>
      <c r="AY27" s="121"/>
      <c r="AZ27" s="121"/>
      <c r="BA27" s="121"/>
      <c r="BB27" s="121"/>
      <c r="BC27" s="121"/>
    </row>
    <row r="28" spans="1:106" s="7" customFormat="1" ht="57.75" customHeight="1" thickBot="1">
      <c r="A28" s="622" t="s">
        <v>18</v>
      </c>
      <c r="B28" s="623"/>
      <c r="C28" s="623"/>
      <c r="D28" s="624"/>
      <c r="E28" s="558" t="s">
        <v>150</v>
      </c>
      <c r="F28" s="559"/>
      <c r="G28" s="559"/>
      <c r="H28" s="560"/>
      <c r="I28" s="645" t="s">
        <v>146</v>
      </c>
      <c r="J28" s="559"/>
      <c r="K28" s="559"/>
      <c r="L28" s="559"/>
      <c r="M28" s="559"/>
      <c r="N28" s="559"/>
      <c r="O28" s="559"/>
      <c r="P28" s="559"/>
      <c r="Q28" s="540" t="s">
        <v>154</v>
      </c>
      <c r="R28" s="541"/>
      <c r="S28" s="538" t="s">
        <v>153</v>
      </c>
      <c r="T28" s="538"/>
      <c r="U28" s="538"/>
      <c r="V28" s="538"/>
      <c r="W28" s="538"/>
      <c r="X28" s="538"/>
      <c r="Y28" s="538"/>
      <c r="Z28" s="538"/>
      <c r="AA28" s="539"/>
      <c r="AB28" s="548" t="s">
        <v>155</v>
      </c>
      <c r="AC28" s="538"/>
      <c r="AD28" s="538"/>
      <c r="AE28" s="538"/>
      <c r="AF28" s="538"/>
      <c r="AG28" s="538"/>
      <c r="AH28" s="538"/>
      <c r="AI28" s="538"/>
      <c r="AJ28" s="538"/>
      <c r="AK28" s="538"/>
      <c r="AL28" s="538"/>
      <c r="AM28" s="538"/>
      <c r="AN28" s="538"/>
      <c r="AO28" s="539"/>
      <c r="AP28" s="548" t="s">
        <v>101</v>
      </c>
      <c r="AQ28" s="538"/>
      <c r="AR28" s="538"/>
      <c r="AS28" s="538"/>
      <c r="AT28" s="538"/>
      <c r="AU28" s="538"/>
      <c r="AV28" s="538"/>
      <c r="AW28" s="538"/>
      <c r="AX28" s="538"/>
      <c r="AY28" s="538"/>
      <c r="AZ28" s="538"/>
      <c r="BA28" s="538"/>
      <c r="BB28" s="538"/>
      <c r="BC28" s="611"/>
    </row>
    <row r="29" spans="1:106" s="7" customFormat="1" ht="33.75" customHeight="1" thickTop="1">
      <c r="A29" s="625" t="s">
        <v>103</v>
      </c>
      <c r="B29" s="626"/>
      <c r="C29" s="626"/>
      <c r="D29" s="627"/>
      <c r="E29" s="531" t="s">
        <v>151</v>
      </c>
      <c r="F29" s="532"/>
      <c r="G29" s="532"/>
      <c r="H29" s="533"/>
      <c r="I29" s="515">
        <f>IF((SUMIF($AS$10:$AV$14,E29,$AW$10:$BB$14))=0,0,IF((SUMIF($AS$10:$AV$14,E29,$AW$10:$BB$14))&lt;=1,1,IF($AW$10&lt;&gt;"",ROUNDDOWN(SUMIF($AS$10:$AV$14,E29,$AW$10:$BB$14),0),"")))</f>
        <v>0</v>
      </c>
      <c r="J29" s="516"/>
      <c r="K29" s="516"/>
      <c r="L29" s="516"/>
      <c r="M29" s="516"/>
      <c r="N29" s="516"/>
      <c r="O29" s="516"/>
      <c r="P29" s="232" t="s">
        <v>68</v>
      </c>
      <c r="Q29" s="641" t="s">
        <v>154</v>
      </c>
      <c r="R29" s="642"/>
      <c r="S29" s="505">
        <v>24000</v>
      </c>
      <c r="T29" s="506"/>
      <c r="U29" s="506"/>
      <c r="V29" s="506"/>
      <c r="W29" s="506"/>
      <c r="X29" s="506"/>
      <c r="Y29" s="506"/>
      <c r="Z29" s="506"/>
      <c r="AA29" s="123" t="s">
        <v>0</v>
      </c>
      <c r="AB29" s="612">
        <f>IF(I29="","",I29*S29)</f>
        <v>0</v>
      </c>
      <c r="AC29" s="612"/>
      <c r="AD29" s="612"/>
      <c r="AE29" s="612"/>
      <c r="AF29" s="612"/>
      <c r="AG29" s="612"/>
      <c r="AH29" s="612"/>
      <c r="AI29" s="612"/>
      <c r="AJ29" s="612"/>
      <c r="AK29" s="612"/>
      <c r="AL29" s="612"/>
      <c r="AM29" s="612"/>
      <c r="AN29" s="612"/>
      <c r="AO29" s="123" t="s">
        <v>0</v>
      </c>
      <c r="AP29" s="613">
        <f>IF(OR(I29="",I30=""),"",SUM(AB29:AN30))</f>
        <v>0</v>
      </c>
      <c r="AQ29" s="613"/>
      <c r="AR29" s="613"/>
      <c r="AS29" s="613"/>
      <c r="AT29" s="613"/>
      <c r="AU29" s="613"/>
      <c r="AV29" s="613"/>
      <c r="AW29" s="613"/>
      <c r="AX29" s="613"/>
      <c r="AY29" s="613"/>
      <c r="AZ29" s="613"/>
      <c r="BA29" s="613"/>
      <c r="BB29" s="613"/>
      <c r="BC29" s="640" t="s">
        <v>0</v>
      </c>
    </row>
    <row r="30" spans="1:106" s="7" customFormat="1" ht="33.75" customHeight="1">
      <c r="A30" s="628"/>
      <c r="B30" s="629"/>
      <c r="C30" s="629"/>
      <c r="D30" s="630"/>
      <c r="E30" s="494" t="s">
        <v>152</v>
      </c>
      <c r="F30" s="495"/>
      <c r="G30" s="495"/>
      <c r="H30" s="496"/>
      <c r="I30" s="517">
        <f>IF((SUMIF($AS$10:$AV$14,E30,$AW$10:$BB$14))=0,0,IF((SUMIF($AS$10:$AV$14,E30,$AW$10:$BB$14))&lt;=1,1,IF($AW$10&lt;&gt;"",ROUNDDOWN(SUMIF($AS$10:$AV$14,E30,$AW$10:$BB$14),0),"")))</f>
        <v>0</v>
      </c>
      <c r="J30" s="518"/>
      <c r="K30" s="518"/>
      <c r="L30" s="518"/>
      <c r="M30" s="518"/>
      <c r="N30" s="518"/>
      <c r="O30" s="518"/>
      <c r="P30" s="234" t="s">
        <v>68</v>
      </c>
      <c r="Q30" s="513" t="s">
        <v>154</v>
      </c>
      <c r="R30" s="514"/>
      <c r="S30" s="507">
        <v>8000</v>
      </c>
      <c r="T30" s="508"/>
      <c r="U30" s="508"/>
      <c r="V30" s="508"/>
      <c r="W30" s="508"/>
      <c r="X30" s="508"/>
      <c r="Y30" s="508"/>
      <c r="Z30" s="508"/>
      <c r="AA30" s="126" t="s">
        <v>0</v>
      </c>
      <c r="AB30" s="615">
        <f t="shared" ref="AB30:AB34" si="2">IF(I30="","",I30*S30)</f>
        <v>0</v>
      </c>
      <c r="AC30" s="615"/>
      <c r="AD30" s="615"/>
      <c r="AE30" s="615"/>
      <c r="AF30" s="615"/>
      <c r="AG30" s="615"/>
      <c r="AH30" s="615"/>
      <c r="AI30" s="615"/>
      <c r="AJ30" s="615"/>
      <c r="AK30" s="615"/>
      <c r="AL30" s="615"/>
      <c r="AM30" s="615"/>
      <c r="AN30" s="615"/>
      <c r="AO30" s="124" t="s">
        <v>0</v>
      </c>
      <c r="AP30" s="614"/>
      <c r="AQ30" s="614"/>
      <c r="AR30" s="614"/>
      <c r="AS30" s="614"/>
      <c r="AT30" s="614"/>
      <c r="AU30" s="614"/>
      <c r="AV30" s="614"/>
      <c r="AW30" s="614"/>
      <c r="AX30" s="614"/>
      <c r="AY30" s="614"/>
      <c r="AZ30" s="614"/>
      <c r="BA30" s="614"/>
      <c r="BB30" s="614"/>
      <c r="BC30" s="637"/>
    </row>
    <row r="31" spans="1:106" s="7" customFormat="1" ht="33.75" customHeight="1">
      <c r="A31" s="631" t="s">
        <v>124</v>
      </c>
      <c r="B31" s="632"/>
      <c r="C31" s="632"/>
      <c r="D31" s="633"/>
      <c r="E31" s="497" t="s">
        <v>151</v>
      </c>
      <c r="F31" s="498"/>
      <c r="G31" s="498"/>
      <c r="H31" s="499"/>
      <c r="I31" s="519">
        <f>IF((SUMIF($AS$15:$AV$19,E31,$AW$15:$BB$19))=0,0,IF((SUMIF($AS$15:$AV$19,E31,$AW$15:$BB$19))&lt;=1,1,IF($AW$15&lt;&gt;"",ROUNDDOWN(SUMIF($AS$15:$AV$19,E31,$AW$15:$BB$19),0),"")))</f>
        <v>0</v>
      </c>
      <c r="J31" s="520"/>
      <c r="K31" s="520"/>
      <c r="L31" s="520"/>
      <c r="M31" s="520"/>
      <c r="N31" s="520"/>
      <c r="O31" s="520"/>
      <c r="P31" s="233" t="s">
        <v>68</v>
      </c>
      <c r="Q31" s="643" t="s">
        <v>154</v>
      </c>
      <c r="R31" s="644"/>
      <c r="S31" s="509">
        <v>24000</v>
      </c>
      <c r="T31" s="510"/>
      <c r="U31" s="510"/>
      <c r="V31" s="510"/>
      <c r="W31" s="510"/>
      <c r="X31" s="510"/>
      <c r="Y31" s="510"/>
      <c r="Z31" s="510"/>
      <c r="AA31" s="125" t="s">
        <v>0</v>
      </c>
      <c r="AB31" s="616">
        <f t="shared" si="2"/>
        <v>0</v>
      </c>
      <c r="AC31" s="616"/>
      <c r="AD31" s="616"/>
      <c r="AE31" s="616"/>
      <c r="AF31" s="616"/>
      <c r="AG31" s="616"/>
      <c r="AH31" s="616"/>
      <c r="AI31" s="616"/>
      <c r="AJ31" s="616"/>
      <c r="AK31" s="616"/>
      <c r="AL31" s="616"/>
      <c r="AM31" s="616"/>
      <c r="AN31" s="616"/>
      <c r="AO31" s="125" t="s">
        <v>0</v>
      </c>
      <c r="AP31" s="617">
        <f t="shared" ref="AP31" si="3">IF(OR(I31="",I32=""),"",SUM(AB31:AN32))</f>
        <v>0</v>
      </c>
      <c r="AQ31" s="618"/>
      <c r="AR31" s="618"/>
      <c r="AS31" s="618"/>
      <c r="AT31" s="618"/>
      <c r="AU31" s="618"/>
      <c r="AV31" s="618"/>
      <c r="AW31" s="618"/>
      <c r="AX31" s="618"/>
      <c r="AY31" s="618"/>
      <c r="AZ31" s="618"/>
      <c r="BA31" s="618"/>
      <c r="BB31" s="618"/>
      <c r="BC31" s="639" t="s">
        <v>0</v>
      </c>
    </row>
    <row r="32" spans="1:106" s="7" customFormat="1" ht="33.75" customHeight="1">
      <c r="A32" s="628"/>
      <c r="B32" s="629"/>
      <c r="C32" s="629"/>
      <c r="D32" s="630"/>
      <c r="E32" s="494" t="s">
        <v>152</v>
      </c>
      <c r="F32" s="495"/>
      <c r="G32" s="495"/>
      <c r="H32" s="496"/>
      <c r="I32" s="517">
        <f>IF((SUMIF($AS$15:$AV$19,E32,$AW$15:$BB$19))=0,0,IF((SUMIF($AS$15:$AV$19,E32,$AW$15:$BB$19))&lt;=1,1,IF($AW$15&lt;&gt;"",ROUNDDOWN(SUMIF($AS$15:$AV$19,E32,$AW$15:$BB$19),0),"")))</f>
        <v>0</v>
      </c>
      <c r="J32" s="518"/>
      <c r="K32" s="518"/>
      <c r="L32" s="518"/>
      <c r="M32" s="518"/>
      <c r="N32" s="518"/>
      <c r="O32" s="518"/>
      <c r="P32" s="235" t="s">
        <v>68</v>
      </c>
      <c r="Q32" s="513" t="s">
        <v>154</v>
      </c>
      <c r="R32" s="514"/>
      <c r="S32" s="507">
        <v>8000</v>
      </c>
      <c r="T32" s="508"/>
      <c r="U32" s="508"/>
      <c r="V32" s="508"/>
      <c r="W32" s="508"/>
      <c r="X32" s="508"/>
      <c r="Y32" s="508"/>
      <c r="Z32" s="508"/>
      <c r="AA32" s="126" t="s">
        <v>0</v>
      </c>
      <c r="AB32" s="615">
        <f t="shared" si="2"/>
        <v>0</v>
      </c>
      <c r="AC32" s="615"/>
      <c r="AD32" s="615"/>
      <c r="AE32" s="615"/>
      <c r="AF32" s="615"/>
      <c r="AG32" s="615"/>
      <c r="AH32" s="615"/>
      <c r="AI32" s="615"/>
      <c r="AJ32" s="615"/>
      <c r="AK32" s="615"/>
      <c r="AL32" s="615"/>
      <c r="AM32" s="615"/>
      <c r="AN32" s="615"/>
      <c r="AO32" s="126" t="s">
        <v>0</v>
      </c>
      <c r="AP32" s="619"/>
      <c r="AQ32" s="620"/>
      <c r="AR32" s="620"/>
      <c r="AS32" s="620"/>
      <c r="AT32" s="620"/>
      <c r="AU32" s="620"/>
      <c r="AV32" s="620"/>
      <c r="AW32" s="620"/>
      <c r="AX32" s="620"/>
      <c r="AY32" s="620"/>
      <c r="AZ32" s="620"/>
      <c r="BA32" s="620"/>
      <c r="BB32" s="620"/>
      <c r="BC32" s="638"/>
    </row>
    <row r="33" spans="1:55" s="7" customFormat="1" ht="33.75" customHeight="1">
      <c r="A33" s="631" t="s">
        <v>102</v>
      </c>
      <c r="B33" s="632"/>
      <c r="C33" s="632"/>
      <c r="D33" s="633"/>
      <c r="E33" s="497" t="s">
        <v>151</v>
      </c>
      <c r="F33" s="498"/>
      <c r="G33" s="498"/>
      <c r="H33" s="499"/>
      <c r="I33" s="519">
        <f>IF((SUMIF($AS$20:$AV$24,E33,$AW$20:$BB$24))=0,0,IF((SUMIF($AS$20:$AV$24,E33,$AW$20:$BB$24))&lt;=1,1,IF($AW$20&lt;&gt;"",ROUNDDOWN(SUMIF($AS$20:$AV$24,E33,$AW$20:$BB$24),0),"")))</f>
        <v>0</v>
      </c>
      <c r="J33" s="520"/>
      <c r="K33" s="520"/>
      <c r="L33" s="520"/>
      <c r="M33" s="520"/>
      <c r="N33" s="520"/>
      <c r="O33" s="520"/>
      <c r="P33" s="236" t="s">
        <v>68</v>
      </c>
      <c r="Q33" s="643" t="s">
        <v>154</v>
      </c>
      <c r="R33" s="644"/>
      <c r="S33" s="509">
        <v>24000</v>
      </c>
      <c r="T33" s="510"/>
      <c r="U33" s="510"/>
      <c r="V33" s="510"/>
      <c r="W33" s="510"/>
      <c r="X33" s="510"/>
      <c r="Y33" s="510"/>
      <c r="Z33" s="510"/>
      <c r="AA33" s="125" t="s">
        <v>0</v>
      </c>
      <c r="AB33" s="616">
        <f t="shared" si="2"/>
        <v>0</v>
      </c>
      <c r="AC33" s="616"/>
      <c r="AD33" s="616"/>
      <c r="AE33" s="616"/>
      <c r="AF33" s="616"/>
      <c r="AG33" s="616"/>
      <c r="AH33" s="616"/>
      <c r="AI33" s="616"/>
      <c r="AJ33" s="616"/>
      <c r="AK33" s="616"/>
      <c r="AL33" s="616"/>
      <c r="AM33" s="616"/>
      <c r="AN33" s="616"/>
      <c r="AO33" s="127" t="s">
        <v>0</v>
      </c>
      <c r="AP33" s="614">
        <f t="shared" ref="AP33" si="4">IF(OR(I33="",I34=""),"",SUM(AB33:AN34))</f>
        <v>0</v>
      </c>
      <c r="AQ33" s="614"/>
      <c r="AR33" s="614"/>
      <c r="AS33" s="614"/>
      <c r="AT33" s="614"/>
      <c r="AU33" s="614"/>
      <c r="AV33" s="614"/>
      <c r="AW33" s="614"/>
      <c r="AX33" s="614"/>
      <c r="AY33" s="614"/>
      <c r="AZ33" s="614"/>
      <c r="BA33" s="614"/>
      <c r="BB33" s="614"/>
      <c r="BC33" s="637" t="s">
        <v>0</v>
      </c>
    </row>
    <row r="34" spans="1:55" s="7" customFormat="1" ht="33.75" customHeight="1" thickBot="1">
      <c r="A34" s="634"/>
      <c r="B34" s="635"/>
      <c r="C34" s="635"/>
      <c r="D34" s="636"/>
      <c r="E34" s="500" t="s">
        <v>152</v>
      </c>
      <c r="F34" s="501"/>
      <c r="G34" s="501"/>
      <c r="H34" s="502"/>
      <c r="I34" s="521">
        <f>IF((SUMIF($AS$20:$AV$24,E34,$AW$20:$BB$24))=0,0,IF((SUMIF($AS$20:$AV$24,E34,$AW$20:$BB$24))&lt;=1,1,IF($AW$20&lt;&gt;"",ROUNDDOWN(SUMIF($AS$20:$AV$24,E34,$AW$20:$BB$24),0),"")))</f>
        <v>0</v>
      </c>
      <c r="J34" s="522"/>
      <c r="K34" s="522"/>
      <c r="L34" s="522"/>
      <c r="M34" s="522"/>
      <c r="N34" s="522"/>
      <c r="O34" s="522"/>
      <c r="P34" s="233" t="s">
        <v>68</v>
      </c>
      <c r="Q34" s="503" t="s">
        <v>154</v>
      </c>
      <c r="R34" s="504"/>
      <c r="S34" s="511">
        <v>8000</v>
      </c>
      <c r="T34" s="512"/>
      <c r="U34" s="512"/>
      <c r="V34" s="512"/>
      <c r="W34" s="512"/>
      <c r="X34" s="512"/>
      <c r="Y34" s="512"/>
      <c r="Z34" s="512"/>
      <c r="AA34" s="129" t="s">
        <v>0</v>
      </c>
      <c r="AB34" s="621">
        <f t="shared" si="2"/>
        <v>0</v>
      </c>
      <c r="AC34" s="621"/>
      <c r="AD34" s="621"/>
      <c r="AE34" s="621"/>
      <c r="AF34" s="621"/>
      <c r="AG34" s="621"/>
      <c r="AH34" s="621"/>
      <c r="AI34" s="621"/>
      <c r="AJ34" s="621"/>
      <c r="AK34" s="621"/>
      <c r="AL34" s="621"/>
      <c r="AM34" s="621"/>
      <c r="AN34" s="621"/>
      <c r="AO34" s="129" t="s">
        <v>0</v>
      </c>
      <c r="AP34" s="620"/>
      <c r="AQ34" s="620"/>
      <c r="AR34" s="620"/>
      <c r="AS34" s="620"/>
      <c r="AT34" s="620"/>
      <c r="AU34" s="620"/>
      <c r="AV34" s="620"/>
      <c r="AW34" s="620"/>
      <c r="AX34" s="620"/>
      <c r="AY34" s="620"/>
      <c r="AZ34" s="620"/>
      <c r="BA34" s="620"/>
      <c r="BB34" s="620"/>
      <c r="BC34" s="638"/>
    </row>
    <row r="35" spans="1:55" s="7" customFormat="1" ht="37.5" customHeight="1" thickTop="1" thickBot="1">
      <c r="A35" s="607" t="s">
        <v>107</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9"/>
      <c r="AP35" s="610">
        <f>SUM(AP29:BD34)</f>
        <v>0</v>
      </c>
      <c r="AQ35" s="610"/>
      <c r="AR35" s="610"/>
      <c r="AS35" s="610"/>
      <c r="AT35" s="610"/>
      <c r="AU35" s="610"/>
      <c r="AV35" s="610"/>
      <c r="AW35" s="610"/>
      <c r="AX35" s="610"/>
      <c r="AY35" s="610"/>
      <c r="AZ35" s="610"/>
      <c r="BA35" s="610"/>
      <c r="BB35" s="610"/>
      <c r="BC35" s="128" t="s">
        <v>0</v>
      </c>
    </row>
    <row r="36" spans="1:55" ht="28.5" customHeight="1"/>
  </sheetData>
  <sheetProtection algorithmName="SHA-512" hashValue="6eJW9VqCMYM/zwwVBPBl5br2CytV7Ix9JhYtLKbhSNe7g4LZKPyT6GkiWplLXZmXXLPQ2G9n7AiQKBBzXfdSTA==" saltValue="tAEGQSo0dUTIQc/Ugas8wg==" spinCount="100000" sheet="1" objects="1" scenarios="1"/>
  <mergeCells count="135">
    <mergeCell ref="A35:AO35"/>
    <mergeCell ref="AP35:BB35"/>
    <mergeCell ref="AP28:BC28"/>
    <mergeCell ref="AB29:AN29"/>
    <mergeCell ref="AP29:BB30"/>
    <mergeCell ref="AB30:AN30"/>
    <mergeCell ref="AB31:AN31"/>
    <mergeCell ref="AP31:BB32"/>
    <mergeCell ref="AB32:AN32"/>
    <mergeCell ref="AB33:AN33"/>
    <mergeCell ref="AP33:BB34"/>
    <mergeCell ref="AB34:AN34"/>
    <mergeCell ref="A28:D28"/>
    <mergeCell ref="A29:D30"/>
    <mergeCell ref="A31:D32"/>
    <mergeCell ref="A33:D34"/>
    <mergeCell ref="BC33:BC34"/>
    <mergeCell ref="BC31:BC32"/>
    <mergeCell ref="BC29:BC30"/>
    <mergeCell ref="Q29:R29"/>
    <mergeCell ref="Q30:R30"/>
    <mergeCell ref="Q31:R31"/>
    <mergeCell ref="Q33:R33"/>
    <mergeCell ref="I28:P28"/>
    <mergeCell ref="A15:D19"/>
    <mergeCell ref="E15:M15"/>
    <mergeCell ref="AW15:BB15"/>
    <mergeCell ref="N15:AA15"/>
    <mergeCell ref="AB15:AR15"/>
    <mergeCell ref="AS17:AV17"/>
    <mergeCell ref="E18:M18"/>
    <mergeCell ref="N18:AA18"/>
    <mergeCell ref="AB18:AR18"/>
    <mergeCell ref="AW18:BB18"/>
    <mergeCell ref="E16:M16"/>
    <mergeCell ref="N16:AA16"/>
    <mergeCell ref="AB16:AR16"/>
    <mergeCell ref="AW16:BB16"/>
    <mergeCell ref="E17:M17"/>
    <mergeCell ref="N17:AA17"/>
    <mergeCell ref="AB17:AR17"/>
    <mergeCell ref="AW17:BB17"/>
    <mergeCell ref="AS18:AV18"/>
    <mergeCell ref="A20:D24"/>
    <mergeCell ref="E24:M24"/>
    <mergeCell ref="N24:AA24"/>
    <mergeCell ref="A3:BC3"/>
    <mergeCell ref="N9:AA9"/>
    <mergeCell ref="AB9:AR9"/>
    <mergeCell ref="AW9:BC9"/>
    <mergeCell ref="A10:D14"/>
    <mergeCell ref="N10:AA10"/>
    <mergeCell ref="AB10:AR10"/>
    <mergeCell ref="AW10:BB10"/>
    <mergeCell ref="E10:M10"/>
    <mergeCell ref="A9:D9"/>
    <mergeCell ref="E9:M9"/>
    <mergeCell ref="E11:M11"/>
    <mergeCell ref="N11:AA11"/>
    <mergeCell ref="AB11:AR11"/>
    <mergeCell ref="AW11:BB11"/>
    <mergeCell ref="E12:M12"/>
    <mergeCell ref="AW7:BC8"/>
    <mergeCell ref="BB6:BC6"/>
    <mergeCell ref="N12:AA12"/>
    <mergeCell ref="AB12:AR12"/>
    <mergeCell ref="E14:M14"/>
    <mergeCell ref="AW21:BB21"/>
    <mergeCell ref="AS21:AV21"/>
    <mergeCell ref="E19:M19"/>
    <mergeCell ref="N19:AA19"/>
    <mergeCell ref="AB19:AR19"/>
    <mergeCell ref="AW19:BB19"/>
    <mergeCell ref="AS19:AV19"/>
    <mergeCell ref="N13:AA13"/>
    <mergeCell ref="AB13:AR13"/>
    <mergeCell ref="AW13:BB13"/>
    <mergeCell ref="AB14:AR14"/>
    <mergeCell ref="E20:M20"/>
    <mergeCell ref="N20:AA20"/>
    <mergeCell ref="AB20:AR20"/>
    <mergeCell ref="AS23:AV23"/>
    <mergeCell ref="E28:H28"/>
    <mergeCell ref="AS9:AV9"/>
    <mergeCell ref="AS10:AV10"/>
    <mergeCell ref="AS11:AV11"/>
    <mergeCell ref="AS12:AV12"/>
    <mergeCell ref="AS13:AV13"/>
    <mergeCell ref="E13:M13"/>
    <mergeCell ref="E21:M21"/>
    <mergeCell ref="N21:AA21"/>
    <mergeCell ref="AB21:AR21"/>
    <mergeCell ref="AW12:BB12"/>
    <mergeCell ref="AS14:AV14"/>
    <mergeCell ref="N14:AA14"/>
    <mergeCell ref="E22:M22"/>
    <mergeCell ref="N22:AA22"/>
    <mergeCell ref="AB22:AR22"/>
    <mergeCell ref="AW22:BB22"/>
    <mergeCell ref="AW23:BB23"/>
    <mergeCell ref="E29:H29"/>
    <mergeCell ref="AW24:BB24"/>
    <mergeCell ref="AW20:BB20"/>
    <mergeCell ref="S28:AA28"/>
    <mergeCell ref="Q28:R28"/>
    <mergeCell ref="AB24:AR24"/>
    <mergeCell ref="AS24:AV24"/>
    <mergeCell ref="AW14:BB14"/>
    <mergeCell ref="AB28:AO28"/>
    <mergeCell ref="AS15:AV15"/>
    <mergeCell ref="AS16:AV16"/>
    <mergeCell ref="E23:M23"/>
    <mergeCell ref="N23:AA23"/>
    <mergeCell ref="AB23:AR23"/>
    <mergeCell ref="AS20:AV20"/>
    <mergeCell ref="AS22:AV22"/>
    <mergeCell ref="E30:H30"/>
    <mergeCell ref="E31:H31"/>
    <mergeCell ref="E32:H32"/>
    <mergeCell ref="E33:H33"/>
    <mergeCell ref="E34:H34"/>
    <mergeCell ref="Q34:R34"/>
    <mergeCell ref="S29:Z29"/>
    <mergeCell ref="S30:Z30"/>
    <mergeCell ref="S31:Z31"/>
    <mergeCell ref="S32:Z32"/>
    <mergeCell ref="S33:Z33"/>
    <mergeCell ref="S34:Z34"/>
    <mergeCell ref="Q32:R32"/>
    <mergeCell ref="I29:O29"/>
    <mergeCell ref="I30:O30"/>
    <mergeCell ref="I31:O31"/>
    <mergeCell ref="I32:O32"/>
    <mergeCell ref="I33:O33"/>
    <mergeCell ref="I34:O34"/>
  </mergeCells>
  <phoneticPr fontId="42"/>
  <dataValidations disablePrompts="1" count="2">
    <dataValidation type="textLength" imeMode="disabled" operator="equal" allowBlank="1" showInputMessage="1" showErrorMessage="1" errorTitle="文字数エラー" error="SII登録型番の9文字で登録してください。" sqref="E10:M24" xr:uid="{00000000-0002-0000-0300-000000000000}">
      <formula1>9</formula1>
    </dataValidation>
    <dataValidation type="custom" imeMode="disabled" allowBlank="1" showInputMessage="1" showErrorMessage="1" errorTitle="入力エラー" error="小数点は第二位まで、三位以下切り捨てで入力して下さい。" sqref="AW10:BB24" xr:uid="{00000000-0002-0000-0300-000001000000}">
      <formula1>AW10-ROUNDDOWN(AW10,2)=0</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W59"/>
  <sheetViews>
    <sheetView showGridLines="0" showZeros="0" view="pageBreakPreview" zoomScale="55" zoomScaleNormal="75" zoomScaleSheetLayoutView="55" workbookViewId="0"/>
  </sheetViews>
  <sheetFormatPr defaultColWidth="9" defaultRowHeight="13.2"/>
  <cols>
    <col min="1" max="55" width="3.6640625" style="7" customWidth="1"/>
    <col min="56" max="84" width="3.44140625" style="19" customWidth="1"/>
    <col min="85" max="16384" width="9" style="19"/>
  </cols>
  <sheetData>
    <row r="1" spans="1:101" s="7" customFormat="1" ht="15.6">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44"/>
      <c r="AF1" s="44"/>
      <c r="AG1" s="44"/>
      <c r="AH1" s="4"/>
      <c r="AI1" s="4"/>
      <c r="AJ1" s="4"/>
      <c r="AK1" s="4"/>
      <c r="AL1" s="4"/>
      <c r="AM1" s="4"/>
      <c r="AN1" s="4"/>
      <c r="AO1" s="4"/>
      <c r="AP1" s="4"/>
      <c r="AQ1" s="4"/>
      <c r="AR1" s="4"/>
      <c r="AS1" s="4"/>
      <c r="AT1" s="4"/>
      <c r="AU1" s="4"/>
      <c r="AV1" s="44"/>
      <c r="AW1" s="4"/>
      <c r="AX1" s="4"/>
      <c r="AY1" s="4"/>
      <c r="AZ1" s="4"/>
      <c r="BA1" s="4"/>
      <c r="BC1" s="22" t="s">
        <v>249</v>
      </c>
    </row>
    <row r="2" spans="1:101" s="1" customFormat="1" ht="18" customHeight="1">
      <c r="BC2" s="3" t="str">
        <f>IF(OR(実績報告書!$BD$15&lt;&gt;"",実績報告書!$AJ$51&lt;&gt;""),実績報告書!$BD$15&amp;"邸"&amp;RIGHT(TRIM(実績報告書!$N$51&amp;実績報告書!$Y$51&amp;実績報告書!$AJ$51),4),"")</f>
        <v/>
      </c>
    </row>
    <row r="3" spans="1:101" ht="30" customHeight="1">
      <c r="A3" s="584" t="s">
        <v>282</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row>
    <row r="4" spans="1:101" ht="6" customHeight="1">
      <c r="A4" s="14"/>
      <c r="B4" s="14"/>
      <c r="C4" s="14"/>
      <c r="D4" s="14"/>
      <c r="E4" s="16"/>
      <c r="F4" s="14"/>
      <c r="G4" s="14"/>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1" ht="19.5" customHeight="1">
      <c r="A5" s="154"/>
      <c r="B5" s="155"/>
      <c r="C5" s="156" t="s">
        <v>127</v>
      </c>
      <c r="D5" s="25"/>
      <c r="E5" s="25"/>
      <c r="F5" s="25"/>
      <c r="G5" s="157"/>
      <c r="H5" s="158"/>
      <c r="I5" s="156" t="s">
        <v>260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1" ht="14.25" customHeight="1">
      <c r="A6" s="18"/>
      <c r="B6" s="18"/>
      <c r="C6" s="18"/>
      <c r="D6" s="18"/>
      <c r="E6" s="4"/>
      <c r="F6" s="18"/>
      <c r="G6" s="18"/>
      <c r="H6" s="4"/>
      <c r="I6" s="4"/>
      <c r="J6" s="4"/>
      <c r="K6" s="4"/>
      <c r="L6" s="4"/>
      <c r="M6" s="4"/>
      <c r="N6" s="4"/>
      <c r="O6" s="4"/>
      <c r="P6" s="4"/>
      <c r="Q6" s="4"/>
      <c r="R6" s="4"/>
      <c r="S6" s="4"/>
      <c r="T6" s="4"/>
      <c r="U6" s="4"/>
      <c r="V6" s="4"/>
      <c r="W6" s="4"/>
      <c r="X6" s="4"/>
      <c r="Y6" s="4"/>
      <c r="Z6" s="4"/>
      <c r="AA6" s="4"/>
      <c r="AB6" s="4"/>
      <c r="AC6" s="4"/>
      <c r="AD6" s="18"/>
      <c r="AE6" s="18"/>
      <c r="AF6" s="18"/>
      <c r="AG6" s="18"/>
      <c r="AH6" s="18"/>
      <c r="AI6" s="18"/>
      <c r="AJ6" s="4"/>
      <c r="AK6" s="4"/>
      <c r="AL6" s="4"/>
      <c r="AM6" s="4"/>
      <c r="AN6" s="4"/>
      <c r="AO6" s="4"/>
      <c r="AP6" s="4"/>
      <c r="AQ6" s="4"/>
      <c r="AR6" s="4"/>
      <c r="AS6" s="4"/>
      <c r="AT6" s="4"/>
      <c r="AU6" s="4"/>
      <c r="AV6" s="4"/>
      <c r="AW6" s="4"/>
      <c r="AX6" s="24" t="s">
        <v>90</v>
      </c>
      <c r="AY6" s="57"/>
      <c r="AZ6" s="79" t="s">
        <v>91</v>
      </c>
      <c r="BA6" s="57"/>
      <c r="BB6" s="595" t="s">
        <v>92</v>
      </c>
      <c r="BC6" s="595"/>
    </row>
    <row r="7" spans="1:101" ht="23.25" customHeight="1">
      <c r="A7" s="40" t="s">
        <v>72</v>
      </c>
      <c r="B7" s="4"/>
      <c r="C7" s="4"/>
      <c r="D7" s="4"/>
      <c r="E7" s="4"/>
      <c r="F7" s="4"/>
      <c r="G7" s="4"/>
      <c r="H7" s="4"/>
      <c r="I7" s="4"/>
      <c r="J7" s="4"/>
      <c r="K7" s="75" t="s">
        <v>76</v>
      </c>
      <c r="L7" s="4"/>
      <c r="M7" s="4"/>
      <c r="N7" s="4"/>
      <c r="O7" s="75"/>
      <c r="P7" s="4"/>
      <c r="Q7" s="4"/>
      <c r="R7" s="8"/>
      <c r="S7" s="8"/>
      <c r="T7" s="8"/>
      <c r="U7" s="9"/>
      <c r="V7" s="42"/>
      <c r="W7" s="42"/>
      <c r="X7" s="33"/>
      <c r="Y7" s="34"/>
      <c r="Z7" s="34"/>
      <c r="AA7" s="34"/>
      <c r="AB7" s="21"/>
      <c r="AC7" s="21"/>
      <c r="AD7" s="21"/>
      <c r="AE7" s="21"/>
      <c r="AF7" s="10"/>
      <c r="AG7" s="10"/>
      <c r="AH7" s="4"/>
      <c r="AI7" s="4"/>
      <c r="AJ7" s="4"/>
      <c r="AK7" s="4"/>
      <c r="AL7" s="4"/>
      <c r="AM7" s="4"/>
      <c r="AN7" s="4"/>
      <c r="AO7" s="4"/>
      <c r="AP7" s="4"/>
      <c r="AQ7" s="4"/>
      <c r="AR7" s="4"/>
      <c r="AS7" s="4"/>
      <c r="AT7" s="4"/>
      <c r="AU7" s="4"/>
      <c r="AV7" s="10"/>
      <c r="AW7" s="4"/>
      <c r="AY7" s="50"/>
      <c r="AZ7" s="50"/>
    </row>
    <row r="8" spans="1:101" s="63" customFormat="1" ht="34.5" customHeight="1" thickBot="1">
      <c r="A8" s="72"/>
      <c r="B8" s="72"/>
      <c r="C8" s="73" t="s">
        <v>4</v>
      </c>
      <c r="D8" s="773" t="s">
        <v>50</v>
      </c>
      <c r="E8" s="773"/>
      <c r="F8" s="72"/>
      <c r="G8" s="73" t="s">
        <v>4</v>
      </c>
      <c r="H8" s="773" t="s">
        <v>73</v>
      </c>
      <c r="I8" s="773"/>
      <c r="J8" s="4"/>
      <c r="K8" s="663" t="s">
        <v>75</v>
      </c>
      <c r="L8" s="663"/>
      <c r="M8" s="663"/>
      <c r="N8" s="663"/>
      <c r="O8" s="663"/>
      <c r="P8" s="774"/>
      <c r="Q8" s="774"/>
      <c r="R8" s="774"/>
      <c r="S8" s="774"/>
      <c r="T8" s="736" t="s">
        <v>68</v>
      </c>
      <c r="U8" s="736"/>
      <c r="V8" s="32"/>
      <c r="W8" s="32"/>
      <c r="X8" s="663" t="s">
        <v>77</v>
      </c>
      <c r="Y8" s="663"/>
      <c r="Z8" s="663"/>
      <c r="AA8" s="663"/>
      <c r="AB8" s="663"/>
      <c r="AC8" s="663"/>
      <c r="AD8" s="663"/>
      <c r="AE8" s="663"/>
      <c r="AF8" s="659" t="str">
        <f>IF(G8="□","",SUM(AN16,AN27,AN38,AN49))</f>
        <v/>
      </c>
      <c r="AG8" s="659"/>
      <c r="AH8" s="659"/>
      <c r="AI8" s="736" t="s">
        <v>78</v>
      </c>
      <c r="AJ8" s="736"/>
      <c r="AK8" s="4"/>
      <c r="AL8" s="4"/>
      <c r="AM8" s="663" t="s">
        <v>79</v>
      </c>
      <c r="AN8" s="663"/>
      <c r="AO8" s="663"/>
      <c r="AP8" s="663"/>
      <c r="AQ8" s="663"/>
      <c r="AR8" s="663"/>
      <c r="AS8" s="663"/>
      <c r="AT8" s="663"/>
      <c r="AU8" s="663"/>
      <c r="AV8" s="663"/>
      <c r="AW8" s="663"/>
      <c r="AX8" s="659" t="str">
        <f>IF(OR(P8="",AF8=""),"",ROUNDDOWN(AF8/P8,0))</f>
        <v/>
      </c>
      <c r="AY8" s="659"/>
      <c r="AZ8" s="659"/>
      <c r="BA8" s="736" t="s">
        <v>80</v>
      </c>
      <c r="BB8" s="736"/>
      <c r="BC8" s="736"/>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row>
    <row r="9" spans="1:101" ht="23.25" customHeight="1">
      <c r="A9" s="13"/>
      <c r="B9" s="13"/>
      <c r="C9" s="4"/>
      <c r="D9" s="4"/>
      <c r="E9" s="4"/>
      <c r="F9" s="4"/>
      <c r="G9" s="4"/>
      <c r="H9" s="4"/>
      <c r="I9" s="4"/>
      <c r="J9" s="4"/>
      <c r="K9" s="4"/>
      <c r="L9" s="4"/>
      <c r="M9" s="4"/>
      <c r="N9" s="4"/>
      <c r="O9" s="74" t="s">
        <v>74</v>
      </c>
      <c r="P9" s="74"/>
      <c r="Q9" s="4"/>
      <c r="R9" s="8"/>
      <c r="S9" s="74"/>
      <c r="T9" s="11"/>
      <c r="U9" s="25"/>
      <c r="V9" s="25"/>
      <c r="W9" s="74"/>
      <c r="X9" s="10"/>
      <c r="Y9" s="4"/>
      <c r="Z9" s="4"/>
      <c r="AA9" s="4"/>
      <c r="AB9" s="4"/>
      <c r="AC9" s="4"/>
      <c r="AD9" s="4"/>
      <c r="AE9" s="4"/>
      <c r="AF9" s="4"/>
      <c r="AG9" s="4"/>
      <c r="AH9" s="4"/>
      <c r="AI9" s="4"/>
      <c r="AJ9" s="4"/>
      <c r="AK9" s="4"/>
      <c r="AL9" s="4"/>
      <c r="AM9" s="4"/>
      <c r="AN9" s="4"/>
      <c r="AO9" s="4"/>
      <c r="AP9" s="4"/>
      <c r="AQ9" s="4"/>
      <c r="AR9" s="4"/>
      <c r="AS9" s="4"/>
      <c r="AT9" s="4"/>
      <c r="AU9" s="4"/>
      <c r="AV9" s="10"/>
      <c r="AW9" s="4"/>
      <c r="AY9" s="50"/>
      <c r="AZ9" s="50"/>
    </row>
    <row r="10" spans="1:101" ht="23.25" customHeight="1">
      <c r="A10" s="40" t="s">
        <v>54</v>
      </c>
      <c r="B10" s="40"/>
      <c r="C10" s="31"/>
      <c r="D10" s="31"/>
      <c r="E10" s="4"/>
      <c r="F10" s="31"/>
      <c r="G10" s="31"/>
      <c r="H10" s="4"/>
      <c r="I10" s="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4"/>
      <c r="AI10" s="4"/>
      <c r="AJ10" s="4"/>
      <c r="AK10" s="4"/>
      <c r="AL10" s="4"/>
      <c r="AM10" s="4"/>
      <c r="AN10" s="4"/>
      <c r="AO10" s="4"/>
      <c r="AP10" s="4"/>
      <c r="AQ10" s="4"/>
      <c r="AR10" s="4"/>
      <c r="AS10" s="4"/>
      <c r="AT10" s="4"/>
      <c r="AU10" s="4"/>
      <c r="AV10" s="10"/>
      <c r="AW10" s="4"/>
      <c r="AY10" s="50"/>
      <c r="AZ10" s="50"/>
    </row>
    <row r="11" spans="1:101" ht="23.25" customHeight="1">
      <c r="A11" s="35" t="s">
        <v>9</v>
      </c>
      <c r="B11" s="40"/>
      <c r="C11" s="31"/>
      <c r="D11" s="31"/>
      <c r="E11" s="4"/>
      <c r="F11" s="31"/>
      <c r="G11" s="31"/>
      <c r="H11" s="4"/>
      <c r="I11" s="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4"/>
      <c r="AI11" s="4"/>
      <c r="AJ11" s="4"/>
      <c r="AK11" s="4"/>
      <c r="AL11" s="4"/>
      <c r="AM11" s="4"/>
      <c r="AN11" s="4"/>
      <c r="AO11" s="4"/>
      <c r="AP11" s="4"/>
      <c r="AQ11" s="4"/>
      <c r="AR11" s="4"/>
      <c r="AS11" s="4"/>
      <c r="AT11" s="4"/>
      <c r="AU11" s="4"/>
      <c r="AV11" s="10"/>
      <c r="AW11" s="4"/>
      <c r="AY11" s="50"/>
      <c r="AZ11" s="50"/>
    </row>
    <row r="12" spans="1:101" ht="23.25" customHeight="1">
      <c r="A12" s="36" t="s">
        <v>89</v>
      </c>
      <c r="B12" s="40"/>
      <c r="C12" s="31"/>
      <c r="D12" s="31"/>
      <c r="E12" s="4"/>
      <c r="F12" s="31"/>
      <c r="G12" s="31"/>
      <c r="H12" s="4"/>
      <c r="I12" s="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4"/>
      <c r="AI12" s="4"/>
      <c r="AJ12" s="4"/>
      <c r="AK12" s="4"/>
      <c r="AL12" s="4"/>
      <c r="AM12" s="4"/>
      <c r="AN12" s="4"/>
      <c r="AO12" s="4"/>
      <c r="AP12" s="4"/>
      <c r="AQ12" s="4"/>
      <c r="AR12" s="4"/>
      <c r="AS12" s="4"/>
      <c r="AT12" s="4"/>
      <c r="AU12" s="4"/>
      <c r="AV12" s="10"/>
      <c r="AW12" s="4"/>
      <c r="AY12" s="50"/>
      <c r="AZ12" s="50"/>
    </row>
    <row r="13" spans="1:101" ht="19.8" thickBot="1">
      <c r="A13" s="35"/>
      <c r="B13" s="35"/>
      <c r="C13" s="17"/>
      <c r="D13" s="17"/>
      <c r="E13" s="17"/>
      <c r="F13" s="17"/>
      <c r="G13" s="17"/>
      <c r="H13" s="17"/>
      <c r="I13" s="4"/>
      <c r="J13" s="4"/>
      <c r="K13" s="4"/>
      <c r="L13" s="4"/>
      <c r="M13" s="4"/>
      <c r="N13" s="4"/>
      <c r="O13" s="4"/>
      <c r="P13" s="4"/>
      <c r="Q13" s="4"/>
      <c r="R13" s="4"/>
      <c r="S13" s="4"/>
      <c r="T13" s="4"/>
      <c r="U13" s="4"/>
      <c r="V13" s="4"/>
      <c r="W13" s="4"/>
      <c r="X13" s="4"/>
      <c r="Y13" s="4"/>
      <c r="Z13" s="4"/>
      <c r="AA13" s="4"/>
      <c r="AB13" s="4"/>
      <c r="AC13" s="4"/>
      <c r="AD13" s="4"/>
      <c r="AE13" s="4"/>
      <c r="AF13" s="4"/>
      <c r="AG13" s="4"/>
      <c r="AH13" s="4"/>
      <c r="AI13" s="62"/>
      <c r="AJ13" s="4"/>
      <c r="AK13" s="4"/>
      <c r="AL13" s="4"/>
      <c r="AM13" s="4"/>
      <c r="AN13" s="4"/>
      <c r="AO13" s="4"/>
      <c r="AP13" s="4"/>
      <c r="AQ13" s="4"/>
      <c r="AR13" s="4"/>
      <c r="AS13" s="4"/>
      <c r="AT13" s="4"/>
      <c r="AU13" s="4"/>
      <c r="AV13" s="4"/>
      <c r="AW13" s="4"/>
      <c r="AX13" s="4"/>
      <c r="AY13" s="4"/>
      <c r="AZ13" s="4"/>
      <c r="BA13" s="10"/>
      <c r="BB13" s="10"/>
      <c r="BC13" s="10"/>
    </row>
    <row r="14" spans="1:101" ht="34.5" customHeight="1" thickBot="1">
      <c r="A14" s="729" t="s">
        <v>63</v>
      </c>
      <c r="B14" s="730"/>
      <c r="C14" s="731"/>
      <c r="D14" s="762"/>
      <c r="E14" s="762"/>
      <c r="F14" s="762"/>
      <c r="G14" s="762"/>
      <c r="H14" s="762"/>
      <c r="I14" s="762"/>
      <c r="J14" s="762"/>
      <c r="K14" s="762"/>
      <c r="L14" s="762"/>
      <c r="M14" s="763"/>
      <c r="N14" s="744" t="s">
        <v>81</v>
      </c>
      <c r="O14" s="744"/>
      <c r="P14" s="744"/>
      <c r="Q14" s="744"/>
      <c r="R14" s="744"/>
      <c r="S14" s="744"/>
      <c r="T14" s="744"/>
      <c r="U14" s="744"/>
      <c r="V14" s="745"/>
      <c r="W14" s="746"/>
      <c r="X14" s="746"/>
      <c r="Y14" s="746"/>
      <c r="Z14" s="746"/>
      <c r="AA14" s="746"/>
      <c r="AB14" s="746"/>
      <c r="AC14" s="747" t="s">
        <v>68</v>
      </c>
      <c r="AD14" s="748"/>
      <c r="AE14" s="78" t="s">
        <v>83</v>
      </c>
      <c r="AF14" s="77"/>
      <c r="AG14" s="10"/>
      <c r="AH14" s="10"/>
      <c r="AI14" s="64"/>
      <c r="AJ14" s="10"/>
      <c r="AK14" s="10"/>
      <c r="AL14" s="10"/>
      <c r="AM14" s="10"/>
      <c r="AN14" s="10"/>
      <c r="AO14" s="10"/>
      <c r="AP14" s="10"/>
      <c r="AQ14" s="10"/>
      <c r="AR14" s="10"/>
      <c r="AS14" s="10"/>
      <c r="AT14" s="10"/>
      <c r="AU14" s="10"/>
      <c r="AV14" s="10"/>
      <c r="AW14" s="10"/>
      <c r="AX14" s="10"/>
      <c r="AY14" s="10"/>
      <c r="AZ14" s="10"/>
      <c r="BA14" s="10"/>
      <c r="BB14" s="10"/>
      <c r="BC14" s="10"/>
    </row>
    <row r="15" spans="1:101" ht="61.5" customHeight="1">
      <c r="A15" s="695" t="s">
        <v>47</v>
      </c>
      <c r="B15" s="696"/>
      <c r="C15" s="697"/>
      <c r="D15" s="699" t="s">
        <v>18</v>
      </c>
      <c r="E15" s="700"/>
      <c r="F15" s="698" t="s">
        <v>11</v>
      </c>
      <c r="G15" s="699"/>
      <c r="H15" s="700"/>
      <c r="I15" s="698" t="s">
        <v>60</v>
      </c>
      <c r="J15" s="699"/>
      <c r="K15" s="699"/>
      <c r="L15" s="699"/>
      <c r="M15" s="700"/>
      <c r="N15" s="698" t="s">
        <v>8</v>
      </c>
      <c r="O15" s="699"/>
      <c r="P15" s="699"/>
      <c r="Q15" s="699"/>
      <c r="R15" s="699"/>
      <c r="S15" s="699"/>
      <c r="T15" s="699"/>
      <c r="U15" s="700"/>
      <c r="V15" s="698" t="s">
        <v>2</v>
      </c>
      <c r="W15" s="699"/>
      <c r="X15" s="699"/>
      <c r="Y15" s="699"/>
      <c r="Z15" s="699"/>
      <c r="AA15" s="699"/>
      <c r="AB15" s="699"/>
      <c r="AC15" s="699"/>
      <c r="AD15" s="700"/>
      <c r="AE15" s="648" t="s">
        <v>70</v>
      </c>
      <c r="AF15" s="649"/>
      <c r="AG15" s="649"/>
      <c r="AH15" s="650"/>
      <c r="AI15" s="648" t="s">
        <v>71</v>
      </c>
      <c r="AJ15" s="664"/>
      <c r="AK15" s="664"/>
      <c r="AL15" s="664"/>
      <c r="AM15" s="665"/>
      <c r="AN15" s="666" t="s">
        <v>84</v>
      </c>
      <c r="AO15" s="667"/>
      <c r="AP15" s="667"/>
      <c r="AQ15" s="667"/>
      <c r="AR15" s="668"/>
      <c r="AS15" s="704" t="s">
        <v>49</v>
      </c>
      <c r="AT15" s="649"/>
      <c r="AU15" s="650"/>
      <c r="AV15" s="704" t="s">
        <v>66</v>
      </c>
      <c r="AW15" s="735"/>
      <c r="AX15" s="692" t="s">
        <v>1</v>
      </c>
      <c r="AY15" s="693"/>
      <c r="AZ15" s="693"/>
      <c r="BA15" s="693"/>
      <c r="BB15" s="693"/>
      <c r="BC15" s="694"/>
    </row>
    <row r="16" spans="1:101" s="20" customFormat="1" ht="29.25" customHeight="1">
      <c r="A16" s="752" t="s">
        <v>48</v>
      </c>
      <c r="B16" s="753"/>
      <c r="C16" s="754"/>
      <c r="D16" s="706"/>
      <c r="E16" s="707"/>
      <c r="F16" s="705"/>
      <c r="G16" s="706"/>
      <c r="H16" s="707"/>
      <c r="I16" s="705"/>
      <c r="J16" s="706"/>
      <c r="K16" s="706"/>
      <c r="L16" s="706"/>
      <c r="M16" s="707"/>
      <c r="N16" s="741"/>
      <c r="O16" s="742"/>
      <c r="P16" s="742"/>
      <c r="Q16" s="742"/>
      <c r="R16" s="742"/>
      <c r="S16" s="742"/>
      <c r="T16" s="742"/>
      <c r="U16" s="743"/>
      <c r="V16" s="741"/>
      <c r="W16" s="742"/>
      <c r="X16" s="742"/>
      <c r="Y16" s="742"/>
      <c r="Z16" s="742"/>
      <c r="AA16" s="742"/>
      <c r="AB16" s="742"/>
      <c r="AC16" s="742"/>
      <c r="AD16" s="743"/>
      <c r="AE16" s="732"/>
      <c r="AF16" s="733"/>
      <c r="AG16" s="733"/>
      <c r="AH16" s="734"/>
      <c r="AI16" s="536"/>
      <c r="AJ16" s="537"/>
      <c r="AK16" s="537"/>
      <c r="AL16" s="537"/>
      <c r="AM16" s="203" t="s">
        <v>45</v>
      </c>
      <c r="AN16" s="678" t="str">
        <f>IF(AE16="","",SUM(AE16*AI16,AE17*AI17,AE18*AI18,AE19*AI19,AE20*AI20))</f>
        <v/>
      </c>
      <c r="AO16" s="679"/>
      <c r="AP16" s="679"/>
      <c r="AQ16" s="679"/>
      <c r="AR16" s="680"/>
      <c r="AS16" s="672"/>
      <c r="AT16" s="673"/>
      <c r="AU16" s="674"/>
      <c r="AV16" s="684"/>
      <c r="AW16" s="685"/>
      <c r="AX16" s="716"/>
      <c r="AY16" s="717"/>
      <c r="AZ16" s="717"/>
      <c r="BA16" s="717"/>
      <c r="BB16" s="717"/>
      <c r="BC16" s="718"/>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row>
    <row r="17" spans="1:101" s="20" customFormat="1" ht="29.25" customHeight="1">
      <c r="A17" s="752"/>
      <c r="B17" s="753"/>
      <c r="C17" s="754"/>
      <c r="D17" s="686"/>
      <c r="E17" s="687"/>
      <c r="F17" s="688"/>
      <c r="G17" s="686"/>
      <c r="H17" s="687"/>
      <c r="I17" s="689"/>
      <c r="J17" s="690"/>
      <c r="K17" s="690"/>
      <c r="L17" s="690"/>
      <c r="M17" s="691"/>
      <c r="N17" s="681"/>
      <c r="O17" s="682"/>
      <c r="P17" s="682"/>
      <c r="Q17" s="682"/>
      <c r="R17" s="682"/>
      <c r="S17" s="682"/>
      <c r="T17" s="682"/>
      <c r="U17" s="683"/>
      <c r="V17" s="681"/>
      <c r="W17" s="682"/>
      <c r="X17" s="682"/>
      <c r="Y17" s="682"/>
      <c r="Z17" s="682"/>
      <c r="AA17" s="682"/>
      <c r="AB17" s="682"/>
      <c r="AC17" s="682"/>
      <c r="AD17" s="683"/>
      <c r="AE17" s="669"/>
      <c r="AF17" s="670"/>
      <c r="AG17" s="670"/>
      <c r="AH17" s="671"/>
      <c r="AI17" s="523"/>
      <c r="AJ17" s="524"/>
      <c r="AK17" s="524"/>
      <c r="AL17" s="524"/>
      <c r="AM17" s="58" t="s">
        <v>45</v>
      </c>
      <c r="AN17" s="678"/>
      <c r="AO17" s="679"/>
      <c r="AP17" s="679"/>
      <c r="AQ17" s="679"/>
      <c r="AR17" s="680"/>
      <c r="AS17" s="660"/>
      <c r="AT17" s="661"/>
      <c r="AU17" s="662"/>
      <c r="AV17" s="651"/>
      <c r="AW17" s="652"/>
      <c r="AX17" s="701"/>
      <c r="AY17" s="702"/>
      <c r="AZ17" s="702"/>
      <c r="BA17" s="702"/>
      <c r="BB17" s="702"/>
      <c r="BC17" s="703"/>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row>
    <row r="18" spans="1:101" s="20" customFormat="1" ht="29.25" customHeight="1">
      <c r="A18" s="752"/>
      <c r="B18" s="753"/>
      <c r="C18" s="754"/>
      <c r="D18" s="686"/>
      <c r="E18" s="687"/>
      <c r="F18" s="688"/>
      <c r="G18" s="686"/>
      <c r="H18" s="687"/>
      <c r="I18" s="689"/>
      <c r="J18" s="690"/>
      <c r="K18" s="690"/>
      <c r="L18" s="690"/>
      <c r="M18" s="691"/>
      <c r="N18" s="681"/>
      <c r="O18" s="682"/>
      <c r="P18" s="682"/>
      <c r="Q18" s="682"/>
      <c r="R18" s="682"/>
      <c r="S18" s="682"/>
      <c r="T18" s="682"/>
      <c r="U18" s="683"/>
      <c r="V18" s="681"/>
      <c r="W18" s="682"/>
      <c r="X18" s="682"/>
      <c r="Y18" s="682"/>
      <c r="Z18" s="682"/>
      <c r="AA18" s="682"/>
      <c r="AB18" s="682"/>
      <c r="AC18" s="682"/>
      <c r="AD18" s="683"/>
      <c r="AE18" s="669"/>
      <c r="AF18" s="670"/>
      <c r="AG18" s="670"/>
      <c r="AH18" s="671"/>
      <c r="AI18" s="523"/>
      <c r="AJ18" s="524"/>
      <c r="AK18" s="524"/>
      <c r="AL18" s="524"/>
      <c r="AM18" s="58" t="s">
        <v>17</v>
      </c>
      <c r="AN18" s="678"/>
      <c r="AO18" s="679"/>
      <c r="AP18" s="679"/>
      <c r="AQ18" s="679"/>
      <c r="AR18" s="680"/>
      <c r="AS18" s="660"/>
      <c r="AT18" s="661"/>
      <c r="AU18" s="662"/>
      <c r="AV18" s="651"/>
      <c r="AW18" s="652"/>
      <c r="AX18" s="701"/>
      <c r="AY18" s="702"/>
      <c r="AZ18" s="702"/>
      <c r="BA18" s="702"/>
      <c r="BB18" s="702"/>
      <c r="BC18" s="703"/>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row>
    <row r="19" spans="1:101" s="20" customFormat="1" ht="29.25" customHeight="1">
      <c r="A19" s="752"/>
      <c r="B19" s="753"/>
      <c r="C19" s="754"/>
      <c r="D19" s="686"/>
      <c r="E19" s="687"/>
      <c r="F19" s="688"/>
      <c r="G19" s="686"/>
      <c r="H19" s="687"/>
      <c r="I19" s="689"/>
      <c r="J19" s="690"/>
      <c r="K19" s="690"/>
      <c r="L19" s="690"/>
      <c r="M19" s="691"/>
      <c r="N19" s="681"/>
      <c r="O19" s="682"/>
      <c r="P19" s="682"/>
      <c r="Q19" s="682"/>
      <c r="R19" s="682"/>
      <c r="S19" s="682"/>
      <c r="T19" s="682"/>
      <c r="U19" s="683"/>
      <c r="V19" s="681"/>
      <c r="W19" s="682"/>
      <c r="X19" s="682"/>
      <c r="Y19" s="682"/>
      <c r="Z19" s="682"/>
      <c r="AA19" s="682"/>
      <c r="AB19" s="682"/>
      <c r="AC19" s="682"/>
      <c r="AD19" s="683"/>
      <c r="AE19" s="669"/>
      <c r="AF19" s="670"/>
      <c r="AG19" s="670"/>
      <c r="AH19" s="671"/>
      <c r="AI19" s="523"/>
      <c r="AJ19" s="524"/>
      <c r="AK19" s="524"/>
      <c r="AL19" s="524"/>
      <c r="AM19" s="58" t="s">
        <v>17</v>
      </c>
      <c r="AN19" s="678"/>
      <c r="AO19" s="679"/>
      <c r="AP19" s="679"/>
      <c r="AQ19" s="679"/>
      <c r="AR19" s="680"/>
      <c r="AS19" s="660"/>
      <c r="AT19" s="661"/>
      <c r="AU19" s="662"/>
      <c r="AV19" s="651"/>
      <c r="AW19" s="652"/>
      <c r="AX19" s="701"/>
      <c r="AY19" s="702"/>
      <c r="AZ19" s="702"/>
      <c r="BA19" s="702"/>
      <c r="BB19" s="702"/>
      <c r="BC19" s="703"/>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row>
    <row r="20" spans="1:101" s="20" customFormat="1" ht="29.25" customHeight="1">
      <c r="A20" s="752"/>
      <c r="B20" s="753"/>
      <c r="C20" s="754"/>
      <c r="D20" s="711"/>
      <c r="E20" s="712"/>
      <c r="F20" s="740"/>
      <c r="G20" s="711"/>
      <c r="H20" s="712"/>
      <c r="I20" s="770"/>
      <c r="J20" s="771"/>
      <c r="K20" s="771"/>
      <c r="L20" s="771"/>
      <c r="M20" s="772"/>
      <c r="N20" s="708"/>
      <c r="O20" s="709"/>
      <c r="P20" s="709"/>
      <c r="Q20" s="709"/>
      <c r="R20" s="709"/>
      <c r="S20" s="709"/>
      <c r="T20" s="709"/>
      <c r="U20" s="710"/>
      <c r="V20" s="708"/>
      <c r="W20" s="709"/>
      <c r="X20" s="709"/>
      <c r="Y20" s="709"/>
      <c r="Z20" s="709"/>
      <c r="AA20" s="709"/>
      <c r="AB20" s="709"/>
      <c r="AC20" s="709"/>
      <c r="AD20" s="710"/>
      <c r="AE20" s="653"/>
      <c r="AF20" s="654"/>
      <c r="AG20" s="654"/>
      <c r="AH20" s="655"/>
      <c r="AI20" s="546"/>
      <c r="AJ20" s="547"/>
      <c r="AK20" s="547"/>
      <c r="AL20" s="547"/>
      <c r="AM20" s="59" t="s">
        <v>17</v>
      </c>
      <c r="AN20" s="678"/>
      <c r="AO20" s="679"/>
      <c r="AP20" s="679"/>
      <c r="AQ20" s="679"/>
      <c r="AR20" s="680"/>
      <c r="AS20" s="675"/>
      <c r="AT20" s="676"/>
      <c r="AU20" s="677"/>
      <c r="AV20" s="646"/>
      <c r="AW20" s="647"/>
      <c r="AX20" s="713"/>
      <c r="AY20" s="714"/>
      <c r="AZ20" s="714"/>
      <c r="BA20" s="714"/>
      <c r="BB20" s="714"/>
      <c r="BC20" s="715"/>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row>
    <row r="21" spans="1:101" s="7" customFormat="1" ht="33" customHeight="1">
      <c r="A21" s="755"/>
      <c r="B21" s="756"/>
      <c r="C21" s="757"/>
      <c r="D21" s="758" t="s">
        <v>82</v>
      </c>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37" t="str">
        <f>IF(OR($G$8="■",AN16="",$V$14=""),"",ROUNDDOWN(AN16/V14,0))</f>
        <v/>
      </c>
      <c r="AO21" s="738"/>
      <c r="AP21" s="738"/>
      <c r="AQ21" s="738"/>
      <c r="AR21" s="739"/>
      <c r="AS21" s="760" t="s">
        <v>69</v>
      </c>
      <c r="AT21" s="761"/>
      <c r="AU21" s="761"/>
      <c r="AV21" s="761"/>
      <c r="AW21" s="761"/>
      <c r="AX21" s="719">
        <f>SUM(AX16:BC20)</f>
        <v>0</v>
      </c>
      <c r="AY21" s="719"/>
      <c r="AZ21" s="719"/>
      <c r="BA21" s="719"/>
      <c r="BB21" s="719"/>
      <c r="BC21" s="720"/>
    </row>
    <row r="22" spans="1:101" s="20" customFormat="1" ht="36" customHeight="1" thickBot="1">
      <c r="A22" s="749" t="s">
        <v>67</v>
      </c>
      <c r="B22" s="750"/>
      <c r="C22" s="751"/>
      <c r="D22" s="775" t="s">
        <v>93</v>
      </c>
      <c r="E22" s="776"/>
      <c r="F22" s="776"/>
      <c r="G22" s="776"/>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7"/>
      <c r="AX22" s="656"/>
      <c r="AY22" s="657"/>
      <c r="AZ22" s="657"/>
      <c r="BA22" s="657"/>
      <c r="BB22" s="657"/>
      <c r="BC22" s="658"/>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row>
    <row r="23" spans="1:101" s="20" customFormat="1" ht="36" customHeight="1" thickTop="1" thickBot="1">
      <c r="A23" s="727" t="s">
        <v>94</v>
      </c>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4">
        <f>SUM(AX21:BC22)</f>
        <v>0</v>
      </c>
      <c r="AY23" s="725"/>
      <c r="AZ23" s="725"/>
      <c r="BA23" s="725"/>
      <c r="BB23" s="725"/>
      <c r="BC23" s="726"/>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row>
    <row r="24" spans="1:101" s="20" customFormat="1" ht="12.75" customHeight="1" thickBo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6"/>
      <c r="AF24" s="66"/>
      <c r="AG24" s="66"/>
      <c r="AH24" s="66"/>
      <c r="AI24" s="66"/>
      <c r="AJ24" s="66"/>
      <c r="AK24" s="66"/>
      <c r="AL24" s="66"/>
      <c r="AM24" s="66"/>
      <c r="AN24" s="66"/>
      <c r="AO24" s="66"/>
      <c r="AP24" s="66"/>
      <c r="AQ24" s="66"/>
      <c r="AR24" s="66"/>
      <c r="AS24" s="67"/>
      <c r="AT24" s="67"/>
      <c r="AU24" s="67"/>
      <c r="AV24" s="68"/>
      <c r="AW24" s="68"/>
      <c r="AX24" s="69"/>
      <c r="AY24" s="69"/>
      <c r="AZ24" s="69"/>
      <c r="BA24" s="69"/>
      <c r="BB24" s="69"/>
      <c r="BC24" s="6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row>
    <row r="25" spans="1:101" ht="34.5" customHeight="1" thickBot="1">
      <c r="A25" s="729" t="s">
        <v>63</v>
      </c>
      <c r="B25" s="730"/>
      <c r="C25" s="731"/>
      <c r="D25" s="762"/>
      <c r="E25" s="762"/>
      <c r="F25" s="762"/>
      <c r="G25" s="762"/>
      <c r="H25" s="762"/>
      <c r="I25" s="762"/>
      <c r="J25" s="762"/>
      <c r="K25" s="762"/>
      <c r="L25" s="762"/>
      <c r="M25" s="763"/>
      <c r="N25" s="744" t="s">
        <v>81</v>
      </c>
      <c r="O25" s="744"/>
      <c r="P25" s="744"/>
      <c r="Q25" s="744"/>
      <c r="R25" s="744"/>
      <c r="S25" s="744"/>
      <c r="T25" s="744"/>
      <c r="U25" s="744"/>
      <c r="V25" s="745"/>
      <c r="W25" s="746"/>
      <c r="X25" s="746"/>
      <c r="Y25" s="746"/>
      <c r="Z25" s="746"/>
      <c r="AA25" s="746"/>
      <c r="AB25" s="746"/>
      <c r="AC25" s="747" t="s">
        <v>68</v>
      </c>
      <c r="AD25" s="748"/>
      <c r="AE25" s="78" t="s">
        <v>83</v>
      </c>
      <c r="AF25" s="70"/>
      <c r="AG25" s="70"/>
      <c r="AH25" s="70"/>
      <c r="AI25" s="71"/>
      <c r="AJ25" s="70"/>
      <c r="AK25" s="70"/>
      <c r="AL25" s="70"/>
      <c r="AM25" s="70"/>
      <c r="AN25" s="70"/>
      <c r="AO25" s="70"/>
      <c r="AP25" s="70"/>
      <c r="AQ25" s="70"/>
      <c r="AR25" s="70"/>
      <c r="AS25" s="70"/>
      <c r="AT25" s="70"/>
      <c r="AU25" s="70"/>
      <c r="AV25" s="70"/>
      <c r="AW25" s="70"/>
      <c r="AX25" s="70"/>
      <c r="AY25" s="70"/>
      <c r="AZ25" s="70"/>
      <c r="BA25" s="70"/>
      <c r="BB25" s="70"/>
      <c r="BC25" s="70"/>
    </row>
    <row r="26" spans="1:101" ht="61.5" customHeight="1">
      <c r="A26" s="695" t="s">
        <v>47</v>
      </c>
      <c r="B26" s="696"/>
      <c r="C26" s="697"/>
      <c r="D26" s="699" t="s">
        <v>18</v>
      </c>
      <c r="E26" s="700"/>
      <c r="F26" s="698" t="s">
        <v>11</v>
      </c>
      <c r="G26" s="699"/>
      <c r="H26" s="700"/>
      <c r="I26" s="698" t="s">
        <v>46</v>
      </c>
      <c r="J26" s="699"/>
      <c r="K26" s="699"/>
      <c r="L26" s="699"/>
      <c r="M26" s="700"/>
      <c r="N26" s="698" t="s">
        <v>8</v>
      </c>
      <c r="O26" s="699"/>
      <c r="P26" s="699"/>
      <c r="Q26" s="699"/>
      <c r="R26" s="699"/>
      <c r="S26" s="699"/>
      <c r="T26" s="699"/>
      <c r="U26" s="700"/>
      <c r="V26" s="698" t="s">
        <v>2</v>
      </c>
      <c r="W26" s="699"/>
      <c r="X26" s="699"/>
      <c r="Y26" s="699"/>
      <c r="Z26" s="699"/>
      <c r="AA26" s="699"/>
      <c r="AB26" s="699"/>
      <c r="AC26" s="699"/>
      <c r="AD26" s="700"/>
      <c r="AE26" s="648" t="s">
        <v>70</v>
      </c>
      <c r="AF26" s="649"/>
      <c r="AG26" s="649"/>
      <c r="AH26" s="650"/>
      <c r="AI26" s="648" t="s">
        <v>71</v>
      </c>
      <c r="AJ26" s="664"/>
      <c r="AK26" s="664"/>
      <c r="AL26" s="664"/>
      <c r="AM26" s="665"/>
      <c r="AN26" s="666" t="s">
        <v>84</v>
      </c>
      <c r="AO26" s="667"/>
      <c r="AP26" s="667"/>
      <c r="AQ26" s="667"/>
      <c r="AR26" s="668"/>
      <c r="AS26" s="704" t="s">
        <v>49</v>
      </c>
      <c r="AT26" s="649"/>
      <c r="AU26" s="650"/>
      <c r="AV26" s="704" t="s">
        <v>66</v>
      </c>
      <c r="AW26" s="735"/>
      <c r="AX26" s="692" t="s">
        <v>1</v>
      </c>
      <c r="AY26" s="693"/>
      <c r="AZ26" s="693"/>
      <c r="BA26" s="693"/>
      <c r="BB26" s="693"/>
      <c r="BC26" s="694"/>
    </row>
    <row r="27" spans="1:101" s="20" customFormat="1" ht="29.25" customHeight="1">
      <c r="A27" s="752" t="s">
        <v>48</v>
      </c>
      <c r="B27" s="753"/>
      <c r="C27" s="754"/>
      <c r="D27" s="706"/>
      <c r="E27" s="707"/>
      <c r="F27" s="705"/>
      <c r="G27" s="706"/>
      <c r="H27" s="707"/>
      <c r="I27" s="705"/>
      <c r="J27" s="706"/>
      <c r="K27" s="706"/>
      <c r="L27" s="706"/>
      <c r="M27" s="707"/>
      <c r="N27" s="741"/>
      <c r="O27" s="742"/>
      <c r="P27" s="742"/>
      <c r="Q27" s="742"/>
      <c r="R27" s="742"/>
      <c r="S27" s="742"/>
      <c r="T27" s="742"/>
      <c r="U27" s="743"/>
      <c r="V27" s="741"/>
      <c r="W27" s="742"/>
      <c r="X27" s="742"/>
      <c r="Y27" s="742"/>
      <c r="Z27" s="742"/>
      <c r="AA27" s="742"/>
      <c r="AB27" s="742"/>
      <c r="AC27" s="742"/>
      <c r="AD27" s="743"/>
      <c r="AE27" s="732"/>
      <c r="AF27" s="733"/>
      <c r="AG27" s="733"/>
      <c r="AH27" s="734"/>
      <c r="AI27" s="536"/>
      <c r="AJ27" s="537"/>
      <c r="AK27" s="537"/>
      <c r="AL27" s="537"/>
      <c r="AM27" s="203" t="s">
        <v>45</v>
      </c>
      <c r="AN27" s="678" t="str">
        <f>IF(AE27="","",SUM(AE27*AI27,AE28*AI28,AE29*AI29,AE30*AI30,AE31*AI31))</f>
        <v/>
      </c>
      <c r="AO27" s="679"/>
      <c r="AP27" s="679"/>
      <c r="AQ27" s="679"/>
      <c r="AR27" s="680"/>
      <c r="AS27" s="672"/>
      <c r="AT27" s="673"/>
      <c r="AU27" s="674"/>
      <c r="AV27" s="684"/>
      <c r="AW27" s="685"/>
      <c r="AX27" s="716"/>
      <c r="AY27" s="717"/>
      <c r="AZ27" s="717"/>
      <c r="BA27" s="717"/>
      <c r="BB27" s="717"/>
      <c r="BC27" s="718"/>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row>
    <row r="28" spans="1:101" s="20" customFormat="1" ht="29.25" customHeight="1">
      <c r="A28" s="752"/>
      <c r="B28" s="753"/>
      <c r="C28" s="754"/>
      <c r="D28" s="686"/>
      <c r="E28" s="687"/>
      <c r="F28" s="688"/>
      <c r="G28" s="686"/>
      <c r="H28" s="687"/>
      <c r="I28" s="689"/>
      <c r="J28" s="690"/>
      <c r="K28" s="690"/>
      <c r="L28" s="690"/>
      <c r="M28" s="691"/>
      <c r="N28" s="681"/>
      <c r="O28" s="682"/>
      <c r="P28" s="682"/>
      <c r="Q28" s="682"/>
      <c r="R28" s="682"/>
      <c r="S28" s="682"/>
      <c r="T28" s="682"/>
      <c r="U28" s="683"/>
      <c r="V28" s="681"/>
      <c r="W28" s="682"/>
      <c r="X28" s="682"/>
      <c r="Y28" s="682"/>
      <c r="Z28" s="682"/>
      <c r="AA28" s="682"/>
      <c r="AB28" s="682"/>
      <c r="AC28" s="682"/>
      <c r="AD28" s="683"/>
      <c r="AE28" s="669"/>
      <c r="AF28" s="670"/>
      <c r="AG28" s="670"/>
      <c r="AH28" s="671"/>
      <c r="AI28" s="523"/>
      <c r="AJ28" s="524"/>
      <c r="AK28" s="524"/>
      <c r="AL28" s="524"/>
      <c r="AM28" s="58" t="s">
        <v>45</v>
      </c>
      <c r="AN28" s="678"/>
      <c r="AO28" s="679"/>
      <c r="AP28" s="679"/>
      <c r="AQ28" s="679"/>
      <c r="AR28" s="680"/>
      <c r="AS28" s="660"/>
      <c r="AT28" s="661"/>
      <c r="AU28" s="662"/>
      <c r="AV28" s="651"/>
      <c r="AW28" s="652"/>
      <c r="AX28" s="701"/>
      <c r="AY28" s="702"/>
      <c r="AZ28" s="702"/>
      <c r="BA28" s="702"/>
      <c r="BB28" s="702"/>
      <c r="BC28" s="703"/>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row>
    <row r="29" spans="1:101" s="20" customFormat="1" ht="29.25" customHeight="1">
      <c r="A29" s="752"/>
      <c r="B29" s="753"/>
      <c r="C29" s="754"/>
      <c r="D29" s="686"/>
      <c r="E29" s="687"/>
      <c r="F29" s="688"/>
      <c r="G29" s="686"/>
      <c r="H29" s="687"/>
      <c r="I29" s="689"/>
      <c r="J29" s="690"/>
      <c r="K29" s="690"/>
      <c r="L29" s="690"/>
      <c r="M29" s="691"/>
      <c r="N29" s="681"/>
      <c r="O29" s="682"/>
      <c r="P29" s="682"/>
      <c r="Q29" s="682"/>
      <c r="R29" s="682"/>
      <c r="S29" s="682"/>
      <c r="T29" s="682"/>
      <c r="U29" s="683"/>
      <c r="V29" s="681"/>
      <c r="W29" s="682"/>
      <c r="X29" s="682"/>
      <c r="Y29" s="682"/>
      <c r="Z29" s="682"/>
      <c r="AA29" s="682"/>
      <c r="AB29" s="682"/>
      <c r="AC29" s="682"/>
      <c r="AD29" s="683"/>
      <c r="AE29" s="669"/>
      <c r="AF29" s="670"/>
      <c r="AG29" s="670"/>
      <c r="AH29" s="671"/>
      <c r="AI29" s="523"/>
      <c r="AJ29" s="524"/>
      <c r="AK29" s="524"/>
      <c r="AL29" s="524"/>
      <c r="AM29" s="58" t="s">
        <v>17</v>
      </c>
      <c r="AN29" s="678"/>
      <c r="AO29" s="679"/>
      <c r="AP29" s="679"/>
      <c r="AQ29" s="679"/>
      <c r="AR29" s="680"/>
      <c r="AS29" s="660"/>
      <c r="AT29" s="661"/>
      <c r="AU29" s="662"/>
      <c r="AV29" s="651"/>
      <c r="AW29" s="652"/>
      <c r="AX29" s="701"/>
      <c r="AY29" s="702"/>
      <c r="AZ29" s="702"/>
      <c r="BA29" s="702"/>
      <c r="BB29" s="702"/>
      <c r="BC29" s="703"/>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row>
    <row r="30" spans="1:101" s="20" customFormat="1" ht="29.25" customHeight="1">
      <c r="A30" s="752"/>
      <c r="B30" s="753"/>
      <c r="C30" s="754"/>
      <c r="D30" s="686"/>
      <c r="E30" s="687"/>
      <c r="F30" s="688"/>
      <c r="G30" s="686"/>
      <c r="H30" s="687"/>
      <c r="I30" s="689"/>
      <c r="J30" s="690"/>
      <c r="K30" s="690"/>
      <c r="L30" s="690"/>
      <c r="M30" s="691"/>
      <c r="N30" s="681"/>
      <c r="O30" s="682"/>
      <c r="P30" s="682"/>
      <c r="Q30" s="682"/>
      <c r="R30" s="682"/>
      <c r="S30" s="682"/>
      <c r="T30" s="682"/>
      <c r="U30" s="683"/>
      <c r="V30" s="681"/>
      <c r="W30" s="682"/>
      <c r="X30" s="682"/>
      <c r="Y30" s="682"/>
      <c r="Z30" s="682"/>
      <c r="AA30" s="682"/>
      <c r="AB30" s="682"/>
      <c r="AC30" s="682"/>
      <c r="AD30" s="683"/>
      <c r="AE30" s="669"/>
      <c r="AF30" s="670"/>
      <c r="AG30" s="670"/>
      <c r="AH30" s="671"/>
      <c r="AI30" s="523"/>
      <c r="AJ30" s="524"/>
      <c r="AK30" s="524"/>
      <c r="AL30" s="524"/>
      <c r="AM30" s="58" t="s">
        <v>17</v>
      </c>
      <c r="AN30" s="678"/>
      <c r="AO30" s="679"/>
      <c r="AP30" s="679"/>
      <c r="AQ30" s="679"/>
      <c r="AR30" s="680"/>
      <c r="AS30" s="660"/>
      <c r="AT30" s="661"/>
      <c r="AU30" s="662"/>
      <c r="AV30" s="651"/>
      <c r="AW30" s="652"/>
      <c r="AX30" s="701"/>
      <c r="AY30" s="702"/>
      <c r="AZ30" s="702"/>
      <c r="BA30" s="702"/>
      <c r="BB30" s="702"/>
      <c r="BC30" s="703"/>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row>
    <row r="31" spans="1:101" s="20" customFormat="1" ht="29.25" customHeight="1">
      <c r="A31" s="752"/>
      <c r="B31" s="753"/>
      <c r="C31" s="754"/>
      <c r="D31" s="711"/>
      <c r="E31" s="712"/>
      <c r="F31" s="740"/>
      <c r="G31" s="711"/>
      <c r="H31" s="712"/>
      <c r="I31" s="770"/>
      <c r="J31" s="771"/>
      <c r="K31" s="771"/>
      <c r="L31" s="771"/>
      <c r="M31" s="772"/>
      <c r="N31" s="708"/>
      <c r="O31" s="709"/>
      <c r="P31" s="709"/>
      <c r="Q31" s="709"/>
      <c r="R31" s="709"/>
      <c r="S31" s="709"/>
      <c r="T31" s="709"/>
      <c r="U31" s="710"/>
      <c r="V31" s="708"/>
      <c r="W31" s="709"/>
      <c r="X31" s="709"/>
      <c r="Y31" s="709"/>
      <c r="Z31" s="709"/>
      <c r="AA31" s="709"/>
      <c r="AB31" s="709"/>
      <c r="AC31" s="709"/>
      <c r="AD31" s="710"/>
      <c r="AE31" s="653"/>
      <c r="AF31" s="654"/>
      <c r="AG31" s="654"/>
      <c r="AH31" s="655"/>
      <c r="AI31" s="546"/>
      <c r="AJ31" s="547"/>
      <c r="AK31" s="547"/>
      <c r="AL31" s="547"/>
      <c r="AM31" s="59" t="s">
        <v>17</v>
      </c>
      <c r="AN31" s="678"/>
      <c r="AO31" s="679"/>
      <c r="AP31" s="679"/>
      <c r="AQ31" s="679"/>
      <c r="AR31" s="680"/>
      <c r="AS31" s="721"/>
      <c r="AT31" s="722"/>
      <c r="AU31" s="723"/>
      <c r="AV31" s="646"/>
      <c r="AW31" s="647"/>
      <c r="AX31" s="713"/>
      <c r="AY31" s="714"/>
      <c r="AZ31" s="714"/>
      <c r="BA31" s="714"/>
      <c r="BB31" s="714"/>
      <c r="BC31" s="715"/>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row>
    <row r="32" spans="1:101" s="7" customFormat="1" ht="33" customHeight="1">
      <c r="A32" s="755"/>
      <c r="B32" s="756"/>
      <c r="C32" s="757"/>
      <c r="D32" s="758" t="s">
        <v>82</v>
      </c>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37" t="str">
        <f>IF(OR($G$8="■",AN27="",$V$25=""),"",ROUNDDOWN(AN27/V25,0))</f>
        <v/>
      </c>
      <c r="AO32" s="738"/>
      <c r="AP32" s="738"/>
      <c r="AQ32" s="738"/>
      <c r="AR32" s="739"/>
      <c r="AS32" s="760" t="s">
        <v>69</v>
      </c>
      <c r="AT32" s="761"/>
      <c r="AU32" s="761"/>
      <c r="AV32" s="761"/>
      <c r="AW32" s="761"/>
      <c r="AX32" s="719">
        <f>SUM(AX27:BC31)</f>
        <v>0</v>
      </c>
      <c r="AY32" s="719"/>
      <c r="AZ32" s="719"/>
      <c r="BA32" s="719"/>
      <c r="BB32" s="719"/>
      <c r="BC32" s="720"/>
    </row>
    <row r="33" spans="1:101" s="20" customFormat="1" ht="36" customHeight="1" thickBot="1">
      <c r="A33" s="749" t="s">
        <v>67</v>
      </c>
      <c r="B33" s="750"/>
      <c r="C33" s="751"/>
      <c r="D33" s="775" t="s">
        <v>93</v>
      </c>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7"/>
      <c r="AX33" s="656"/>
      <c r="AY33" s="657"/>
      <c r="AZ33" s="657"/>
      <c r="BA33" s="657"/>
      <c r="BB33" s="657"/>
      <c r="BC33" s="658"/>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row>
    <row r="34" spans="1:101" s="20" customFormat="1" ht="36" customHeight="1" thickTop="1" thickBot="1">
      <c r="A34" s="727" t="s">
        <v>94</v>
      </c>
      <c r="B34" s="728"/>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4">
        <f>SUM(AX32:BC33)</f>
        <v>0</v>
      </c>
      <c r="AY34" s="725"/>
      <c r="AZ34" s="725"/>
      <c r="BA34" s="725"/>
      <c r="BB34" s="725"/>
      <c r="BC34" s="726"/>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row>
    <row r="35" spans="1:101" s="20" customFormat="1" ht="12.75" customHeight="1" thickBo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7"/>
      <c r="AT35" s="67"/>
      <c r="AU35" s="67"/>
      <c r="AV35" s="68"/>
      <c r="AW35" s="68"/>
      <c r="AX35" s="69"/>
      <c r="AY35" s="69"/>
      <c r="AZ35" s="69"/>
      <c r="BA35" s="69"/>
      <c r="BB35" s="69"/>
      <c r="BC35" s="6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row>
    <row r="36" spans="1:101" ht="34.5" customHeight="1" thickBot="1">
      <c r="A36" s="729" t="s">
        <v>63</v>
      </c>
      <c r="B36" s="730"/>
      <c r="C36" s="731"/>
      <c r="D36" s="762"/>
      <c r="E36" s="762"/>
      <c r="F36" s="762"/>
      <c r="G36" s="762"/>
      <c r="H36" s="762"/>
      <c r="I36" s="762"/>
      <c r="J36" s="762"/>
      <c r="K36" s="762"/>
      <c r="L36" s="762"/>
      <c r="M36" s="763"/>
      <c r="N36" s="744" t="s">
        <v>81</v>
      </c>
      <c r="O36" s="744"/>
      <c r="P36" s="744"/>
      <c r="Q36" s="744"/>
      <c r="R36" s="744"/>
      <c r="S36" s="744"/>
      <c r="T36" s="744"/>
      <c r="U36" s="744"/>
      <c r="V36" s="745"/>
      <c r="W36" s="746"/>
      <c r="X36" s="746"/>
      <c r="Y36" s="746"/>
      <c r="Z36" s="746"/>
      <c r="AA36" s="746"/>
      <c r="AB36" s="746"/>
      <c r="AC36" s="747" t="s">
        <v>68</v>
      </c>
      <c r="AD36" s="748"/>
      <c r="AE36" s="78" t="s">
        <v>83</v>
      </c>
      <c r="AF36" s="70"/>
      <c r="AG36" s="70"/>
      <c r="AH36" s="70"/>
      <c r="AI36" s="71"/>
      <c r="AJ36" s="70"/>
      <c r="AK36" s="70"/>
      <c r="AL36" s="70"/>
      <c r="AM36" s="70"/>
      <c r="AN36" s="70"/>
      <c r="AO36" s="70"/>
      <c r="AP36" s="70"/>
      <c r="AQ36" s="70"/>
      <c r="AR36" s="70"/>
      <c r="AS36" s="70"/>
      <c r="AT36" s="70"/>
      <c r="AU36" s="70"/>
      <c r="AV36" s="70"/>
      <c r="AW36" s="70"/>
      <c r="AX36" s="70"/>
      <c r="AY36" s="70"/>
      <c r="AZ36" s="70"/>
      <c r="BA36" s="70"/>
      <c r="BB36" s="70"/>
      <c r="BC36" s="70"/>
    </row>
    <row r="37" spans="1:101" ht="61.5" customHeight="1">
      <c r="A37" s="695" t="s">
        <v>47</v>
      </c>
      <c r="B37" s="696"/>
      <c r="C37" s="697"/>
      <c r="D37" s="699" t="s">
        <v>18</v>
      </c>
      <c r="E37" s="700"/>
      <c r="F37" s="698" t="s">
        <v>11</v>
      </c>
      <c r="G37" s="699"/>
      <c r="H37" s="700"/>
      <c r="I37" s="698" t="s">
        <v>46</v>
      </c>
      <c r="J37" s="699"/>
      <c r="K37" s="699"/>
      <c r="L37" s="699"/>
      <c r="M37" s="700"/>
      <c r="N37" s="698" t="s">
        <v>8</v>
      </c>
      <c r="O37" s="699"/>
      <c r="P37" s="699"/>
      <c r="Q37" s="699"/>
      <c r="R37" s="699"/>
      <c r="S37" s="699"/>
      <c r="T37" s="699"/>
      <c r="U37" s="700"/>
      <c r="V37" s="698" t="s">
        <v>2</v>
      </c>
      <c r="W37" s="699"/>
      <c r="X37" s="699"/>
      <c r="Y37" s="699"/>
      <c r="Z37" s="699"/>
      <c r="AA37" s="699"/>
      <c r="AB37" s="699"/>
      <c r="AC37" s="699"/>
      <c r="AD37" s="700"/>
      <c r="AE37" s="648" t="s">
        <v>70</v>
      </c>
      <c r="AF37" s="649"/>
      <c r="AG37" s="649"/>
      <c r="AH37" s="650"/>
      <c r="AI37" s="648" t="s">
        <v>71</v>
      </c>
      <c r="AJ37" s="664"/>
      <c r="AK37" s="664"/>
      <c r="AL37" s="664"/>
      <c r="AM37" s="665"/>
      <c r="AN37" s="666" t="s">
        <v>84</v>
      </c>
      <c r="AO37" s="667"/>
      <c r="AP37" s="667"/>
      <c r="AQ37" s="667"/>
      <c r="AR37" s="668"/>
      <c r="AS37" s="704" t="s">
        <v>49</v>
      </c>
      <c r="AT37" s="649"/>
      <c r="AU37" s="650"/>
      <c r="AV37" s="704" t="s">
        <v>66</v>
      </c>
      <c r="AW37" s="735"/>
      <c r="AX37" s="692" t="s">
        <v>1</v>
      </c>
      <c r="AY37" s="693"/>
      <c r="AZ37" s="693"/>
      <c r="BA37" s="693"/>
      <c r="BB37" s="693"/>
      <c r="BC37" s="694"/>
    </row>
    <row r="38" spans="1:101" s="20" customFormat="1" ht="29.25" customHeight="1">
      <c r="A38" s="752" t="s">
        <v>48</v>
      </c>
      <c r="B38" s="753"/>
      <c r="C38" s="754"/>
      <c r="D38" s="706"/>
      <c r="E38" s="707"/>
      <c r="F38" s="705"/>
      <c r="G38" s="706"/>
      <c r="H38" s="707"/>
      <c r="I38" s="705"/>
      <c r="J38" s="706"/>
      <c r="K38" s="706"/>
      <c r="L38" s="706"/>
      <c r="M38" s="707"/>
      <c r="N38" s="741"/>
      <c r="O38" s="742"/>
      <c r="P38" s="742"/>
      <c r="Q38" s="742"/>
      <c r="R38" s="742"/>
      <c r="S38" s="742"/>
      <c r="T38" s="742"/>
      <c r="U38" s="743"/>
      <c r="V38" s="741"/>
      <c r="W38" s="742"/>
      <c r="X38" s="742"/>
      <c r="Y38" s="742"/>
      <c r="Z38" s="742"/>
      <c r="AA38" s="742"/>
      <c r="AB38" s="742"/>
      <c r="AC38" s="742"/>
      <c r="AD38" s="743"/>
      <c r="AE38" s="732"/>
      <c r="AF38" s="733"/>
      <c r="AG38" s="733"/>
      <c r="AH38" s="734"/>
      <c r="AI38" s="536"/>
      <c r="AJ38" s="537"/>
      <c r="AK38" s="537"/>
      <c r="AL38" s="537"/>
      <c r="AM38" s="203" t="s">
        <v>45</v>
      </c>
      <c r="AN38" s="678" t="str">
        <f>IF(AE38="","",SUM(AE38*AI38,AE39*AI39,AE40*AI40,AE41*AI41,AE42*AI42))</f>
        <v/>
      </c>
      <c r="AO38" s="679"/>
      <c r="AP38" s="679"/>
      <c r="AQ38" s="679"/>
      <c r="AR38" s="680"/>
      <c r="AS38" s="672"/>
      <c r="AT38" s="673"/>
      <c r="AU38" s="674"/>
      <c r="AV38" s="684"/>
      <c r="AW38" s="685"/>
      <c r="AX38" s="716"/>
      <c r="AY38" s="717"/>
      <c r="AZ38" s="717"/>
      <c r="BA38" s="717"/>
      <c r="BB38" s="717"/>
      <c r="BC38" s="718"/>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row>
    <row r="39" spans="1:101" s="20" customFormat="1" ht="29.25" customHeight="1">
      <c r="A39" s="752"/>
      <c r="B39" s="753"/>
      <c r="C39" s="754"/>
      <c r="D39" s="686"/>
      <c r="E39" s="687"/>
      <c r="F39" s="688"/>
      <c r="G39" s="686"/>
      <c r="H39" s="687"/>
      <c r="I39" s="689"/>
      <c r="J39" s="690"/>
      <c r="K39" s="690"/>
      <c r="L39" s="690"/>
      <c r="M39" s="691"/>
      <c r="N39" s="681"/>
      <c r="O39" s="682"/>
      <c r="P39" s="682"/>
      <c r="Q39" s="682"/>
      <c r="R39" s="682"/>
      <c r="S39" s="682"/>
      <c r="T39" s="682"/>
      <c r="U39" s="683"/>
      <c r="V39" s="681"/>
      <c r="W39" s="682"/>
      <c r="X39" s="682"/>
      <c r="Y39" s="682"/>
      <c r="Z39" s="682"/>
      <c r="AA39" s="682"/>
      <c r="AB39" s="682"/>
      <c r="AC39" s="682"/>
      <c r="AD39" s="683"/>
      <c r="AE39" s="669"/>
      <c r="AF39" s="670"/>
      <c r="AG39" s="670"/>
      <c r="AH39" s="671"/>
      <c r="AI39" s="523"/>
      <c r="AJ39" s="524"/>
      <c r="AK39" s="524"/>
      <c r="AL39" s="524"/>
      <c r="AM39" s="58" t="s">
        <v>45</v>
      </c>
      <c r="AN39" s="678"/>
      <c r="AO39" s="679"/>
      <c r="AP39" s="679"/>
      <c r="AQ39" s="679"/>
      <c r="AR39" s="680"/>
      <c r="AS39" s="660"/>
      <c r="AT39" s="661"/>
      <c r="AU39" s="662"/>
      <c r="AV39" s="651"/>
      <c r="AW39" s="652"/>
      <c r="AX39" s="701"/>
      <c r="AY39" s="702"/>
      <c r="AZ39" s="702"/>
      <c r="BA39" s="702"/>
      <c r="BB39" s="702"/>
      <c r="BC39" s="703"/>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row>
    <row r="40" spans="1:101" s="20" customFormat="1" ht="29.25" customHeight="1">
      <c r="A40" s="752"/>
      <c r="B40" s="753"/>
      <c r="C40" s="754"/>
      <c r="D40" s="686"/>
      <c r="E40" s="687"/>
      <c r="F40" s="688"/>
      <c r="G40" s="686"/>
      <c r="H40" s="687"/>
      <c r="I40" s="689"/>
      <c r="J40" s="690"/>
      <c r="K40" s="690"/>
      <c r="L40" s="690"/>
      <c r="M40" s="691"/>
      <c r="N40" s="681"/>
      <c r="O40" s="682"/>
      <c r="P40" s="682"/>
      <c r="Q40" s="682"/>
      <c r="R40" s="682"/>
      <c r="S40" s="682"/>
      <c r="T40" s="682"/>
      <c r="U40" s="683"/>
      <c r="V40" s="681"/>
      <c r="W40" s="682"/>
      <c r="X40" s="682"/>
      <c r="Y40" s="682"/>
      <c r="Z40" s="682"/>
      <c r="AA40" s="682"/>
      <c r="AB40" s="682"/>
      <c r="AC40" s="682"/>
      <c r="AD40" s="683"/>
      <c r="AE40" s="669"/>
      <c r="AF40" s="670"/>
      <c r="AG40" s="670"/>
      <c r="AH40" s="671"/>
      <c r="AI40" s="523"/>
      <c r="AJ40" s="524"/>
      <c r="AK40" s="524"/>
      <c r="AL40" s="524"/>
      <c r="AM40" s="58" t="s">
        <v>17</v>
      </c>
      <c r="AN40" s="678"/>
      <c r="AO40" s="679"/>
      <c r="AP40" s="679"/>
      <c r="AQ40" s="679"/>
      <c r="AR40" s="680"/>
      <c r="AS40" s="660"/>
      <c r="AT40" s="661"/>
      <c r="AU40" s="662"/>
      <c r="AV40" s="651"/>
      <c r="AW40" s="652"/>
      <c r="AX40" s="701"/>
      <c r="AY40" s="702"/>
      <c r="AZ40" s="702"/>
      <c r="BA40" s="702"/>
      <c r="BB40" s="702"/>
      <c r="BC40" s="703"/>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row>
    <row r="41" spans="1:101" s="20" customFormat="1" ht="29.25" customHeight="1">
      <c r="A41" s="752"/>
      <c r="B41" s="753"/>
      <c r="C41" s="754"/>
      <c r="D41" s="686"/>
      <c r="E41" s="687"/>
      <c r="F41" s="688"/>
      <c r="G41" s="686"/>
      <c r="H41" s="687"/>
      <c r="I41" s="689"/>
      <c r="J41" s="690"/>
      <c r="K41" s="690"/>
      <c r="L41" s="690"/>
      <c r="M41" s="691"/>
      <c r="N41" s="681"/>
      <c r="O41" s="682"/>
      <c r="P41" s="682"/>
      <c r="Q41" s="682"/>
      <c r="R41" s="682"/>
      <c r="S41" s="682"/>
      <c r="T41" s="682"/>
      <c r="U41" s="683"/>
      <c r="V41" s="681"/>
      <c r="W41" s="682"/>
      <c r="X41" s="682"/>
      <c r="Y41" s="682"/>
      <c r="Z41" s="682"/>
      <c r="AA41" s="682"/>
      <c r="AB41" s="682"/>
      <c r="AC41" s="682"/>
      <c r="AD41" s="683"/>
      <c r="AE41" s="669"/>
      <c r="AF41" s="670"/>
      <c r="AG41" s="670"/>
      <c r="AH41" s="671"/>
      <c r="AI41" s="523"/>
      <c r="AJ41" s="524"/>
      <c r="AK41" s="524"/>
      <c r="AL41" s="524"/>
      <c r="AM41" s="58" t="s">
        <v>17</v>
      </c>
      <c r="AN41" s="678"/>
      <c r="AO41" s="679"/>
      <c r="AP41" s="679"/>
      <c r="AQ41" s="679"/>
      <c r="AR41" s="680"/>
      <c r="AS41" s="660"/>
      <c r="AT41" s="661"/>
      <c r="AU41" s="662"/>
      <c r="AV41" s="651"/>
      <c r="AW41" s="652"/>
      <c r="AX41" s="701"/>
      <c r="AY41" s="702"/>
      <c r="AZ41" s="702"/>
      <c r="BA41" s="702"/>
      <c r="BB41" s="702"/>
      <c r="BC41" s="703"/>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row>
    <row r="42" spans="1:101" s="20" customFormat="1" ht="29.25" customHeight="1">
      <c r="A42" s="752"/>
      <c r="B42" s="753"/>
      <c r="C42" s="754"/>
      <c r="D42" s="711"/>
      <c r="E42" s="712"/>
      <c r="F42" s="740"/>
      <c r="G42" s="711"/>
      <c r="H42" s="712"/>
      <c r="I42" s="770"/>
      <c r="J42" s="771"/>
      <c r="K42" s="771"/>
      <c r="L42" s="771"/>
      <c r="M42" s="772"/>
      <c r="N42" s="708"/>
      <c r="O42" s="709"/>
      <c r="P42" s="709"/>
      <c r="Q42" s="709"/>
      <c r="R42" s="709"/>
      <c r="S42" s="709"/>
      <c r="T42" s="709"/>
      <c r="U42" s="710"/>
      <c r="V42" s="708"/>
      <c r="W42" s="709"/>
      <c r="X42" s="709"/>
      <c r="Y42" s="709"/>
      <c r="Z42" s="709"/>
      <c r="AA42" s="709"/>
      <c r="AB42" s="709"/>
      <c r="AC42" s="709"/>
      <c r="AD42" s="710"/>
      <c r="AE42" s="653"/>
      <c r="AF42" s="654"/>
      <c r="AG42" s="654"/>
      <c r="AH42" s="655"/>
      <c r="AI42" s="546"/>
      <c r="AJ42" s="547"/>
      <c r="AK42" s="547"/>
      <c r="AL42" s="547"/>
      <c r="AM42" s="59" t="s">
        <v>17</v>
      </c>
      <c r="AN42" s="678"/>
      <c r="AO42" s="679"/>
      <c r="AP42" s="679"/>
      <c r="AQ42" s="679"/>
      <c r="AR42" s="680"/>
      <c r="AS42" s="675"/>
      <c r="AT42" s="676"/>
      <c r="AU42" s="677"/>
      <c r="AV42" s="646"/>
      <c r="AW42" s="647"/>
      <c r="AX42" s="713"/>
      <c r="AY42" s="714"/>
      <c r="AZ42" s="714"/>
      <c r="BA42" s="714"/>
      <c r="BB42" s="714"/>
      <c r="BC42" s="715"/>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row>
    <row r="43" spans="1:101" s="7" customFormat="1" ht="33" customHeight="1">
      <c r="A43" s="755"/>
      <c r="B43" s="756"/>
      <c r="C43" s="757"/>
      <c r="D43" s="758" t="s">
        <v>82</v>
      </c>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37" t="str">
        <f>IF(OR($G$8="■",AN38="",$V$36=""),"",ROUNDDOWN(AN38/V36,0))</f>
        <v/>
      </c>
      <c r="AO43" s="738"/>
      <c r="AP43" s="738"/>
      <c r="AQ43" s="738"/>
      <c r="AR43" s="739"/>
      <c r="AS43" s="760" t="s">
        <v>69</v>
      </c>
      <c r="AT43" s="761"/>
      <c r="AU43" s="761"/>
      <c r="AV43" s="761"/>
      <c r="AW43" s="761"/>
      <c r="AX43" s="719">
        <f>SUM(AX38:BC42)</f>
        <v>0</v>
      </c>
      <c r="AY43" s="719"/>
      <c r="AZ43" s="719"/>
      <c r="BA43" s="719"/>
      <c r="BB43" s="719"/>
      <c r="BC43" s="720"/>
    </row>
    <row r="44" spans="1:101" s="20" customFormat="1" ht="36" customHeight="1" thickBot="1">
      <c r="A44" s="749" t="s">
        <v>67</v>
      </c>
      <c r="B44" s="750"/>
      <c r="C44" s="751"/>
      <c r="D44" s="775" t="s">
        <v>93</v>
      </c>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7"/>
      <c r="AX44" s="656"/>
      <c r="AY44" s="657"/>
      <c r="AZ44" s="657"/>
      <c r="BA44" s="657"/>
      <c r="BB44" s="657"/>
      <c r="BC44" s="658"/>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row>
    <row r="45" spans="1:101" s="20" customFormat="1" ht="36" customHeight="1" thickTop="1" thickBot="1">
      <c r="A45" s="727" t="s">
        <v>94</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4">
        <f>SUM(AX43:BC44)</f>
        <v>0</v>
      </c>
      <c r="AY45" s="725"/>
      <c r="AZ45" s="725"/>
      <c r="BA45" s="725"/>
      <c r="BB45" s="725"/>
      <c r="BC45" s="726"/>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row>
    <row r="46" spans="1:101" s="20" customFormat="1" ht="12.75" customHeight="1" thickBo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7"/>
      <c r="AT46" s="67"/>
      <c r="AU46" s="67"/>
      <c r="AV46" s="68"/>
      <c r="AW46" s="68"/>
      <c r="AX46" s="69"/>
      <c r="AY46" s="69"/>
      <c r="AZ46" s="69"/>
      <c r="BA46" s="69"/>
      <c r="BB46" s="69"/>
      <c r="BC46" s="6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row>
    <row r="47" spans="1:101" ht="34.5" customHeight="1" thickBot="1">
      <c r="A47" s="729" t="s">
        <v>63</v>
      </c>
      <c r="B47" s="730"/>
      <c r="C47" s="731"/>
      <c r="D47" s="762"/>
      <c r="E47" s="762"/>
      <c r="F47" s="762"/>
      <c r="G47" s="762"/>
      <c r="H47" s="762"/>
      <c r="I47" s="762"/>
      <c r="J47" s="762"/>
      <c r="K47" s="762"/>
      <c r="L47" s="762"/>
      <c r="M47" s="763"/>
      <c r="N47" s="744" t="s">
        <v>81</v>
      </c>
      <c r="O47" s="744"/>
      <c r="P47" s="744"/>
      <c r="Q47" s="744"/>
      <c r="R47" s="744"/>
      <c r="S47" s="744"/>
      <c r="T47" s="744"/>
      <c r="U47" s="744"/>
      <c r="V47" s="745"/>
      <c r="W47" s="746"/>
      <c r="X47" s="746"/>
      <c r="Y47" s="746"/>
      <c r="Z47" s="746"/>
      <c r="AA47" s="746"/>
      <c r="AB47" s="746"/>
      <c r="AC47" s="747" t="s">
        <v>68</v>
      </c>
      <c r="AD47" s="748"/>
      <c r="AE47" s="78" t="s">
        <v>83</v>
      </c>
      <c r="AF47" s="70"/>
      <c r="AG47" s="70"/>
      <c r="AH47" s="70"/>
      <c r="AI47" s="71"/>
      <c r="AJ47" s="70"/>
      <c r="AK47" s="70"/>
      <c r="AL47" s="70"/>
      <c r="AM47" s="70"/>
      <c r="AN47" s="70"/>
      <c r="AO47" s="70"/>
      <c r="AP47" s="70"/>
      <c r="AQ47" s="70"/>
      <c r="AR47" s="70"/>
      <c r="AS47" s="70"/>
      <c r="AT47" s="70"/>
      <c r="AU47" s="70"/>
      <c r="AV47" s="70"/>
      <c r="AW47" s="70"/>
      <c r="AX47" s="70"/>
      <c r="AY47" s="70"/>
      <c r="AZ47" s="70"/>
      <c r="BA47" s="70"/>
      <c r="BB47" s="70"/>
      <c r="BC47" s="70"/>
    </row>
    <row r="48" spans="1:101" ht="61.5" customHeight="1">
      <c r="A48" s="695" t="s">
        <v>47</v>
      </c>
      <c r="B48" s="696"/>
      <c r="C48" s="697"/>
      <c r="D48" s="699" t="s">
        <v>18</v>
      </c>
      <c r="E48" s="700"/>
      <c r="F48" s="698" t="s">
        <v>11</v>
      </c>
      <c r="G48" s="699"/>
      <c r="H48" s="700"/>
      <c r="I48" s="698" t="s">
        <v>46</v>
      </c>
      <c r="J48" s="699"/>
      <c r="K48" s="699"/>
      <c r="L48" s="699"/>
      <c r="M48" s="700"/>
      <c r="N48" s="698" t="s">
        <v>8</v>
      </c>
      <c r="O48" s="699"/>
      <c r="P48" s="699"/>
      <c r="Q48" s="699"/>
      <c r="R48" s="699"/>
      <c r="S48" s="699"/>
      <c r="T48" s="699"/>
      <c r="U48" s="700"/>
      <c r="V48" s="698" t="s">
        <v>2</v>
      </c>
      <c r="W48" s="699"/>
      <c r="X48" s="699"/>
      <c r="Y48" s="699"/>
      <c r="Z48" s="699"/>
      <c r="AA48" s="699"/>
      <c r="AB48" s="699"/>
      <c r="AC48" s="699"/>
      <c r="AD48" s="700"/>
      <c r="AE48" s="648" t="s">
        <v>70</v>
      </c>
      <c r="AF48" s="649"/>
      <c r="AG48" s="649"/>
      <c r="AH48" s="650"/>
      <c r="AI48" s="648" t="s">
        <v>71</v>
      </c>
      <c r="AJ48" s="664"/>
      <c r="AK48" s="664"/>
      <c r="AL48" s="664"/>
      <c r="AM48" s="665"/>
      <c r="AN48" s="666" t="s">
        <v>84</v>
      </c>
      <c r="AO48" s="667"/>
      <c r="AP48" s="667"/>
      <c r="AQ48" s="667"/>
      <c r="AR48" s="668"/>
      <c r="AS48" s="704" t="s">
        <v>49</v>
      </c>
      <c r="AT48" s="649"/>
      <c r="AU48" s="650"/>
      <c r="AV48" s="704" t="s">
        <v>66</v>
      </c>
      <c r="AW48" s="735"/>
      <c r="AX48" s="692" t="s">
        <v>1</v>
      </c>
      <c r="AY48" s="693"/>
      <c r="AZ48" s="693"/>
      <c r="BA48" s="693"/>
      <c r="BB48" s="693"/>
      <c r="BC48" s="694"/>
    </row>
    <row r="49" spans="1:101" s="20" customFormat="1" ht="29.25" customHeight="1">
      <c r="A49" s="752" t="s">
        <v>48</v>
      </c>
      <c r="B49" s="753"/>
      <c r="C49" s="754"/>
      <c r="D49" s="706"/>
      <c r="E49" s="707"/>
      <c r="F49" s="705"/>
      <c r="G49" s="706"/>
      <c r="H49" s="707"/>
      <c r="I49" s="705"/>
      <c r="J49" s="706"/>
      <c r="K49" s="706"/>
      <c r="L49" s="706"/>
      <c r="M49" s="707"/>
      <c r="N49" s="741"/>
      <c r="O49" s="742"/>
      <c r="P49" s="742"/>
      <c r="Q49" s="742"/>
      <c r="R49" s="742"/>
      <c r="S49" s="742"/>
      <c r="T49" s="742"/>
      <c r="U49" s="743"/>
      <c r="V49" s="741"/>
      <c r="W49" s="742"/>
      <c r="X49" s="742"/>
      <c r="Y49" s="742"/>
      <c r="Z49" s="742"/>
      <c r="AA49" s="742"/>
      <c r="AB49" s="742"/>
      <c r="AC49" s="742"/>
      <c r="AD49" s="743"/>
      <c r="AE49" s="732"/>
      <c r="AF49" s="733"/>
      <c r="AG49" s="733"/>
      <c r="AH49" s="734"/>
      <c r="AI49" s="536"/>
      <c r="AJ49" s="537"/>
      <c r="AK49" s="537"/>
      <c r="AL49" s="537"/>
      <c r="AM49" s="203" t="s">
        <v>45</v>
      </c>
      <c r="AN49" s="678" t="str">
        <f>IF(AE49="","",SUM(AE49*AI49,AE50*AI50,AE51*AI51,AE52*AI52,AE53*AI53))</f>
        <v/>
      </c>
      <c r="AO49" s="679"/>
      <c r="AP49" s="679"/>
      <c r="AQ49" s="679"/>
      <c r="AR49" s="680"/>
      <c r="AS49" s="672"/>
      <c r="AT49" s="673"/>
      <c r="AU49" s="674"/>
      <c r="AV49" s="684"/>
      <c r="AW49" s="685"/>
      <c r="AX49" s="716"/>
      <c r="AY49" s="717"/>
      <c r="AZ49" s="717"/>
      <c r="BA49" s="717"/>
      <c r="BB49" s="717"/>
      <c r="BC49" s="718"/>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row>
    <row r="50" spans="1:101" s="20" customFormat="1" ht="29.25" customHeight="1">
      <c r="A50" s="752"/>
      <c r="B50" s="753"/>
      <c r="C50" s="754"/>
      <c r="D50" s="686"/>
      <c r="E50" s="687"/>
      <c r="F50" s="688"/>
      <c r="G50" s="686"/>
      <c r="H50" s="687"/>
      <c r="I50" s="689"/>
      <c r="J50" s="690"/>
      <c r="K50" s="690"/>
      <c r="L50" s="690"/>
      <c r="M50" s="691"/>
      <c r="N50" s="681"/>
      <c r="O50" s="682"/>
      <c r="P50" s="682"/>
      <c r="Q50" s="682"/>
      <c r="R50" s="682"/>
      <c r="S50" s="682"/>
      <c r="T50" s="682"/>
      <c r="U50" s="683"/>
      <c r="V50" s="681"/>
      <c r="W50" s="682"/>
      <c r="X50" s="682"/>
      <c r="Y50" s="682"/>
      <c r="Z50" s="682"/>
      <c r="AA50" s="682"/>
      <c r="AB50" s="682"/>
      <c r="AC50" s="682"/>
      <c r="AD50" s="683"/>
      <c r="AE50" s="669"/>
      <c r="AF50" s="670"/>
      <c r="AG50" s="670"/>
      <c r="AH50" s="671"/>
      <c r="AI50" s="523"/>
      <c r="AJ50" s="524"/>
      <c r="AK50" s="524"/>
      <c r="AL50" s="524"/>
      <c r="AM50" s="58" t="s">
        <v>45</v>
      </c>
      <c r="AN50" s="678"/>
      <c r="AO50" s="679"/>
      <c r="AP50" s="679"/>
      <c r="AQ50" s="679"/>
      <c r="AR50" s="680"/>
      <c r="AS50" s="660"/>
      <c r="AT50" s="661"/>
      <c r="AU50" s="662"/>
      <c r="AV50" s="651"/>
      <c r="AW50" s="652"/>
      <c r="AX50" s="701"/>
      <c r="AY50" s="702"/>
      <c r="AZ50" s="702"/>
      <c r="BA50" s="702"/>
      <c r="BB50" s="702"/>
      <c r="BC50" s="703"/>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row>
    <row r="51" spans="1:101" s="20" customFormat="1" ht="29.25" customHeight="1">
      <c r="A51" s="752"/>
      <c r="B51" s="753"/>
      <c r="C51" s="754"/>
      <c r="D51" s="686"/>
      <c r="E51" s="687"/>
      <c r="F51" s="688"/>
      <c r="G51" s="686"/>
      <c r="H51" s="687"/>
      <c r="I51" s="689"/>
      <c r="J51" s="690"/>
      <c r="K51" s="690"/>
      <c r="L51" s="690"/>
      <c r="M51" s="691"/>
      <c r="N51" s="681"/>
      <c r="O51" s="682"/>
      <c r="P51" s="682"/>
      <c r="Q51" s="682"/>
      <c r="R51" s="682"/>
      <c r="S51" s="682"/>
      <c r="T51" s="682"/>
      <c r="U51" s="683"/>
      <c r="V51" s="681"/>
      <c r="W51" s="682"/>
      <c r="X51" s="682"/>
      <c r="Y51" s="682"/>
      <c r="Z51" s="682"/>
      <c r="AA51" s="682"/>
      <c r="AB51" s="682"/>
      <c r="AC51" s="682"/>
      <c r="AD51" s="683"/>
      <c r="AE51" s="669"/>
      <c r="AF51" s="670"/>
      <c r="AG51" s="670"/>
      <c r="AH51" s="671"/>
      <c r="AI51" s="523"/>
      <c r="AJ51" s="524"/>
      <c r="AK51" s="524"/>
      <c r="AL51" s="524"/>
      <c r="AM51" s="58" t="s">
        <v>17</v>
      </c>
      <c r="AN51" s="678"/>
      <c r="AO51" s="679"/>
      <c r="AP51" s="679"/>
      <c r="AQ51" s="679"/>
      <c r="AR51" s="680"/>
      <c r="AS51" s="660"/>
      <c r="AT51" s="661"/>
      <c r="AU51" s="662"/>
      <c r="AV51" s="651"/>
      <c r="AW51" s="652"/>
      <c r="AX51" s="701"/>
      <c r="AY51" s="702"/>
      <c r="AZ51" s="702"/>
      <c r="BA51" s="702"/>
      <c r="BB51" s="702"/>
      <c r="BC51" s="703"/>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row>
    <row r="52" spans="1:101" s="20" customFormat="1" ht="29.25" customHeight="1">
      <c r="A52" s="752"/>
      <c r="B52" s="753"/>
      <c r="C52" s="754"/>
      <c r="D52" s="686"/>
      <c r="E52" s="687"/>
      <c r="F52" s="688"/>
      <c r="G52" s="686"/>
      <c r="H52" s="687"/>
      <c r="I52" s="689"/>
      <c r="J52" s="690"/>
      <c r="K52" s="690"/>
      <c r="L52" s="690"/>
      <c r="M52" s="691"/>
      <c r="N52" s="681"/>
      <c r="O52" s="682"/>
      <c r="P52" s="682"/>
      <c r="Q52" s="682"/>
      <c r="R52" s="682"/>
      <c r="S52" s="682"/>
      <c r="T52" s="682"/>
      <c r="U52" s="683"/>
      <c r="V52" s="681"/>
      <c r="W52" s="682"/>
      <c r="X52" s="682"/>
      <c r="Y52" s="682"/>
      <c r="Z52" s="682"/>
      <c r="AA52" s="682"/>
      <c r="AB52" s="682"/>
      <c r="AC52" s="682"/>
      <c r="AD52" s="683"/>
      <c r="AE52" s="669"/>
      <c r="AF52" s="670"/>
      <c r="AG52" s="670"/>
      <c r="AH52" s="671"/>
      <c r="AI52" s="523"/>
      <c r="AJ52" s="524"/>
      <c r="AK52" s="524"/>
      <c r="AL52" s="524"/>
      <c r="AM52" s="58" t="s">
        <v>17</v>
      </c>
      <c r="AN52" s="678"/>
      <c r="AO52" s="679"/>
      <c r="AP52" s="679"/>
      <c r="AQ52" s="679"/>
      <c r="AR52" s="680"/>
      <c r="AS52" s="660"/>
      <c r="AT52" s="661"/>
      <c r="AU52" s="662"/>
      <c r="AV52" s="651"/>
      <c r="AW52" s="652"/>
      <c r="AX52" s="701"/>
      <c r="AY52" s="702"/>
      <c r="AZ52" s="702"/>
      <c r="BA52" s="702"/>
      <c r="BB52" s="702"/>
      <c r="BC52" s="703"/>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row>
    <row r="53" spans="1:101" s="20" customFormat="1" ht="29.25" customHeight="1">
      <c r="A53" s="752"/>
      <c r="B53" s="753"/>
      <c r="C53" s="754"/>
      <c r="D53" s="711"/>
      <c r="E53" s="712"/>
      <c r="F53" s="740"/>
      <c r="G53" s="711"/>
      <c r="H53" s="712"/>
      <c r="I53" s="770"/>
      <c r="J53" s="771"/>
      <c r="K53" s="771"/>
      <c r="L53" s="771"/>
      <c r="M53" s="772"/>
      <c r="N53" s="708"/>
      <c r="O53" s="709"/>
      <c r="P53" s="709"/>
      <c r="Q53" s="709"/>
      <c r="R53" s="709"/>
      <c r="S53" s="709"/>
      <c r="T53" s="709"/>
      <c r="U53" s="710"/>
      <c r="V53" s="708"/>
      <c r="W53" s="709"/>
      <c r="X53" s="709"/>
      <c r="Y53" s="709"/>
      <c r="Z53" s="709"/>
      <c r="AA53" s="709"/>
      <c r="AB53" s="709"/>
      <c r="AC53" s="709"/>
      <c r="AD53" s="710"/>
      <c r="AE53" s="653"/>
      <c r="AF53" s="654"/>
      <c r="AG53" s="654"/>
      <c r="AH53" s="655"/>
      <c r="AI53" s="546"/>
      <c r="AJ53" s="547"/>
      <c r="AK53" s="547"/>
      <c r="AL53" s="547"/>
      <c r="AM53" s="59" t="s">
        <v>17</v>
      </c>
      <c r="AN53" s="678"/>
      <c r="AO53" s="679"/>
      <c r="AP53" s="679"/>
      <c r="AQ53" s="679"/>
      <c r="AR53" s="680"/>
      <c r="AS53" s="675"/>
      <c r="AT53" s="676"/>
      <c r="AU53" s="677"/>
      <c r="AV53" s="646"/>
      <c r="AW53" s="647"/>
      <c r="AX53" s="713"/>
      <c r="AY53" s="714"/>
      <c r="AZ53" s="714"/>
      <c r="BA53" s="714"/>
      <c r="BB53" s="714"/>
      <c r="BC53" s="715"/>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row>
    <row r="54" spans="1:101" s="7" customFormat="1" ht="33" customHeight="1">
      <c r="A54" s="755"/>
      <c r="B54" s="756"/>
      <c r="C54" s="757"/>
      <c r="D54" s="758" t="s">
        <v>82</v>
      </c>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37" t="str">
        <f>IF(OR($G$8="■",AN49="",$V$47=""),"",ROUNDDOWN(AN49/V47,0))</f>
        <v/>
      </c>
      <c r="AO54" s="738"/>
      <c r="AP54" s="738"/>
      <c r="AQ54" s="738"/>
      <c r="AR54" s="739"/>
      <c r="AS54" s="760" t="s">
        <v>69</v>
      </c>
      <c r="AT54" s="761"/>
      <c r="AU54" s="761"/>
      <c r="AV54" s="761"/>
      <c r="AW54" s="761"/>
      <c r="AX54" s="719">
        <f>SUM(AX49:BC53)</f>
        <v>0</v>
      </c>
      <c r="AY54" s="719"/>
      <c r="AZ54" s="719"/>
      <c r="BA54" s="719"/>
      <c r="BB54" s="719"/>
      <c r="BC54" s="720"/>
    </row>
    <row r="55" spans="1:101" s="20" customFormat="1" ht="36" customHeight="1" thickBot="1">
      <c r="A55" s="749" t="s">
        <v>67</v>
      </c>
      <c r="B55" s="750"/>
      <c r="C55" s="751"/>
      <c r="D55" s="775" t="s">
        <v>195</v>
      </c>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7"/>
      <c r="AX55" s="656"/>
      <c r="AY55" s="657"/>
      <c r="AZ55" s="657"/>
      <c r="BA55" s="657"/>
      <c r="BB55" s="657"/>
      <c r="BC55" s="658"/>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row>
    <row r="56" spans="1:101" s="20" customFormat="1" ht="36" customHeight="1" thickTop="1" thickBot="1">
      <c r="A56" s="727" t="s">
        <v>94</v>
      </c>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4">
        <f>SUM(AX54:BC55)</f>
        <v>0</v>
      </c>
      <c r="AY56" s="725"/>
      <c r="AZ56" s="725"/>
      <c r="BA56" s="725"/>
      <c r="BB56" s="725"/>
      <c r="BC56" s="726"/>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row>
    <row r="57" spans="1:101" s="20" customFormat="1" ht="21" customHeight="1" thickBo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7"/>
      <c r="AT57" s="67"/>
      <c r="AU57" s="67"/>
      <c r="AV57" s="68"/>
      <c r="AW57" s="68"/>
      <c r="AX57" s="69"/>
      <c r="AY57" s="69"/>
      <c r="AZ57" s="69"/>
      <c r="BA57" s="69"/>
      <c r="BB57" s="69"/>
      <c r="BC57" s="6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row>
    <row r="58" spans="1:101" s="20" customFormat="1" ht="36.9" customHeight="1" thickBot="1">
      <c r="A58" s="767" t="s">
        <v>58</v>
      </c>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c r="AT58" s="768"/>
      <c r="AU58" s="768"/>
      <c r="AV58" s="768"/>
      <c r="AW58" s="769"/>
      <c r="AX58" s="764">
        <f>SUM(AX23,AX34,AX45,AX56)</f>
        <v>0</v>
      </c>
      <c r="AY58" s="765"/>
      <c r="AZ58" s="765"/>
      <c r="BA58" s="765"/>
      <c r="BB58" s="765"/>
      <c r="BC58" s="766"/>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row>
    <row r="59" spans="1:101" s="20" customFormat="1" ht="16.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5"/>
      <c r="AY59" s="55"/>
      <c r="AZ59" s="55"/>
      <c r="BA59" s="55"/>
      <c r="BB59" s="55"/>
      <c r="BC59" s="55"/>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row>
  </sheetData>
  <sheetProtection algorithmName="SHA-512" hashValue="Irz1iSpgVkuU7f/90dzWpAOxdgazux4QoUkjR+9+bowIeTlEpaG23wvkaUMWAOaeYSh/c+wXaJQHi4s48Fx4bw==" saltValue="06H25miRikJmd9La2AKUaQ==" spinCount="100000" sheet="1" objects="1" scenarios="1"/>
  <mergeCells count="327">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V40:AD40"/>
    <mergeCell ref="AI8:AJ8"/>
    <mergeCell ref="AX27:BC27"/>
    <mergeCell ref="AE16:AH16"/>
    <mergeCell ref="AE17:AH17"/>
    <mergeCell ref="AE18:AH18"/>
    <mergeCell ref="AN15:AR15"/>
    <mergeCell ref="N19:U19"/>
    <mergeCell ref="D8:E8"/>
    <mergeCell ref="H8:I8"/>
    <mergeCell ref="K8:O8"/>
    <mergeCell ref="P8:S8"/>
    <mergeCell ref="T8:U8"/>
    <mergeCell ref="X8:AE8"/>
    <mergeCell ref="D14:M14"/>
    <mergeCell ref="V19:AD19"/>
    <mergeCell ref="I20:M20"/>
    <mergeCell ref="N20:U20"/>
    <mergeCell ref="V20:AD20"/>
    <mergeCell ref="AE19:AH19"/>
    <mergeCell ref="D16:E16"/>
    <mergeCell ref="AF8:AH8"/>
    <mergeCell ref="I15:M15"/>
    <mergeCell ref="N17:U17"/>
    <mergeCell ref="V16:AD16"/>
    <mergeCell ref="AI15:AM15"/>
    <mergeCell ref="AI16:AL16"/>
    <mergeCell ref="AV15:AW15"/>
    <mergeCell ref="AS15:AU15"/>
    <mergeCell ref="AE26:AH26"/>
    <mergeCell ref="AN16:AR20"/>
    <mergeCell ref="D21:AM21"/>
    <mergeCell ref="AN21:AR21"/>
    <mergeCell ref="AS21:AW21"/>
    <mergeCell ref="I19:M19"/>
    <mergeCell ref="F16:H16"/>
    <mergeCell ref="AS17:AU17"/>
    <mergeCell ref="I18:M18"/>
    <mergeCell ref="AI20:AL20"/>
    <mergeCell ref="D25:M25"/>
    <mergeCell ref="V36:AB36"/>
    <mergeCell ref="AC36:AD36"/>
    <mergeCell ref="I31:M31"/>
    <mergeCell ref="N31:U31"/>
    <mergeCell ref="N39:U39"/>
    <mergeCell ref="V39:AD39"/>
    <mergeCell ref="I29:M29"/>
    <mergeCell ref="F31:H31"/>
    <mergeCell ref="F26:H26"/>
    <mergeCell ref="F30:H30"/>
    <mergeCell ref="I30:M30"/>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44:C44"/>
    <mergeCell ref="D30:E30"/>
    <mergeCell ref="AI30:AL30"/>
    <mergeCell ref="AN27:AR31"/>
    <mergeCell ref="AS30:AU30"/>
    <mergeCell ref="AV29:AW29"/>
    <mergeCell ref="AE29:AH29"/>
    <mergeCell ref="AE40:AH40"/>
    <mergeCell ref="F39:H39"/>
    <mergeCell ref="AE38:AH38"/>
    <mergeCell ref="I38:M38"/>
    <mergeCell ref="D41:E41"/>
    <mergeCell ref="F41:H41"/>
    <mergeCell ref="I41:M41"/>
    <mergeCell ref="N41:U41"/>
    <mergeCell ref="AE30:AH30"/>
    <mergeCell ref="A27:C32"/>
    <mergeCell ref="N38:U38"/>
    <mergeCell ref="V38:AD38"/>
    <mergeCell ref="F38:H38"/>
    <mergeCell ref="N40:U40"/>
    <mergeCell ref="I28:M28"/>
    <mergeCell ref="N30:U30"/>
    <mergeCell ref="N36:U36"/>
    <mergeCell ref="BB6:BC6"/>
    <mergeCell ref="AV16:AW16"/>
    <mergeCell ref="AV17:AW17"/>
    <mergeCell ref="AV18:AW18"/>
    <mergeCell ref="AV19:AW19"/>
    <mergeCell ref="BA8:BC8"/>
    <mergeCell ref="AN32:AR32"/>
    <mergeCell ref="F20:H20"/>
    <mergeCell ref="F17:H17"/>
    <mergeCell ref="AI27:AL27"/>
    <mergeCell ref="AS27:AU27"/>
    <mergeCell ref="N29:U29"/>
    <mergeCell ref="V29:AD29"/>
    <mergeCell ref="AI29:AL29"/>
    <mergeCell ref="V27:AD27"/>
    <mergeCell ref="AV27:AW27"/>
    <mergeCell ref="N14:U14"/>
    <mergeCell ref="N26:U26"/>
    <mergeCell ref="V26:AD26"/>
    <mergeCell ref="N16:U16"/>
    <mergeCell ref="V25:AB25"/>
    <mergeCell ref="AC25:AD25"/>
    <mergeCell ref="V14:AB14"/>
    <mergeCell ref="V17:AD17"/>
    <mergeCell ref="D29:E29"/>
    <mergeCell ref="A23:AW23"/>
    <mergeCell ref="AI17:AL17"/>
    <mergeCell ref="AI18:AL18"/>
    <mergeCell ref="AI19:AL19"/>
    <mergeCell ref="AS18:AU18"/>
    <mergeCell ref="A25:C25"/>
    <mergeCell ref="A26:C26"/>
    <mergeCell ref="AE27:AH27"/>
    <mergeCell ref="AS26:AU26"/>
    <mergeCell ref="AV26:AW26"/>
    <mergeCell ref="AS39:AU39"/>
    <mergeCell ref="AX20:BC20"/>
    <mergeCell ref="AX18:BC18"/>
    <mergeCell ref="AX16:BC16"/>
    <mergeCell ref="AX17:BC17"/>
    <mergeCell ref="AS16:AU16"/>
    <mergeCell ref="AS20:AU20"/>
    <mergeCell ref="AV20:AW20"/>
    <mergeCell ref="AX22:BC22"/>
    <mergeCell ref="AX21:BC21"/>
    <mergeCell ref="AS29:AU29"/>
    <mergeCell ref="AS28:AU28"/>
    <mergeCell ref="AS31:AU31"/>
    <mergeCell ref="AX26:BC26"/>
    <mergeCell ref="AX23:BC23"/>
    <mergeCell ref="AN38:AR42"/>
    <mergeCell ref="V41:AD41"/>
    <mergeCell ref="A3:BC3"/>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31:E31"/>
    <mergeCell ref="AV42:AW42"/>
    <mergeCell ref="AE37:AH37"/>
    <mergeCell ref="AV28:AW28"/>
    <mergeCell ref="AE42:AH42"/>
    <mergeCell ref="AX33:BC33"/>
    <mergeCell ref="AX8:AZ8"/>
    <mergeCell ref="AS19:AU19"/>
    <mergeCell ref="AM8:AW8"/>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E31:AH31"/>
  </mergeCells>
  <phoneticPr fontId="42"/>
  <conditionalFormatting sqref="G8">
    <cfRule type="expression" dxfId="74" priority="10" stopIfTrue="1">
      <formula>AND($C$15="□",$G$15="□")</formula>
    </cfRule>
  </conditionalFormatting>
  <conditionalFormatting sqref="C8">
    <cfRule type="expression" dxfId="73" priority="9" stopIfTrue="1">
      <formula>AND($C$15="□",$G$15="□")</formula>
    </cfRule>
  </conditionalFormatting>
  <conditionalFormatting sqref="C8 G8">
    <cfRule type="expression" dxfId="72" priority="8" stopIfTrue="1">
      <formula>AND($C$8="□",$G$8="□")</formula>
    </cfRule>
  </conditionalFormatting>
  <conditionalFormatting sqref="P8:S8">
    <cfRule type="expression" dxfId="71" priority="5" stopIfTrue="1">
      <formula>AND($G$8="■",$P$8="")</formula>
    </cfRule>
    <cfRule type="expression" dxfId="70" priority="6" stopIfTrue="1">
      <formula>$C$8="■"</formula>
    </cfRule>
  </conditionalFormatting>
  <conditionalFormatting sqref="K8:O8 T8:U8">
    <cfRule type="expression" dxfId="69" priority="4" stopIfTrue="1">
      <formula>$C$8="■"</formula>
    </cfRule>
  </conditionalFormatting>
  <conditionalFormatting sqref="X8:AJ8 AM8:BC8">
    <cfRule type="expression" dxfId="68" priority="3" stopIfTrue="1">
      <formula>$C$8="■"</formula>
    </cfRule>
  </conditionalFormatting>
  <conditionalFormatting sqref="AN21:AR21">
    <cfRule type="expression" dxfId="67" priority="2" stopIfTrue="1">
      <formula>$G$8="■"</formula>
    </cfRule>
  </conditionalFormatting>
  <conditionalFormatting sqref="AN32:AR32 AN43:AR43 AN54:AR54">
    <cfRule type="expression" dxfId="66" priority="1" stopIfTrue="1">
      <formula>$G$8="■"</formula>
    </cfRule>
  </conditionalFormatting>
  <dataValidations count="10">
    <dataValidation imeMode="disabled" allowBlank="1" showInputMessage="1" showErrorMessage="1" sqref="AX58:BC58 AX59 AX23:BC23 AN54 AX21:BC21 AX34:BC34 AX54:BC54 AX32:BC32 AX45:BC45 AN43 AX43:BC43 AX56:BC56 AN32" xr:uid="{00000000-0002-0000-0400-000000000000}"/>
    <dataValidation type="textLength" imeMode="disabled" operator="equal" allowBlank="1" showInputMessage="1" showErrorMessage="1" errorTitle="文字数エラー" error="SII登録型番の８文字で登録してください。" sqref="I38:M42 I16:M20 I27:M31 I49:M53" xr:uid="{00000000-0002-0000-0400-000001000000}">
      <formula1>8</formula1>
    </dataValidation>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C22 AX33:BC33 AX44:BC44 AX55:BC55 AX16:BC20 AX27:BC31 AX38:BC42 AX49:BC53"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xr:uid="{00000000-0002-0000-0400-000004000000}">
      <formula1>AI16-ROUNDDOWN(AI16,2)=0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8 G8" xr:uid="{00000000-0002-0000-0400-000008000000}">
      <formula1>"□,■"</formula1>
    </dataValidation>
    <dataValidation type="custom" allowBlank="1" showInputMessage="1" showErrorMessage="1" errorTitle="入力エラー" error="小数点は第二位まで、三位以下切り捨てで入力して下さい。" sqref="P8:S8 V25:AB25 V36:AB36 V47:AB47 V14:AB14" xr:uid="{00000000-0002-0000-0400-000009000000}">
      <formula1>P8-ROUNDDOWN(P8,2)=0</formula1>
    </dataValidation>
  </dataValidations>
  <printOptions horizontalCentered="1"/>
  <pageMargins left="0.27559055118110237" right="0.27559055118110237" top="0.39370078740157483" bottom="0" header="0.31496062992125984" footer="0.31496062992125984"/>
  <pageSetup paperSize="9" scale="46"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C562-5E65-4A3B-ACC6-8F51E80DF284}">
  <sheetPr>
    <pageSetUpPr fitToPage="1"/>
  </sheetPr>
  <dimension ref="A1:DB36"/>
  <sheetViews>
    <sheetView showGridLines="0" showZeros="0" view="pageBreakPreview" zoomScale="60" zoomScaleNormal="75" workbookViewId="0">
      <selection activeCell="A3" sqref="A3:BC3"/>
    </sheetView>
  </sheetViews>
  <sheetFormatPr defaultColWidth="9" defaultRowHeight="13.2"/>
  <cols>
    <col min="1" max="4" width="3.109375" style="7" customWidth="1"/>
    <col min="5"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44"/>
      <c r="AP1" s="44"/>
      <c r="AQ1" s="4"/>
      <c r="AR1" s="4"/>
      <c r="AS1" s="4"/>
      <c r="AT1" s="4"/>
      <c r="AU1" s="4"/>
      <c r="AV1" s="4"/>
      <c r="AW1" s="4"/>
      <c r="AX1" s="4"/>
      <c r="AY1" s="4"/>
      <c r="AZ1" s="4"/>
      <c r="BA1" s="4"/>
      <c r="BB1" s="4"/>
      <c r="BC1" s="22" t="s">
        <v>249</v>
      </c>
    </row>
    <row r="2" spans="1:106" s="1" customFormat="1" ht="18" customHeight="1">
      <c r="A2" s="2"/>
      <c r="B2" s="2"/>
      <c r="C2" s="2"/>
      <c r="D2" s="2"/>
      <c r="BC2" s="49" t="str">
        <f>IF(OR(実績報告書!$BD$15&lt;&gt;"",実績報告書!$AJ$51&lt;&gt;""),実績報告書!$BD$15&amp;"邸"&amp;RIGHT(TRIM(実績報告書!$N$51&amp;実績報告書!$Y$51&amp;実績報告書!$AJ$51),4),"")</f>
        <v/>
      </c>
    </row>
    <row r="3" spans="1:106" ht="30" customHeight="1">
      <c r="A3" s="778" t="s">
        <v>253</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row>
    <row r="4" spans="1:106" ht="6" customHeight="1">
      <c r="A4" s="14"/>
      <c r="B4" s="14"/>
      <c r="C4" s="14"/>
      <c r="D4" s="14"/>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9.2">
      <c r="A5" s="36" t="s">
        <v>88</v>
      </c>
      <c r="B5" s="35"/>
      <c r="C5" s="35"/>
      <c r="D5" s="3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6" ht="14.25" customHeight="1">
      <c r="A6" s="18"/>
      <c r="B6" s="18"/>
      <c r="C6" s="18"/>
      <c r="D6" s="18"/>
      <c r="E6" s="4"/>
      <c r="F6" s="4"/>
      <c r="G6" s="4"/>
      <c r="H6" s="4"/>
      <c r="I6" s="4"/>
      <c r="J6" s="4"/>
      <c r="K6" s="4"/>
      <c r="L6" s="4"/>
      <c r="M6" s="4"/>
      <c r="N6" s="4"/>
      <c r="O6" s="4"/>
      <c r="P6" s="4"/>
      <c r="Q6" s="4"/>
      <c r="R6" s="4"/>
      <c r="S6" s="4"/>
      <c r="T6" s="4"/>
      <c r="U6" s="4"/>
      <c r="V6" s="4"/>
      <c r="W6" s="4"/>
      <c r="X6" s="4"/>
      <c r="Y6" s="4"/>
      <c r="Z6" s="18"/>
      <c r="AA6" s="18"/>
      <c r="AB6" s="18"/>
      <c r="AC6" s="18"/>
      <c r="AD6" s="18"/>
      <c r="AE6" s="18"/>
      <c r="AF6" s="18"/>
      <c r="AG6" s="18"/>
      <c r="AH6" s="18"/>
      <c r="AI6" s="18"/>
      <c r="AJ6" s="18"/>
      <c r="AK6" s="18"/>
      <c r="AL6" s="18"/>
      <c r="AM6" s="18"/>
      <c r="AN6" s="18"/>
      <c r="AO6" s="4"/>
      <c r="AP6" s="4"/>
      <c r="AQ6" s="4"/>
      <c r="AR6" s="4"/>
      <c r="AS6" s="4"/>
      <c r="AT6" s="4"/>
      <c r="AU6" s="4"/>
      <c r="AV6" s="4"/>
      <c r="AW6" s="4"/>
      <c r="AX6" s="24" t="s">
        <v>38</v>
      </c>
      <c r="AY6" s="225"/>
      <c r="AZ6" s="79" t="s">
        <v>91</v>
      </c>
      <c r="BA6" s="225"/>
      <c r="BB6" s="595" t="s">
        <v>92</v>
      </c>
      <c r="BC6" s="595"/>
    </row>
    <row r="7" spans="1:106" ht="23.25" customHeight="1">
      <c r="A7" s="154"/>
      <c r="B7" s="155"/>
      <c r="C7" s="156" t="s">
        <v>127</v>
      </c>
      <c r="D7" s="25"/>
      <c r="E7" s="25"/>
      <c r="F7" s="25"/>
      <c r="G7" s="157"/>
      <c r="H7" s="158"/>
      <c r="I7" s="156" t="s">
        <v>128</v>
      </c>
      <c r="J7" s="4"/>
      <c r="K7" s="4"/>
      <c r="L7" s="4"/>
      <c r="M7" s="4"/>
      <c r="N7" s="10"/>
      <c r="O7" s="10"/>
      <c r="P7" s="10"/>
      <c r="Q7" s="10"/>
      <c r="R7" s="10"/>
      <c r="S7" s="10"/>
      <c r="T7" s="10"/>
      <c r="U7" s="10"/>
      <c r="V7" s="10"/>
      <c r="W7" s="10"/>
      <c r="X7" s="10"/>
      <c r="Y7" s="10"/>
      <c r="Z7" s="10"/>
      <c r="AA7" s="10"/>
      <c r="AB7" s="10"/>
      <c r="AC7" s="10"/>
      <c r="AD7" s="4"/>
      <c r="AE7" s="4"/>
      <c r="AF7" s="4"/>
      <c r="AG7" s="4"/>
      <c r="AH7" s="4"/>
      <c r="AI7" s="4"/>
      <c r="AJ7" s="4"/>
      <c r="AK7" s="4"/>
      <c r="AL7" s="4"/>
      <c r="AM7" s="4"/>
      <c r="AN7" s="4"/>
      <c r="AO7" s="4"/>
      <c r="AP7" s="4"/>
      <c r="AQ7" s="4"/>
      <c r="AR7" s="4"/>
      <c r="AS7" s="4"/>
      <c r="AT7" s="4"/>
      <c r="AU7" s="4"/>
      <c r="AV7" s="4"/>
      <c r="AW7" s="592" t="s">
        <v>136</v>
      </c>
      <c r="AX7" s="593"/>
      <c r="AY7" s="593"/>
      <c r="AZ7" s="593"/>
      <c r="BA7" s="593"/>
      <c r="BB7" s="593"/>
      <c r="BC7" s="593"/>
    </row>
    <row r="8" spans="1:106" s="20" customFormat="1" ht="30.75" customHeight="1" thickBo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594"/>
      <c r="AX8" s="594"/>
      <c r="AY8" s="594"/>
      <c r="AZ8" s="594"/>
      <c r="BA8" s="594"/>
      <c r="BB8" s="594"/>
      <c r="BC8" s="594"/>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row>
    <row r="9" spans="1:106" s="7" customFormat="1" ht="46.5" customHeight="1">
      <c r="A9" s="589" t="s">
        <v>64</v>
      </c>
      <c r="B9" s="590"/>
      <c r="C9" s="591"/>
      <c r="D9" s="591"/>
      <c r="E9" s="585" t="s">
        <v>46</v>
      </c>
      <c r="F9" s="585"/>
      <c r="G9" s="585"/>
      <c r="H9" s="585"/>
      <c r="I9" s="585"/>
      <c r="J9" s="585"/>
      <c r="K9" s="585"/>
      <c r="L9" s="585"/>
      <c r="M9" s="585"/>
      <c r="N9" s="585" t="s">
        <v>8</v>
      </c>
      <c r="O9" s="585"/>
      <c r="P9" s="585"/>
      <c r="Q9" s="585"/>
      <c r="R9" s="585"/>
      <c r="S9" s="585"/>
      <c r="T9" s="585"/>
      <c r="U9" s="585"/>
      <c r="V9" s="585"/>
      <c r="W9" s="585"/>
      <c r="X9" s="585"/>
      <c r="Y9" s="585"/>
      <c r="Z9" s="585"/>
      <c r="AA9" s="585"/>
      <c r="AB9" s="585" t="s">
        <v>2</v>
      </c>
      <c r="AC9" s="585"/>
      <c r="AD9" s="585"/>
      <c r="AE9" s="585"/>
      <c r="AF9" s="585"/>
      <c r="AG9" s="585"/>
      <c r="AH9" s="585"/>
      <c r="AI9" s="585"/>
      <c r="AJ9" s="585"/>
      <c r="AK9" s="585"/>
      <c r="AL9" s="585"/>
      <c r="AM9" s="585"/>
      <c r="AN9" s="585"/>
      <c r="AO9" s="585"/>
      <c r="AP9" s="585"/>
      <c r="AQ9" s="585"/>
      <c r="AR9" s="585"/>
      <c r="AS9" s="561" t="s">
        <v>96</v>
      </c>
      <c r="AT9" s="562"/>
      <c r="AU9" s="562"/>
      <c r="AV9" s="563"/>
      <c r="AW9" s="586" t="s">
        <v>55</v>
      </c>
      <c r="AX9" s="587"/>
      <c r="AY9" s="587"/>
      <c r="AZ9" s="587"/>
      <c r="BA9" s="587"/>
      <c r="BB9" s="587"/>
      <c r="BC9" s="588"/>
    </row>
    <row r="10" spans="1:106" s="7" customFormat="1" ht="29.25" customHeight="1">
      <c r="A10" s="577" t="s">
        <v>85</v>
      </c>
      <c r="B10" s="578"/>
      <c r="C10" s="579"/>
      <c r="D10" s="579"/>
      <c r="E10" s="783"/>
      <c r="F10" s="783"/>
      <c r="G10" s="783"/>
      <c r="H10" s="783"/>
      <c r="I10" s="783"/>
      <c r="J10" s="783"/>
      <c r="K10" s="783"/>
      <c r="L10" s="783"/>
      <c r="M10" s="783"/>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555" t="str">
        <f>IF(E10&lt;&gt;"", RIGHT(E10,1),"")</f>
        <v/>
      </c>
      <c r="AT10" s="556"/>
      <c r="AU10" s="556"/>
      <c r="AV10" s="557"/>
      <c r="AW10" s="785">
        <v>0</v>
      </c>
      <c r="AX10" s="786"/>
      <c r="AY10" s="786"/>
      <c r="AZ10" s="786"/>
      <c r="BA10" s="786"/>
      <c r="BB10" s="786"/>
      <c r="BC10" s="115" t="s">
        <v>17</v>
      </c>
    </row>
    <row r="11" spans="1:106" s="29" customFormat="1" ht="28.5" customHeight="1">
      <c r="A11" s="577"/>
      <c r="B11" s="578"/>
      <c r="C11" s="579"/>
      <c r="D11" s="579"/>
      <c r="E11" s="781"/>
      <c r="F11" s="781"/>
      <c r="G11" s="781"/>
      <c r="H11" s="781"/>
      <c r="I11" s="781"/>
      <c r="J11" s="781"/>
      <c r="K11" s="781"/>
      <c r="L11" s="781"/>
      <c r="M11" s="781"/>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552" t="str">
        <f t="shared" ref="AS11:AS24" si="0">IF(E11&lt;&gt;"", RIGHT(E11,1),"")</f>
        <v/>
      </c>
      <c r="AT11" s="553"/>
      <c r="AU11" s="553"/>
      <c r="AV11" s="554"/>
      <c r="AW11" s="779"/>
      <c r="AX11" s="780"/>
      <c r="AY11" s="780"/>
      <c r="AZ11" s="780"/>
      <c r="BA11" s="780"/>
      <c r="BB11" s="780"/>
      <c r="BC11" s="116" t="s">
        <v>17</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29" customFormat="1" ht="28.5" customHeight="1">
      <c r="A12" s="577"/>
      <c r="B12" s="578"/>
      <c r="C12" s="579"/>
      <c r="D12" s="579"/>
      <c r="E12" s="781"/>
      <c r="F12" s="781"/>
      <c r="G12" s="781"/>
      <c r="H12" s="781"/>
      <c r="I12" s="781"/>
      <c r="J12" s="781"/>
      <c r="K12" s="781"/>
      <c r="L12" s="781"/>
      <c r="M12" s="781"/>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552" t="str">
        <f t="shared" si="0"/>
        <v/>
      </c>
      <c r="AT12" s="553"/>
      <c r="AU12" s="553"/>
      <c r="AV12" s="554"/>
      <c r="AW12" s="779"/>
      <c r="AX12" s="780"/>
      <c r="AY12" s="780"/>
      <c r="AZ12" s="780"/>
      <c r="BA12" s="780"/>
      <c r="BB12" s="780"/>
      <c r="BC12" s="116" t="s">
        <v>17</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29" customFormat="1" ht="28.5" customHeight="1">
      <c r="A13" s="577"/>
      <c r="B13" s="578"/>
      <c r="C13" s="579"/>
      <c r="D13" s="579"/>
      <c r="E13" s="781"/>
      <c r="F13" s="781"/>
      <c r="G13" s="781"/>
      <c r="H13" s="781"/>
      <c r="I13" s="781"/>
      <c r="J13" s="781"/>
      <c r="K13" s="781"/>
      <c r="L13" s="781"/>
      <c r="M13" s="781"/>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552" t="str">
        <f t="shared" si="0"/>
        <v/>
      </c>
      <c r="AT13" s="553"/>
      <c r="AU13" s="553"/>
      <c r="AV13" s="554"/>
      <c r="AW13" s="779"/>
      <c r="AX13" s="780"/>
      <c r="AY13" s="780"/>
      <c r="AZ13" s="780"/>
      <c r="BA13" s="780"/>
      <c r="BB13" s="780"/>
      <c r="BC13" s="116" t="s">
        <v>17</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29" customFormat="1" ht="28.5" customHeight="1">
      <c r="A14" s="577"/>
      <c r="B14" s="578"/>
      <c r="C14" s="579"/>
      <c r="D14" s="579"/>
      <c r="E14" s="787"/>
      <c r="F14" s="787"/>
      <c r="G14" s="787"/>
      <c r="H14" s="787"/>
      <c r="I14" s="787"/>
      <c r="J14" s="787"/>
      <c r="K14" s="787"/>
      <c r="L14" s="787"/>
      <c r="M14" s="787"/>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525" t="str">
        <f t="shared" si="0"/>
        <v/>
      </c>
      <c r="AT14" s="526"/>
      <c r="AU14" s="526"/>
      <c r="AV14" s="527"/>
      <c r="AW14" s="789"/>
      <c r="AX14" s="790"/>
      <c r="AY14" s="790"/>
      <c r="AZ14" s="790"/>
      <c r="BA14" s="790"/>
      <c r="BB14" s="790"/>
      <c r="BC14" s="117" t="s">
        <v>17</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7" customFormat="1" ht="29.25" customHeight="1">
      <c r="A15" s="597" t="s">
        <v>86</v>
      </c>
      <c r="B15" s="598"/>
      <c r="C15" s="599"/>
      <c r="D15" s="599"/>
      <c r="E15" s="791"/>
      <c r="F15" s="791"/>
      <c r="G15" s="791"/>
      <c r="H15" s="791"/>
      <c r="I15" s="791"/>
      <c r="J15" s="791"/>
      <c r="K15" s="791"/>
      <c r="L15" s="791"/>
      <c r="M15" s="791"/>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549" t="str">
        <f t="shared" si="0"/>
        <v/>
      </c>
      <c r="AT15" s="550"/>
      <c r="AU15" s="550"/>
      <c r="AV15" s="551"/>
      <c r="AW15" s="793"/>
      <c r="AX15" s="794"/>
      <c r="AY15" s="794"/>
      <c r="AZ15" s="794"/>
      <c r="BA15" s="794"/>
      <c r="BB15" s="794"/>
      <c r="BC15" s="118" t="s">
        <v>17</v>
      </c>
    </row>
    <row r="16" spans="1:106" s="29" customFormat="1" ht="28.5" customHeight="1">
      <c r="A16" s="577"/>
      <c r="B16" s="578"/>
      <c r="C16" s="579"/>
      <c r="D16" s="579"/>
      <c r="E16" s="781"/>
      <c r="F16" s="781"/>
      <c r="G16" s="781"/>
      <c r="H16" s="781"/>
      <c r="I16" s="781"/>
      <c r="J16" s="781"/>
      <c r="K16" s="781"/>
      <c r="L16" s="781"/>
      <c r="M16" s="781"/>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552" t="str">
        <f t="shared" si="0"/>
        <v/>
      </c>
      <c r="AT16" s="553"/>
      <c r="AU16" s="553"/>
      <c r="AV16" s="554"/>
      <c r="AW16" s="779"/>
      <c r="AX16" s="780"/>
      <c r="AY16" s="780"/>
      <c r="AZ16" s="780"/>
      <c r="BA16" s="780"/>
      <c r="BB16" s="780"/>
      <c r="BC16" s="116" t="s">
        <v>17</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29" customFormat="1" ht="28.5" customHeight="1">
      <c r="A17" s="577"/>
      <c r="B17" s="578"/>
      <c r="C17" s="579"/>
      <c r="D17" s="579"/>
      <c r="E17" s="781"/>
      <c r="F17" s="781"/>
      <c r="G17" s="781"/>
      <c r="H17" s="781"/>
      <c r="I17" s="781"/>
      <c r="J17" s="781"/>
      <c r="K17" s="781"/>
      <c r="L17" s="781"/>
      <c r="M17" s="781"/>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552" t="str">
        <f t="shared" si="0"/>
        <v/>
      </c>
      <c r="AT17" s="553"/>
      <c r="AU17" s="553"/>
      <c r="AV17" s="554"/>
      <c r="AW17" s="779"/>
      <c r="AX17" s="780"/>
      <c r="AY17" s="780"/>
      <c r="AZ17" s="780"/>
      <c r="BA17" s="780"/>
      <c r="BB17" s="780"/>
      <c r="BC17" s="116" t="s">
        <v>17</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29" customFormat="1" ht="28.5" customHeight="1">
      <c r="A18" s="577"/>
      <c r="B18" s="578"/>
      <c r="C18" s="579"/>
      <c r="D18" s="579"/>
      <c r="E18" s="781"/>
      <c r="F18" s="781"/>
      <c r="G18" s="781"/>
      <c r="H18" s="781"/>
      <c r="I18" s="781"/>
      <c r="J18" s="781"/>
      <c r="K18" s="781"/>
      <c r="L18" s="781"/>
      <c r="M18" s="781"/>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552" t="str">
        <f t="shared" si="0"/>
        <v/>
      </c>
      <c r="AT18" s="553"/>
      <c r="AU18" s="553"/>
      <c r="AV18" s="554"/>
      <c r="AW18" s="779"/>
      <c r="AX18" s="780"/>
      <c r="AY18" s="780"/>
      <c r="AZ18" s="780"/>
      <c r="BA18" s="780"/>
      <c r="BB18" s="780"/>
      <c r="BC18" s="116" t="s">
        <v>17</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29" customFormat="1" ht="28.5" customHeight="1">
      <c r="A19" s="600"/>
      <c r="B19" s="601"/>
      <c r="C19" s="602"/>
      <c r="D19" s="602"/>
      <c r="E19" s="795"/>
      <c r="F19" s="796"/>
      <c r="G19" s="796"/>
      <c r="H19" s="796"/>
      <c r="I19" s="796"/>
      <c r="J19" s="796"/>
      <c r="K19" s="796"/>
      <c r="L19" s="796"/>
      <c r="M19" s="797"/>
      <c r="N19" s="798"/>
      <c r="O19" s="799"/>
      <c r="P19" s="799"/>
      <c r="Q19" s="799"/>
      <c r="R19" s="799"/>
      <c r="S19" s="799"/>
      <c r="T19" s="799"/>
      <c r="U19" s="799"/>
      <c r="V19" s="799"/>
      <c r="W19" s="799"/>
      <c r="X19" s="799"/>
      <c r="Y19" s="799"/>
      <c r="Z19" s="799"/>
      <c r="AA19" s="800"/>
      <c r="AB19" s="798"/>
      <c r="AC19" s="799"/>
      <c r="AD19" s="799"/>
      <c r="AE19" s="799"/>
      <c r="AF19" s="799"/>
      <c r="AG19" s="799"/>
      <c r="AH19" s="799"/>
      <c r="AI19" s="799"/>
      <c r="AJ19" s="799"/>
      <c r="AK19" s="799"/>
      <c r="AL19" s="799"/>
      <c r="AM19" s="799"/>
      <c r="AN19" s="799"/>
      <c r="AO19" s="799"/>
      <c r="AP19" s="799"/>
      <c r="AQ19" s="799"/>
      <c r="AR19" s="800"/>
      <c r="AS19" s="572" t="str">
        <f t="shared" si="0"/>
        <v/>
      </c>
      <c r="AT19" s="573"/>
      <c r="AU19" s="573"/>
      <c r="AV19" s="574"/>
      <c r="AW19" s="801"/>
      <c r="AX19" s="802"/>
      <c r="AY19" s="802"/>
      <c r="AZ19" s="802"/>
      <c r="BA19" s="802"/>
      <c r="BB19" s="802"/>
      <c r="BC19" s="119"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577" t="s">
        <v>87</v>
      </c>
      <c r="B20" s="578"/>
      <c r="C20" s="579"/>
      <c r="D20" s="579"/>
      <c r="E20" s="783"/>
      <c r="F20" s="783"/>
      <c r="G20" s="783"/>
      <c r="H20" s="783"/>
      <c r="I20" s="783"/>
      <c r="J20" s="783"/>
      <c r="K20" s="783"/>
      <c r="L20" s="783"/>
      <c r="M20" s="783"/>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555" t="str">
        <f t="shared" si="0"/>
        <v/>
      </c>
      <c r="AT20" s="556"/>
      <c r="AU20" s="556"/>
      <c r="AV20" s="557"/>
      <c r="AW20" s="785"/>
      <c r="AX20" s="786"/>
      <c r="AY20" s="786"/>
      <c r="AZ20" s="786"/>
      <c r="BA20" s="786"/>
      <c r="BB20" s="786"/>
      <c r="BC20" s="115" t="s">
        <v>17</v>
      </c>
    </row>
    <row r="21" spans="1:106" s="29" customFormat="1" ht="28.5" customHeight="1">
      <c r="A21" s="577"/>
      <c r="B21" s="578"/>
      <c r="C21" s="579"/>
      <c r="D21" s="579"/>
      <c r="E21" s="781"/>
      <c r="F21" s="781"/>
      <c r="G21" s="781"/>
      <c r="H21" s="781"/>
      <c r="I21" s="781"/>
      <c r="J21" s="781"/>
      <c r="K21" s="781"/>
      <c r="L21" s="781"/>
      <c r="M21" s="781"/>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552" t="str">
        <f t="shared" si="0"/>
        <v/>
      </c>
      <c r="AT21" s="553"/>
      <c r="AU21" s="553"/>
      <c r="AV21" s="554"/>
      <c r="AW21" s="779"/>
      <c r="AX21" s="780"/>
      <c r="AY21" s="780"/>
      <c r="AZ21" s="780"/>
      <c r="BA21" s="780"/>
      <c r="BB21" s="780"/>
      <c r="BC21" s="116"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29" customFormat="1" ht="28.5" customHeight="1">
      <c r="A22" s="577"/>
      <c r="B22" s="578"/>
      <c r="C22" s="579"/>
      <c r="D22" s="579"/>
      <c r="E22" s="781"/>
      <c r="F22" s="781"/>
      <c r="G22" s="781"/>
      <c r="H22" s="781"/>
      <c r="I22" s="781"/>
      <c r="J22" s="781"/>
      <c r="K22" s="781"/>
      <c r="L22" s="781"/>
      <c r="M22" s="781"/>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552" t="str">
        <f t="shared" si="0"/>
        <v/>
      </c>
      <c r="AT22" s="553"/>
      <c r="AU22" s="553"/>
      <c r="AV22" s="554"/>
      <c r="AW22" s="779"/>
      <c r="AX22" s="780"/>
      <c r="AY22" s="780"/>
      <c r="AZ22" s="780"/>
      <c r="BA22" s="780"/>
      <c r="BB22" s="780"/>
      <c r="BC22" s="116" t="s">
        <v>17</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577"/>
      <c r="B23" s="578"/>
      <c r="C23" s="579"/>
      <c r="D23" s="579"/>
      <c r="E23" s="781"/>
      <c r="F23" s="781"/>
      <c r="G23" s="781"/>
      <c r="H23" s="781"/>
      <c r="I23" s="781"/>
      <c r="J23" s="781"/>
      <c r="K23" s="781"/>
      <c r="L23" s="781"/>
      <c r="M23" s="781"/>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552" t="str">
        <f t="shared" si="0"/>
        <v/>
      </c>
      <c r="AT23" s="553"/>
      <c r="AU23" s="553"/>
      <c r="AV23" s="554"/>
      <c r="AW23" s="779"/>
      <c r="AX23" s="780"/>
      <c r="AY23" s="780"/>
      <c r="AZ23" s="780"/>
      <c r="BA23" s="780"/>
      <c r="BB23" s="780"/>
      <c r="BC23" s="11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thickBot="1">
      <c r="A24" s="580"/>
      <c r="B24" s="581"/>
      <c r="C24" s="582"/>
      <c r="D24" s="582"/>
      <c r="E24" s="803"/>
      <c r="F24" s="803"/>
      <c r="G24" s="803"/>
      <c r="H24" s="803"/>
      <c r="I24" s="803"/>
      <c r="J24" s="803"/>
      <c r="K24" s="803"/>
      <c r="L24" s="803"/>
      <c r="M24" s="803"/>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543" t="str">
        <f t="shared" si="0"/>
        <v/>
      </c>
      <c r="AT24" s="544"/>
      <c r="AU24" s="544"/>
      <c r="AV24" s="545"/>
      <c r="AW24" s="805"/>
      <c r="AX24" s="806"/>
      <c r="AY24" s="806"/>
      <c r="AZ24" s="806"/>
      <c r="BA24" s="806"/>
      <c r="BB24" s="806"/>
      <c r="BC24" s="120" t="s">
        <v>17</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ht="15" customHeight="1"/>
    <row r="26" spans="1:106" ht="15" customHeight="1"/>
    <row r="27" spans="1:106" s="7" customFormat="1" ht="31.5" customHeight="1" thickBot="1">
      <c r="A27" s="40" t="s">
        <v>97</v>
      </c>
      <c r="B27" s="202"/>
      <c r="C27" s="202"/>
      <c r="D27" s="202"/>
      <c r="E27" s="202"/>
      <c r="F27" s="169"/>
      <c r="G27" s="169"/>
      <c r="H27" s="169"/>
      <c r="I27" s="169"/>
      <c r="J27" s="169"/>
      <c r="K27" s="169"/>
      <c r="L27" s="169"/>
      <c r="M27" s="169"/>
      <c r="N27" s="169"/>
      <c r="O27" s="169"/>
      <c r="P27" s="169" t="s">
        <v>156</v>
      </c>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202"/>
      <c r="AT27" s="202"/>
      <c r="AU27" s="202"/>
      <c r="AV27" s="202"/>
      <c r="AW27" s="202"/>
      <c r="AX27" s="202"/>
      <c r="AY27" s="202"/>
      <c r="AZ27" s="202"/>
      <c r="BA27" s="202"/>
      <c r="BB27" s="202"/>
      <c r="BC27" s="202"/>
    </row>
    <row r="28" spans="1:106" s="7" customFormat="1" ht="57.75" customHeight="1" thickBot="1">
      <c r="A28" s="622" t="s">
        <v>18</v>
      </c>
      <c r="B28" s="623"/>
      <c r="C28" s="623"/>
      <c r="D28" s="624"/>
      <c r="E28" s="558" t="s">
        <v>96</v>
      </c>
      <c r="F28" s="559"/>
      <c r="G28" s="559"/>
      <c r="H28" s="560"/>
      <c r="I28" s="645" t="s">
        <v>146</v>
      </c>
      <c r="J28" s="559"/>
      <c r="K28" s="559"/>
      <c r="L28" s="559"/>
      <c r="M28" s="559"/>
      <c r="N28" s="559"/>
      <c r="O28" s="559"/>
      <c r="P28" s="559"/>
      <c r="Q28" s="540" t="s">
        <v>154</v>
      </c>
      <c r="R28" s="541"/>
      <c r="S28" s="538" t="s">
        <v>153</v>
      </c>
      <c r="T28" s="538"/>
      <c r="U28" s="538"/>
      <c r="V28" s="538"/>
      <c r="W28" s="538"/>
      <c r="X28" s="538"/>
      <c r="Y28" s="538"/>
      <c r="Z28" s="538"/>
      <c r="AA28" s="539"/>
      <c r="AB28" s="548" t="s">
        <v>155</v>
      </c>
      <c r="AC28" s="538"/>
      <c r="AD28" s="538"/>
      <c r="AE28" s="538"/>
      <c r="AF28" s="538"/>
      <c r="AG28" s="538"/>
      <c r="AH28" s="538"/>
      <c r="AI28" s="538"/>
      <c r="AJ28" s="538"/>
      <c r="AK28" s="538"/>
      <c r="AL28" s="538"/>
      <c r="AM28" s="538"/>
      <c r="AN28" s="538"/>
      <c r="AO28" s="539"/>
      <c r="AP28" s="548" t="s">
        <v>101</v>
      </c>
      <c r="AQ28" s="538"/>
      <c r="AR28" s="538"/>
      <c r="AS28" s="538"/>
      <c r="AT28" s="538"/>
      <c r="AU28" s="538"/>
      <c r="AV28" s="538"/>
      <c r="AW28" s="538"/>
      <c r="AX28" s="538"/>
      <c r="AY28" s="538"/>
      <c r="AZ28" s="538"/>
      <c r="BA28" s="538"/>
      <c r="BB28" s="538"/>
      <c r="BC28" s="611"/>
    </row>
    <row r="29" spans="1:106" s="7" customFormat="1" ht="33.75" customHeight="1" thickTop="1">
      <c r="A29" s="625" t="s">
        <v>103</v>
      </c>
      <c r="B29" s="626"/>
      <c r="C29" s="626"/>
      <c r="D29" s="627"/>
      <c r="E29" s="531" t="s">
        <v>105</v>
      </c>
      <c r="F29" s="532"/>
      <c r="G29" s="532"/>
      <c r="H29" s="533"/>
      <c r="I29" s="515">
        <f>IF((SUMIF($AS$10:$AV$14,E29,$AW$10:$BB$14))=0,0,IF((SUMIF($AS$10:$AV$14,E29,$AW$10:$BB$14))&lt;=1,1,IF($AW$10&lt;&gt;"",ROUNDDOWN(SUMIF($AS$10:$AV$14,E29,$AW$10:$BB$14),0),"")))</f>
        <v>0</v>
      </c>
      <c r="J29" s="516"/>
      <c r="K29" s="516"/>
      <c r="L29" s="516"/>
      <c r="M29" s="516"/>
      <c r="N29" s="516"/>
      <c r="O29" s="516"/>
      <c r="P29" s="232" t="s">
        <v>68</v>
      </c>
      <c r="Q29" s="641" t="s">
        <v>154</v>
      </c>
      <c r="R29" s="642"/>
      <c r="S29" s="505">
        <v>24000</v>
      </c>
      <c r="T29" s="506"/>
      <c r="U29" s="506"/>
      <c r="V29" s="506"/>
      <c r="W29" s="506"/>
      <c r="X29" s="506"/>
      <c r="Y29" s="506"/>
      <c r="Z29" s="506"/>
      <c r="AA29" s="123" t="s">
        <v>0</v>
      </c>
      <c r="AB29" s="612">
        <f>IF(I29="","",I29*S29)</f>
        <v>0</v>
      </c>
      <c r="AC29" s="612"/>
      <c r="AD29" s="612"/>
      <c r="AE29" s="612"/>
      <c r="AF29" s="612"/>
      <c r="AG29" s="612"/>
      <c r="AH29" s="612"/>
      <c r="AI29" s="612"/>
      <c r="AJ29" s="612"/>
      <c r="AK29" s="612"/>
      <c r="AL29" s="612"/>
      <c r="AM29" s="612"/>
      <c r="AN29" s="612"/>
      <c r="AO29" s="123" t="s">
        <v>0</v>
      </c>
      <c r="AP29" s="613">
        <f>IF(OR(I29="",I30=""),"",SUM(AB29:AN30))</f>
        <v>0</v>
      </c>
      <c r="AQ29" s="613"/>
      <c r="AR29" s="613"/>
      <c r="AS29" s="613"/>
      <c r="AT29" s="613"/>
      <c r="AU29" s="613"/>
      <c r="AV29" s="613"/>
      <c r="AW29" s="613"/>
      <c r="AX29" s="613"/>
      <c r="AY29" s="613"/>
      <c r="AZ29" s="613"/>
      <c r="BA29" s="613"/>
      <c r="BB29" s="613"/>
      <c r="BC29" s="640" t="s">
        <v>0</v>
      </c>
    </row>
    <row r="30" spans="1:106" s="7" customFormat="1" ht="33.75" customHeight="1">
      <c r="A30" s="628"/>
      <c r="B30" s="629"/>
      <c r="C30" s="629"/>
      <c r="D30" s="630"/>
      <c r="E30" s="494" t="s">
        <v>106</v>
      </c>
      <c r="F30" s="495"/>
      <c r="G30" s="495"/>
      <c r="H30" s="496"/>
      <c r="I30" s="517">
        <f>IF((SUMIF($AS$10:$AV$14,E30,$AW$10:$BB$14))=0,0,IF((SUMIF($AS$10:$AV$14,E30,$AW$10:$BB$14))&lt;=1,1,IF($AW$10&lt;&gt;"",ROUNDDOWN(SUMIF($AS$10:$AV$14,E30,$AW$10:$BB$14),0),"")))</f>
        <v>0</v>
      </c>
      <c r="J30" s="518"/>
      <c r="K30" s="518"/>
      <c r="L30" s="518"/>
      <c r="M30" s="518"/>
      <c r="N30" s="518"/>
      <c r="O30" s="518"/>
      <c r="P30" s="234" t="s">
        <v>68</v>
      </c>
      <c r="Q30" s="513" t="s">
        <v>154</v>
      </c>
      <c r="R30" s="514"/>
      <c r="S30" s="507">
        <v>8000</v>
      </c>
      <c r="T30" s="508"/>
      <c r="U30" s="508"/>
      <c r="V30" s="508"/>
      <c r="W30" s="508"/>
      <c r="X30" s="508"/>
      <c r="Y30" s="508"/>
      <c r="Z30" s="508"/>
      <c r="AA30" s="126" t="s">
        <v>0</v>
      </c>
      <c r="AB30" s="615">
        <f t="shared" ref="AB30:AB34" si="1">IF(I30="","",I30*S30)</f>
        <v>0</v>
      </c>
      <c r="AC30" s="615"/>
      <c r="AD30" s="615"/>
      <c r="AE30" s="615"/>
      <c r="AF30" s="615"/>
      <c r="AG30" s="615"/>
      <c r="AH30" s="615"/>
      <c r="AI30" s="615"/>
      <c r="AJ30" s="615"/>
      <c r="AK30" s="615"/>
      <c r="AL30" s="615"/>
      <c r="AM30" s="615"/>
      <c r="AN30" s="615"/>
      <c r="AO30" s="124" t="s">
        <v>0</v>
      </c>
      <c r="AP30" s="614"/>
      <c r="AQ30" s="614"/>
      <c r="AR30" s="614"/>
      <c r="AS30" s="614"/>
      <c r="AT30" s="614"/>
      <c r="AU30" s="614"/>
      <c r="AV30" s="614"/>
      <c r="AW30" s="614"/>
      <c r="AX30" s="614"/>
      <c r="AY30" s="614"/>
      <c r="AZ30" s="614"/>
      <c r="BA30" s="614"/>
      <c r="BB30" s="614"/>
      <c r="BC30" s="637"/>
    </row>
    <row r="31" spans="1:106" s="7" customFormat="1" ht="33.75" customHeight="1">
      <c r="A31" s="631" t="s">
        <v>124</v>
      </c>
      <c r="B31" s="632"/>
      <c r="C31" s="632"/>
      <c r="D31" s="633"/>
      <c r="E31" s="497" t="s">
        <v>105</v>
      </c>
      <c r="F31" s="498"/>
      <c r="G31" s="498"/>
      <c r="H31" s="499"/>
      <c r="I31" s="519">
        <f>IF((SUMIF($AS$15:$AV$19,E31,$AW$15:$BB$19))=0,0,IF((SUMIF($AS$15:$AV$19,E31,$AW$15:$BB$19))&lt;=1,1,IF($AW$15&lt;&gt;"",ROUNDDOWN(SUMIF($AS$15:$AV$19,E31,$AW$15:$BB$19),0),"")))</f>
        <v>0</v>
      </c>
      <c r="J31" s="520"/>
      <c r="K31" s="520"/>
      <c r="L31" s="520"/>
      <c r="M31" s="520"/>
      <c r="N31" s="520"/>
      <c r="O31" s="520"/>
      <c r="P31" s="233" t="s">
        <v>68</v>
      </c>
      <c r="Q31" s="643" t="s">
        <v>154</v>
      </c>
      <c r="R31" s="644"/>
      <c r="S31" s="509">
        <v>24000</v>
      </c>
      <c r="T31" s="510"/>
      <c r="U31" s="510"/>
      <c r="V31" s="510"/>
      <c r="W31" s="510"/>
      <c r="X31" s="510"/>
      <c r="Y31" s="510"/>
      <c r="Z31" s="510"/>
      <c r="AA31" s="125" t="s">
        <v>0</v>
      </c>
      <c r="AB31" s="616">
        <f t="shared" si="1"/>
        <v>0</v>
      </c>
      <c r="AC31" s="616"/>
      <c r="AD31" s="616"/>
      <c r="AE31" s="616"/>
      <c r="AF31" s="616"/>
      <c r="AG31" s="616"/>
      <c r="AH31" s="616"/>
      <c r="AI31" s="616"/>
      <c r="AJ31" s="616"/>
      <c r="AK31" s="616"/>
      <c r="AL31" s="616"/>
      <c r="AM31" s="616"/>
      <c r="AN31" s="616"/>
      <c r="AO31" s="125" t="s">
        <v>0</v>
      </c>
      <c r="AP31" s="617">
        <f t="shared" ref="AP31" si="2">IF(OR(I31="",I32=""),"",SUM(AB31:AN32))</f>
        <v>0</v>
      </c>
      <c r="AQ31" s="618"/>
      <c r="AR31" s="618"/>
      <c r="AS31" s="618"/>
      <c r="AT31" s="618"/>
      <c r="AU31" s="618"/>
      <c r="AV31" s="618"/>
      <c r="AW31" s="618"/>
      <c r="AX31" s="618"/>
      <c r="AY31" s="618"/>
      <c r="AZ31" s="618"/>
      <c r="BA31" s="618"/>
      <c r="BB31" s="618"/>
      <c r="BC31" s="639" t="s">
        <v>0</v>
      </c>
    </row>
    <row r="32" spans="1:106" s="7" customFormat="1" ht="33.75" customHeight="1">
      <c r="A32" s="628"/>
      <c r="B32" s="629"/>
      <c r="C32" s="629"/>
      <c r="D32" s="630"/>
      <c r="E32" s="494" t="s">
        <v>106</v>
      </c>
      <c r="F32" s="495"/>
      <c r="G32" s="495"/>
      <c r="H32" s="496"/>
      <c r="I32" s="517">
        <f>IF((SUMIF($AS$15:$AV$19,E32,$AW$15:$BB$19))=0,0,IF((SUMIF($AS$15:$AV$19,E32,$AW$15:$BB$19))&lt;=1,1,IF($AW$15&lt;&gt;"",ROUNDDOWN(SUMIF($AS$15:$AV$19,E32,$AW$15:$BB$19),0),"")))</f>
        <v>0</v>
      </c>
      <c r="J32" s="518"/>
      <c r="K32" s="518"/>
      <c r="L32" s="518"/>
      <c r="M32" s="518"/>
      <c r="N32" s="518"/>
      <c r="O32" s="518"/>
      <c r="P32" s="235" t="s">
        <v>68</v>
      </c>
      <c r="Q32" s="513" t="s">
        <v>154</v>
      </c>
      <c r="R32" s="514"/>
      <c r="S32" s="507">
        <v>8000</v>
      </c>
      <c r="T32" s="508"/>
      <c r="U32" s="508"/>
      <c r="V32" s="508"/>
      <c r="W32" s="508"/>
      <c r="X32" s="508"/>
      <c r="Y32" s="508"/>
      <c r="Z32" s="508"/>
      <c r="AA32" s="126" t="s">
        <v>0</v>
      </c>
      <c r="AB32" s="615">
        <f t="shared" si="1"/>
        <v>0</v>
      </c>
      <c r="AC32" s="615"/>
      <c r="AD32" s="615"/>
      <c r="AE32" s="615"/>
      <c r="AF32" s="615"/>
      <c r="AG32" s="615"/>
      <c r="AH32" s="615"/>
      <c r="AI32" s="615"/>
      <c r="AJ32" s="615"/>
      <c r="AK32" s="615"/>
      <c r="AL32" s="615"/>
      <c r="AM32" s="615"/>
      <c r="AN32" s="615"/>
      <c r="AO32" s="126" t="s">
        <v>0</v>
      </c>
      <c r="AP32" s="619"/>
      <c r="AQ32" s="620"/>
      <c r="AR32" s="620"/>
      <c r="AS32" s="620"/>
      <c r="AT32" s="620"/>
      <c r="AU32" s="620"/>
      <c r="AV32" s="620"/>
      <c r="AW32" s="620"/>
      <c r="AX32" s="620"/>
      <c r="AY32" s="620"/>
      <c r="AZ32" s="620"/>
      <c r="BA32" s="620"/>
      <c r="BB32" s="620"/>
      <c r="BC32" s="638"/>
    </row>
    <row r="33" spans="1:55" s="7" customFormat="1" ht="33.75" customHeight="1">
      <c r="A33" s="631" t="s">
        <v>102</v>
      </c>
      <c r="B33" s="632"/>
      <c r="C33" s="632"/>
      <c r="D33" s="633"/>
      <c r="E33" s="497" t="s">
        <v>105</v>
      </c>
      <c r="F33" s="498"/>
      <c r="G33" s="498"/>
      <c r="H33" s="499"/>
      <c r="I33" s="519">
        <f>IF((SUMIF($AS$20:$AV$24,E33,$AW$20:$BB$24))=0,0,IF((SUMIF($AS$20:$AV$24,E33,$AW$20:$BB$24))&lt;=1,1,IF($AW$20&lt;&gt;"",ROUNDDOWN(SUMIF($AS$20:$AV$24,E33,$AW$20:$BB$24),0),"")))</f>
        <v>0</v>
      </c>
      <c r="J33" s="520"/>
      <c r="K33" s="520"/>
      <c r="L33" s="520"/>
      <c r="M33" s="520"/>
      <c r="N33" s="520"/>
      <c r="O33" s="520"/>
      <c r="P33" s="236" t="s">
        <v>68</v>
      </c>
      <c r="Q33" s="643" t="s">
        <v>154</v>
      </c>
      <c r="R33" s="644"/>
      <c r="S33" s="509">
        <v>24000</v>
      </c>
      <c r="T33" s="510"/>
      <c r="U33" s="510"/>
      <c r="V33" s="510"/>
      <c r="W33" s="510"/>
      <c r="X33" s="510"/>
      <c r="Y33" s="510"/>
      <c r="Z33" s="510"/>
      <c r="AA33" s="125" t="s">
        <v>0</v>
      </c>
      <c r="AB33" s="616">
        <f t="shared" si="1"/>
        <v>0</v>
      </c>
      <c r="AC33" s="616"/>
      <c r="AD33" s="616"/>
      <c r="AE33" s="616"/>
      <c r="AF33" s="616"/>
      <c r="AG33" s="616"/>
      <c r="AH33" s="616"/>
      <c r="AI33" s="616"/>
      <c r="AJ33" s="616"/>
      <c r="AK33" s="616"/>
      <c r="AL33" s="616"/>
      <c r="AM33" s="616"/>
      <c r="AN33" s="616"/>
      <c r="AO33" s="127" t="s">
        <v>0</v>
      </c>
      <c r="AP33" s="614">
        <f t="shared" ref="AP33" si="3">IF(OR(I33="",I34=""),"",SUM(AB33:AN34))</f>
        <v>0</v>
      </c>
      <c r="AQ33" s="614"/>
      <c r="AR33" s="614"/>
      <c r="AS33" s="614"/>
      <c r="AT33" s="614"/>
      <c r="AU33" s="614"/>
      <c r="AV33" s="614"/>
      <c r="AW33" s="614"/>
      <c r="AX33" s="614"/>
      <c r="AY33" s="614"/>
      <c r="AZ33" s="614"/>
      <c r="BA33" s="614"/>
      <c r="BB33" s="614"/>
      <c r="BC33" s="637" t="s">
        <v>0</v>
      </c>
    </row>
    <row r="34" spans="1:55" s="7" customFormat="1" ht="33.75" customHeight="1" thickBot="1">
      <c r="A34" s="634"/>
      <c r="B34" s="635"/>
      <c r="C34" s="635"/>
      <c r="D34" s="636"/>
      <c r="E34" s="500" t="s">
        <v>106</v>
      </c>
      <c r="F34" s="501"/>
      <c r="G34" s="501"/>
      <c r="H34" s="502"/>
      <c r="I34" s="521">
        <f>IF((SUMIF($AS$20:$AV$24,E34,$AW$20:$BB$24))=0,0,IF((SUMIF($AS$20:$AV$24,E34,$AW$20:$BB$24))&lt;=1,1,IF($AW$20&lt;&gt;"",ROUNDDOWN(SUMIF($AS$20:$AV$24,E34,$AW$20:$BB$24),0),"")))</f>
        <v>0</v>
      </c>
      <c r="J34" s="522"/>
      <c r="K34" s="522"/>
      <c r="L34" s="522"/>
      <c r="M34" s="522"/>
      <c r="N34" s="522"/>
      <c r="O34" s="522"/>
      <c r="P34" s="233" t="s">
        <v>68</v>
      </c>
      <c r="Q34" s="503" t="s">
        <v>154</v>
      </c>
      <c r="R34" s="504"/>
      <c r="S34" s="511">
        <v>8000</v>
      </c>
      <c r="T34" s="512"/>
      <c r="U34" s="512"/>
      <c r="V34" s="512"/>
      <c r="W34" s="512"/>
      <c r="X34" s="512"/>
      <c r="Y34" s="512"/>
      <c r="Z34" s="512"/>
      <c r="AA34" s="129" t="s">
        <v>0</v>
      </c>
      <c r="AB34" s="621">
        <f t="shared" si="1"/>
        <v>0</v>
      </c>
      <c r="AC34" s="621"/>
      <c r="AD34" s="621"/>
      <c r="AE34" s="621"/>
      <c r="AF34" s="621"/>
      <c r="AG34" s="621"/>
      <c r="AH34" s="621"/>
      <c r="AI34" s="621"/>
      <c r="AJ34" s="621"/>
      <c r="AK34" s="621"/>
      <c r="AL34" s="621"/>
      <c r="AM34" s="621"/>
      <c r="AN34" s="621"/>
      <c r="AO34" s="129" t="s">
        <v>0</v>
      </c>
      <c r="AP34" s="620"/>
      <c r="AQ34" s="620"/>
      <c r="AR34" s="620"/>
      <c r="AS34" s="620"/>
      <c r="AT34" s="620"/>
      <c r="AU34" s="620"/>
      <c r="AV34" s="620"/>
      <c r="AW34" s="620"/>
      <c r="AX34" s="620"/>
      <c r="AY34" s="620"/>
      <c r="AZ34" s="620"/>
      <c r="BA34" s="620"/>
      <c r="BB34" s="620"/>
      <c r="BC34" s="638"/>
    </row>
    <row r="35" spans="1:55" s="7" customFormat="1" ht="37.5" customHeight="1" thickTop="1" thickBot="1">
      <c r="A35" s="607" t="s">
        <v>107</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9"/>
      <c r="AP35" s="610">
        <f>SUM(AP29:BD34)</f>
        <v>0</v>
      </c>
      <c r="AQ35" s="610"/>
      <c r="AR35" s="610"/>
      <c r="AS35" s="610"/>
      <c r="AT35" s="610"/>
      <c r="AU35" s="610"/>
      <c r="AV35" s="610"/>
      <c r="AW35" s="610"/>
      <c r="AX35" s="610"/>
      <c r="AY35" s="610"/>
      <c r="AZ35" s="610"/>
      <c r="BA35" s="610"/>
      <c r="BB35" s="610"/>
      <c r="BC35" s="128" t="s">
        <v>0</v>
      </c>
    </row>
    <row r="36" spans="1:55" ht="28.5" customHeight="1"/>
  </sheetData>
  <sheetProtection algorithmName="SHA-512" hashValue="p7jP/ZF4OklU88Tt6K0e9j/VZ8J71Td9qfwFqY7bPkimQ/kYrw2De1j5gk8reGhejr7vqpfF7FX4Wr/6G7S4vA==" saltValue="QrgSFGUn+qjsROWpCzxLWA==" spinCount="100000" sheet="1" objects="1" scenarios="1"/>
  <mergeCells count="135">
    <mergeCell ref="AP31:BB32"/>
    <mergeCell ref="BC31:BC32"/>
    <mergeCell ref="E32:H32"/>
    <mergeCell ref="Q32:R32"/>
    <mergeCell ref="S32:Z32"/>
    <mergeCell ref="AB32:AN32"/>
    <mergeCell ref="I31:O31"/>
    <mergeCell ref="I32:O32"/>
    <mergeCell ref="A35:AO35"/>
    <mergeCell ref="AP35:BB35"/>
    <mergeCell ref="AB33:AN33"/>
    <mergeCell ref="AP33:BB34"/>
    <mergeCell ref="BC33:BC34"/>
    <mergeCell ref="E34:H34"/>
    <mergeCell ref="Q34:R34"/>
    <mergeCell ref="S34:Z34"/>
    <mergeCell ref="AB34:AN34"/>
    <mergeCell ref="A33:D34"/>
    <mergeCell ref="E33:H33"/>
    <mergeCell ref="Q33:R33"/>
    <mergeCell ref="S33:Z33"/>
    <mergeCell ref="I33:O33"/>
    <mergeCell ref="I34:O34"/>
    <mergeCell ref="A31:D32"/>
    <mergeCell ref="E31:H31"/>
    <mergeCell ref="Q31:R31"/>
    <mergeCell ref="S31:Z31"/>
    <mergeCell ref="E30:H30"/>
    <mergeCell ref="Q30:R30"/>
    <mergeCell ref="S30:Z30"/>
    <mergeCell ref="I30:O30"/>
    <mergeCell ref="AB30:AN30"/>
    <mergeCell ref="AB31:AN31"/>
    <mergeCell ref="AP28:BC28"/>
    <mergeCell ref="A29:D30"/>
    <mergeCell ref="E29:H29"/>
    <mergeCell ref="Q29:R29"/>
    <mergeCell ref="S29:Z29"/>
    <mergeCell ref="AB29:AN29"/>
    <mergeCell ref="AP29:BB30"/>
    <mergeCell ref="BC29:BC30"/>
    <mergeCell ref="A28:D28"/>
    <mergeCell ref="E28:H28"/>
    <mergeCell ref="I28:P28"/>
    <mergeCell ref="Q28:R28"/>
    <mergeCell ref="S28:AA28"/>
    <mergeCell ref="AB28:AO28"/>
    <mergeCell ref="I29:O29"/>
    <mergeCell ref="A20:D24"/>
    <mergeCell ref="E20:M20"/>
    <mergeCell ref="N20:AA20"/>
    <mergeCell ref="AB20:AR20"/>
    <mergeCell ref="AS20:AV20"/>
    <mergeCell ref="AW20:BB20"/>
    <mergeCell ref="E21:M21"/>
    <mergeCell ref="N21:AA21"/>
    <mergeCell ref="AB21:AR21"/>
    <mergeCell ref="AS21:AV21"/>
    <mergeCell ref="E23:M23"/>
    <mergeCell ref="N23:AA23"/>
    <mergeCell ref="AB23:AR23"/>
    <mergeCell ref="AS23:AV23"/>
    <mergeCell ref="AW23:BB23"/>
    <mergeCell ref="E24:M24"/>
    <mergeCell ref="N24:AA24"/>
    <mergeCell ref="AB24:AR24"/>
    <mergeCell ref="AS24:AV24"/>
    <mergeCell ref="AW24:BB24"/>
    <mergeCell ref="N19:AA19"/>
    <mergeCell ref="AB19:AR19"/>
    <mergeCell ref="AS19:AV19"/>
    <mergeCell ref="AW19:BB19"/>
    <mergeCell ref="AW21:BB21"/>
    <mergeCell ref="E22:M22"/>
    <mergeCell ref="N22:AA22"/>
    <mergeCell ref="AB22:AR22"/>
    <mergeCell ref="AS22:AV22"/>
    <mergeCell ref="AW22:BB22"/>
    <mergeCell ref="AS14:AV14"/>
    <mergeCell ref="AW14:BB14"/>
    <mergeCell ref="AW16:BB16"/>
    <mergeCell ref="E17:M17"/>
    <mergeCell ref="N17:AA17"/>
    <mergeCell ref="AB17:AR17"/>
    <mergeCell ref="AS17:AV17"/>
    <mergeCell ref="AW17:BB17"/>
    <mergeCell ref="A15:D19"/>
    <mergeCell ref="E15:M15"/>
    <mergeCell ref="N15:AA15"/>
    <mergeCell ref="AB15:AR15"/>
    <mergeCell ref="AS15:AV15"/>
    <mergeCell ref="AW15:BB15"/>
    <mergeCell ref="E16:M16"/>
    <mergeCell ref="N16:AA16"/>
    <mergeCell ref="AB16:AR16"/>
    <mergeCell ref="AS16:AV16"/>
    <mergeCell ref="E18:M18"/>
    <mergeCell ref="N18:AA18"/>
    <mergeCell ref="AB18:AR18"/>
    <mergeCell ref="AS18:AV18"/>
    <mergeCell ref="AW18:BB18"/>
    <mergeCell ref="E19:M19"/>
    <mergeCell ref="AW11:BB11"/>
    <mergeCell ref="E12:M12"/>
    <mergeCell ref="N12:AA12"/>
    <mergeCell ref="AB12:AR12"/>
    <mergeCell ref="AS12:AV12"/>
    <mergeCell ref="AW12:BB12"/>
    <mergeCell ref="A10:D14"/>
    <mergeCell ref="E10:M10"/>
    <mergeCell ref="N10:AA10"/>
    <mergeCell ref="AB10:AR10"/>
    <mergeCell ref="AS10:AV10"/>
    <mergeCell ref="AW10:BB10"/>
    <mergeCell ref="E11:M11"/>
    <mergeCell ref="N11:AA11"/>
    <mergeCell ref="AB11:AR11"/>
    <mergeCell ref="AS11:AV11"/>
    <mergeCell ref="E13:M13"/>
    <mergeCell ref="N13:AA13"/>
    <mergeCell ref="AB13:AR13"/>
    <mergeCell ref="AS13:AV13"/>
    <mergeCell ref="AW13:BB13"/>
    <mergeCell ref="E14:M14"/>
    <mergeCell ref="N14:AA14"/>
    <mergeCell ref="AB14:AR14"/>
    <mergeCell ref="A3:BC3"/>
    <mergeCell ref="BB6:BC6"/>
    <mergeCell ref="AW7:BC8"/>
    <mergeCell ref="A9:D9"/>
    <mergeCell ref="E9:M9"/>
    <mergeCell ref="N9:AA9"/>
    <mergeCell ref="AB9:AR9"/>
    <mergeCell ref="AS9:AV9"/>
    <mergeCell ref="AW9:BC9"/>
  </mergeCells>
  <phoneticPr fontId="51"/>
  <dataValidations count="2">
    <dataValidation type="custom" imeMode="disabled" allowBlank="1" showInputMessage="1" showErrorMessage="1" errorTitle="入力エラー" error="小数点は第二位まで、三位以下切り捨てで入力して下さい。" sqref="AW10:BB24" xr:uid="{F2EAB536-3ADB-4D38-A985-84EF09861A3B}">
      <formula1>AW10-ROUNDDOWN(AW10,2)=0</formula1>
    </dataValidation>
    <dataValidation type="textLength" imeMode="disabled" operator="equal" allowBlank="1" showInputMessage="1" showErrorMessage="1" errorTitle="文字数エラー" error="SII登録型番の9文字で登録してください。" sqref="E10:M24" xr:uid="{364F3E2C-AB67-4440-8F03-6A29ABD9EEA3}">
      <formula1>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oddFooter>&amp;L（備考）用紙は日本工業規格Ａ４とし、縦位置とする。</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DB38"/>
  <sheetViews>
    <sheetView showGridLines="0" showZeros="0" view="pageBreakPreview" zoomScale="55" zoomScaleNormal="75" zoomScaleSheetLayoutView="55" workbookViewId="0"/>
  </sheetViews>
  <sheetFormatPr defaultColWidth="9" defaultRowHeight="13.2"/>
  <cols>
    <col min="1"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44"/>
      <c r="AN1" s="44"/>
      <c r="AO1" s="4"/>
      <c r="AP1" s="4"/>
      <c r="AQ1" s="4"/>
      <c r="AR1" s="4"/>
      <c r="AS1" s="4"/>
      <c r="AT1" s="4"/>
      <c r="AU1" s="4"/>
      <c r="AV1" s="4"/>
      <c r="AW1" s="4"/>
      <c r="AX1" s="4"/>
      <c r="AY1" s="4"/>
      <c r="AZ1" s="4"/>
      <c r="BA1" s="4"/>
      <c r="BB1" s="4"/>
      <c r="BC1" s="22" t="s">
        <v>249</v>
      </c>
    </row>
    <row r="2" spans="1:106" s="1" customFormat="1" ht="18" customHeight="1">
      <c r="A2" s="2"/>
      <c r="B2" s="2"/>
      <c r="C2" s="2"/>
      <c r="BC2" s="49" t="str">
        <f>IF(OR(実績報告書!$BD$15&lt;&gt;"",実績報告書!$AJ$51&lt;&gt;""),実績報告書!$BD$15&amp;"邸"&amp;RIGHT(TRIM(実績報告書!$N$51&amp;実績報告書!$Y$51&amp;実績報告書!$AJ$51),4),"")</f>
        <v/>
      </c>
    </row>
    <row r="3" spans="1:106" ht="30" customHeight="1">
      <c r="A3" s="584" t="s">
        <v>283</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row>
    <row r="4" spans="1:106" ht="6" customHeight="1">
      <c r="A4" s="14"/>
      <c r="B4" s="14"/>
      <c r="C4" s="14"/>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8.75" customHeight="1">
      <c r="A5" s="36" t="s">
        <v>88</v>
      </c>
      <c r="B5" s="35"/>
      <c r="C5" s="3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18"/>
      <c r="AR5" s="18"/>
      <c r="AS5" s="18"/>
      <c r="AT5" s="18"/>
      <c r="AU5" s="18"/>
      <c r="AV5" s="18"/>
      <c r="AW5" s="18"/>
      <c r="AX5" s="4"/>
      <c r="AY5" s="4"/>
      <c r="AZ5" s="4"/>
      <c r="BA5" s="10"/>
      <c r="BB5" s="10"/>
      <c r="BC5" s="30" t="s">
        <v>3</v>
      </c>
    </row>
    <row r="6" spans="1:106" ht="14.25" customHeight="1">
      <c r="A6" s="18"/>
      <c r="B6" s="18"/>
      <c r="C6" s="18"/>
      <c r="D6" s="4"/>
      <c r="E6" s="4"/>
      <c r="F6" s="4"/>
      <c r="G6" s="4"/>
      <c r="H6" s="4"/>
      <c r="I6" s="4"/>
      <c r="J6" s="4"/>
      <c r="K6" s="4"/>
      <c r="L6" s="4"/>
      <c r="M6" s="4"/>
      <c r="N6" s="4"/>
      <c r="O6" s="4"/>
      <c r="P6" s="4"/>
      <c r="Q6" s="4"/>
      <c r="R6" s="4"/>
      <c r="S6" s="4"/>
      <c r="T6" s="4"/>
      <c r="U6" s="4"/>
      <c r="V6" s="4"/>
      <c r="W6" s="4"/>
      <c r="X6" s="4"/>
      <c r="Y6" s="4"/>
      <c r="Z6" s="4"/>
      <c r="AA6" s="18"/>
      <c r="AB6" s="18"/>
      <c r="AC6" s="18"/>
      <c r="AD6" s="18"/>
      <c r="AE6" s="18"/>
      <c r="AF6" s="18"/>
      <c r="AG6" s="18"/>
      <c r="AH6" s="18"/>
      <c r="AI6" s="18"/>
      <c r="AJ6" s="18"/>
      <c r="AK6" s="18"/>
      <c r="AL6" s="18"/>
      <c r="AM6" s="4"/>
      <c r="AN6" s="4"/>
      <c r="AO6" s="4"/>
      <c r="AP6" s="4"/>
      <c r="AQ6" s="18"/>
      <c r="AR6" s="18"/>
      <c r="AS6" s="18"/>
      <c r="AT6" s="18"/>
      <c r="AU6" s="18"/>
      <c r="AV6" s="18"/>
      <c r="AW6" s="18"/>
      <c r="AX6" s="24" t="s">
        <v>38</v>
      </c>
      <c r="AY6" s="57"/>
      <c r="AZ6" s="79" t="s">
        <v>91</v>
      </c>
      <c r="BA6" s="57"/>
      <c r="BB6" s="595" t="s">
        <v>92</v>
      </c>
      <c r="BC6" s="595"/>
    </row>
    <row r="7" spans="1:106" ht="23.25" customHeight="1">
      <c r="A7" s="154"/>
      <c r="B7" s="155"/>
      <c r="C7" s="156" t="s">
        <v>127</v>
      </c>
      <c r="D7" s="25"/>
      <c r="E7" s="25"/>
      <c r="F7" s="25"/>
      <c r="G7" s="157"/>
      <c r="H7" s="158"/>
      <c r="I7" s="156" t="s">
        <v>260</v>
      </c>
      <c r="J7" s="4"/>
      <c r="K7" s="4"/>
      <c r="L7" s="4"/>
      <c r="M7" s="10"/>
      <c r="N7" s="10"/>
      <c r="O7" s="10"/>
      <c r="P7" s="10"/>
      <c r="Q7" s="10"/>
      <c r="R7" s="10"/>
      <c r="S7" s="10"/>
      <c r="T7" s="10"/>
      <c r="U7" s="10"/>
      <c r="V7" s="10"/>
      <c r="W7" s="10"/>
      <c r="X7" s="10"/>
      <c r="Y7" s="10"/>
      <c r="Z7" s="10"/>
      <c r="AA7" s="10"/>
      <c r="AB7" s="10"/>
      <c r="AC7" s="10"/>
      <c r="AD7" s="10"/>
      <c r="AE7" s="4"/>
      <c r="AF7" s="4"/>
      <c r="AG7" s="4"/>
      <c r="AH7" s="4"/>
      <c r="AI7" s="4"/>
      <c r="AJ7" s="4"/>
      <c r="AK7" s="4"/>
      <c r="AL7" s="4"/>
      <c r="AM7" s="4"/>
      <c r="AN7" s="4"/>
      <c r="AO7" s="4"/>
      <c r="AP7" s="4"/>
      <c r="AQ7" s="4"/>
      <c r="AR7" s="4"/>
      <c r="AS7" s="842" t="s">
        <v>132</v>
      </c>
      <c r="AT7" s="842"/>
      <c r="AU7" s="842"/>
      <c r="AV7" s="842"/>
      <c r="AW7" s="842"/>
      <c r="AX7" s="842"/>
      <c r="AY7" s="842" t="s">
        <v>133</v>
      </c>
      <c r="AZ7" s="842"/>
      <c r="BA7" s="843"/>
      <c r="BB7" s="843"/>
      <c r="BC7" s="843"/>
    </row>
    <row r="8" spans="1:106" ht="19.5" customHeight="1">
      <c r="A8" s="34"/>
      <c r="B8" s="34"/>
      <c r="C8" s="159"/>
      <c r="D8" s="159"/>
      <c r="E8" s="160"/>
      <c r="F8" s="21"/>
      <c r="G8" s="21"/>
      <c r="H8" s="21"/>
      <c r="I8" s="21"/>
      <c r="J8" s="21"/>
      <c r="K8" s="21"/>
      <c r="L8" s="21"/>
      <c r="M8" s="21"/>
      <c r="N8" s="21"/>
      <c r="O8" s="21"/>
      <c r="P8" s="21"/>
      <c r="Q8" s="21"/>
      <c r="R8" s="21"/>
      <c r="S8" s="21"/>
      <c r="T8" s="21"/>
      <c r="U8" s="21"/>
      <c r="V8" s="21"/>
      <c r="W8" s="21"/>
      <c r="X8" s="21"/>
      <c r="Y8" s="21"/>
      <c r="Z8" s="21"/>
      <c r="AA8" s="21"/>
      <c r="AB8" s="21"/>
      <c r="AC8" s="21"/>
      <c r="AD8" s="21"/>
      <c r="AE8" s="19"/>
      <c r="AF8" s="19"/>
      <c r="AG8" s="19"/>
      <c r="AH8" s="19"/>
      <c r="AI8" s="19"/>
      <c r="AJ8" s="19"/>
      <c r="AK8" s="19"/>
      <c r="AL8" s="19"/>
      <c r="AM8" s="19"/>
      <c r="AN8" s="19"/>
      <c r="AO8" s="19"/>
      <c r="AP8" s="19"/>
      <c r="AQ8" s="19"/>
      <c r="AR8" s="19"/>
      <c r="AS8" s="842"/>
      <c r="AT8" s="842"/>
      <c r="AU8" s="842"/>
      <c r="AV8" s="842"/>
      <c r="AW8" s="842"/>
      <c r="AX8" s="842"/>
      <c r="AY8" s="842"/>
      <c r="AZ8" s="842"/>
      <c r="BA8" s="843"/>
      <c r="BB8" s="843"/>
      <c r="BC8" s="843"/>
    </row>
    <row r="9" spans="1:106" s="20" customFormat="1" ht="18"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857"/>
      <c r="AT9" s="857"/>
      <c r="AU9" s="857"/>
      <c r="AV9" s="857"/>
      <c r="AW9" s="857"/>
      <c r="AX9" s="857"/>
      <c r="AY9" s="844"/>
      <c r="AZ9" s="844"/>
      <c r="BA9" s="844"/>
      <c r="BB9" s="844"/>
      <c r="BC9" s="844"/>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row>
    <row r="10" spans="1:106" s="7" customFormat="1" ht="46.5" customHeight="1">
      <c r="A10" s="845" t="s">
        <v>18</v>
      </c>
      <c r="B10" s="846"/>
      <c r="C10" s="590"/>
      <c r="D10" s="850" t="s">
        <v>108</v>
      </c>
      <c r="E10" s="846"/>
      <c r="F10" s="851"/>
      <c r="G10" s="704" t="s">
        <v>46</v>
      </c>
      <c r="H10" s="693"/>
      <c r="I10" s="693"/>
      <c r="J10" s="693"/>
      <c r="K10" s="693"/>
      <c r="L10" s="693"/>
      <c r="M10" s="693"/>
      <c r="N10" s="735"/>
      <c r="O10" s="704" t="s">
        <v>8</v>
      </c>
      <c r="P10" s="693"/>
      <c r="Q10" s="693"/>
      <c r="R10" s="693"/>
      <c r="S10" s="693"/>
      <c r="T10" s="693"/>
      <c r="U10" s="693"/>
      <c r="V10" s="693"/>
      <c r="W10" s="693"/>
      <c r="X10" s="693"/>
      <c r="Y10" s="735"/>
      <c r="Z10" s="704" t="s">
        <v>2</v>
      </c>
      <c r="AA10" s="693"/>
      <c r="AB10" s="693"/>
      <c r="AC10" s="693"/>
      <c r="AD10" s="693"/>
      <c r="AE10" s="693"/>
      <c r="AF10" s="693"/>
      <c r="AG10" s="693"/>
      <c r="AH10" s="693"/>
      <c r="AI10" s="693"/>
      <c r="AJ10" s="693"/>
      <c r="AK10" s="693"/>
      <c r="AL10" s="693"/>
      <c r="AM10" s="735"/>
      <c r="AN10" s="852" t="s">
        <v>120</v>
      </c>
      <c r="AO10" s="853"/>
      <c r="AP10" s="854"/>
      <c r="AQ10" s="855" t="s">
        <v>121</v>
      </c>
      <c r="AR10" s="856"/>
      <c r="AS10" s="847" t="s">
        <v>122</v>
      </c>
      <c r="AT10" s="848"/>
      <c r="AU10" s="849"/>
      <c r="AV10" s="847" t="s">
        <v>131</v>
      </c>
      <c r="AW10" s="848"/>
      <c r="AX10" s="849"/>
      <c r="AY10" s="586" t="s">
        <v>55</v>
      </c>
      <c r="AZ10" s="587"/>
      <c r="BA10" s="587"/>
      <c r="BB10" s="587"/>
      <c r="BC10" s="588"/>
    </row>
    <row r="11" spans="1:106" s="7" customFormat="1" ht="29.25" customHeight="1">
      <c r="A11" s="891" t="s">
        <v>103</v>
      </c>
      <c r="B11" s="892"/>
      <c r="C11" s="893"/>
      <c r="D11" s="925" t="s">
        <v>129</v>
      </c>
      <c r="E11" s="926"/>
      <c r="F11" s="927"/>
      <c r="G11" s="928"/>
      <c r="H11" s="929"/>
      <c r="I11" s="929"/>
      <c r="J11" s="929"/>
      <c r="K11" s="929"/>
      <c r="L11" s="929"/>
      <c r="M11" s="929"/>
      <c r="N11" s="930"/>
      <c r="O11" s="943"/>
      <c r="P11" s="944"/>
      <c r="Q11" s="944"/>
      <c r="R11" s="944"/>
      <c r="S11" s="944"/>
      <c r="T11" s="944"/>
      <c r="U11" s="944"/>
      <c r="V11" s="944"/>
      <c r="W11" s="944"/>
      <c r="X11" s="944"/>
      <c r="Y11" s="945"/>
      <c r="Z11" s="943"/>
      <c r="AA11" s="944"/>
      <c r="AB11" s="944"/>
      <c r="AC11" s="944"/>
      <c r="AD11" s="944"/>
      <c r="AE11" s="944"/>
      <c r="AF11" s="944"/>
      <c r="AG11" s="944"/>
      <c r="AH11" s="944"/>
      <c r="AI11" s="944"/>
      <c r="AJ11" s="944"/>
      <c r="AK11" s="944"/>
      <c r="AL11" s="944"/>
      <c r="AM11" s="945"/>
      <c r="AN11" s="946"/>
      <c r="AO11" s="947"/>
      <c r="AP11" s="948"/>
      <c r="AQ11" s="949"/>
      <c r="AR11" s="950"/>
      <c r="AS11" s="951" t="str">
        <f>IF(AND(AN11&lt;&gt;"",AQ11&lt;&gt;""),ROUNDDOWN(((AQ11/AN11)/1000),1),"")</f>
        <v/>
      </c>
      <c r="AT11" s="952"/>
      <c r="AU11" s="953"/>
      <c r="AV11" s="914" t="str">
        <f>IF(AS11&lt;&gt;"",SUM(AS11:AU12),"")</f>
        <v/>
      </c>
      <c r="AW11" s="915"/>
      <c r="AX11" s="916"/>
      <c r="AY11" s="917"/>
      <c r="AZ11" s="918"/>
      <c r="BA11" s="918"/>
      <c r="BB11" s="918"/>
      <c r="BC11" s="834" t="s">
        <v>17</v>
      </c>
    </row>
    <row r="12" spans="1:106" s="7" customFormat="1" ht="29.25" customHeight="1">
      <c r="A12" s="891"/>
      <c r="B12" s="892"/>
      <c r="C12" s="893"/>
      <c r="D12" s="911" t="s">
        <v>130</v>
      </c>
      <c r="E12" s="912"/>
      <c r="F12" s="913"/>
      <c r="G12" s="869"/>
      <c r="H12" s="870"/>
      <c r="I12" s="870"/>
      <c r="J12" s="870"/>
      <c r="K12" s="870"/>
      <c r="L12" s="870"/>
      <c r="M12" s="870"/>
      <c r="N12" s="871"/>
      <c r="O12" s="919"/>
      <c r="P12" s="920"/>
      <c r="Q12" s="920"/>
      <c r="R12" s="920"/>
      <c r="S12" s="920"/>
      <c r="T12" s="920"/>
      <c r="U12" s="920"/>
      <c r="V12" s="920"/>
      <c r="W12" s="920"/>
      <c r="X12" s="920"/>
      <c r="Y12" s="921"/>
      <c r="Z12" s="919"/>
      <c r="AA12" s="920"/>
      <c r="AB12" s="920"/>
      <c r="AC12" s="920"/>
      <c r="AD12" s="920"/>
      <c r="AE12" s="920"/>
      <c r="AF12" s="920"/>
      <c r="AG12" s="920"/>
      <c r="AH12" s="920"/>
      <c r="AI12" s="920"/>
      <c r="AJ12" s="920"/>
      <c r="AK12" s="920"/>
      <c r="AL12" s="920"/>
      <c r="AM12" s="921"/>
      <c r="AN12" s="922"/>
      <c r="AO12" s="923"/>
      <c r="AP12" s="924"/>
      <c r="AQ12" s="872"/>
      <c r="AR12" s="873"/>
      <c r="AS12" s="874" t="str">
        <f t="shared" ref="AS12:AS30" si="0">IF(AND(AN12&lt;&gt;"",AQ12&lt;&gt;""),ROUNDDOWN(((AQ12/AN12)/1000),1),"")</f>
        <v/>
      </c>
      <c r="AT12" s="875"/>
      <c r="AU12" s="876"/>
      <c r="AV12" s="861"/>
      <c r="AW12" s="862"/>
      <c r="AX12" s="863"/>
      <c r="AY12" s="866"/>
      <c r="AZ12" s="867"/>
      <c r="BA12" s="867"/>
      <c r="BB12" s="867"/>
      <c r="BC12" s="835"/>
    </row>
    <row r="13" spans="1:106" s="7" customFormat="1" ht="29.25" customHeight="1">
      <c r="A13" s="891"/>
      <c r="B13" s="892"/>
      <c r="C13" s="893"/>
      <c r="D13" s="897" t="s">
        <v>129</v>
      </c>
      <c r="E13" s="898"/>
      <c r="F13" s="899"/>
      <c r="G13" s="836"/>
      <c r="H13" s="837"/>
      <c r="I13" s="837"/>
      <c r="J13" s="837"/>
      <c r="K13" s="837"/>
      <c r="L13" s="837"/>
      <c r="M13" s="837"/>
      <c r="N13" s="838"/>
      <c r="O13" s="839"/>
      <c r="P13" s="840"/>
      <c r="Q13" s="840"/>
      <c r="R13" s="840"/>
      <c r="S13" s="840"/>
      <c r="T13" s="840"/>
      <c r="U13" s="840"/>
      <c r="V13" s="840"/>
      <c r="W13" s="840"/>
      <c r="X13" s="840"/>
      <c r="Y13" s="841"/>
      <c r="Z13" s="839"/>
      <c r="AA13" s="840"/>
      <c r="AB13" s="840"/>
      <c r="AC13" s="840"/>
      <c r="AD13" s="840"/>
      <c r="AE13" s="840"/>
      <c r="AF13" s="840"/>
      <c r="AG13" s="840"/>
      <c r="AH13" s="840"/>
      <c r="AI13" s="840"/>
      <c r="AJ13" s="840"/>
      <c r="AK13" s="840"/>
      <c r="AL13" s="840"/>
      <c r="AM13" s="841"/>
      <c r="AN13" s="900"/>
      <c r="AO13" s="901"/>
      <c r="AP13" s="902"/>
      <c r="AQ13" s="903"/>
      <c r="AR13" s="904"/>
      <c r="AS13" s="905" t="str">
        <f t="shared" si="0"/>
        <v/>
      </c>
      <c r="AT13" s="906"/>
      <c r="AU13" s="907"/>
      <c r="AV13" s="858" t="str">
        <f t="shared" ref="AV13" si="1">IF(AS13&lt;&gt;"",SUM(AS13:AU14),"")</f>
        <v/>
      </c>
      <c r="AW13" s="859"/>
      <c r="AX13" s="860"/>
      <c r="AY13" s="864"/>
      <c r="AZ13" s="865"/>
      <c r="BA13" s="865"/>
      <c r="BB13" s="865"/>
      <c r="BC13" s="868" t="s">
        <v>17</v>
      </c>
    </row>
    <row r="14" spans="1:106" s="7" customFormat="1" ht="29.25" customHeight="1">
      <c r="A14" s="891"/>
      <c r="B14" s="892"/>
      <c r="C14" s="893"/>
      <c r="D14" s="911" t="s">
        <v>130</v>
      </c>
      <c r="E14" s="912"/>
      <c r="F14" s="913"/>
      <c r="G14" s="869"/>
      <c r="H14" s="870"/>
      <c r="I14" s="870"/>
      <c r="J14" s="870"/>
      <c r="K14" s="870"/>
      <c r="L14" s="870"/>
      <c r="M14" s="870"/>
      <c r="N14" s="871"/>
      <c r="O14" s="919"/>
      <c r="P14" s="920"/>
      <c r="Q14" s="920"/>
      <c r="R14" s="920"/>
      <c r="S14" s="920"/>
      <c r="T14" s="920"/>
      <c r="U14" s="920"/>
      <c r="V14" s="920"/>
      <c r="W14" s="920"/>
      <c r="X14" s="920"/>
      <c r="Y14" s="921"/>
      <c r="Z14" s="919"/>
      <c r="AA14" s="920"/>
      <c r="AB14" s="920"/>
      <c r="AC14" s="920"/>
      <c r="AD14" s="920"/>
      <c r="AE14" s="920"/>
      <c r="AF14" s="920"/>
      <c r="AG14" s="920"/>
      <c r="AH14" s="920"/>
      <c r="AI14" s="920"/>
      <c r="AJ14" s="920"/>
      <c r="AK14" s="920"/>
      <c r="AL14" s="920"/>
      <c r="AM14" s="921"/>
      <c r="AN14" s="922"/>
      <c r="AO14" s="923"/>
      <c r="AP14" s="924"/>
      <c r="AQ14" s="872"/>
      <c r="AR14" s="873"/>
      <c r="AS14" s="874" t="str">
        <f t="shared" si="0"/>
        <v/>
      </c>
      <c r="AT14" s="875"/>
      <c r="AU14" s="876"/>
      <c r="AV14" s="861"/>
      <c r="AW14" s="862"/>
      <c r="AX14" s="863"/>
      <c r="AY14" s="866"/>
      <c r="AZ14" s="867"/>
      <c r="BA14" s="867"/>
      <c r="BB14" s="867"/>
      <c r="BC14" s="835"/>
    </row>
    <row r="15" spans="1:106" s="7" customFormat="1" ht="29.25" customHeight="1">
      <c r="A15" s="891"/>
      <c r="B15" s="892"/>
      <c r="C15" s="893"/>
      <c r="D15" s="897" t="s">
        <v>129</v>
      </c>
      <c r="E15" s="898"/>
      <c r="F15" s="899"/>
      <c r="G15" s="836"/>
      <c r="H15" s="837"/>
      <c r="I15" s="837"/>
      <c r="J15" s="837"/>
      <c r="K15" s="837"/>
      <c r="L15" s="837"/>
      <c r="M15" s="837"/>
      <c r="N15" s="838"/>
      <c r="O15" s="839"/>
      <c r="P15" s="840"/>
      <c r="Q15" s="840"/>
      <c r="R15" s="840"/>
      <c r="S15" s="840"/>
      <c r="T15" s="840"/>
      <c r="U15" s="840"/>
      <c r="V15" s="840"/>
      <c r="W15" s="840"/>
      <c r="X15" s="840"/>
      <c r="Y15" s="841"/>
      <c r="Z15" s="839"/>
      <c r="AA15" s="840"/>
      <c r="AB15" s="840"/>
      <c r="AC15" s="840"/>
      <c r="AD15" s="840"/>
      <c r="AE15" s="840"/>
      <c r="AF15" s="840"/>
      <c r="AG15" s="840"/>
      <c r="AH15" s="840"/>
      <c r="AI15" s="840"/>
      <c r="AJ15" s="840"/>
      <c r="AK15" s="840"/>
      <c r="AL15" s="840"/>
      <c r="AM15" s="841"/>
      <c r="AN15" s="900"/>
      <c r="AO15" s="901"/>
      <c r="AP15" s="902"/>
      <c r="AQ15" s="903"/>
      <c r="AR15" s="904"/>
      <c r="AS15" s="905" t="str">
        <f t="shared" si="0"/>
        <v/>
      </c>
      <c r="AT15" s="906"/>
      <c r="AU15" s="907"/>
      <c r="AV15" s="858" t="str">
        <f t="shared" ref="AV15" si="2">IF(AS15&lt;&gt;"",SUM(AS15:AU16),"")</f>
        <v/>
      </c>
      <c r="AW15" s="859"/>
      <c r="AX15" s="860"/>
      <c r="AY15" s="864"/>
      <c r="AZ15" s="865"/>
      <c r="BA15" s="865"/>
      <c r="BB15" s="865"/>
      <c r="BC15" s="868" t="s">
        <v>17</v>
      </c>
    </row>
    <row r="16" spans="1:106" s="7" customFormat="1" ht="29.25" customHeight="1">
      <c r="A16" s="891"/>
      <c r="B16" s="892"/>
      <c r="C16" s="893"/>
      <c r="D16" s="911" t="s">
        <v>130</v>
      </c>
      <c r="E16" s="912"/>
      <c r="F16" s="913"/>
      <c r="G16" s="869"/>
      <c r="H16" s="870"/>
      <c r="I16" s="870"/>
      <c r="J16" s="870"/>
      <c r="K16" s="870"/>
      <c r="L16" s="870"/>
      <c r="M16" s="870"/>
      <c r="N16" s="871"/>
      <c r="O16" s="919"/>
      <c r="P16" s="920"/>
      <c r="Q16" s="920"/>
      <c r="R16" s="920"/>
      <c r="S16" s="920"/>
      <c r="T16" s="920"/>
      <c r="U16" s="920"/>
      <c r="V16" s="920"/>
      <c r="W16" s="920"/>
      <c r="X16" s="920"/>
      <c r="Y16" s="921"/>
      <c r="Z16" s="919"/>
      <c r="AA16" s="920"/>
      <c r="AB16" s="920"/>
      <c r="AC16" s="920"/>
      <c r="AD16" s="920"/>
      <c r="AE16" s="920"/>
      <c r="AF16" s="920"/>
      <c r="AG16" s="920"/>
      <c r="AH16" s="920"/>
      <c r="AI16" s="920"/>
      <c r="AJ16" s="920"/>
      <c r="AK16" s="920"/>
      <c r="AL16" s="920"/>
      <c r="AM16" s="921"/>
      <c r="AN16" s="922"/>
      <c r="AO16" s="923"/>
      <c r="AP16" s="924"/>
      <c r="AQ16" s="872"/>
      <c r="AR16" s="873"/>
      <c r="AS16" s="874" t="str">
        <f t="shared" si="0"/>
        <v/>
      </c>
      <c r="AT16" s="875"/>
      <c r="AU16" s="876"/>
      <c r="AV16" s="861"/>
      <c r="AW16" s="862"/>
      <c r="AX16" s="863"/>
      <c r="AY16" s="866"/>
      <c r="AZ16" s="867"/>
      <c r="BA16" s="867"/>
      <c r="BB16" s="867"/>
      <c r="BC16" s="835"/>
    </row>
    <row r="17" spans="1:106" s="7" customFormat="1" ht="29.25" customHeight="1">
      <c r="A17" s="891"/>
      <c r="B17" s="892"/>
      <c r="C17" s="893"/>
      <c r="D17" s="897" t="s">
        <v>129</v>
      </c>
      <c r="E17" s="898"/>
      <c r="F17" s="899"/>
      <c r="G17" s="836"/>
      <c r="H17" s="837"/>
      <c r="I17" s="837"/>
      <c r="J17" s="837"/>
      <c r="K17" s="837"/>
      <c r="L17" s="837"/>
      <c r="M17" s="837"/>
      <c r="N17" s="838"/>
      <c r="O17" s="839"/>
      <c r="P17" s="840"/>
      <c r="Q17" s="840"/>
      <c r="R17" s="840"/>
      <c r="S17" s="840"/>
      <c r="T17" s="840"/>
      <c r="U17" s="840"/>
      <c r="V17" s="840"/>
      <c r="W17" s="840"/>
      <c r="X17" s="840"/>
      <c r="Y17" s="841"/>
      <c r="Z17" s="839"/>
      <c r="AA17" s="840"/>
      <c r="AB17" s="840"/>
      <c r="AC17" s="840"/>
      <c r="AD17" s="840"/>
      <c r="AE17" s="840"/>
      <c r="AF17" s="840"/>
      <c r="AG17" s="840"/>
      <c r="AH17" s="840"/>
      <c r="AI17" s="840"/>
      <c r="AJ17" s="840"/>
      <c r="AK17" s="840"/>
      <c r="AL17" s="840"/>
      <c r="AM17" s="841"/>
      <c r="AN17" s="900"/>
      <c r="AO17" s="901"/>
      <c r="AP17" s="902"/>
      <c r="AQ17" s="903"/>
      <c r="AR17" s="904"/>
      <c r="AS17" s="905" t="str">
        <f t="shared" si="0"/>
        <v/>
      </c>
      <c r="AT17" s="906"/>
      <c r="AU17" s="907"/>
      <c r="AV17" s="858" t="str">
        <f t="shared" ref="AV17" si="3">IF(AS17&lt;&gt;"",SUM(AS17:AU18),"")</f>
        <v/>
      </c>
      <c r="AW17" s="859"/>
      <c r="AX17" s="860"/>
      <c r="AY17" s="864"/>
      <c r="AZ17" s="865"/>
      <c r="BA17" s="865"/>
      <c r="BB17" s="865"/>
      <c r="BC17" s="868" t="s">
        <v>17</v>
      </c>
    </row>
    <row r="18" spans="1:106" s="7" customFormat="1" ht="29.25" customHeight="1">
      <c r="A18" s="891"/>
      <c r="B18" s="892"/>
      <c r="C18" s="893"/>
      <c r="D18" s="911" t="s">
        <v>130</v>
      </c>
      <c r="E18" s="912"/>
      <c r="F18" s="913"/>
      <c r="G18" s="869"/>
      <c r="H18" s="870"/>
      <c r="I18" s="870"/>
      <c r="J18" s="870"/>
      <c r="K18" s="870"/>
      <c r="L18" s="870"/>
      <c r="M18" s="870"/>
      <c r="N18" s="871"/>
      <c r="O18" s="919"/>
      <c r="P18" s="920"/>
      <c r="Q18" s="920"/>
      <c r="R18" s="920"/>
      <c r="S18" s="920"/>
      <c r="T18" s="920"/>
      <c r="U18" s="920"/>
      <c r="V18" s="920"/>
      <c r="W18" s="920"/>
      <c r="X18" s="920"/>
      <c r="Y18" s="921"/>
      <c r="Z18" s="919"/>
      <c r="AA18" s="920"/>
      <c r="AB18" s="920"/>
      <c r="AC18" s="920"/>
      <c r="AD18" s="920"/>
      <c r="AE18" s="920"/>
      <c r="AF18" s="920"/>
      <c r="AG18" s="920"/>
      <c r="AH18" s="920"/>
      <c r="AI18" s="920"/>
      <c r="AJ18" s="920"/>
      <c r="AK18" s="920"/>
      <c r="AL18" s="920"/>
      <c r="AM18" s="921"/>
      <c r="AN18" s="922"/>
      <c r="AO18" s="923"/>
      <c r="AP18" s="924"/>
      <c r="AQ18" s="872"/>
      <c r="AR18" s="873"/>
      <c r="AS18" s="874" t="str">
        <f t="shared" si="0"/>
        <v/>
      </c>
      <c r="AT18" s="875"/>
      <c r="AU18" s="876"/>
      <c r="AV18" s="861"/>
      <c r="AW18" s="862"/>
      <c r="AX18" s="863"/>
      <c r="AY18" s="866"/>
      <c r="AZ18" s="867"/>
      <c r="BA18" s="867"/>
      <c r="BB18" s="867"/>
      <c r="BC18" s="835"/>
    </row>
    <row r="19" spans="1:106" s="29" customFormat="1" ht="28.5" customHeight="1">
      <c r="A19" s="891"/>
      <c r="B19" s="892"/>
      <c r="C19" s="893"/>
      <c r="D19" s="897" t="s">
        <v>129</v>
      </c>
      <c r="E19" s="898"/>
      <c r="F19" s="899"/>
      <c r="G19" s="836"/>
      <c r="H19" s="837"/>
      <c r="I19" s="837"/>
      <c r="J19" s="837"/>
      <c r="K19" s="837"/>
      <c r="L19" s="837"/>
      <c r="M19" s="837"/>
      <c r="N19" s="838"/>
      <c r="O19" s="839"/>
      <c r="P19" s="840"/>
      <c r="Q19" s="840"/>
      <c r="R19" s="840"/>
      <c r="S19" s="840"/>
      <c r="T19" s="840"/>
      <c r="U19" s="840"/>
      <c r="V19" s="840"/>
      <c r="W19" s="840"/>
      <c r="X19" s="840"/>
      <c r="Y19" s="841"/>
      <c r="Z19" s="839"/>
      <c r="AA19" s="840"/>
      <c r="AB19" s="840"/>
      <c r="AC19" s="840"/>
      <c r="AD19" s="840"/>
      <c r="AE19" s="840"/>
      <c r="AF19" s="840"/>
      <c r="AG19" s="840"/>
      <c r="AH19" s="840"/>
      <c r="AI19" s="840"/>
      <c r="AJ19" s="840"/>
      <c r="AK19" s="840"/>
      <c r="AL19" s="840"/>
      <c r="AM19" s="841"/>
      <c r="AN19" s="900"/>
      <c r="AO19" s="901"/>
      <c r="AP19" s="902"/>
      <c r="AQ19" s="903"/>
      <c r="AR19" s="904"/>
      <c r="AS19" s="905" t="str">
        <f t="shared" si="0"/>
        <v/>
      </c>
      <c r="AT19" s="906"/>
      <c r="AU19" s="907"/>
      <c r="AV19" s="858" t="str">
        <f t="shared" ref="AV19" si="4">IF(AS19&lt;&gt;"",SUM(AS19:AU20),"")</f>
        <v/>
      </c>
      <c r="AW19" s="859"/>
      <c r="AX19" s="860"/>
      <c r="AY19" s="864"/>
      <c r="AZ19" s="865"/>
      <c r="BA19" s="865"/>
      <c r="BB19" s="865"/>
      <c r="BC19" s="868"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29" customFormat="1" ht="28.5" customHeight="1">
      <c r="A20" s="908"/>
      <c r="B20" s="909"/>
      <c r="C20" s="910"/>
      <c r="D20" s="911" t="s">
        <v>130</v>
      </c>
      <c r="E20" s="912"/>
      <c r="F20" s="913"/>
      <c r="G20" s="869"/>
      <c r="H20" s="870"/>
      <c r="I20" s="870"/>
      <c r="J20" s="870"/>
      <c r="K20" s="870"/>
      <c r="L20" s="870"/>
      <c r="M20" s="870"/>
      <c r="N20" s="871"/>
      <c r="O20" s="919"/>
      <c r="P20" s="920"/>
      <c r="Q20" s="920"/>
      <c r="R20" s="920"/>
      <c r="S20" s="920"/>
      <c r="T20" s="920"/>
      <c r="U20" s="920"/>
      <c r="V20" s="920"/>
      <c r="W20" s="920"/>
      <c r="X20" s="920"/>
      <c r="Y20" s="921"/>
      <c r="Z20" s="919"/>
      <c r="AA20" s="920"/>
      <c r="AB20" s="920"/>
      <c r="AC20" s="920"/>
      <c r="AD20" s="920"/>
      <c r="AE20" s="920"/>
      <c r="AF20" s="920"/>
      <c r="AG20" s="920"/>
      <c r="AH20" s="920"/>
      <c r="AI20" s="920"/>
      <c r="AJ20" s="920"/>
      <c r="AK20" s="920"/>
      <c r="AL20" s="920"/>
      <c r="AM20" s="921"/>
      <c r="AN20" s="922"/>
      <c r="AO20" s="923"/>
      <c r="AP20" s="924"/>
      <c r="AQ20" s="872"/>
      <c r="AR20" s="873"/>
      <c r="AS20" s="874" t="str">
        <f t="shared" si="0"/>
        <v/>
      </c>
      <c r="AT20" s="875"/>
      <c r="AU20" s="876"/>
      <c r="AV20" s="861"/>
      <c r="AW20" s="862"/>
      <c r="AX20" s="863"/>
      <c r="AY20" s="866"/>
      <c r="AZ20" s="867"/>
      <c r="BA20" s="867"/>
      <c r="BB20" s="867"/>
      <c r="BC20" s="83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7" customFormat="1" ht="29.25" customHeight="1">
      <c r="A21" s="888" t="s">
        <v>102</v>
      </c>
      <c r="B21" s="889"/>
      <c r="C21" s="890"/>
      <c r="D21" s="897" t="s">
        <v>129</v>
      </c>
      <c r="E21" s="898"/>
      <c r="F21" s="899"/>
      <c r="G21" s="836"/>
      <c r="H21" s="837"/>
      <c r="I21" s="837"/>
      <c r="J21" s="837"/>
      <c r="K21" s="837"/>
      <c r="L21" s="837"/>
      <c r="M21" s="837"/>
      <c r="N21" s="838"/>
      <c r="O21" s="839"/>
      <c r="P21" s="840"/>
      <c r="Q21" s="840"/>
      <c r="R21" s="840"/>
      <c r="S21" s="840"/>
      <c r="T21" s="840"/>
      <c r="U21" s="840"/>
      <c r="V21" s="840"/>
      <c r="W21" s="840"/>
      <c r="X21" s="840"/>
      <c r="Y21" s="841"/>
      <c r="Z21" s="839"/>
      <c r="AA21" s="840"/>
      <c r="AB21" s="840"/>
      <c r="AC21" s="840"/>
      <c r="AD21" s="840"/>
      <c r="AE21" s="840"/>
      <c r="AF21" s="840"/>
      <c r="AG21" s="840"/>
      <c r="AH21" s="840"/>
      <c r="AI21" s="840"/>
      <c r="AJ21" s="840"/>
      <c r="AK21" s="840"/>
      <c r="AL21" s="840"/>
      <c r="AM21" s="841"/>
      <c r="AN21" s="900"/>
      <c r="AO21" s="901"/>
      <c r="AP21" s="902"/>
      <c r="AQ21" s="903"/>
      <c r="AR21" s="904"/>
      <c r="AS21" s="905" t="str">
        <f t="shared" si="0"/>
        <v/>
      </c>
      <c r="AT21" s="906"/>
      <c r="AU21" s="907"/>
      <c r="AV21" s="858" t="str">
        <f t="shared" ref="AV21" si="5">IF(AS21&lt;&gt;"",SUM(AS21:AU22),"")</f>
        <v/>
      </c>
      <c r="AW21" s="859"/>
      <c r="AX21" s="860"/>
      <c r="AY21" s="864"/>
      <c r="AZ21" s="865"/>
      <c r="BA21" s="865"/>
      <c r="BB21" s="865"/>
      <c r="BC21" s="868" t="s">
        <v>17</v>
      </c>
    </row>
    <row r="22" spans="1:106" s="29" customFormat="1" ht="28.5" customHeight="1">
      <c r="A22" s="891"/>
      <c r="B22" s="892"/>
      <c r="C22" s="893"/>
      <c r="D22" s="911" t="s">
        <v>130</v>
      </c>
      <c r="E22" s="912"/>
      <c r="F22" s="913"/>
      <c r="G22" s="869"/>
      <c r="H22" s="870"/>
      <c r="I22" s="870"/>
      <c r="J22" s="870"/>
      <c r="K22" s="870"/>
      <c r="L22" s="870"/>
      <c r="M22" s="870"/>
      <c r="N22" s="871"/>
      <c r="O22" s="919"/>
      <c r="P22" s="920"/>
      <c r="Q22" s="920"/>
      <c r="R22" s="920"/>
      <c r="S22" s="920"/>
      <c r="T22" s="920"/>
      <c r="U22" s="920"/>
      <c r="V22" s="920"/>
      <c r="W22" s="920"/>
      <c r="X22" s="920"/>
      <c r="Y22" s="921"/>
      <c r="Z22" s="919"/>
      <c r="AA22" s="920"/>
      <c r="AB22" s="920"/>
      <c r="AC22" s="920"/>
      <c r="AD22" s="920"/>
      <c r="AE22" s="920"/>
      <c r="AF22" s="920"/>
      <c r="AG22" s="920"/>
      <c r="AH22" s="920"/>
      <c r="AI22" s="920"/>
      <c r="AJ22" s="920"/>
      <c r="AK22" s="920"/>
      <c r="AL22" s="920"/>
      <c r="AM22" s="921"/>
      <c r="AN22" s="922"/>
      <c r="AO22" s="923"/>
      <c r="AP22" s="924"/>
      <c r="AQ22" s="872"/>
      <c r="AR22" s="873"/>
      <c r="AS22" s="874" t="str">
        <f t="shared" si="0"/>
        <v/>
      </c>
      <c r="AT22" s="875"/>
      <c r="AU22" s="876"/>
      <c r="AV22" s="861"/>
      <c r="AW22" s="862"/>
      <c r="AX22" s="863"/>
      <c r="AY22" s="866"/>
      <c r="AZ22" s="867"/>
      <c r="BA22" s="867"/>
      <c r="BB22" s="867"/>
      <c r="BC22" s="83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891"/>
      <c r="B23" s="892"/>
      <c r="C23" s="893"/>
      <c r="D23" s="897" t="s">
        <v>129</v>
      </c>
      <c r="E23" s="898"/>
      <c r="F23" s="899"/>
      <c r="G23" s="836"/>
      <c r="H23" s="837"/>
      <c r="I23" s="837"/>
      <c r="J23" s="837"/>
      <c r="K23" s="837"/>
      <c r="L23" s="837"/>
      <c r="M23" s="837"/>
      <c r="N23" s="838"/>
      <c r="O23" s="839"/>
      <c r="P23" s="840"/>
      <c r="Q23" s="840"/>
      <c r="R23" s="840"/>
      <c r="S23" s="840"/>
      <c r="T23" s="840"/>
      <c r="U23" s="840"/>
      <c r="V23" s="840"/>
      <c r="W23" s="840"/>
      <c r="X23" s="840"/>
      <c r="Y23" s="841"/>
      <c r="Z23" s="839"/>
      <c r="AA23" s="840"/>
      <c r="AB23" s="840"/>
      <c r="AC23" s="840"/>
      <c r="AD23" s="840"/>
      <c r="AE23" s="840"/>
      <c r="AF23" s="840"/>
      <c r="AG23" s="840"/>
      <c r="AH23" s="840"/>
      <c r="AI23" s="840"/>
      <c r="AJ23" s="840"/>
      <c r="AK23" s="840"/>
      <c r="AL23" s="840"/>
      <c r="AM23" s="841"/>
      <c r="AN23" s="900"/>
      <c r="AO23" s="901"/>
      <c r="AP23" s="902"/>
      <c r="AQ23" s="903"/>
      <c r="AR23" s="904"/>
      <c r="AS23" s="905" t="str">
        <f t="shared" si="0"/>
        <v/>
      </c>
      <c r="AT23" s="906"/>
      <c r="AU23" s="907"/>
      <c r="AV23" s="858" t="str">
        <f t="shared" ref="AV23" si="6">IF(AS23&lt;&gt;"",SUM(AS23:AU24),"")</f>
        <v/>
      </c>
      <c r="AW23" s="859"/>
      <c r="AX23" s="860"/>
      <c r="AY23" s="864"/>
      <c r="AZ23" s="865"/>
      <c r="BA23" s="865"/>
      <c r="BB23" s="865"/>
      <c r="BC23" s="868"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c r="A24" s="891"/>
      <c r="B24" s="892"/>
      <c r="C24" s="893"/>
      <c r="D24" s="911" t="s">
        <v>130</v>
      </c>
      <c r="E24" s="912"/>
      <c r="F24" s="913"/>
      <c r="G24" s="869"/>
      <c r="H24" s="870"/>
      <c r="I24" s="870"/>
      <c r="J24" s="870"/>
      <c r="K24" s="870"/>
      <c r="L24" s="870"/>
      <c r="M24" s="870"/>
      <c r="N24" s="871"/>
      <c r="O24" s="919"/>
      <c r="P24" s="920"/>
      <c r="Q24" s="920"/>
      <c r="R24" s="920"/>
      <c r="S24" s="920"/>
      <c r="T24" s="920"/>
      <c r="U24" s="920"/>
      <c r="V24" s="920"/>
      <c r="W24" s="920"/>
      <c r="X24" s="920"/>
      <c r="Y24" s="921"/>
      <c r="Z24" s="919"/>
      <c r="AA24" s="920"/>
      <c r="AB24" s="920"/>
      <c r="AC24" s="920"/>
      <c r="AD24" s="920"/>
      <c r="AE24" s="920"/>
      <c r="AF24" s="920"/>
      <c r="AG24" s="920"/>
      <c r="AH24" s="920"/>
      <c r="AI24" s="920"/>
      <c r="AJ24" s="920"/>
      <c r="AK24" s="920"/>
      <c r="AL24" s="920"/>
      <c r="AM24" s="921"/>
      <c r="AN24" s="922"/>
      <c r="AO24" s="923"/>
      <c r="AP24" s="924"/>
      <c r="AQ24" s="872"/>
      <c r="AR24" s="873"/>
      <c r="AS24" s="874" t="str">
        <f t="shared" si="0"/>
        <v/>
      </c>
      <c r="AT24" s="875"/>
      <c r="AU24" s="876"/>
      <c r="AV24" s="861"/>
      <c r="AW24" s="862"/>
      <c r="AX24" s="863"/>
      <c r="AY24" s="866"/>
      <c r="AZ24" s="867"/>
      <c r="BA24" s="867"/>
      <c r="BB24" s="867"/>
      <c r="BC24" s="83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c r="A25" s="891"/>
      <c r="B25" s="892"/>
      <c r="C25" s="893"/>
      <c r="D25" s="897" t="s">
        <v>129</v>
      </c>
      <c r="E25" s="898"/>
      <c r="F25" s="899"/>
      <c r="G25" s="836"/>
      <c r="H25" s="837"/>
      <c r="I25" s="837"/>
      <c r="J25" s="837"/>
      <c r="K25" s="837"/>
      <c r="L25" s="837"/>
      <c r="M25" s="837"/>
      <c r="N25" s="838"/>
      <c r="O25" s="839"/>
      <c r="P25" s="840"/>
      <c r="Q25" s="840"/>
      <c r="R25" s="840"/>
      <c r="S25" s="840"/>
      <c r="T25" s="840"/>
      <c r="U25" s="840"/>
      <c r="V25" s="840"/>
      <c r="W25" s="840"/>
      <c r="X25" s="840"/>
      <c r="Y25" s="841"/>
      <c r="Z25" s="839"/>
      <c r="AA25" s="840"/>
      <c r="AB25" s="840"/>
      <c r="AC25" s="840"/>
      <c r="AD25" s="840"/>
      <c r="AE25" s="840"/>
      <c r="AF25" s="840"/>
      <c r="AG25" s="840"/>
      <c r="AH25" s="840"/>
      <c r="AI25" s="840"/>
      <c r="AJ25" s="840"/>
      <c r="AK25" s="840"/>
      <c r="AL25" s="840"/>
      <c r="AM25" s="841"/>
      <c r="AN25" s="900"/>
      <c r="AO25" s="901"/>
      <c r="AP25" s="902"/>
      <c r="AQ25" s="903"/>
      <c r="AR25" s="904"/>
      <c r="AS25" s="905" t="str">
        <f t="shared" si="0"/>
        <v/>
      </c>
      <c r="AT25" s="906"/>
      <c r="AU25" s="907"/>
      <c r="AV25" s="858" t="str">
        <f t="shared" ref="AV25" si="7">IF(AS25&lt;&gt;"",SUM(AS25:AU26),"")</f>
        <v/>
      </c>
      <c r="AW25" s="859"/>
      <c r="AX25" s="860"/>
      <c r="AY25" s="864"/>
      <c r="AZ25" s="865"/>
      <c r="BA25" s="865"/>
      <c r="BB25" s="865"/>
      <c r="BC25" s="868"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c r="A26" s="891"/>
      <c r="B26" s="892"/>
      <c r="C26" s="893"/>
      <c r="D26" s="911" t="s">
        <v>130</v>
      </c>
      <c r="E26" s="912"/>
      <c r="F26" s="913"/>
      <c r="G26" s="869"/>
      <c r="H26" s="870"/>
      <c r="I26" s="870"/>
      <c r="J26" s="870"/>
      <c r="K26" s="870"/>
      <c r="L26" s="870"/>
      <c r="M26" s="870"/>
      <c r="N26" s="871"/>
      <c r="O26" s="919"/>
      <c r="P26" s="920"/>
      <c r="Q26" s="920"/>
      <c r="R26" s="920"/>
      <c r="S26" s="920"/>
      <c r="T26" s="920"/>
      <c r="U26" s="920"/>
      <c r="V26" s="920"/>
      <c r="W26" s="920"/>
      <c r="X26" s="920"/>
      <c r="Y26" s="921"/>
      <c r="Z26" s="919"/>
      <c r="AA26" s="920"/>
      <c r="AB26" s="920"/>
      <c r="AC26" s="920"/>
      <c r="AD26" s="920"/>
      <c r="AE26" s="920"/>
      <c r="AF26" s="920"/>
      <c r="AG26" s="920"/>
      <c r="AH26" s="920"/>
      <c r="AI26" s="920"/>
      <c r="AJ26" s="920"/>
      <c r="AK26" s="920"/>
      <c r="AL26" s="920"/>
      <c r="AM26" s="921"/>
      <c r="AN26" s="922"/>
      <c r="AO26" s="923"/>
      <c r="AP26" s="924"/>
      <c r="AQ26" s="872"/>
      <c r="AR26" s="873"/>
      <c r="AS26" s="874" t="str">
        <f t="shared" si="0"/>
        <v/>
      </c>
      <c r="AT26" s="875"/>
      <c r="AU26" s="876"/>
      <c r="AV26" s="861"/>
      <c r="AW26" s="862"/>
      <c r="AX26" s="863"/>
      <c r="AY26" s="866"/>
      <c r="AZ26" s="867"/>
      <c r="BA26" s="867"/>
      <c r="BB26" s="867"/>
      <c r="BC26" s="83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29" customFormat="1" ht="28.5" customHeight="1">
      <c r="A27" s="891"/>
      <c r="B27" s="892"/>
      <c r="C27" s="893"/>
      <c r="D27" s="897" t="s">
        <v>129</v>
      </c>
      <c r="E27" s="898"/>
      <c r="F27" s="899"/>
      <c r="G27" s="836"/>
      <c r="H27" s="837"/>
      <c r="I27" s="837"/>
      <c r="J27" s="837"/>
      <c r="K27" s="837"/>
      <c r="L27" s="837"/>
      <c r="M27" s="837"/>
      <c r="N27" s="838"/>
      <c r="O27" s="839"/>
      <c r="P27" s="840"/>
      <c r="Q27" s="840"/>
      <c r="R27" s="840"/>
      <c r="S27" s="840"/>
      <c r="T27" s="840"/>
      <c r="U27" s="840"/>
      <c r="V27" s="840"/>
      <c r="W27" s="840"/>
      <c r="X27" s="840"/>
      <c r="Y27" s="841"/>
      <c r="Z27" s="839"/>
      <c r="AA27" s="840"/>
      <c r="AB27" s="840"/>
      <c r="AC27" s="840"/>
      <c r="AD27" s="840"/>
      <c r="AE27" s="840"/>
      <c r="AF27" s="840"/>
      <c r="AG27" s="840"/>
      <c r="AH27" s="840"/>
      <c r="AI27" s="840"/>
      <c r="AJ27" s="840"/>
      <c r="AK27" s="840"/>
      <c r="AL27" s="840"/>
      <c r="AM27" s="841"/>
      <c r="AN27" s="900"/>
      <c r="AO27" s="901"/>
      <c r="AP27" s="902"/>
      <c r="AQ27" s="903"/>
      <c r="AR27" s="904"/>
      <c r="AS27" s="905" t="str">
        <f t="shared" si="0"/>
        <v/>
      </c>
      <c r="AT27" s="906"/>
      <c r="AU27" s="907"/>
      <c r="AV27" s="858" t="str">
        <f t="shared" ref="AV27" si="8">IF(AS27&lt;&gt;"",SUM(AS27:AU28),"")</f>
        <v/>
      </c>
      <c r="AW27" s="859"/>
      <c r="AX27" s="860"/>
      <c r="AY27" s="864"/>
      <c r="AZ27" s="865"/>
      <c r="BA27" s="865"/>
      <c r="BB27" s="865"/>
      <c r="BC27" s="868" t="s">
        <v>17</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29" customFormat="1" ht="28.5" customHeight="1">
      <c r="A28" s="891"/>
      <c r="B28" s="892"/>
      <c r="C28" s="893"/>
      <c r="D28" s="911" t="s">
        <v>130</v>
      </c>
      <c r="E28" s="912"/>
      <c r="F28" s="913"/>
      <c r="G28" s="869"/>
      <c r="H28" s="870"/>
      <c r="I28" s="870"/>
      <c r="J28" s="870"/>
      <c r="K28" s="870"/>
      <c r="L28" s="870"/>
      <c r="M28" s="870"/>
      <c r="N28" s="871"/>
      <c r="O28" s="919"/>
      <c r="P28" s="920"/>
      <c r="Q28" s="920"/>
      <c r="R28" s="920"/>
      <c r="S28" s="920"/>
      <c r="T28" s="920"/>
      <c r="U28" s="920"/>
      <c r="V28" s="920"/>
      <c r="W28" s="920"/>
      <c r="X28" s="920"/>
      <c r="Y28" s="921"/>
      <c r="Z28" s="919"/>
      <c r="AA28" s="920"/>
      <c r="AB28" s="920"/>
      <c r="AC28" s="920"/>
      <c r="AD28" s="920"/>
      <c r="AE28" s="920"/>
      <c r="AF28" s="920"/>
      <c r="AG28" s="920"/>
      <c r="AH28" s="920"/>
      <c r="AI28" s="920"/>
      <c r="AJ28" s="920"/>
      <c r="AK28" s="920"/>
      <c r="AL28" s="920"/>
      <c r="AM28" s="921"/>
      <c r="AN28" s="922"/>
      <c r="AO28" s="923"/>
      <c r="AP28" s="924"/>
      <c r="AQ28" s="872"/>
      <c r="AR28" s="873"/>
      <c r="AS28" s="874" t="str">
        <f t="shared" si="0"/>
        <v/>
      </c>
      <c r="AT28" s="875"/>
      <c r="AU28" s="876"/>
      <c r="AV28" s="861"/>
      <c r="AW28" s="862"/>
      <c r="AX28" s="863"/>
      <c r="AY28" s="866"/>
      <c r="AZ28" s="867"/>
      <c r="BA28" s="867"/>
      <c r="BB28" s="867"/>
      <c r="BC28" s="83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29" customFormat="1" ht="28.5" customHeight="1">
      <c r="A29" s="891"/>
      <c r="B29" s="892"/>
      <c r="C29" s="893"/>
      <c r="D29" s="897" t="s">
        <v>129</v>
      </c>
      <c r="E29" s="898"/>
      <c r="F29" s="899"/>
      <c r="G29" s="836"/>
      <c r="H29" s="837"/>
      <c r="I29" s="837"/>
      <c r="J29" s="837"/>
      <c r="K29" s="837"/>
      <c r="L29" s="837"/>
      <c r="M29" s="837"/>
      <c r="N29" s="838"/>
      <c r="O29" s="839"/>
      <c r="P29" s="840"/>
      <c r="Q29" s="840"/>
      <c r="R29" s="840"/>
      <c r="S29" s="840"/>
      <c r="T29" s="840"/>
      <c r="U29" s="840"/>
      <c r="V29" s="840"/>
      <c r="W29" s="840"/>
      <c r="X29" s="840"/>
      <c r="Y29" s="841"/>
      <c r="Z29" s="839"/>
      <c r="AA29" s="840"/>
      <c r="AB29" s="840"/>
      <c r="AC29" s="840"/>
      <c r="AD29" s="840"/>
      <c r="AE29" s="840"/>
      <c r="AF29" s="840"/>
      <c r="AG29" s="840"/>
      <c r="AH29" s="840"/>
      <c r="AI29" s="840"/>
      <c r="AJ29" s="840"/>
      <c r="AK29" s="840"/>
      <c r="AL29" s="840"/>
      <c r="AM29" s="841"/>
      <c r="AN29" s="900"/>
      <c r="AO29" s="901"/>
      <c r="AP29" s="902"/>
      <c r="AQ29" s="903"/>
      <c r="AR29" s="904"/>
      <c r="AS29" s="905" t="str">
        <f t="shared" si="0"/>
        <v/>
      </c>
      <c r="AT29" s="906"/>
      <c r="AU29" s="907"/>
      <c r="AV29" s="858" t="str">
        <f t="shared" ref="AV29" si="9">IF(AS29&lt;&gt;"",SUM(AS29:AU30),"")</f>
        <v/>
      </c>
      <c r="AW29" s="859"/>
      <c r="AX29" s="860"/>
      <c r="AY29" s="864"/>
      <c r="AZ29" s="865"/>
      <c r="BA29" s="865"/>
      <c r="BB29" s="865"/>
      <c r="BC29" s="868" t="s">
        <v>17</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29" customFormat="1" ht="28.5" customHeight="1" thickBot="1">
      <c r="A30" s="894"/>
      <c r="B30" s="895"/>
      <c r="C30" s="896"/>
      <c r="D30" s="931" t="s">
        <v>130</v>
      </c>
      <c r="E30" s="932"/>
      <c r="F30" s="933"/>
      <c r="G30" s="934"/>
      <c r="H30" s="935"/>
      <c r="I30" s="935"/>
      <c r="J30" s="935"/>
      <c r="K30" s="935"/>
      <c r="L30" s="935"/>
      <c r="M30" s="935"/>
      <c r="N30" s="936"/>
      <c r="O30" s="937"/>
      <c r="P30" s="938"/>
      <c r="Q30" s="938"/>
      <c r="R30" s="938"/>
      <c r="S30" s="938"/>
      <c r="T30" s="938"/>
      <c r="U30" s="938"/>
      <c r="V30" s="938"/>
      <c r="W30" s="938"/>
      <c r="X30" s="938"/>
      <c r="Y30" s="939"/>
      <c r="Z30" s="937"/>
      <c r="AA30" s="938"/>
      <c r="AB30" s="938"/>
      <c r="AC30" s="938"/>
      <c r="AD30" s="938"/>
      <c r="AE30" s="938"/>
      <c r="AF30" s="938"/>
      <c r="AG30" s="938"/>
      <c r="AH30" s="938"/>
      <c r="AI30" s="938"/>
      <c r="AJ30" s="938"/>
      <c r="AK30" s="938"/>
      <c r="AL30" s="938"/>
      <c r="AM30" s="939"/>
      <c r="AN30" s="940"/>
      <c r="AO30" s="941"/>
      <c r="AP30" s="942"/>
      <c r="AQ30" s="954"/>
      <c r="AR30" s="955"/>
      <c r="AS30" s="956" t="str">
        <f t="shared" si="0"/>
        <v/>
      </c>
      <c r="AT30" s="957"/>
      <c r="AU30" s="958"/>
      <c r="AV30" s="959"/>
      <c r="AW30" s="960"/>
      <c r="AX30" s="961"/>
      <c r="AY30" s="885"/>
      <c r="AZ30" s="886"/>
      <c r="BA30" s="886"/>
      <c r="BB30" s="886"/>
      <c r="BC30" s="887"/>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28.5" customHeight="1">
      <c r="BA31" s="19"/>
      <c r="BB31" s="19"/>
      <c r="BC31" s="19"/>
    </row>
    <row r="32" spans="1:106" s="7" customFormat="1" ht="31.5" customHeight="1" thickBot="1">
      <c r="A32" s="40" t="s">
        <v>97</v>
      </c>
      <c r="B32" s="202"/>
      <c r="C32" s="202"/>
      <c r="D32" s="202"/>
      <c r="E32" s="202"/>
      <c r="F32" s="202"/>
      <c r="G32" s="202"/>
      <c r="H32" s="202"/>
      <c r="I32" s="169"/>
      <c r="J32" s="169"/>
      <c r="K32" s="169"/>
      <c r="L32" s="169"/>
      <c r="M32" s="169"/>
      <c r="N32" s="169"/>
      <c r="O32" s="169"/>
      <c r="P32" s="169" t="s">
        <v>157</v>
      </c>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202"/>
      <c r="AZ32" s="202"/>
      <c r="BA32" s="202"/>
      <c r="BB32" s="202"/>
      <c r="BC32" s="202"/>
    </row>
    <row r="33" spans="1:55" s="7" customFormat="1" ht="57.75" customHeight="1" thickBot="1">
      <c r="A33" s="622" t="s">
        <v>18</v>
      </c>
      <c r="B33" s="623"/>
      <c r="C33" s="624"/>
      <c r="D33" s="548" t="s">
        <v>142</v>
      </c>
      <c r="E33" s="538"/>
      <c r="F33" s="538"/>
      <c r="G33" s="538"/>
      <c r="H33" s="538"/>
      <c r="I33" s="541"/>
      <c r="J33" s="559" t="s">
        <v>147</v>
      </c>
      <c r="K33" s="559"/>
      <c r="L33" s="559"/>
      <c r="M33" s="559"/>
      <c r="N33" s="559"/>
      <c r="O33" s="559"/>
      <c r="P33" s="560"/>
      <c r="Q33" s="538" t="s">
        <v>148</v>
      </c>
      <c r="R33" s="541"/>
      <c r="S33" s="538" t="s">
        <v>99</v>
      </c>
      <c r="T33" s="538"/>
      <c r="U33" s="538"/>
      <c r="V33" s="538"/>
      <c r="W33" s="538"/>
      <c r="X33" s="538"/>
      <c r="Y33" s="539"/>
      <c r="Z33" s="548" t="s">
        <v>100</v>
      </c>
      <c r="AA33" s="538"/>
      <c r="AB33" s="538"/>
      <c r="AC33" s="538"/>
      <c r="AD33" s="538"/>
      <c r="AE33" s="538"/>
      <c r="AF33" s="538"/>
      <c r="AG33" s="538"/>
      <c r="AH33" s="538"/>
      <c r="AI33" s="538"/>
      <c r="AJ33" s="538"/>
      <c r="AK33" s="538"/>
      <c r="AL33" s="538"/>
      <c r="AM33" s="539"/>
      <c r="AN33" s="548" t="s">
        <v>123</v>
      </c>
      <c r="AO33" s="538"/>
      <c r="AP33" s="538"/>
      <c r="AQ33" s="538"/>
      <c r="AR33" s="538"/>
      <c r="AS33" s="538"/>
      <c r="AT33" s="538"/>
      <c r="AU33" s="538"/>
      <c r="AV33" s="538"/>
      <c r="AW33" s="538"/>
      <c r="AX33" s="538"/>
      <c r="AY33" s="538"/>
      <c r="AZ33" s="538"/>
      <c r="BA33" s="538"/>
      <c r="BB33" s="538"/>
      <c r="BC33" s="611"/>
    </row>
    <row r="34" spans="1:55" s="7" customFormat="1" ht="33.75" customHeight="1" thickTop="1">
      <c r="A34" s="878" t="s">
        <v>109</v>
      </c>
      <c r="B34" s="879"/>
      <c r="C34" s="880"/>
      <c r="D34" s="825" t="s">
        <v>143</v>
      </c>
      <c r="E34" s="826"/>
      <c r="F34" s="826"/>
      <c r="G34" s="826"/>
      <c r="H34" s="826"/>
      <c r="I34" s="827"/>
      <c r="J34" s="819" t="str">
        <f>IF((SUMIF($AV$11:$AX$20,"&gt;=2.2",$AY$11:$BB$20))=0,"",IF((SUMIF($AV$11:$AX$20,"&gt;=2.2",$AY$11:$BB$20))&lt;=1,1,IF($AV$11&lt;&gt;"",ROUNDDOWN(SUMIF($AV$11:$AX$20,"&gt;=2.2",$AY$11:$BB$20),0),"")))</f>
        <v/>
      </c>
      <c r="K34" s="820"/>
      <c r="L34" s="820"/>
      <c r="M34" s="820"/>
      <c r="N34" s="820"/>
      <c r="O34" s="820"/>
      <c r="P34" s="229" t="s">
        <v>149</v>
      </c>
      <c r="Q34" s="881" t="s">
        <v>148</v>
      </c>
      <c r="R34" s="882"/>
      <c r="S34" s="807">
        <v>7500</v>
      </c>
      <c r="T34" s="807"/>
      <c r="U34" s="807"/>
      <c r="V34" s="807"/>
      <c r="W34" s="807"/>
      <c r="X34" s="807"/>
      <c r="Y34" s="124" t="s">
        <v>0</v>
      </c>
      <c r="Z34" s="808" t="str">
        <f>IF(J34="","",(J34*S34))</f>
        <v/>
      </c>
      <c r="AA34" s="808"/>
      <c r="AB34" s="808"/>
      <c r="AC34" s="808"/>
      <c r="AD34" s="808"/>
      <c r="AE34" s="808"/>
      <c r="AF34" s="808"/>
      <c r="AG34" s="808"/>
      <c r="AH34" s="808"/>
      <c r="AI34" s="808"/>
      <c r="AJ34" s="808"/>
      <c r="AK34" s="808"/>
      <c r="AL34" s="808"/>
      <c r="AM34" s="124" t="s">
        <v>0</v>
      </c>
      <c r="AN34" s="809" t="str">
        <f>IF(Z34&lt;&gt;"",Z34,"")</f>
        <v/>
      </c>
      <c r="AO34" s="810"/>
      <c r="AP34" s="810"/>
      <c r="AQ34" s="810"/>
      <c r="AR34" s="810"/>
      <c r="AS34" s="810"/>
      <c r="AT34" s="810"/>
      <c r="AU34" s="810"/>
      <c r="AV34" s="810"/>
      <c r="AW34" s="810"/>
      <c r="AX34" s="810"/>
      <c r="AY34" s="810"/>
      <c r="AZ34" s="810"/>
      <c r="BA34" s="810"/>
      <c r="BB34" s="810"/>
      <c r="BC34" s="227" t="s">
        <v>0</v>
      </c>
    </row>
    <row r="35" spans="1:55" s="7" customFormat="1" ht="33.75" customHeight="1">
      <c r="A35" s="631" t="s">
        <v>102</v>
      </c>
      <c r="B35" s="632"/>
      <c r="C35" s="633"/>
      <c r="D35" s="828" t="s">
        <v>144</v>
      </c>
      <c r="E35" s="829"/>
      <c r="F35" s="829"/>
      <c r="G35" s="829"/>
      <c r="H35" s="829"/>
      <c r="I35" s="830"/>
      <c r="J35" s="821" t="str">
        <f>IF((SUMIF($AV$21:$AX$30,"&gt;=5.4",$AY$21:$BB$30))=0,"",IF((SUMIF($AV$21:$AX$30,"&gt;=5.4",$AY$21:$BB$30))&lt;=1,1,IF($AV$21&lt;&gt;"",ROUNDDOWN(SUMIF($AV$21:$AX$30,"&gt;=5.4",$AY$21:$BB$30),0),"")))</f>
        <v/>
      </c>
      <c r="K35" s="822"/>
      <c r="L35" s="822"/>
      <c r="M35" s="822"/>
      <c r="N35" s="822"/>
      <c r="O35" s="822"/>
      <c r="P35" s="230" t="s">
        <v>149</v>
      </c>
      <c r="Q35" s="883" t="s">
        <v>148</v>
      </c>
      <c r="R35" s="644"/>
      <c r="S35" s="510">
        <v>6000</v>
      </c>
      <c r="T35" s="510"/>
      <c r="U35" s="510"/>
      <c r="V35" s="510"/>
      <c r="W35" s="510"/>
      <c r="X35" s="510"/>
      <c r="Y35" s="125" t="s">
        <v>0</v>
      </c>
      <c r="Z35" s="811" t="str">
        <f>IF(J35="","",(J35*S35))</f>
        <v/>
      </c>
      <c r="AA35" s="811"/>
      <c r="AB35" s="811"/>
      <c r="AC35" s="811"/>
      <c r="AD35" s="811"/>
      <c r="AE35" s="811"/>
      <c r="AF35" s="811"/>
      <c r="AG35" s="811"/>
      <c r="AH35" s="811"/>
      <c r="AI35" s="811"/>
      <c r="AJ35" s="811"/>
      <c r="AK35" s="811"/>
      <c r="AL35" s="811"/>
      <c r="AM35" s="125" t="s">
        <v>0</v>
      </c>
      <c r="AN35" s="812">
        <f>SUM(Z35:AL36)</f>
        <v>0</v>
      </c>
      <c r="AO35" s="813"/>
      <c r="AP35" s="813"/>
      <c r="AQ35" s="813"/>
      <c r="AR35" s="813"/>
      <c r="AS35" s="813"/>
      <c r="AT35" s="813"/>
      <c r="AU35" s="813"/>
      <c r="AV35" s="813"/>
      <c r="AW35" s="813"/>
      <c r="AX35" s="813"/>
      <c r="AY35" s="813"/>
      <c r="AZ35" s="813"/>
      <c r="BA35" s="813"/>
      <c r="BB35" s="813"/>
      <c r="BC35" s="639" t="s">
        <v>0</v>
      </c>
    </row>
    <row r="36" spans="1:55" s="7" customFormat="1" ht="33.75" customHeight="1" thickBot="1">
      <c r="A36" s="634"/>
      <c r="B36" s="635"/>
      <c r="C36" s="636"/>
      <c r="D36" s="831" t="s">
        <v>145</v>
      </c>
      <c r="E36" s="832"/>
      <c r="F36" s="832"/>
      <c r="G36" s="832"/>
      <c r="H36" s="832"/>
      <c r="I36" s="833"/>
      <c r="J36" s="823" t="str">
        <f>IF(SUMIFS($AY$21:$AY$30,$AV$21:$AV$30,"&gt;=2.7",$AV$21:$AV$30,"&lt;5.4")=0,"",IF(SUMIFS($AY$21:$AY$30,$AV$21:$AV$30,"&gt;=2.7",$AV$21:$AV$30,"&lt;5.4")&lt;1,1,ROUNDDOWN(SUMIFS($AY$21:$AY$30,$AV$21:$AV$30,"&gt;=2.7",$AV$21:$AV$30,"&lt;5.4"),0)))</f>
        <v/>
      </c>
      <c r="K36" s="824"/>
      <c r="L36" s="824"/>
      <c r="M36" s="824"/>
      <c r="N36" s="824"/>
      <c r="O36" s="824"/>
      <c r="P36" s="231" t="s">
        <v>149</v>
      </c>
      <c r="Q36" s="884" t="s">
        <v>148</v>
      </c>
      <c r="R36" s="504"/>
      <c r="S36" s="512">
        <v>5000</v>
      </c>
      <c r="T36" s="512"/>
      <c r="U36" s="512"/>
      <c r="V36" s="512"/>
      <c r="W36" s="512"/>
      <c r="X36" s="512"/>
      <c r="Y36" s="129" t="s">
        <v>0</v>
      </c>
      <c r="Z36" s="816" t="str">
        <f>IF(J36="","",(J36*S36))</f>
        <v/>
      </c>
      <c r="AA36" s="816"/>
      <c r="AB36" s="816"/>
      <c r="AC36" s="816"/>
      <c r="AD36" s="816"/>
      <c r="AE36" s="816"/>
      <c r="AF36" s="816"/>
      <c r="AG36" s="816"/>
      <c r="AH36" s="816"/>
      <c r="AI36" s="816"/>
      <c r="AJ36" s="816"/>
      <c r="AK36" s="816"/>
      <c r="AL36" s="816"/>
      <c r="AM36" s="129" t="s">
        <v>0</v>
      </c>
      <c r="AN36" s="814"/>
      <c r="AO36" s="815"/>
      <c r="AP36" s="815"/>
      <c r="AQ36" s="815"/>
      <c r="AR36" s="815"/>
      <c r="AS36" s="815"/>
      <c r="AT36" s="815"/>
      <c r="AU36" s="815"/>
      <c r="AV36" s="815"/>
      <c r="AW36" s="815"/>
      <c r="AX36" s="815"/>
      <c r="AY36" s="815"/>
      <c r="AZ36" s="815"/>
      <c r="BA36" s="815"/>
      <c r="BB36" s="815"/>
      <c r="BC36" s="877"/>
    </row>
    <row r="37" spans="1:55" s="7" customFormat="1" ht="37.5" customHeight="1" thickTop="1" thickBot="1">
      <c r="A37" s="607" t="s">
        <v>134</v>
      </c>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9"/>
      <c r="AN37" s="817">
        <f>SUM(AN34:BB36)</f>
        <v>0</v>
      </c>
      <c r="AO37" s="818"/>
      <c r="AP37" s="818"/>
      <c r="AQ37" s="818"/>
      <c r="AR37" s="818"/>
      <c r="AS37" s="818"/>
      <c r="AT37" s="818"/>
      <c r="AU37" s="818"/>
      <c r="AV37" s="818"/>
      <c r="AW37" s="818"/>
      <c r="AX37" s="818"/>
      <c r="AY37" s="818"/>
      <c r="AZ37" s="818"/>
      <c r="BA37" s="818"/>
      <c r="BB37" s="818"/>
      <c r="BC37" s="128" t="s">
        <v>0</v>
      </c>
    </row>
    <row r="38" spans="1:55" ht="28.5" customHeight="1"/>
  </sheetData>
  <sheetProtection algorithmName="SHA-512" hashValue="vowSNy4TJPrQiCMujD0LexV2DpMGk2cSa+62z8nrBjI0B2DovsU7drr6DboGGt4FSRZID41vXghYsLQXHFWy7g==" saltValue="Y4mDCJTkGREnlTDrQxkvRw==" spinCount="100000" sheet="1" objects="1" scenarios="1"/>
  <mergeCells count="215">
    <mergeCell ref="AQ30:AR30"/>
    <mergeCell ref="AS30:AU30"/>
    <mergeCell ref="BC27:BC28"/>
    <mergeCell ref="D28:F28"/>
    <mergeCell ref="G28:N28"/>
    <mergeCell ref="O28:Y28"/>
    <mergeCell ref="Z28:AM28"/>
    <mergeCell ref="AN28:AP28"/>
    <mergeCell ref="D29:F29"/>
    <mergeCell ref="G29:N29"/>
    <mergeCell ref="O29:Y29"/>
    <mergeCell ref="Z29:AM29"/>
    <mergeCell ref="AN29:AP29"/>
    <mergeCell ref="AQ29:AR29"/>
    <mergeCell ref="AS29:AU29"/>
    <mergeCell ref="D27:F27"/>
    <mergeCell ref="G27:N27"/>
    <mergeCell ref="O27:Y27"/>
    <mergeCell ref="Z27:AM27"/>
    <mergeCell ref="AQ27:AR27"/>
    <mergeCell ref="AS27:AU27"/>
    <mergeCell ref="AV27:AX28"/>
    <mergeCell ref="AY27:BB28"/>
    <mergeCell ref="AV29:AX30"/>
    <mergeCell ref="BC23:BC24"/>
    <mergeCell ref="D24:F24"/>
    <mergeCell ref="G24:N24"/>
    <mergeCell ref="O24:Y24"/>
    <mergeCell ref="Z24:AM24"/>
    <mergeCell ref="AN24:AP24"/>
    <mergeCell ref="AQ24:AR24"/>
    <mergeCell ref="AS24:AU24"/>
    <mergeCell ref="AQ28:AR28"/>
    <mergeCell ref="D25:F25"/>
    <mergeCell ref="G25:N25"/>
    <mergeCell ref="O25:Y25"/>
    <mergeCell ref="Z25:AM25"/>
    <mergeCell ref="AN25:AP25"/>
    <mergeCell ref="AQ25:AR25"/>
    <mergeCell ref="AS25:AU25"/>
    <mergeCell ref="AV25:AX26"/>
    <mergeCell ref="AS28:AU28"/>
    <mergeCell ref="BC25:BC26"/>
    <mergeCell ref="D26:F26"/>
    <mergeCell ref="G26:N26"/>
    <mergeCell ref="O26:Y26"/>
    <mergeCell ref="Z26:AM26"/>
    <mergeCell ref="AN26:AP26"/>
    <mergeCell ref="BC17:BC18"/>
    <mergeCell ref="D18:F18"/>
    <mergeCell ref="G18:N18"/>
    <mergeCell ref="O18:Y18"/>
    <mergeCell ref="G20:N20"/>
    <mergeCell ref="O20:Y20"/>
    <mergeCell ref="Z20:AM20"/>
    <mergeCell ref="AN20:AP20"/>
    <mergeCell ref="AV19:AX20"/>
    <mergeCell ref="AY19:BB20"/>
    <mergeCell ref="AS20:AU20"/>
    <mergeCell ref="AQ20:AR20"/>
    <mergeCell ref="AS17:AU17"/>
    <mergeCell ref="AV17:AX18"/>
    <mergeCell ref="AY17:BB18"/>
    <mergeCell ref="D19:F19"/>
    <mergeCell ref="G19:N19"/>
    <mergeCell ref="O19:Y19"/>
    <mergeCell ref="Z19:AM19"/>
    <mergeCell ref="AN19:AP19"/>
    <mergeCell ref="AQ19:AR19"/>
    <mergeCell ref="AS19:AU19"/>
    <mergeCell ref="BC19:BC20"/>
    <mergeCell ref="D20:F20"/>
    <mergeCell ref="BC21:BC22"/>
    <mergeCell ref="D22:F22"/>
    <mergeCell ref="G22:N22"/>
    <mergeCell ref="O22:Y22"/>
    <mergeCell ref="Z22:AM22"/>
    <mergeCell ref="AN22:AP22"/>
    <mergeCell ref="AQ22:AR22"/>
    <mergeCell ref="AS22:AU22"/>
    <mergeCell ref="AQ21:AR21"/>
    <mergeCell ref="AS21:AU21"/>
    <mergeCell ref="AV15:AX16"/>
    <mergeCell ref="AY15:BB16"/>
    <mergeCell ref="BC15:BC16"/>
    <mergeCell ref="D16:F16"/>
    <mergeCell ref="G16:N16"/>
    <mergeCell ref="O16:Y16"/>
    <mergeCell ref="Z16:AM16"/>
    <mergeCell ref="AN16:AP16"/>
    <mergeCell ref="AQ16:AR16"/>
    <mergeCell ref="AS16:AU16"/>
    <mergeCell ref="O11:Y11"/>
    <mergeCell ref="Z11:AM11"/>
    <mergeCell ref="AN11:AP11"/>
    <mergeCell ref="AQ11:AR11"/>
    <mergeCell ref="AS11:AU11"/>
    <mergeCell ref="D13:F13"/>
    <mergeCell ref="O14:Y14"/>
    <mergeCell ref="Z14:AM14"/>
    <mergeCell ref="AN14:AP14"/>
    <mergeCell ref="AQ13:AR13"/>
    <mergeCell ref="AS13:AU13"/>
    <mergeCell ref="Q33:R33"/>
    <mergeCell ref="J33:P33"/>
    <mergeCell ref="D33:I33"/>
    <mergeCell ref="AN13:AP13"/>
    <mergeCell ref="Z18:AM18"/>
    <mergeCell ref="AN18:AP18"/>
    <mergeCell ref="AN27:AP27"/>
    <mergeCell ref="D30:F30"/>
    <mergeCell ref="G30:N30"/>
    <mergeCell ref="O30:Y30"/>
    <mergeCell ref="Z30:AM30"/>
    <mergeCell ref="AN30:AP30"/>
    <mergeCell ref="Z33:AM33"/>
    <mergeCell ref="AN33:BC33"/>
    <mergeCell ref="AQ18:AR18"/>
    <mergeCell ref="AS18:AU18"/>
    <mergeCell ref="D17:F17"/>
    <mergeCell ref="G17:N17"/>
    <mergeCell ref="AQ15:AR15"/>
    <mergeCell ref="AS15:AU15"/>
    <mergeCell ref="O17:Y17"/>
    <mergeCell ref="Z17:AM17"/>
    <mergeCell ref="AN17:AP17"/>
    <mergeCell ref="AQ17:AR17"/>
    <mergeCell ref="AV23:AX24"/>
    <mergeCell ref="AY23:BB24"/>
    <mergeCell ref="AQ26:AR26"/>
    <mergeCell ref="AS26:AU26"/>
    <mergeCell ref="AV21:AX22"/>
    <mergeCell ref="AY21:BB22"/>
    <mergeCell ref="A11:C20"/>
    <mergeCell ref="D14:F14"/>
    <mergeCell ref="D15:F15"/>
    <mergeCell ref="G15:N15"/>
    <mergeCell ref="O15:Y15"/>
    <mergeCell ref="Z15:AM15"/>
    <mergeCell ref="AN15:AP15"/>
    <mergeCell ref="AV11:AX12"/>
    <mergeCell ref="AY11:BB12"/>
    <mergeCell ref="D12:F12"/>
    <mergeCell ref="G12:N12"/>
    <mergeCell ref="O12:Y12"/>
    <mergeCell ref="Z12:AM12"/>
    <mergeCell ref="AN12:AP12"/>
    <mergeCell ref="AQ12:AR12"/>
    <mergeCell ref="AS12:AU12"/>
    <mergeCell ref="D11:F11"/>
    <mergeCell ref="G11:N11"/>
    <mergeCell ref="BC35:BC36"/>
    <mergeCell ref="A34:C34"/>
    <mergeCell ref="A35:C36"/>
    <mergeCell ref="Q34:R34"/>
    <mergeCell ref="Q35:R35"/>
    <mergeCell ref="Q36:R36"/>
    <mergeCell ref="S33:Y33"/>
    <mergeCell ref="AY29:BB30"/>
    <mergeCell ref="BC29:BC30"/>
    <mergeCell ref="A33:C33"/>
    <mergeCell ref="A21:C30"/>
    <mergeCell ref="D21:F21"/>
    <mergeCell ref="G21:N21"/>
    <mergeCell ref="O21:Y21"/>
    <mergeCell ref="Z21:AM21"/>
    <mergeCell ref="AN21:AP21"/>
    <mergeCell ref="D23:F23"/>
    <mergeCell ref="G23:N23"/>
    <mergeCell ref="O23:Y23"/>
    <mergeCell ref="Z23:AM23"/>
    <mergeCell ref="AN23:AP23"/>
    <mergeCell ref="AY25:BB26"/>
    <mergeCell ref="AQ23:AR23"/>
    <mergeCell ref="AS23:AU23"/>
    <mergeCell ref="BC11:BC12"/>
    <mergeCell ref="G13:N13"/>
    <mergeCell ref="O13:Y13"/>
    <mergeCell ref="Z13:AM13"/>
    <mergeCell ref="A3:BC3"/>
    <mergeCell ref="BB6:BC6"/>
    <mergeCell ref="AY7:BC9"/>
    <mergeCell ref="A10:C10"/>
    <mergeCell ref="AV10:AX10"/>
    <mergeCell ref="D10:F10"/>
    <mergeCell ref="G10:N10"/>
    <mergeCell ref="O10:Y10"/>
    <mergeCell ref="Z10:AM10"/>
    <mergeCell ref="AN10:AP10"/>
    <mergeCell ref="AQ10:AR10"/>
    <mergeCell ref="AS10:AU10"/>
    <mergeCell ref="AS7:AX9"/>
    <mergeCell ref="AY10:BC10"/>
    <mergeCell ref="AV13:AX14"/>
    <mergeCell ref="AY13:BB14"/>
    <mergeCell ref="BC13:BC14"/>
    <mergeCell ref="G14:N14"/>
    <mergeCell ref="AQ14:AR14"/>
    <mergeCell ref="AS14:AU14"/>
    <mergeCell ref="S34:X34"/>
    <mergeCell ref="Z34:AL34"/>
    <mergeCell ref="AN34:BB34"/>
    <mergeCell ref="S35:X35"/>
    <mergeCell ref="Z35:AL35"/>
    <mergeCell ref="AN35:BB36"/>
    <mergeCell ref="S36:X36"/>
    <mergeCell ref="Z36:AL36"/>
    <mergeCell ref="A37:AM37"/>
    <mergeCell ref="AN37:BB37"/>
    <mergeCell ref="J34:O34"/>
    <mergeCell ref="J35:O35"/>
    <mergeCell ref="J36:O36"/>
    <mergeCell ref="D34:I34"/>
    <mergeCell ref="D35:I35"/>
    <mergeCell ref="D36:I36"/>
  </mergeCells>
  <phoneticPr fontId="51"/>
  <dataValidations count="6">
    <dataValidation type="custom" imeMode="disabled" allowBlank="1" showInputMessage="1" showErrorMessage="1" errorTitle="入力エラー" error="小数点は第二位まで、三位以下切り捨てで入力して下さい。" sqref="AY11 AY13 AY19 AY15 AY17 AY23 AY29 AY25 AY27 AY21" xr:uid="{3ED6B602-1FC3-4837-B195-E3BBD995EE70}">
      <formula1>AY11-ROUNDDOWN(AY11,2)=0</formula1>
    </dataValidation>
    <dataValidation type="custom" imeMode="disabled" allowBlank="1" showInputMessage="1" showErrorMessage="1" errorTitle="入力エラー" error="小数点以下第一位を切り捨てで入力して下さい。" sqref="AQ11:AR30" xr:uid="{43DD3715-C141-4C55-9C5F-2D62B832B93B}">
      <formula1>AQ11-ROUNDDOWN(AQ11,0)=0</formula1>
    </dataValidation>
    <dataValidation type="custom" imeMode="disabled" allowBlank="1" showInputMessage="1" showErrorMessage="1" errorTitle="入力エラー" error="小数点は第一位まで、二位以下切り捨てで入力して下さい。" sqref="AS11:AU30" xr:uid="{965DE8D4-DE27-4BCB-8577-27203770C3D1}">
      <formula1>AS11-ROUNDDOWN(AS11,1)=0</formula1>
    </dataValidation>
    <dataValidation type="custom" imeMode="disabled" allowBlank="1" showInputMessage="1" showErrorMessage="1" errorTitle="入力エラー" error="小数点は第三位まで、四位以下四捨五入で入力して下さい。" sqref="AN11:AP30" xr:uid="{E67A7F35-E56B-4970-A1C0-AA2559AC5921}">
      <formula1>AN11-ROUND(AN11,3)=0</formula1>
    </dataValidation>
    <dataValidation type="textLength" imeMode="disabled" operator="equal" allowBlank="1" showInputMessage="1" showErrorMessage="1" errorTitle="文字数エラー" error="SII登録型番の8文字で登録してください。" sqref="G11:N30" xr:uid="{AEEB7D77-C266-416A-BD98-5A74112B096D}">
      <formula1>8</formula1>
    </dataValidation>
    <dataValidation type="custom" imeMode="disabled" allowBlank="1" showInputMessage="1" showErrorMessage="1" sqref="AV11:AX30" xr:uid="{1090F8C6-74F8-4224-8331-9596F8440066}">
      <formula1>AV11-ROUNDDOWN(AV11,1)=0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60C0-087A-40AC-9F92-09C1081BF9D2}">
  <sheetPr>
    <pageSetUpPr fitToPage="1"/>
  </sheetPr>
  <dimension ref="A1:ES77"/>
  <sheetViews>
    <sheetView showGridLines="0" showZeros="0" zoomScale="55" zoomScaleNormal="55" zoomScaleSheetLayoutView="52" workbookViewId="0"/>
  </sheetViews>
  <sheetFormatPr defaultColWidth="9" defaultRowHeight="13.2"/>
  <cols>
    <col min="1" max="55" width="3.6640625" style="7" customWidth="1"/>
    <col min="56" max="92" width="3.44140625" style="7" customWidth="1"/>
    <col min="93" max="93" width="3.33203125" style="7" customWidth="1"/>
    <col min="94" max="148" width="3.6640625" style="7" customWidth="1"/>
    <col min="149" max="16384" width="9" style="7"/>
  </cols>
  <sheetData>
    <row r="1" spans="1:149" ht="19.2">
      <c r="BC1" s="130" t="s">
        <v>249</v>
      </c>
      <c r="EI1" s="130"/>
      <c r="ER1" s="130" t="s">
        <v>249</v>
      </c>
    </row>
    <row r="2" spans="1:149" ht="18" customHeight="1">
      <c r="BC2" s="61" t="str">
        <f>IF(OR(実績報告書!$BD$15&lt;&gt;"",実績報告書!$AJ$51&lt;&gt;""),実績報告書!$BD$15&amp;"邸"&amp;RIGHT(TRIM(実績報告書!$N$51&amp;実績報告書!$Y$51&amp;実績報告書!$AJ$51),4),"")</f>
        <v/>
      </c>
      <c r="EI2" s="61"/>
      <c r="ER2" s="61" t="str">
        <f>IF(BC2="","",BC2)</f>
        <v/>
      </c>
    </row>
    <row r="3" spans="1:149" ht="30" customHeight="1">
      <c r="A3" s="584" t="s">
        <v>284</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CP3" s="584" t="s">
        <v>285</v>
      </c>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row>
    <row r="5" spans="1:149" ht="15.7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4"/>
      <c r="AN5" s="4"/>
      <c r="AO5" s="4"/>
      <c r="AP5" s="4"/>
      <c r="AQ5" s="4"/>
      <c r="AR5" s="4"/>
      <c r="AS5" s="4"/>
      <c r="AT5" s="4"/>
      <c r="AU5" s="4"/>
      <c r="AV5" s="4"/>
      <c r="AW5" s="4"/>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M5" s="4"/>
      <c r="EN5" s="4"/>
      <c r="EO5" s="4"/>
      <c r="EP5" s="4"/>
      <c r="EQ5" s="4"/>
      <c r="ER5" s="131" t="s">
        <v>3</v>
      </c>
    </row>
    <row r="6" spans="1:149" ht="15.7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18"/>
      <c r="AN6" s="18"/>
      <c r="AO6" s="4"/>
      <c r="AP6" s="4"/>
      <c r="AQ6" s="4"/>
      <c r="AR6" s="4"/>
      <c r="AS6" s="4"/>
      <c r="AT6" s="4"/>
      <c r="AU6" s="4"/>
      <c r="AV6" s="4"/>
      <c r="AW6" s="4"/>
      <c r="AX6" s="61" t="s">
        <v>38</v>
      </c>
      <c r="AY6" s="201"/>
      <c r="AZ6" s="132" t="s">
        <v>91</v>
      </c>
      <c r="BA6" s="201"/>
      <c r="BB6" s="962" t="s">
        <v>92</v>
      </c>
      <c r="BC6" s="962"/>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M6" s="61" t="s">
        <v>38</v>
      </c>
      <c r="EN6" s="211" t="str">
        <f>IF(AY6="","",AY6)</f>
        <v/>
      </c>
      <c r="EO6" s="132" t="s">
        <v>91</v>
      </c>
      <c r="EP6" s="211" t="str">
        <f>IF(BA6="","",BA6)</f>
        <v/>
      </c>
      <c r="EQ6" s="962" t="s">
        <v>92</v>
      </c>
      <c r="ER6" s="962"/>
    </row>
    <row r="7" spans="1:149" ht="14.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131"/>
      <c r="AY7" s="131"/>
      <c r="AZ7" s="131"/>
      <c r="BA7" s="131"/>
      <c r="BB7" s="131"/>
      <c r="BC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131"/>
      <c r="DY7" s="131"/>
      <c r="DZ7" s="131"/>
      <c r="EA7" s="131"/>
      <c r="EB7" s="131"/>
      <c r="EC7" s="131"/>
      <c r="ED7" s="131"/>
      <c r="EE7" s="131"/>
      <c r="EF7" s="131"/>
      <c r="EG7" s="131"/>
      <c r="EH7" s="131"/>
      <c r="EI7" s="4"/>
    </row>
    <row r="8" spans="1:149" ht="17.25" customHeight="1">
      <c r="A8" s="154"/>
      <c r="B8" s="155"/>
      <c r="C8" s="156" t="s">
        <v>127</v>
      </c>
      <c r="D8" s="25"/>
      <c r="E8" s="25"/>
      <c r="F8" s="25"/>
      <c r="G8" s="157"/>
      <c r="H8" s="158"/>
      <c r="I8" s="156" t="s">
        <v>260</v>
      </c>
      <c r="J8" s="4"/>
      <c r="K8" s="4"/>
      <c r="L8" s="34"/>
      <c r="M8" s="34"/>
      <c r="N8" s="33"/>
      <c r="O8" s="34"/>
      <c r="P8" s="34"/>
      <c r="Q8" s="34"/>
      <c r="R8" s="34"/>
      <c r="S8" s="34"/>
      <c r="T8" s="156"/>
      <c r="U8" s="25"/>
      <c r="V8" s="18"/>
      <c r="W8" s="18"/>
      <c r="X8" s="18"/>
      <c r="Y8" s="18"/>
      <c r="Z8" s="18"/>
      <c r="AA8" s="18"/>
      <c r="AB8" s="18"/>
      <c r="AC8" s="18"/>
      <c r="AD8" s="18"/>
      <c r="AE8" s="4"/>
      <c r="AF8" s="4"/>
      <c r="AG8" s="4"/>
      <c r="AH8" s="4"/>
      <c r="AI8" s="4"/>
      <c r="AJ8" s="18"/>
      <c r="AK8" s="18"/>
      <c r="AL8" s="18"/>
      <c r="AM8" s="18"/>
      <c r="AN8" s="18"/>
      <c r="AO8" s="18"/>
      <c r="AP8" s="962"/>
      <c r="AQ8" s="962"/>
      <c r="AR8" s="200"/>
      <c r="AS8" s="200"/>
      <c r="AT8" s="200"/>
      <c r="AU8" s="200"/>
      <c r="AV8" s="200"/>
      <c r="AW8" s="200"/>
      <c r="AX8" s="200"/>
      <c r="AY8" s="200"/>
      <c r="AZ8" s="200"/>
      <c r="BA8" s="200"/>
      <c r="BB8" s="200"/>
      <c r="BC8" s="132"/>
      <c r="CP8" s="181"/>
      <c r="CQ8" s="182"/>
      <c r="CR8" s="183" t="s">
        <v>127</v>
      </c>
      <c r="CS8" s="184"/>
      <c r="CT8" s="184"/>
      <c r="CU8" s="184"/>
      <c r="CV8" s="185"/>
      <c r="CW8" s="186"/>
      <c r="CX8" s="183" t="s">
        <v>260</v>
      </c>
      <c r="CY8" s="4"/>
      <c r="DA8" s="187"/>
      <c r="DB8" s="187"/>
      <c r="DC8" s="188"/>
      <c r="DD8" s="187"/>
      <c r="DE8" s="187"/>
      <c r="DF8" s="187"/>
      <c r="DG8" s="187"/>
      <c r="DH8" s="187"/>
      <c r="DI8" s="183"/>
      <c r="DJ8" s="184"/>
      <c r="DK8" s="18"/>
      <c r="DL8" s="18"/>
      <c r="DM8" s="18"/>
      <c r="DN8" s="18"/>
      <c r="DO8" s="18"/>
      <c r="DP8" s="4"/>
      <c r="DQ8" s="4"/>
      <c r="DR8" s="4"/>
      <c r="DS8" s="4"/>
      <c r="DT8" s="4"/>
      <c r="DU8" s="4"/>
      <c r="DV8" s="4"/>
      <c r="DW8" s="4"/>
      <c r="DX8" s="223"/>
      <c r="DY8" s="223"/>
      <c r="DZ8" s="223"/>
      <c r="EA8" s="223"/>
      <c r="EB8" s="223"/>
      <c r="EC8" s="223"/>
      <c r="ED8" s="223"/>
      <c r="EE8" s="223"/>
      <c r="EF8" s="223"/>
      <c r="EG8" s="223"/>
      <c r="EH8" s="223"/>
      <c r="EI8" s="132"/>
    </row>
    <row r="9" spans="1:149" ht="14.25" customHeight="1" thickBot="1">
      <c r="A9" s="191"/>
      <c r="B9" s="191"/>
      <c r="C9" s="191"/>
      <c r="D9" s="191"/>
      <c r="E9" s="191"/>
      <c r="F9" s="191"/>
      <c r="AJ9" s="191"/>
      <c r="AK9" s="191"/>
      <c r="AL9" s="191"/>
      <c r="AM9" s="191"/>
      <c r="AN9" s="191"/>
      <c r="AO9" s="191"/>
      <c r="AP9" s="200"/>
      <c r="AQ9" s="200"/>
      <c r="AR9" s="200"/>
      <c r="AS9" s="200"/>
      <c r="AT9" s="200"/>
      <c r="AU9" s="200"/>
      <c r="AV9" s="200"/>
      <c r="AW9" s="200"/>
      <c r="AX9" s="200"/>
      <c r="AY9" s="200"/>
      <c r="AZ9" s="200"/>
      <c r="BA9" s="200"/>
      <c r="BB9" s="200"/>
      <c r="BC9" s="132"/>
      <c r="CP9" s="191"/>
      <c r="CQ9" s="191"/>
      <c r="CR9" s="191"/>
      <c r="CS9" s="191"/>
      <c r="CT9" s="191"/>
      <c r="CU9" s="191"/>
      <c r="DX9" s="223"/>
      <c r="DY9" s="223"/>
      <c r="DZ9" s="223"/>
      <c r="EA9" s="223"/>
      <c r="EB9" s="223"/>
      <c r="EC9" s="223"/>
      <c r="ED9" s="223"/>
      <c r="EE9" s="223"/>
      <c r="EF9" s="223"/>
      <c r="EG9" s="223"/>
      <c r="EH9" s="223"/>
      <c r="EI9" s="132"/>
    </row>
    <row r="10" spans="1:149" ht="28.5" customHeight="1" thickBot="1">
      <c r="A10" s="964" t="s">
        <v>12</v>
      </c>
      <c r="B10" s="965"/>
      <c r="C10" s="965"/>
      <c r="D10" s="965"/>
      <c r="E10" s="965"/>
      <c r="F10" s="965"/>
      <c r="G10" s="965"/>
      <c r="H10" s="965"/>
      <c r="I10" s="965"/>
      <c r="J10" s="965"/>
      <c r="K10" s="966"/>
      <c r="L10" s="967" t="s">
        <v>110</v>
      </c>
      <c r="M10" s="968"/>
      <c r="N10" s="968"/>
      <c r="O10" s="968"/>
      <c r="P10" s="968"/>
      <c r="Q10" s="968"/>
      <c r="R10" s="968"/>
      <c r="S10" s="968"/>
      <c r="T10" s="969"/>
      <c r="U10" s="963"/>
      <c r="V10" s="963"/>
      <c r="W10" s="963"/>
      <c r="X10" s="963"/>
      <c r="Y10" s="963"/>
      <c r="Z10" s="963"/>
      <c r="AA10" s="963"/>
      <c r="AB10" s="963"/>
      <c r="AC10" s="963"/>
      <c r="AD10" s="963"/>
      <c r="AE10" s="963"/>
      <c r="AF10" s="963"/>
      <c r="CP10" s="970" t="s">
        <v>12</v>
      </c>
      <c r="CQ10" s="971"/>
      <c r="CR10" s="971"/>
      <c r="CS10" s="971"/>
      <c r="CT10" s="971"/>
      <c r="CU10" s="971"/>
      <c r="CV10" s="971"/>
      <c r="CW10" s="971"/>
      <c r="CX10" s="971"/>
      <c r="CY10" s="971"/>
      <c r="CZ10" s="972"/>
      <c r="DA10" s="973" t="s">
        <v>110</v>
      </c>
      <c r="DB10" s="974"/>
      <c r="DC10" s="974"/>
      <c r="DD10" s="974"/>
      <c r="DE10" s="974"/>
      <c r="DF10" s="974"/>
      <c r="DG10" s="974"/>
      <c r="DH10" s="974"/>
      <c r="DI10" s="975"/>
      <c r="DJ10" s="963"/>
      <c r="DK10" s="963"/>
      <c r="DL10" s="963"/>
      <c r="DM10" s="963"/>
      <c r="DN10" s="963"/>
      <c r="DO10" s="963"/>
      <c r="DP10" s="963"/>
      <c r="DQ10" s="963"/>
      <c r="DR10" s="963"/>
      <c r="DS10" s="963"/>
      <c r="DT10" s="963"/>
      <c r="DU10" s="963"/>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4"/>
      <c r="DN11" s="4"/>
      <c r="DO11" s="4"/>
      <c r="DP11" s="4"/>
      <c r="DQ11" s="4"/>
      <c r="DR11" s="4"/>
      <c r="DS11" s="4"/>
      <c r="DT11" s="4"/>
      <c r="DU11" s="4"/>
      <c r="DV11" s="4"/>
      <c r="DW11" s="4"/>
      <c r="DX11" s="4"/>
      <c r="DY11" s="4"/>
      <c r="DZ11" s="4"/>
      <c r="EA11" s="4"/>
      <c r="EB11" s="4"/>
      <c r="EC11" s="4"/>
      <c r="ED11" s="4"/>
      <c r="EE11" s="4"/>
      <c r="EF11" s="4"/>
      <c r="EG11" s="4"/>
      <c r="EH11" s="4"/>
      <c r="EI11" s="4"/>
    </row>
    <row r="12" spans="1:149" ht="29.25" customHeight="1">
      <c r="A12" s="1221" t="s">
        <v>263</v>
      </c>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2" t="s">
        <v>4</v>
      </c>
      <c r="BA12" s="1222"/>
      <c r="BB12" s="1222"/>
      <c r="BC12" s="1222"/>
      <c r="CP12" s="1221" t="s">
        <v>263</v>
      </c>
      <c r="CQ12" s="1221"/>
      <c r="CR12" s="1221"/>
      <c r="CS12" s="1221"/>
      <c r="CT12" s="1221"/>
      <c r="CU12" s="1221"/>
      <c r="CV12" s="1221"/>
      <c r="CW12" s="1221"/>
      <c r="CX12" s="1221"/>
      <c r="CY12" s="1221"/>
      <c r="CZ12" s="1221"/>
      <c r="DA12" s="1221"/>
      <c r="DB12" s="1221"/>
      <c r="DC12" s="1221"/>
      <c r="DD12" s="1221"/>
      <c r="DE12" s="1221"/>
      <c r="DF12" s="1221"/>
      <c r="DG12" s="1221"/>
      <c r="DH12" s="1221"/>
      <c r="DI12" s="1221"/>
      <c r="DJ12" s="1221"/>
      <c r="DK12" s="1221"/>
      <c r="DL12" s="1221"/>
      <c r="DM12" s="1221"/>
      <c r="DN12" s="1221"/>
      <c r="DO12" s="1221"/>
      <c r="DP12" s="1221"/>
      <c r="DQ12" s="1221"/>
      <c r="DR12" s="1221"/>
      <c r="DS12" s="1221"/>
      <c r="DT12" s="1221"/>
      <c r="DU12" s="1221"/>
      <c r="DV12" s="1221"/>
      <c r="DW12" s="1221"/>
      <c r="DX12" s="1221"/>
      <c r="DY12" s="1221"/>
      <c r="DZ12" s="1221"/>
      <c r="EA12" s="1221"/>
      <c r="EB12" s="1221"/>
      <c r="EC12" s="1221"/>
      <c r="ED12" s="1221"/>
      <c r="EE12" s="1221"/>
      <c r="EF12" s="1221"/>
      <c r="EG12" s="1221"/>
      <c r="EH12" s="1221"/>
      <c r="EI12" s="1221"/>
      <c r="EJ12" s="1221"/>
      <c r="EK12" s="1221"/>
      <c r="EL12" s="1221"/>
      <c r="EM12" s="1221"/>
      <c r="EN12" s="1221"/>
      <c r="EO12" s="1223" t="str">
        <f>AZ12</f>
        <v>□</v>
      </c>
      <c r="EP12" s="1223"/>
      <c r="EQ12" s="1223"/>
      <c r="ER12" s="1223"/>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4"/>
      <c r="DU13" s="28"/>
      <c r="DV13" s="28"/>
      <c r="DW13" s="28"/>
      <c r="DX13" s="4"/>
      <c r="DY13" s="4"/>
      <c r="DZ13" s="4"/>
      <c r="EA13" s="4"/>
      <c r="EB13" s="4"/>
      <c r="EC13" s="4"/>
      <c r="ED13" s="4"/>
      <c r="EE13" s="4"/>
      <c r="EF13" s="4"/>
      <c r="EG13" s="4"/>
      <c r="EH13" s="4"/>
      <c r="EI13" s="4"/>
    </row>
    <row r="14" spans="1:149" ht="18.75" customHeight="1">
      <c r="A14" s="1002" t="s">
        <v>159</v>
      </c>
      <c r="B14" s="1003"/>
      <c r="C14" s="1003"/>
      <c r="D14" s="1004"/>
      <c r="E14" s="1008" t="s">
        <v>160</v>
      </c>
      <c r="F14" s="1003"/>
      <c r="G14" s="1003"/>
      <c r="H14" s="1003"/>
      <c r="I14" s="1003"/>
      <c r="J14" s="1003"/>
      <c r="K14" s="1004"/>
      <c r="L14" s="1010" t="s">
        <v>161</v>
      </c>
      <c r="M14" s="1011"/>
      <c r="N14" s="1011"/>
      <c r="O14" s="1011"/>
      <c r="P14" s="1011"/>
      <c r="Q14" s="1011"/>
      <c r="R14" s="1011"/>
      <c r="S14" s="1011"/>
      <c r="T14" s="1012"/>
      <c r="U14" s="1010" t="s">
        <v>59</v>
      </c>
      <c r="V14" s="1011"/>
      <c r="W14" s="1011"/>
      <c r="X14" s="1011"/>
      <c r="Y14" s="1011"/>
      <c r="Z14" s="1011"/>
      <c r="AA14" s="1011"/>
      <c r="AB14" s="1011"/>
      <c r="AC14" s="1011"/>
      <c r="AD14" s="1011"/>
      <c r="AE14" s="1011"/>
      <c r="AF14" s="1011"/>
      <c r="AG14" s="1011"/>
      <c r="AH14" s="1012"/>
      <c r="AI14" s="586" t="s">
        <v>20</v>
      </c>
      <c r="AJ14" s="587"/>
      <c r="AK14" s="587"/>
      <c r="AL14" s="587"/>
      <c r="AM14" s="587"/>
      <c r="AN14" s="587"/>
      <c r="AO14" s="587"/>
      <c r="AP14" s="587"/>
      <c r="AQ14" s="1013"/>
      <c r="AR14" s="983" t="s">
        <v>19</v>
      </c>
      <c r="AS14" s="984"/>
      <c r="AT14" s="984"/>
      <c r="AU14" s="985"/>
      <c r="AV14" s="989" t="s">
        <v>163</v>
      </c>
      <c r="AW14" s="990"/>
      <c r="AX14" s="990"/>
      <c r="AY14" s="991"/>
      <c r="AZ14" s="1010" t="s">
        <v>164</v>
      </c>
      <c r="BA14" s="1034"/>
      <c r="BB14" s="1034"/>
      <c r="BC14" s="1035"/>
      <c r="CP14" s="1002" t="s">
        <v>159</v>
      </c>
      <c r="CQ14" s="1003"/>
      <c r="CR14" s="1003"/>
      <c r="CS14" s="1004"/>
      <c r="CT14" s="1008" t="s">
        <v>160</v>
      </c>
      <c r="CU14" s="1003"/>
      <c r="CV14" s="1003"/>
      <c r="CW14" s="1003"/>
      <c r="CX14" s="1003"/>
      <c r="CY14" s="1003"/>
      <c r="CZ14" s="1004"/>
      <c r="DA14" s="1010" t="s">
        <v>161</v>
      </c>
      <c r="DB14" s="1011"/>
      <c r="DC14" s="1011"/>
      <c r="DD14" s="1011"/>
      <c r="DE14" s="1011"/>
      <c r="DF14" s="1011"/>
      <c r="DG14" s="1011"/>
      <c r="DH14" s="1011"/>
      <c r="DI14" s="1012"/>
      <c r="DJ14" s="1010" t="s">
        <v>59</v>
      </c>
      <c r="DK14" s="1011"/>
      <c r="DL14" s="1011"/>
      <c r="DM14" s="1011"/>
      <c r="DN14" s="1011"/>
      <c r="DO14" s="1011"/>
      <c r="DP14" s="1011"/>
      <c r="DQ14" s="1011"/>
      <c r="DR14" s="1011"/>
      <c r="DS14" s="1011"/>
      <c r="DT14" s="1011"/>
      <c r="DU14" s="1011"/>
      <c r="DV14" s="1011"/>
      <c r="DW14" s="1011"/>
      <c r="DX14" s="1011"/>
      <c r="DY14" s="1011"/>
      <c r="DZ14" s="1011"/>
      <c r="EA14" s="1011"/>
      <c r="EB14" s="1011"/>
      <c r="EC14" s="1011"/>
      <c r="ED14" s="1011"/>
      <c r="EE14" s="1011"/>
      <c r="EF14" s="1011"/>
      <c r="EG14" s="1011"/>
      <c r="EH14" s="1011"/>
      <c r="EI14" s="1011"/>
      <c r="EJ14" s="1012"/>
      <c r="EK14" s="989" t="s">
        <v>163</v>
      </c>
      <c r="EL14" s="990"/>
      <c r="EM14" s="990"/>
      <c r="EN14" s="991"/>
      <c r="EO14" s="1010" t="s">
        <v>164</v>
      </c>
      <c r="EP14" s="1034"/>
      <c r="EQ14" s="1034"/>
      <c r="ER14" s="1035"/>
    </row>
    <row r="15" spans="1:149" s="29" customFormat="1" ht="28.5" customHeight="1">
      <c r="A15" s="1005"/>
      <c r="B15" s="1006"/>
      <c r="C15" s="1006"/>
      <c r="D15" s="1007"/>
      <c r="E15" s="1009"/>
      <c r="F15" s="1006"/>
      <c r="G15" s="1006"/>
      <c r="H15" s="1006"/>
      <c r="I15" s="1006"/>
      <c r="J15" s="1006"/>
      <c r="K15" s="1007"/>
      <c r="L15" s="698"/>
      <c r="M15" s="699"/>
      <c r="N15" s="699"/>
      <c r="O15" s="699"/>
      <c r="P15" s="699"/>
      <c r="Q15" s="699"/>
      <c r="R15" s="699"/>
      <c r="S15" s="699"/>
      <c r="T15" s="700"/>
      <c r="U15" s="698"/>
      <c r="V15" s="699"/>
      <c r="W15" s="699"/>
      <c r="X15" s="699"/>
      <c r="Y15" s="699"/>
      <c r="Z15" s="699"/>
      <c r="AA15" s="699"/>
      <c r="AB15" s="699"/>
      <c r="AC15" s="699"/>
      <c r="AD15" s="699"/>
      <c r="AE15" s="699"/>
      <c r="AF15" s="699"/>
      <c r="AG15" s="699"/>
      <c r="AH15" s="700"/>
      <c r="AI15" s="1014" t="s">
        <v>13</v>
      </c>
      <c r="AJ15" s="1015"/>
      <c r="AK15" s="1015"/>
      <c r="AL15" s="1015"/>
      <c r="AM15" s="204" t="s">
        <v>14</v>
      </c>
      <c r="AN15" s="1015" t="s">
        <v>15</v>
      </c>
      <c r="AO15" s="1015"/>
      <c r="AP15" s="1015"/>
      <c r="AQ15" s="1016"/>
      <c r="AR15" s="986"/>
      <c r="AS15" s="987"/>
      <c r="AT15" s="987"/>
      <c r="AU15" s="988"/>
      <c r="AV15" s="992"/>
      <c r="AW15" s="993"/>
      <c r="AX15" s="993"/>
      <c r="AY15" s="994"/>
      <c r="AZ15" s="1036"/>
      <c r="BA15" s="1037"/>
      <c r="BB15" s="1037"/>
      <c r="BC15" s="1038"/>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05"/>
      <c r="CQ15" s="1006"/>
      <c r="CR15" s="1006"/>
      <c r="CS15" s="1007"/>
      <c r="CT15" s="1009"/>
      <c r="CU15" s="1006"/>
      <c r="CV15" s="1006"/>
      <c r="CW15" s="1006"/>
      <c r="CX15" s="1006"/>
      <c r="CY15" s="1006"/>
      <c r="CZ15" s="1007"/>
      <c r="DA15" s="698"/>
      <c r="DB15" s="699"/>
      <c r="DC15" s="699"/>
      <c r="DD15" s="699"/>
      <c r="DE15" s="699"/>
      <c r="DF15" s="699"/>
      <c r="DG15" s="699"/>
      <c r="DH15" s="699"/>
      <c r="DI15" s="700"/>
      <c r="DJ15" s="698"/>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700"/>
      <c r="EK15" s="992"/>
      <c r="EL15" s="993"/>
      <c r="EM15" s="993"/>
      <c r="EN15" s="994"/>
      <c r="EO15" s="1036"/>
      <c r="EP15" s="1037"/>
      <c r="EQ15" s="1037"/>
      <c r="ER15" s="1038"/>
      <c r="ES15" s="4"/>
    </row>
    <row r="16" spans="1:149" s="29" customFormat="1" ht="28.5" customHeight="1">
      <c r="A16" s="976"/>
      <c r="B16" s="977"/>
      <c r="C16" s="977"/>
      <c r="D16" s="685"/>
      <c r="E16" s="684"/>
      <c r="F16" s="977"/>
      <c r="G16" s="977"/>
      <c r="H16" s="977"/>
      <c r="I16" s="977"/>
      <c r="J16" s="977"/>
      <c r="K16" s="685"/>
      <c r="L16" s="978"/>
      <c r="M16" s="979"/>
      <c r="N16" s="979"/>
      <c r="O16" s="979"/>
      <c r="P16" s="979"/>
      <c r="Q16" s="979"/>
      <c r="R16" s="979"/>
      <c r="S16" s="979"/>
      <c r="T16" s="980"/>
      <c r="U16" s="978"/>
      <c r="V16" s="979"/>
      <c r="W16" s="979"/>
      <c r="X16" s="979"/>
      <c r="Y16" s="979"/>
      <c r="Z16" s="979"/>
      <c r="AA16" s="979"/>
      <c r="AB16" s="979"/>
      <c r="AC16" s="979"/>
      <c r="AD16" s="979"/>
      <c r="AE16" s="979"/>
      <c r="AF16" s="979"/>
      <c r="AG16" s="979"/>
      <c r="AH16" s="980"/>
      <c r="AI16" s="981"/>
      <c r="AJ16" s="982"/>
      <c r="AK16" s="982"/>
      <c r="AL16" s="982"/>
      <c r="AM16" s="166" t="s">
        <v>14</v>
      </c>
      <c r="AN16" s="982"/>
      <c r="AO16" s="982"/>
      <c r="AP16" s="982"/>
      <c r="AQ16" s="995"/>
      <c r="AR16" s="996" t="str">
        <f t="shared" ref="AR16:AR25" si="0">IF(AND(AI16&lt;&gt;"",AN16&lt;&gt;""),ROUNDDOWN(AI16*AN16/1000000,2),"")</f>
        <v/>
      </c>
      <c r="AS16" s="997"/>
      <c r="AT16" s="997"/>
      <c r="AU16" s="998"/>
      <c r="AV16" s="999" t="str">
        <f>IF(AR16&lt;&gt;"",IF(AR16&lt;0.2,"XS",IF(AR16&lt;1.6,"S",IF(AR16&lt;2.8,"M",IF(AR16&gt;=2.8,"L")))),"")</f>
        <v/>
      </c>
      <c r="AW16" s="1000"/>
      <c r="AX16" s="1000"/>
      <c r="AY16" s="1001"/>
      <c r="AZ16" s="1027"/>
      <c r="BA16" s="1028"/>
      <c r="BB16" s="1028"/>
      <c r="BC16" s="1029"/>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30" t="str">
        <f t="shared" ref="CP16:CP29" si="1">IF(A16=0,"",A16)</f>
        <v/>
      </c>
      <c r="CQ16" s="1031"/>
      <c r="CR16" s="1031"/>
      <c r="CS16" s="1032"/>
      <c r="CT16" s="1033" t="str">
        <f t="shared" ref="CT16:CT29" si="2">IF(E16=0,"",E16)</f>
        <v/>
      </c>
      <c r="CU16" s="1031"/>
      <c r="CV16" s="1031"/>
      <c r="CW16" s="1031"/>
      <c r="CX16" s="1031"/>
      <c r="CY16" s="1031"/>
      <c r="CZ16" s="1032"/>
      <c r="DA16" s="1017" t="str">
        <f t="shared" ref="DA16:DA29" si="3">IF(L16=0,"",L16)</f>
        <v/>
      </c>
      <c r="DB16" s="1018"/>
      <c r="DC16" s="1018"/>
      <c r="DD16" s="1018"/>
      <c r="DE16" s="1018"/>
      <c r="DF16" s="1018"/>
      <c r="DG16" s="1018"/>
      <c r="DH16" s="1018"/>
      <c r="DI16" s="1019"/>
      <c r="DJ16" s="1020" t="str">
        <f t="shared" ref="DJ16:DJ29" si="4">IF(U16=0,"",U16)</f>
        <v/>
      </c>
      <c r="DK16" s="1021"/>
      <c r="DL16" s="1021"/>
      <c r="DM16" s="1021"/>
      <c r="DN16" s="1021"/>
      <c r="DO16" s="1021"/>
      <c r="DP16" s="1021"/>
      <c r="DQ16" s="1021"/>
      <c r="DR16" s="1021"/>
      <c r="DS16" s="1021"/>
      <c r="DT16" s="1021"/>
      <c r="DU16" s="1021"/>
      <c r="DV16" s="1021"/>
      <c r="DW16" s="1021"/>
      <c r="DX16" s="1021"/>
      <c r="DY16" s="1021"/>
      <c r="DZ16" s="1021"/>
      <c r="EA16" s="1021"/>
      <c r="EB16" s="1021"/>
      <c r="EC16" s="1021"/>
      <c r="ED16" s="1021"/>
      <c r="EE16" s="1021"/>
      <c r="EF16" s="1021"/>
      <c r="EG16" s="1021"/>
      <c r="EH16" s="1021"/>
      <c r="EI16" s="1021"/>
      <c r="EJ16" s="1022"/>
      <c r="EK16" s="1023" t="str">
        <f t="shared" ref="EK16:EK29" si="5">IF(AV16=0,"",AV16)</f>
        <v/>
      </c>
      <c r="EL16" s="1024"/>
      <c r="EM16" s="1024"/>
      <c r="EN16" s="1025"/>
      <c r="EO16" s="1023" t="str">
        <f t="shared" ref="EO16:EO29" si="6">IF(AZ16=0,"",AZ16)</f>
        <v/>
      </c>
      <c r="EP16" s="1024"/>
      <c r="EQ16" s="1024"/>
      <c r="ER16" s="1026"/>
      <c r="ES16" s="4"/>
    </row>
    <row r="17" spans="1:149" s="29" customFormat="1" ht="28.5" customHeight="1">
      <c r="A17" s="1042"/>
      <c r="B17" s="1043"/>
      <c r="C17" s="1043"/>
      <c r="D17" s="652"/>
      <c r="E17" s="651"/>
      <c r="F17" s="1043"/>
      <c r="G17" s="1043"/>
      <c r="H17" s="1043"/>
      <c r="I17" s="1043"/>
      <c r="J17" s="1043"/>
      <c r="K17" s="652"/>
      <c r="L17" s="1044"/>
      <c r="M17" s="1045"/>
      <c r="N17" s="1045"/>
      <c r="O17" s="1045"/>
      <c r="P17" s="1045"/>
      <c r="Q17" s="1045"/>
      <c r="R17" s="1045"/>
      <c r="S17" s="1045"/>
      <c r="T17" s="1046"/>
      <c r="U17" s="1044"/>
      <c r="V17" s="1045"/>
      <c r="W17" s="1045"/>
      <c r="X17" s="1045"/>
      <c r="Y17" s="1045"/>
      <c r="Z17" s="1045"/>
      <c r="AA17" s="1045"/>
      <c r="AB17" s="1045"/>
      <c r="AC17" s="1045"/>
      <c r="AD17" s="1045"/>
      <c r="AE17" s="1045"/>
      <c r="AF17" s="1045"/>
      <c r="AG17" s="1045"/>
      <c r="AH17" s="1046"/>
      <c r="AI17" s="1047"/>
      <c r="AJ17" s="1048"/>
      <c r="AK17" s="1048"/>
      <c r="AL17" s="1048"/>
      <c r="AM17" s="60" t="s">
        <v>14</v>
      </c>
      <c r="AN17" s="1048"/>
      <c r="AO17" s="1048"/>
      <c r="AP17" s="1048"/>
      <c r="AQ17" s="1049"/>
      <c r="AR17" s="1050" t="str">
        <f t="shared" si="0"/>
        <v/>
      </c>
      <c r="AS17" s="1051"/>
      <c r="AT17" s="1051"/>
      <c r="AU17" s="1052"/>
      <c r="AV17" s="1053" t="str">
        <f t="shared" ref="AV17:AV25" si="7">IF(AR17&lt;&gt;"",IF(AR17&lt;0.2,"XS",IF(AR17&lt;1.6,"S",IF(AR17&lt;2.8,"M",IF(AR17&gt;=2.8,"L")))),"")</f>
        <v/>
      </c>
      <c r="AW17" s="1054"/>
      <c r="AX17" s="1054"/>
      <c r="AY17" s="1055"/>
      <c r="AZ17" s="1056"/>
      <c r="BA17" s="1057"/>
      <c r="BB17" s="1057"/>
      <c r="BC17" s="1058"/>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59" t="str">
        <f t="shared" si="1"/>
        <v/>
      </c>
      <c r="CQ17" s="1060"/>
      <c r="CR17" s="1060"/>
      <c r="CS17" s="1061"/>
      <c r="CT17" s="1062" t="str">
        <f t="shared" si="2"/>
        <v/>
      </c>
      <c r="CU17" s="1060"/>
      <c r="CV17" s="1060"/>
      <c r="CW17" s="1060"/>
      <c r="CX17" s="1060"/>
      <c r="CY17" s="1060"/>
      <c r="CZ17" s="1061"/>
      <c r="DA17" s="1063" t="str">
        <f t="shared" si="3"/>
        <v/>
      </c>
      <c r="DB17" s="1064"/>
      <c r="DC17" s="1064"/>
      <c r="DD17" s="1064"/>
      <c r="DE17" s="1064"/>
      <c r="DF17" s="1064"/>
      <c r="DG17" s="1064"/>
      <c r="DH17" s="1064"/>
      <c r="DI17" s="1065"/>
      <c r="DJ17" s="1063" t="str">
        <f t="shared" si="4"/>
        <v/>
      </c>
      <c r="DK17" s="1064"/>
      <c r="DL17" s="1064"/>
      <c r="DM17" s="1064"/>
      <c r="DN17" s="1064"/>
      <c r="DO17" s="1064"/>
      <c r="DP17" s="1064"/>
      <c r="DQ17" s="1064"/>
      <c r="DR17" s="1064"/>
      <c r="DS17" s="1064"/>
      <c r="DT17" s="1064"/>
      <c r="DU17" s="1064"/>
      <c r="DV17" s="1064"/>
      <c r="DW17" s="1064"/>
      <c r="DX17" s="1064"/>
      <c r="DY17" s="1064"/>
      <c r="DZ17" s="1064"/>
      <c r="EA17" s="1064"/>
      <c r="EB17" s="1064"/>
      <c r="EC17" s="1064"/>
      <c r="ED17" s="1064"/>
      <c r="EE17" s="1064"/>
      <c r="EF17" s="1064"/>
      <c r="EG17" s="1064"/>
      <c r="EH17" s="1064"/>
      <c r="EI17" s="1064"/>
      <c r="EJ17" s="1065"/>
      <c r="EK17" s="1039" t="str">
        <f t="shared" si="5"/>
        <v/>
      </c>
      <c r="EL17" s="1040"/>
      <c r="EM17" s="1040"/>
      <c r="EN17" s="1066"/>
      <c r="EO17" s="1039" t="str">
        <f t="shared" si="6"/>
        <v/>
      </c>
      <c r="EP17" s="1040"/>
      <c r="EQ17" s="1040"/>
      <c r="ER17" s="1041"/>
      <c r="ES17" s="4"/>
    </row>
    <row r="18" spans="1:149" s="29" customFormat="1" ht="28.5" customHeight="1">
      <c r="A18" s="1042"/>
      <c r="B18" s="1043"/>
      <c r="C18" s="1043"/>
      <c r="D18" s="652"/>
      <c r="E18" s="651"/>
      <c r="F18" s="1043"/>
      <c r="G18" s="1043"/>
      <c r="H18" s="1043"/>
      <c r="I18" s="1043"/>
      <c r="J18" s="1043"/>
      <c r="K18" s="652"/>
      <c r="L18" s="1044"/>
      <c r="M18" s="1045"/>
      <c r="N18" s="1045"/>
      <c r="O18" s="1045"/>
      <c r="P18" s="1045"/>
      <c r="Q18" s="1045"/>
      <c r="R18" s="1045"/>
      <c r="S18" s="1045"/>
      <c r="T18" s="1046"/>
      <c r="U18" s="1044"/>
      <c r="V18" s="1045"/>
      <c r="W18" s="1045"/>
      <c r="X18" s="1045"/>
      <c r="Y18" s="1045"/>
      <c r="Z18" s="1045"/>
      <c r="AA18" s="1045"/>
      <c r="AB18" s="1045"/>
      <c r="AC18" s="1045"/>
      <c r="AD18" s="1045"/>
      <c r="AE18" s="1045"/>
      <c r="AF18" s="1045"/>
      <c r="AG18" s="1045"/>
      <c r="AH18" s="1046"/>
      <c r="AI18" s="1047"/>
      <c r="AJ18" s="1048"/>
      <c r="AK18" s="1048"/>
      <c r="AL18" s="1048"/>
      <c r="AM18" s="60" t="s">
        <v>14</v>
      </c>
      <c r="AN18" s="1048"/>
      <c r="AO18" s="1048"/>
      <c r="AP18" s="1048"/>
      <c r="AQ18" s="1049"/>
      <c r="AR18" s="1050" t="str">
        <f t="shared" si="0"/>
        <v/>
      </c>
      <c r="AS18" s="1051"/>
      <c r="AT18" s="1051"/>
      <c r="AU18" s="1052"/>
      <c r="AV18" s="1053" t="str">
        <f t="shared" si="7"/>
        <v/>
      </c>
      <c r="AW18" s="1054"/>
      <c r="AX18" s="1054"/>
      <c r="AY18" s="1055"/>
      <c r="AZ18" s="1056"/>
      <c r="BA18" s="1057"/>
      <c r="BB18" s="1057"/>
      <c r="BC18" s="1058"/>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59" t="str">
        <f t="shared" si="1"/>
        <v/>
      </c>
      <c r="CQ18" s="1060"/>
      <c r="CR18" s="1060"/>
      <c r="CS18" s="1061"/>
      <c r="CT18" s="1062" t="str">
        <f t="shared" si="2"/>
        <v/>
      </c>
      <c r="CU18" s="1060"/>
      <c r="CV18" s="1060"/>
      <c r="CW18" s="1060"/>
      <c r="CX18" s="1060"/>
      <c r="CY18" s="1060"/>
      <c r="CZ18" s="1061"/>
      <c r="DA18" s="1063" t="str">
        <f t="shared" si="3"/>
        <v/>
      </c>
      <c r="DB18" s="1064"/>
      <c r="DC18" s="1064"/>
      <c r="DD18" s="1064"/>
      <c r="DE18" s="1064"/>
      <c r="DF18" s="1064"/>
      <c r="DG18" s="1064"/>
      <c r="DH18" s="1064"/>
      <c r="DI18" s="1065"/>
      <c r="DJ18" s="1063" t="str">
        <f t="shared" si="4"/>
        <v/>
      </c>
      <c r="DK18" s="1064"/>
      <c r="DL18" s="1064"/>
      <c r="DM18" s="1064"/>
      <c r="DN18" s="1064"/>
      <c r="DO18" s="1064"/>
      <c r="DP18" s="1064"/>
      <c r="DQ18" s="1064"/>
      <c r="DR18" s="1064"/>
      <c r="DS18" s="1064"/>
      <c r="DT18" s="1064"/>
      <c r="DU18" s="1064"/>
      <c r="DV18" s="1064"/>
      <c r="DW18" s="1064"/>
      <c r="DX18" s="1064"/>
      <c r="DY18" s="1064"/>
      <c r="DZ18" s="1064"/>
      <c r="EA18" s="1064"/>
      <c r="EB18" s="1064"/>
      <c r="EC18" s="1064"/>
      <c r="ED18" s="1064"/>
      <c r="EE18" s="1064"/>
      <c r="EF18" s="1064"/>
      <c r="EG18" s="1064"/>
      <c r="EH18" s="1064"/>
      <c r="EI18" s="1064"/>
      <c r="EJ18" s="1065"/>
      <c r="EK18" s="1039" t="str">
        <f t="shared" si="5"/>
        <v/>
      </c>
      <c r="EL18" s="1040"/>
      <c r="EM18" s="1040"/>
      <c r="EN18" s="1066"/>
      <c r="EO18" s="1039" t="str">
        <f t="shared" si="6"/>
        <v/>
      </c>
      <c r="EP18" s="1040"/>
      <c r="EQ18" s="1040"/>
      <c r="ER18" s="1041"/>
      <c r="ES18" s="4"/>
    </row>
    <row r="19" spans="1:149" s="29" customFormat="1" ht="28.5" customHeight="1">
      <c r="A19" s="1042"/>
      <c r="B19" s="1043"/>
      <c r="C19" s="1043"/>
      <c r="D19" s="652"/>
      <c r="E19" s="651"/>
      <c r="F19" s="1043"/>
      <c r="G19" s="1043"/>
      <c r="H19" s="1043"/>
      <c r="I19" s="1043"/>
      <c r="J19" s="1043"/>
      <c r="K19" s="652"/>
      <c r="L19" s="1044"/>
      <c r="M19" s="1045"/>
      <c r="N19" s="1045"/>
      <c r="O19" s="1045"/>
      <c r="P19" s="1045"/>
      <c r="Q19" s="1045"/>
      <c r="R19" s="1045"/>
      <c r="S19" s="1045"/>
      <c r="T19" s="1046"/>
      <c r="U19" s="1044"/>
      <c r="V19" s="1045"/>
      <c r="W19" s="1045"/>
      <c r="X19" s="1045"/>
      <c r="Y19" s="1045"/>
      <c r="Z19" s="1045"/>
      <c r="AA19" s="1045"/>
      <c r="AB19" s="1045"/>
      <c r="AC19" s="1045"/>
      <c r="AD19" s="1045"/>
      <c r="AE19" s="1045"/>
      <c r="AF19" s="1045"/>
      <c r="AG19" s="1045"/>
      <c r="AH19" s="1046"/>
      <c r="AI19" s="1047"/>
      <c r="AJ19" s="1048"/>
      <c r="AK19" s="1048"/>
      <c r="AL19" s="1048"/>
      <c r="AM19" s="60" t="s">
        <v>14</v>
      </c>
      <c r="AN19" s="1048"/>
      <c r="AO19" s="1048"/>
      <c r="AP19" s="1048"/>
      <c r="AQ19" s="1049"/>
      <c r="AR19" s="1050" t="str">
        <f t="shared" si="0"/>
        <v/>
      </c>
      <c r="AS19" s="1051"/>
      <c r="AT19" s="1051"/>
      <c r="AU19" s="1052"/>
      <c r="AV19" s="1053" t="str">
        <f t="shared" si="7"/>
        <v/>
      </c>
      <c r="AW19" s="1054"/>
      <c r="AX19" s="1054"/>
      <c r="AY19" s="1055"/>
      <c r="AZ19" s="1056"/>
      <c r="BA19" s="1057"/>
      <c r="BB19" s="1057"/>
      <c r="BC19" s="1058"/>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59" t="str">
        <f t="shared" si="1"/>
        <v/>
      </c>
      <c r="CQ19" s="1060"/>
      <c r="CR19" s="1060"/>
      <c r="CS19" s="1061"/>
      <c r="CT19" s="1062" t="str">
        <f t="shared" si="2"/>
        <v/>
      </c>
      <c r="CU19" s="1060"/>
      <c r="CV19" s="1060"/>
      <c r="CW19" s="1060"/>
      <c r="CX19" s="1060"/>
      <c r="CY19" s="1060"/>
      <c r="CZ19" s="1061"/>
      <c r="DA19" s="1063" t="str">
        <f t="shared" si="3"/>
        <v/>
      </c>
      <c r="DB19" s="1064"/>
      <c r="DC19" s="1064"/>
      <c r="DD19" s="1064"/>
      <c r="DE19" s="1064"/>
      <c r="DF19" s="1064"/>
      <c r="DG19" s="1064"/>
      <c r="DH19" s="1064"/>
      <c r="DI19" s="1065"/>
      <c r="DJ19" s="1020" t="str">
        <f t="shared" si="4"/>
        <v/>
      </c>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c r="EH19" s="1067"/>
      <c r="EI19" s="1067"/>
      <c r="EJ19" s="1022"/>
      <c r="EK19" s="1039" t="str">
        <f t="shared" si="5"/>
        <v/>
      </c>
      <c r="EL19" s="1040"/>
      <c r="EM19" s="1040"/>
      <c r="EN19" s="1066"/>
      <c r="EO19" s="1039" t="str">
        <f t="shared" si="6"/>
        <v/>
      </c>
      <c r="EP19" s="1040"/>
      <c r="EQ19" s="1040"/>
      <c r="ER19" s="1041"/>
      <c r="ES19" s="4"/>
    </row>
    <row r="20" spans="1:149" s="29" customFormat="1" ht="28.5" customHeight="1">
      <c r="A20" s="1042"/>
      <c r="B20" s="1043"/>
      <c r="C20" s="1043"/>
      <c r="D20" s="652"/>
      <c r="E20" s="651"/>
      <c r="F20" s="1043"/>
      <c r="G20" s="1043"/>
      <c r="H20" s="1043"/>
      <c r="I20" s="1043"/>
      <c r="J20" s="1043"/>
      <c r="K20" s="652"/>
      <c r="L20" s="1044"/>
      <c r="M20" s="1045"/>
      <c r="N20" s="1045"/>
      <c r="O20" s="1045"/>
      <c r="P20" s="1045"/>
      <c r="Q20" s="1045"/>
      <c r="R20" s="1045"/>
      <c r="S20" s="1045"/>
      <c r="T20" s="1046"/>
      <c r="U20" s="1044"/>
      <c r="V20" s="1045"/>
      <c r="W20" s="1045"/>
      <c r="X20" s="1045"/>
      <c r="Y20" s="1045"/>
      <c r="Z20" s="1045"/>
      <c r="AA20" s="1045"/>
      <c r="AB20" s="1045"/>
      <c r="AC20" s="1045"/>
      <c r="AD20" s="1045"/>
      <c r="AE20" s="1045"/>
      <c r="AF20" s="1045"/>
      <c r="AG20" s="1045"/>
      <c r="AH20" s="1046"/>
      <c r="AI20" s="1047"/>
      <c r="AJ20" s="1048"/>
      <c r="AK20" s="1048"/>
      <c r="AL20" s="1048"/>
      <c r="AM20" s="60" t="s">
        <v>14</v>
      </c>
      <c r="AN20" s="1048"/>
      <c r="AO20" s="1048"/>
      <c r="AP20" s="1048"/>
      <c r="AQ20" s="1049"/>
      <c r="AR20" s="1050" t="str">
        <f t="shared" si="0"/>
        <v/>
      </c>
      <c r="AS20" s="1051"/>
      <c r="AT20" s="1051"/>
      <c r="AU20" s="1052"/>
      <c r="AV20" s="1053" t="str">
        <f t="shared" si="7"/>
        <v/>
      </c>
      <c r="AW20" s="1054"/>
      <c r="AX20" s="1054"/>
      <c r="AY20" s="1055"/>
      <c r="AZ20" s="1056"/>
      <c r="BA20" s="1057"/>
      <c r="BB20" s="1057"/>
      <c r="BC20" s="1058"/>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59" t="str">
        <f t="shared" si="1"/>
        <v/>
      </c>
      <c r="CQ20" s="1060"/>
      <c r="CR20" s="1060"/>
      <c r="CS20" s="1061"/>
      <c r="CT20" s="1062" t="str">
        <f t="shared" si="2"/>
        <v/>
      </c>
      <c r="CU20" s="1060"/>
      <c r="CV20" s="1060"/>
      <c r="CW20" s="1060"/>
      <c r="CX20" s="1060"/>
      <c r="CY20" s="1060"/>
      <c r="CZ20" s="1061"/>
      <c r="DA20" s="1063" t="str">
        <f t="shared" si="3"/>
        <v/>
      </c>
      <c r="DB20" s="1064"/>
      <c r="DC20" s="1064"/>
      <c r="DD20" s="1064"/>
      <c r="DE20" s="1064"/>
      <c r="DF20" s="1064"/>
      <c r="DG20" s="1064"/>
      <c r="DH20" s="1064"/>
      <c r="DI20" s="1065"/>
      <c r="DJ20" s="1063" t="str">
        <f t="shared" si="4"/>
        <v/>
      </c>
      <c r="DK20" s="1064"/>
      <c r="DL20" s="1064"/>
      <c r="DM20" s="1064"/>
      <c r="DN20" s="1064"/>
      <c r="DO20" s="1064"/>
      <c r="DP20" s="1064"/>
      <c r="DQ20" s="1064"/>
      <c r="DR20" s="1064"/>
      <c r="DS20" s="1064"/>
      <c r="DT20" s="1064"/>
      <c r="DU20" s="1064"/>
      <c r="DV20" s="1064"/>
      <c r="DW20" s="1064"/>
      <c r="DX20" s="1064"/>
      <c r="DY20" s="1064"/>
      <c r="DZ20" s="1064"/>
      <c r="EA20" s="1064"/>
      <c r="EB20" s="1064"/>
      <c r="EC20" s="1064"/>
      <c r="ED20" s="1064"/>
      <c r="EE20" s="1064"/>
      <c r="EF20" s="1064"/>
      <c r="EG20" s="1064"/>
      <c r="EH20" s="1064"/>
      <c r="EI20" s="1064"/>
      <c r="EJ20" s="1065"/>
      <c r="EK20" s="1039" t="str">
        <f t="shared" si="5"/>
        <v/>
      </c>
      <c r="EL20" s="1040"/>
      <c r="EM20" s="1040"/>
      <c r="EN20" s="1066"/>
      <c r="EO20" s="1039" t="str">
        <f t="shared" si="6"/>
        <v/>
      </c>
      <c r="EP20" s="1040"/>
      <c r="EQ20" s="1040"/>
      <c r="ER20" s="1041"/>
      <c r="ES20" s="4"/>
    </row>
    <row r="21" spans="1:149" s="29" customFormat="1" ht="28.5" customHeight="1">
      <c r="A21" s="1042"/>
      <c r="B21" s="1043"/>
      <c r="C21" s="1043"/>
      <c r="D21" s="652"/>
      <c r="E21" s="651"/>
      <c r="F21" s="1043"/>
      <c r="G21" s="1043"/>
      <c r="H21" s="1043"/>
      <c r="I21" s="1043"/>
      <c r="J21" s="1043"/>
      <c r="K21" s="652"/>
      <c r="L21" s="1044"/>
      <c r="M21" s="1045"/>
      <c r="N21" s="1045"/>
      <c r="O21" s="1045"/>
      <c r="P21" s="1045"/>
      <c r="Q21" s="1045"/>
      <c r="R21" s="1045"/>
      <c r="S21" s="1045"/>
      <c r="T21" s="1046"/>
      <c r="U21" s="1044"/>
      <c r="V21" s="1045"/>
      <c r="W21" s="1045"/>
      <c r="X21" s="1045"/>
      <c r="Y21" s="1045"/>
      <c r="Z21" s="1045"/>
      <c r="AA21" s="1045"/>
      <c r="AB21" s="1045"/>
      <c r="AC21" s="1045"/>
      <c r="AD21" s="1045"/>
      <c r="AE21" s="1045"/>
      <c r="AF21" s="1045"/>
      <c r="AG21" s="1045"/>
      <c r="AH21" s="1046"/>
      <c r="AI21" s="1047"/>
      <c r="AJ21" s="1048"/>
      <c r="AK21" s="1048"/>
      <c r="AL21" s="1048"/>
      <c r="AM21" s="60" t="s">
        <v>14</v>
      </c>
      <c r="AN21" s="1048"/>
      <c r="AO21" s="1048"/>
      <c r="AP21" s="1048"/>
      <c r="AQ21" s="1049"/>
      <c r="AR21" s="1050" t="str">
        <f t="shared" si="0"/>
        <v/>
      </c>
      <c r="AS21" s="1051"/>
      <c r="AT21" s="1051"/>
      <c r="AU21" s="1052"/>
      <c r="AV21" s="1053" t="str">
        <f t="shared" si="7"/>
        <v/>
      </c>
      <c r="AW21" s="1054"/>
      <c r="AX21" s="1054"/>
      <c r="AY21" s="1055"/>
      <c r="AZ21" s="1056"/>
      <c r="BA21" s="1057"/>
      <c r="BB21" s="1057"/>
      <c r="BC21" s="1058"/>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59" t="str">
        <f t="shared" si="1"/>
        <v/>
      </c>
      <c r="CQ21" s="1060"/>
      <c r="CR21" s="1060"/>
      <c r="CS21" s="1061"/>
      <c r="CT21" s="1062" t="str">
        <f t="shared" si="2"/>
        <v/>
      </c>
      <c r="CU21" s="1060"/>
      <c r="CV21" s="1060"/>
      <c r="CW21" s="1060"/>
      <c r="CX21" s="1060"/>
      <c r="CY21" s="1060"/>
      <c r="CZ21" s="1061"/>
      <c r="DA21" s="1063" t="str">
        <f t="shared" si="3"/>
        <v/>
      </c>
      <c r="DB21" s="1064"/>
      <c r="DC21" s="1064"/>
      <c r="DD21" s="1064"/>
      <c r="DE21" s="1064"/>
      <c r="DF21" s="1064"/>
      <c r="DG21" s="1064"/>
      <c r="DH21" s="1064"/>
      <c r="DI21" s="1065"/>
      <c r="DJ21" s="1020" t="str">
        <f t="shared" si="4"/>
        <v/>
      </c>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c r="EH21" s="1067"/>
      <c r="EI21" s="1067"/>
      <c r="EJ21" s="1022"/>
      <c r="EK21" s="1039" t="str">
        <f t="shared" si="5"/>
        <v/>
      </c>
      <c r="EL21" s="1040"/>
      <c r="EM21" s="1040"/>
      <c r="EN21" s="1066"/>
      <c r="EO21" s="1039" t="str">
        <f t="shared" si="6"/>
        <v/>
      </c>
      <c r="EP21" s="1040"/>
      <c r="EQ21" s="1040"/>
      <c r="ER21" s="1041"/>
      <c r="ES21" s="4"/>
    </row>
    <row r="22" spans="1:149" s="29" customFormat="1" ht="28.5" customHeight="1">
      <c r="A22" s="1042"/>
      <c r="B22" s="1043"/>
      <c r="C22" s="1043"/>
      <c r="D22" s="652"/>
      <c r="E22" s="651"/>
      <c r="F22" s="1043"/>
      <c r="G22" s="1043"/>
      <c r="H22" s="1043"/>
      <c r="I22" s="1043"/>
      <c r="J22" s="1043"/>
      <c r="K22" s="652"/>
      <c r="L22" s="1044"/>
      <c r="M22" s="1045"/>
      <c r="N22" s="1045"/>
      <c r="O22" s="1045"/>
      <c r="P22" s="1045"/>
      <c r="Q22" s="1045"/>
      <c r="R22" s="1045"/>
      <c r="S22" s="1045"/>
      <c r="T22" s="1046"/>
      <c r="U22" s="1044"/>
      <c r="V22" s="1045"/>
      <c r="W22" s="1045"/>
      <c r="X22" s="1045"/>
      <c r="Y22" s="1045"/>
      <c r="Z22" s="1045"/>
      <c r="AA22" s="1045"/>
      <c r="AB22" s="1045"/>
      <c r="AC22" s="1045"/>
      <c r="AD22" s="1045"/>
      <c r="AE22" s="1045"/>
      <c r="AF22" s="1045"/>
      <c r="AG22" s="1045"/>
      <c r="AH22" s="1046"/>
      <c r="AI22" s="1047"/>
      <c r="AJ22" s="1048"/>
      <c r="AK22" s="1048"/>
      <c r="AL22" s="1048"/>
      <c r="AM22" s="60" t="s">
        <v>14</v>
      </c>
      <c r="AN22" s="1048"/>
      <c r="AO22" s="1048"/>
      <c r="AP22" s="1048"/>
      <c r="AQ22" s="1049"/>
      <c r="AR22" s="1050" t="str">
        <f t="shared" si="0"/>
        <v/>
      </c>
      <c r="AS22" s="1051"/>
      <c r="AT22" s="1051"/>
      <c r="AU22" s="1052"/>
      <c r="AV22" s="1053" t="str">
        <f t="shared" si="7"/>
        <v/>
      </c>
      <c r="AW22" s="1054"/>
      <c r="AX22" s="1054"/>
      <c r="AY22" s="1055"/>
      <c r="AZ22" s="1056"/>
      <c r="BA22" s="1057"/>
      <c r="BB22" s="1057"/>
      <c r="BC22" s="1058"/>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59" t="str">
        <f t="shared" si="1"/>
        <v/>
      </c>
      <c r="CQ22" s="1060"/>
      <c r="CR22" s="1060"/>
      <c r="CS22" s="1061"/>
      <c r="CT22" s="1062" t="str">
        <f t="shared" si="2"/>
        <v/>
      </c>
      <c r="CU22" s="1060"/>
      <c r="CV22" s="1060"/>
      <c r="CW22" s="1060"/>
      <c r="CX22" s="1060"/>
      <c r="CY22" s="1060"/>
      <c r="CZ22" s="1061"/>
      <c r="DA22" s="1063" t="str">
        <f t="shared" si="3"/>
        <v/>
      </c>
      <c r="DB22" s="1064"/>
      <c r="DC22" s="1064"/>
      <c r="DD22" s="1064"/>
      <c r="DE22" s="1064"/>
      <c r="DF22" s="1064"/>
      <c r="DG22" s="1064"/>
      <c r="DH22" s="1064"/>
      <c r="DI22" s="1065"/>
      <c r="DJ22" s="1063" t="str">
        <f t="shared" si="4"/>
        <v/>
      </c>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5"/>
      <c r="EK22" s="1039" t="str">
        <f t="shared" si="5"/>
        <v/>
      </c>
      <c r="EL22" s="1040"/>
      <c r="EM22" s="1040"/>
      <c r="EN22" s="1066"/>
      <c r="EO22" s="1039" t="str">
        <f t="shared" si="6"/>
        <v/>
      </c>
      <c r="EP22" s="1040"/>
      <c r="EQ22" s="1040"/>
      <c r="ER22" s="1041"/>
      <c r="ES22" s="4"/>
    </row>
    <row r="23" spans="1:149" s="29" customFormat="1" ht="28.5" customHeight="1">
      <c r="A23" s="1042"/>
      <c r="B23" s="1043"/>
      <c r="C23" s="1043"/>
      <c r="D23" s="652"/>
      <c r="E23" s="651"/>
      <c r="F23" s="1043"/>
      <c r="G23" s="1043"/>
      <c r="H23" s="1043"/>
      <c r="I23" s="1043"/>
      <c r="J23" s="1043"/>
      <c r="K23" s="652"/>
      <c r="L23" s="1044"/>
      <c r="M23" s="1045"/>
      <c r="N23" s="1045"/>
      <c r="O23" s="1045"/>
      <c r="P23" s="1045"/>
      <c r="Q23" s="1045"/>
      <c r="R23" s="1045"/>
      <c r="S23" s="1045"/>
      <c r="T23" s="1046"/>
      <c r="U23" s="1044"/>
      <c r="V23" s="1045"/>
      <c r="W23" s="1045"/>
      <c r="X23" s="1045"/>
      <c r="Y23" s="1045"/>
      <c r="Z23" s="1045"/>
      <c r="AA23" s="1045"/>
      <c r="AB23" s="1045"/>
      <c r="AC23" s="1045"/>
      <c r="AD23" s="1045"/>
      <c r="AE23" s="1045"/>
      <c r="AF23" s="1045"/>
      <c r="AG23" s="1045"/>
      <c r="AH23" s="1046"/>
      <c r="AI23" s="1047"/>
      <c r="AJ23" s="1048"/>
      <c r="AK23" s="1048"/>
      <c r="AL23" s="1048"/>
      <c r="AM23" s="60" t="s">
        <v>14</v>
      </c>
      <c r="AN23" s="1048"/>
      <c r="AO23" s="1048"/>
      <c r="AP23" s="1048"/>
      <c r="AQ23" s="1049"/>
      <c r="AR23" s="1050" t="str">
        <f t="shared" si="0"/>
        <v/>
      </c>
      <c r="AS23" s="1051"/>
      <c r="AT23" s="1051"/>
      <c r="AU23" s="1052"/>
      <c r="AV23" s="1053" t="str">
        <f t="shared" si="7"/>
        <v/>
      </c>
      <c r="AW23" s="1054"/>
      <c r="AX23" s="1054"/>
      <c r="AY23" s="1055"/>
      <c r="AZ23" s="1056"/>
      <c r="BA23" s="1057"/>
      <c r="BB23" s="1057"/>
      <c r="BC23" s="1058"/>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59" t="str">
        <f t="shared" si="1"/>
        <v/>
      </c>
      <c r="CQ23" s="1060"/>
      <c r="CR23" s="1060"/>
      <c r="CS23" s="1061"/>
      <c r="CT23" s="1062" t="str">
        <f t="shared" si="2"/>
        <v/>
      </c>
      <c r="CU23" s="1060"/>
      <c r="CV23" s="1060"/>
      <c r="CW23" s="1060"/>
      <c r="CX23" s="1060"/>
      <c r="CY23" s="1060"/>
      <c r="CZ23" s="1061"/>
      <c r="DA23" s="1063" t="str">
        <f t="shared" si="3"/>
        <v/>
      </c>
      <c r="DB23" s="1064"/>
      <c r="DC23" s="1064"/>
      <c r="DD23" s="1064"/>
      <c r="DE23" s="1064"/>
      <c r="DF23" s="1064"/>
      <c r="DG23" s="1064"/>
      <c r="DH23" s="1064"/>
      <c r="DI23" s="1065"/>
      <c r="DJ23" s="1020" t="str">
        <f t="shared" si="4"/>
        <v/>
      </c>
      <c r="DK23" s="1067"/>
      <c r="DL23" s="1067"/>
      <c r="DM23" s="1067"/>
      <c r="DN23" s="1067"/>
      <c r="DO23" s="1067"/>
      <c r="DP23" s="1067"/>
      <c r="DQ23" s="1067"/>
      <c r="DR23" s="1067"/>
      <c r="DS23" s="1067"/>
      <c r="DT23" s="1067"/>
      <c r="DU23" s="1067"/>
      <c r="DV23" s="1067"/>
      <c r="DW23" s="1067"/>
      <c r="DX23" s="1067"/>
      <c r="DY23" s="1067"/>
      <c r="DZ23" s="1067"/>
      <c r="EA23" s="1067"/>
      <c r="EB23" s="1067"/>
      <c r="EC23" s="1067"/>
      <c r="ED23" s="1067"/>
      <c r="EE23" s="1067"/>
      <c r="EF23" s="1067"/>
      <c r="EG23" s="1067"/>
      <c r="EH23" s="1067"/>
      <c r="EI23" s="1067"/>
      <c r="EJ23" s="1022"/>
      <c r="EK23" s="1039" t="str">
        <f t="shared" si="5"/>
        <v/>
      </c>
      <c r="EL23" s="1040"/>
      <c r="EM23" s="1040"/>
      <c r="EN23" s="1066"/>
      <c r="EO23" s="1039" t="str">
        <f t="shared" si="6"/>
        <v/>
      </c>
      <c r="EP23" s="1040"/>
      <c r="EQ23" s="1040"/>
      <c r="ER23" s="1041"/>
      <c r="ES23" s="4"/>
    </row>
    <row r="24" spans="1:149" s="29" customFormat="1" ht="28.5" customHeight="1">
      <c r="A24" s="1042"/>
      <c r="B24" s="1043"/>
      <c r="C24" s="1043"/>
      <c r="D24" s="652"/>
      <c r="E24" s="651"/>
      <c r="F24" s="1043"/>
      <c r="G24" s="1043"/>
      <c r="H24" s="1043"/>
      <c r="I24" s="1043"/>
      <c r="J24" s="1043"/>
      <c r="K24" s="652"/>
      <c r="L24" s="1044"/>
      <c r="M24" s="1045"/>
      <c r="N24" s="1045"/>
      <c r="O24" s="1045"/>
      <c r="P24" s="1045"/>
      <c r="Q24" s="1045"/>
      <c r="R24" s="1045"/>
      <c r="S24" s="1045"/>
      <c r="T24" s="1046"/>
      <c r="U24" s="1044"/>
      <c r="V24" s="1045"/>
      <c r="W24" s="1045"/>
      <c r="X24" s="1045"/>
      <c r="Y24" s="1045"/>
      <c r="Z24" s="1045"/>
      <c r="AA24" s="1045"/>
      <c r="AB24" s="1045"/>
      <c r="AC24" s="1045"/>
      <c r="AD24" s="1045"/>
      <c r="AE24" s="1045"/>
      <c r="AF24" s="1045"/>
      <c r="AG24" s="1045"/>
      <c r="AH24" s="1046"/>
      <c r="AI24" s="1047"/>
      <c r="AJ24" s="1048"/>
      <c r="AK24" s="1048"/>
      <c r="AL24" s="1048"/>
      <c r="AM24" s="60" t="s">
        <v>14</v>
      </c>
      <c r="AN24" s="1048"/>
      <c r="AO24" s="1048"/>
      <c r="AP24" s="1048"/>
      <c r="AQ24" s="1049"/>
      <c r="AR24" s="1050" t="str">
        <f t="shared" si="0"/>
        <v/>
      </c>
      <c r="AS24" s="1051"/>
      <c r="AT24" s="1051"/>
      <c r="AU24" s="1052"/>
      <c r="AV24" s="1053" t="str">
        <f t="shared" si="7"/>
        <v/>
      </c>
      <c r="AW24" s="1054"/>
      <c r="AX24" s="1054"/>
      <c r="AY24" s="1055"/>
      <c r="AZ24" s="1056"/>
      <c r="BA24" s="1057"/>
      <c r="BB24" s="1057"/>
      <c r="BC24" s="1058"/>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59" t="str">
        <f t="shared" si="1"/>
        <v/>
      </c>
      <c r="CQ24" s="1060"/>
      <c r="CR24" s="1060"/>
      <c r="CS24" s="1061"/>
      <c r="CT24" s="1062" t="str">
        <f t="shared" si="2"/>
        <v/>
      </c>
      <c r="CU24" s="1060"/>
      <c r="CV24" s="1060"/>
      <c r="CW24" s="1060"/>
      <c r="CX24" s="1060"/>
      <c r="CY24" s="1060"/>
      <c r="CZ24" s="1061"/>
      <c r="DA24" s="1063" t="str">
        <f t="shared" si="3"/>
        <v/>
      </c>
      <c r="DB24" s="1064"/>
      <c r="DC24" s="1064"/>
      <c r="DD24" s="1064"/>
      <c r="DE24" s="1064"/>
      <c r="DF24" s="1064"/>
      <c r="DG24" s="1064"/>
      <c r="DH24" s="1064"/>
      <c r="DI24" s="1065"/>
      <c r="DJ24" s="1063" t="str">
        <f t="shared" si="4"/>
        <v/>
      </c>
      <c r="DK24" s="1064"/>
      <c r="DL24" s="1064"/>
      <c r="DM24" s="1064"/>
      <c r="DN24" s="1064"/>
      <c r="DO24" s="1064"/>
      <c r="DP24" s="1064"/>
      <c r="DQ24" s="1064"/>
      <c r="DR24" s="1064"/>
      <c r="DS24" s="1064"/>
      <c r="DT24" s="1064"/>
      <c r="DU24" s="1064"/>
      <c r="DV24" s="1064"/>
      <c r="DW24" s="1064"/>
      <c r="DX24" s="1064"/>
      <c r="DY24" s="1064"/>
      <c r="DZ24" s="1064"/>
      <c r="EA24" s="1064"/>
      <c r="EB24" s="1064"/>
      <c r="EC24" s="1064"/>
      <c r="ED24" s="1064"/>
      <c r="EE24" s="1064"/>
      <c r="EF24" s="1064"/>
      <c r="EG24" s="1064"/>
      <c r="EH24" s="1064"/>
      <c r="EI24" s="1064"/>
      <c r="EJ24" s="1065"/>
      <c r="EK24" s="1039" t="str">
        <f t="shared" si="5"/>
        <v/>
      </c>
      <c r="EL24" s="1040"/>
      <c r="EM24" s="1040"/>
      <c r="EN24" s="1066"/>
      <c r="EO24" s="1039" t="str">
        <f t="shared" si="6"/>
        <v/>
      </c>
      <c r="EP24" s="1040"/>
      <c r="EQ24" s="1040"/>
      <c r="ER24" s="1041"/>
      <c r="ES24" s="4"/>
    </row>
    <row r="25" spans="1:149" s="29" customFormat="1" ht="28.5" customHeight="1">
      <c r="A25" s="1042"/>
      <c r="B25" s="1043"/>
      <c r="C25" s="1043"/>
      <c r="D25" s="652"/>
      <c r="E25" s="651"/>
      <c r="F25" s="1043"/>
      <c r="G25" s="1043"/>
      <c r="H25" s="1043"/>
      <c r="I25" s="1043"/>
      <c r="J25" s="1043"/>
      <c r="K25" s="652"/>
      <c r="L25" s="1044"/>
      <c r="M25" s="1045"/>
      <c r="N25" s="1045"/>
      <c r="O25" s="1045"/>
      <c r="P25" s="1045"/>
      <c r="Q25" s="1045"/>
      <c r="R25" s="1045"/>
      <c r="S25" s="1045"/>
      <c r="T25" s="1046"/>
      <c r="U25" s="1044"/>
      <c r="V25" s="1045"/>
      <c r="W25" s="1045"/>
      <c r="X25" s="1045"/>
      <c r="Y25" s="1045"/>
      <c r="Z25" s="1045"/>
      <c r="AA25" s="1045"/>
      <c r="AB25" s="1045"/>
      <c r="AC25" s="1045"/>
      <c r="AD25" s="1045"/>
      <c r="AE25" s="1045"/>
      <c r="AF25" s="1045"/>
      <c r="AG25" s="1045"/>
      <c r="AH25" s="1046"/>
      <c r="AI25" s="1047"/>
      <c r="AJ25" s="1048"/>
      <c r="AK25" s="1048"/>
      <c r="AL25" s="1048"/>
      <c r="AM25" s="60" t="s">
        <v>14</v>
      </c>
      <c r="AN25" s="1048"/>
      <c r="AO25" s="1048"/>
      <c r="AP25" s="1048"/>
      <c r="AQ25" s="1049"/>
      <c r="AR25" s="1050" t="str">
        <f t="shared" si="0"/>
        <v/>
      </c>
      <c r="AS25" s="1051"/>
      <c r="AT25" s="1051"/>
      <c r="AU25" s="1052"/>
      <c r="AV25" s="1053" t="str">
        <f t="shared" si="7"/>
        <v/>
      </c>
      <c r="AW25" s="1054"/>
      <c r="AX25" s="1054"/>
      <c r="AY25" s="1055"/>
      <c r="AZ25" s="1056"/>
      <c r="BA25" s="1057"/>
      <c r="BB25" s="1057"/>
      <c r="BC25" s="1058"/>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59" t="str">
        <f t="shared" si="1"/>
        <v/>
      </c>
      <c r="CQ25" s="1060"/>
      <c r="CR25" s="1060"/>
      <c r="CS25" s="1061"/>
      <c r="CT25" s="1062" t="str">
        <f t="shared" si="2"/>
        <v/>
      </c>
      <c r="CU25" s="1060"/>
      <c r="CV25" s="1060"/>
      <c r="CW25" s="1060"/>
      <c r="CX25" s="1060"/>
      <c r="CY25" s="1060"/>
      <c r="CZ25" s="1061"/>
      <c r="DA25" s="1063" t="str">
        <f t="shared" si="3"/>
        <v/>
      </c>
      <c r="DB25" s="1064"/>
      <c r="DC25" s="1064"/>
      <c r="DD25" s="1064"/>
      <c r="DE25" s="1064"/>
      <c r="DF25" s="1064"/>
      <c r="DG25" s="1064"/>
      <c r="DH25" s="1064"/>
      <c r="DI25" s="1065"/>
      <c r="DJ25" s="1020" t="str">
        <f t="shared" si="4"/>
        <v/>
      </c>
      <c r="DK25" s="1067"/>
      <c r="DL25" s="1067"/>
      <c r="DM25" s="1067"/>
      <c r="DN25" s="1067"/>
      <c r="DO25" s="1067"/>
      <c r="DP25" s="1067"/>
      <c r="DQ25" s="1067"/>
      <c r="DR25" s="1067"/>
      <c r="DS25" s="1067"/>
      <c r="DT25" s="1067"/>
      <c r="DU25" s="1067"/>
      <c r="DV25" s="1067"/>
      <c r="DW25" s="1067"/>
      <c r="DX25" s="1067"/>
      <c r="DY25" s="1067"/>
      <c r="DZ25" s="1067"/>
      <c r="EA25" s="1067"/>
      <c r="EB25" s="1067"/>
      <c r="EC25" s="1067"/>
      <c r="ED25" s="1067"/>
      <c r="EE25" s="1067"/>
      <c r="EF25" s="1067"/>
      <c r="EG25" s="1067"/>
      <c r="EH25" s="1067"/>
      <c r="EI25" s="1067"/>
      <c r="EJ25" s="1022"/>
      <c r="EK25" s="1039" t="str">
        <f t="shared" si="5"/>
        <v/>
      </c>
      <c r="EL25" s="1040"/>
      <c r="EM25" s="1040"/>
      <c r="EN25" s="1066"/>
      <c r="EO25" s="1039" t="str">
        <f t="shared" si="6"/>
        <v/>
      </c>
      <c r="EP25" s="1040"/>
      <c r="EQ25" s="1040"/>
      <c r="ER25" s="1041"/>
      <c r="ES25" s="4"/>
    </row>
    <row r="26" spans="1:149" s="29" customFormat="1" ht="28.5" customHeight="1">
      <c r="A26" s="1042"/>
      <c r="B26" s="1043"/>
      <c r="C26" s="1043"/>
      <c r="D26" s="652"/>
      <c r="E26" s="651"/>
      <c r="F26" s="1043"/>
      <c r="G26" s="1043"/>
      <c r="H26" s="1043"/>
      <c r="I26" s="1043"/>
      <c r="J26" s="1043"/>
      <c r="K26" s="652"/>
      <c r="L26" s="1044"/>
      <c r="M26" s="1045"/>
      <c r="N26" s="1045"/>
      <c r="O26" s="1045"/>
      <c r="P26" s="1045"/>
      <c r="Q26" s="1045"/>
      <c r="R26" s="1045"/>
      <c r="S26" s="1045"/>
      <c r="T26" s="1046"/>
      <c r="U26" s="1044"/>
      <c r="V26" s="1045"/>
      <c r="W26" s="1045"/>
      <c r="X26" s="1045"/>
      <c r="Y26" s="1045"/>
      <c r="Z26" s="1045"/>
      <c r="AA26" s="1045"/>
      <c r="AB26" s="1045"/>
      <c r="AC26" s="1045"/>
      <c r="AD26" s="1045"/>
      <c r="AE26" s="1045"/>
      <c r="AF26" s="1045"/>
      <c r="AG26" s="1045"/>
      <c r="AH26" s="1046"/>
      <c r="AI26" s="1075"/>
      <c r="AJ26" s="1076"/>
      <c r="AK26" s="1076"/>
      <c r="AL26" s="1076"/>
      <c r="AM26" s="165" t="s">
        <v>162</v>
      </c>
      <c r="AN26" s="1076"/>
      <c r="AO26" s="1076"/>
      <c r="AP26" s="1076"/>
      <c r="AQ26" s="1077"/>
      <c r="AR26" s="1050" t="str">
        <f t="shared" ref="AR26:AR29" si="8">IF(AND(AI26&lt;&gt;"",AN26&lt;&gt;""),ROUNDDOWN(AI26*AN26/1000000,2),"")</f>
        <v/>
      </c>
      <c r="AS26" s="1051"/>
      <c r="AT26" s="1051"/>
      <c r="AU26" s="1052"/>
      <c r="AV26" s="1072" t="str">
        <f t="shared" ref="AV26:AV29" si="9">IF(AR26&lt;&gt;"",IF(AR26&lt;0.2,"XS",IF(AR26&lt;1.6,"S",IF(AR26&lt;2.8,"M",IF(AR26&gt;=2.8,"L")))),"")</f>
        <v/>
      </c>
      <c r="AW26" s="1073"/>
      <c r="AX26" s="1073"/>
      <c r="AY26" s="1074"/>
      <c r="AZ26" s="1078"/>
      <c r="BA26" s="1079"/>
      <c r="BB26" s="1079"/>
      <c r="BC26" s="108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59" t="str">
        <f t="shared" si="1"/>
        <v/>
      </c>
      <c r="CQ26" s="1060"/>
      <c r="CR26" s="1060"/>
      <c r="CS26" s="1061"/>
      <c r="CT26" s="1062" t="str">
        <f t="shared" si="2"/>
        <v/>
      </c>
      <c r="CU26" s="1060"/>
      <c r="CV26" s="1060"/>
      <c r="CW26" s="1060"/>
      <c r="CX26" s="1060"/>
      <c r="CY26" s="1060"/>
      <c r="CZ26" s="1061"/>
      <c r="DA26" s="1063" t="str">
        <f t="shared" si="3"/>
        <v/>
      </c>
      <c r="DB26" s="1064"/>
      <c r="DC26" s="1064"/>
      <c r="DD26" s="1064"/>
      <c r="DE26" s="1064"/>
      <c r="DF26" s="1064"/>
      <c r="DG26" s="1064"/>
      <c r="DH26" s="1064"/>
      <c r="DI26" s="1065"/>
      <c r="DJ26" s="1063" t="str">
        <f t="shared" si="4"/>
        <v/>
      </c>
      <c r="DK26" s="1064"/>
      <c r="DL26" s="1064"/>
      <c r="DM26" s="1064"/>
      <c r="DN26" s="1064"/>
      <c r="DO26" s="1064"/>
      <c r="DP26" s="1064"/>
      <c r="DQ26" s="1064"/>
      <c r="DR26" s="1064"/>
      <c r="DS26" s="1064"/>
      <c r="DT26" s="1064"/>
      <c r="DU26" s="1064"/>
      <c r="DV26" s="1064"/>
      <c r="DW26" s="1064"/>
      <c r="DX26" s="1064"/>
      <c r="DY26" s="1064"/>
      <c r="DZ26" s="1064"/>
      <c r="EA26" s="1064"/>
      <c r="EB26" s="1064"/>
      <c r="EC26" s="1064"/>
      <c r="ED26" s="1064"/>
      <c r="EE26" s="1064"/>
      <c r="EF26" s="1064"/>
      <c r="EG26" s="1064"/>
      <c r="EH26" s="1064"/>
      <c r="EI26" s="1064"/>
      <c r="EJ26" s="1065"/>
      <c r="EK26" s="1068" t="str">
        <f t="shared" si="5"/>
        <v/>
      </c>
      <c r="EL26" s="1069"/>
      <c r="EM26" s="1069"/>
      <c r="EN26" s="1070"/>
      <c r="EO26" s="1068" t="str">
        <f t="shared" si="6"/>
        <v/>
      </c>
      <c r="EP26" s="1069"/>
      <c r="EQ26" s="1069"/>
      <c r="ER26" s="1071"/>
      <c r="ES26" s="4"/>
    </row>
    <row r="27" spans="1:149" s="29" customFormat="1" ht="28.5" customHeight="1">
      <c r="A27" s="1042"/>
      <c r="B27" s="1043"/>
      <c r="C27" s="1043"/>
      <c r="D27" s="652"/>
      <c r="E27" s="651"/>
      <c r="F27" s="1043"/>
      <c r="G27" s="1043"/>
      <c r="H27" s="1043"/>
      <c r="I27" s="1043"/>
      <c r="J27" s="1043"/>
      <c r="K27" s="652"/>
      <c r="L27" s="1044"/>
      <c r="M27" s="1045"/>
      <c r="N27" s="1045"/>
      <c r="O27" s="1045"/>
      <c r="P27" s="1045"/>
      <c r="Q27" s="1045"/>
      <c r="R27" s="1045"/>
      <c r="S27" s="1045"/>
      <c r="T27" s="1046"/>
      <c r="U27" s="1044"/>
      <c r="V27" s="1045"/>
      <c r="W27" s="1045"/>
      <c r="X27" s="1045"/>
      <c r="Y27" s="1045"/>
      <c r="Z27" s="1045"/>
      <c r="AA27" s="1045"/>
      <c r="AB27" s="1045"/>
      <c r="AC27" s="1045"/>
      <c r="AD27" s="1045"/>
      <c r="AE27" s="1045"/>
      <c r="AF27" s="1045"/>
      <c r="AG27" s="1045"/>
      <c r="AH27" s="1046"/>
      <c r="AI27" s="1075"/>
      <c r="AJ27" s="1076"/>
      <c r="AK27" s="1076"/>
      <c r="AL27" s="1076"/>
      <c r="AM27" s="163" t="s">
        <v>162</v>
      </c>
      <c r="AN27" s="1076"/>
      <c r="AO27" s="1076"/>
      <c r="AP27" s="1076"/>
      <c r="AQ27" s="1077"/>
      <c r="AR27" s="1050" t="str">
        <f t="shared" si="8"/>
        <v/>
      </c>
      <c r="AS27" s="1051"/>
      <c r="AT27" s="1051"/>
      <c r="AU27" s="1052"/>
      <c r="AV27" s="1072" t="str">
        <f t="shared" si="9"/>
        <v/>
      </c>
      <c r="AW27" s="1073"/>
      <c r="AX27" s="1073"/>
      <c r="AY27" s="1074"/>
      <c r="AZ27" s="1078"/>
      <c r="BA27" s="1079"/>
      <c r="BB27" s="1079"/>
      <c r="BC27" s="108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59" t="str">
        <f t="shared" si="1"/>
        <v/>
      </c>
      <c r="CQ27" s="1060"/>
      <c r="CR27" s="1060"/>
      <c r="CS27" s="1061"/>
      <c r="CT27" s="1062" t="str">
        <f t="shared" si="2"/>
        <v/>
      </c>
      <c r="CU27" s="1060"/>
      <c r="CV27" s="1060"/>
      <c r="CW27" s="1060"/>
      <c r="CX27" s="1060"/>
      <c r="CY27" s="1060"/>
      <c r="CZ27" s="1061"/>
      <c r="DA27" s="1063" t="str">
        <f t="shared" si="3"/>
        <v/>
      </c>
      <c r="DB27" s="1064"/>
      <c r="DC27" s="1064"/>
      <c r="DD27" s="1064"/>
      <c r="DE27" s="1064"/>
      <c r="DF27" s="1064"/>
      <c r="DG27" s="1064"/>
      <c r="DH27" s="1064"/>
      <c r="DI27" s="1065"/>
      <c r="DJ27" s="1020" t="str">
        <f t="shared" si="4"/>
        <v/>
      </c>
      <c r="DK27" s="1067"/>
      <c r="DL27" s="1067"/>
      <c r="DM27" s="1067"/>
      <c r="DN27" s="1067"/>
      <c r="DO27" s="1067"/>
      <c r="DP27" s="1067"/>
      <c r="DQ27" s="1067"/>
      <c r="DR27" s="1067"/>
      <c r="DS27" s="1067"/>
      <c r="DT27" s="1067"/>
      <c r="DU27" s="1067"/>
      <c r="DV27" s="1067"/>
      <c r="DW27" s="1067"/>
      <c r="DX27" s="1067"/>
      <c r="DY27" s="1067"/>
      <c r="DZ27" s="1067"/>
      <c r="EA27" s="1067"/>
      <c r="EB27" s="1067"/>
      <c r="EC27" s="1067"/>
      <c r="ED27" s="1067"/>
      <c r="EE27" s="1067"/>
      <c r="EF27" s="1067"/>
      <c r="EG27" s="1067"/>
      <c r="EH27" s="1067"/>
      <c r="EI27" s="1067"/>
      <c r="EJ27" s="1022"/>
      <c r="EK27" s="1068" t="str">
        <f t="shared" si="5"/>
        <v/>
      </c>
      <c r="EL27" s="1069"/>
      <c r="EM27" s="1069"/>
      <c r="EN27" s="1070"/>
      <c r="EO27" s="1068" t="str">
        <f t="shared" si="6"/>
        <v/>
      </c>
      <c r="EP27" s="1069"/>
      <c r="EQ27" s="1069"/>
      <c r="ER27" s="1071"/>
      <c r="ES27" s="4"/>
    </row>
    <row r="28" spans="1:149" s="29" customFormat="1" ht="28.5" customHeight="1">
      <c r="A28" s="1042"/>
      <c r="B28" s="1043"/>
      <c r="C28" s="1043"/>
      <c r="D28" s="652"/>
      <c r="E28" s="651"/>
      <c r="F28" s="1043"/>
      <c r="G28" s="1043"/>
      <c r="H28" s="1043"/>
      <c r="I28" s="1043"/>
      <c r="J28" s="1043"/>
      <c r="K28" s="652"/>
      <c r="L28" s="1044"/>
      <c r="M28" s="1045"/>
      <c r="N28" s="1045"/>
      <c r="O28" s="1045"/>
      <c r="P28" s="1045"/>
      <c r="Q28" s="1045"/>
      <c r="R28" s="1045"/>
      <c r="S28" s="1045"/>
      <c r="T28" s="1046"/>
      <c r="U28" s="1044"/>
      <c r="V28" s="1045"/>
      <c r="W28" s="1045"/>
      <c r="X28" s="1045"/>
      <c r="Y28" s="1045"/>
      <c r="Z28" s="1045"/>
      <c r="AA28" s="1045"/>
      <c r="AB28" s="1045"/>
      <c r="AC28" s="1045"/>
      <c r="AD28" s="1045"/>
      <c r="AE28" s="1045"/>
      <c r="AF28" s="1045"/>
      <c r="AG28" s="1045"/>
      <c r="AH28" s="1046"/>
      <c r="AI28" s="1075"/>
      <c r="AJ28" s="1076"/>
      <c r="AK28" s="1076"/>
      <c r="AL28" s="1076"/>
      <c r="AM28" s="163" t="s">
        <v>162</v>
      </c>
      <c r="AN28" s="1076"/>
      <c r="AO28" s="1076"/>
      <c r="AP28" s="1076"/>
      <c r="AQ28" s="1077"/>
      <c r="AR28" s="1050" t="str">
        <f t="shared" si="8"/>
        <v/>
      </c>
      <c r="AS28" s="1051"/>
      <c r="AT28" s="1051"/>
      <c r="AU28" s="1052"/>
      <c r="AV28" s="1072" t="str">
        <f t="shared" si="9"/>
        <v/>
      </c>
      <c r="AW28" s="1073"/>
      <c r="AX28" s="1073"/>
      <c r="AY28" s="1074"/>
      <c r="AZ28" s="1078"/>
      <c r="BA28" s="1079"/>
      <c r="BB28" s="1079"/>
      <c r="BC28" s="1080"/>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59" t="str">
        <f t="shared" si="1"/>
        <v/>
      </c>
      <c r="CQ28" s="1060"/>
      <c r="CR28" s="1060"/>
      <c r="CS28" s="1061"/>
      <c r="CT28" s="1062" t="str">
        <f t="shared" si="2"/>
        <v/>
      </c>
      <c r="CU28" s="1060"/>
      <c r="CV28" s="1060"/>
      <c r="CW28" s="1060"/>
      <c r="CX28" s="1060"/>
      <c r="CY28" s="1060"/>
      <c r="CZ28" s="1061"/>
      <c r="DA28" s="1063" t="str">
        <f t="shared" si="3"/>
        <v/>
      </c>
      <c r="DB28" s="1064"/>
      <c r="DC28" s="1064"/>
      <c r="DD28" s="1064"/>
      <c r="DE28" s="1064"/>
      <c r="DF28" s="1064"/>
      <c r="DG28" s="1064"/>
      <c r="DH28" s="1064"/>
      <c r="DI28" s="1065"/>
      <c r="DJ28" s="1063" t="str">
        <f t="shared" si="4"/>
        <v/>
      </c>
      <c r="DK28" s="1064"/>
      <c r="DL28" s="1064"/>
      <c r="DM28" s="1064"/>
      <c r="DN28" s="1064"/>
      <c r="DO28" s="1064"/>
      <c r="DP28" s="1064"/>
      <c r="DQ28" s="1064"/>
      <c r="DR28" s="1064"/>
      <c r="DS28" s="1064"/>
      <c r="DT28" s="1064"/>
      <c r="DU28" s="1064"/>
      <c r="DV28" s="1064"/>
      <c r="DW28" s="1064"/>
      <c r="DX28" s="1064"/>
      <c r="DY28" s="1064"/>
      <c r="DZ28" s="1064"/>
      <c r="EA28" s="1064"/>
      <c r="EB28" s="1064"/>
      <c r="EC28" s="1064"/>
      <c r="ED28" s="1064"/>
      <c r="EE28" s="1064"/>
      <c r="EF28" s="1064"/>
      <c r="EG28" s="1064"/>
      <c r="EH28" s="1064"/>
      <c r="EI28" s="1064"/>
      <c r="EJ28" s="1065"/>
      <c r="EK28" s="1068" t="str">
        <f t="shared" si="5"/>
        <v/>
      </c>
      <c r="EL28" s="1069"/>
      <c r="EM28" s="1069"/>
      <c r="EN28" s="1070"/>
      <c r="EO28" s="1068" t="str">
        <f t="shared" si="6"/>
        <v/>
      </c>
      <c r="EP28" s="1069"/>
      <c r="EQ28" s="1069"/>
      <c r="ER28" s="1071"/>
      <c r="ES28" s="4"/>
    </row>
    <row r="29" spans="1:149" s="29" customFormat="1" ht="28.5" customHeight="1" thickBot="1">
      <c r="A29" s="1113"/>
      <c r="B29" s="1114"/>
      <c r="C29" s="1114"/>
      <c r="D29" s="1115"/>
      <c r="E29" s="1116"/>
      <c r="F29" s="1114"/>
      <c r="G29" s="1114"/>
      <c r="H29" s="1114"/>
      <c r="I29" s="1114"/>
      <c r="J29" s="1114"/>
      <c r="K29" s="1115"/>
      <c r="L29" s="1097"/>
      <c r="M29" s="1098"/>
      <c r="N29" s="1098"/>
      <c r="O29" s="1098"/>
      <c r="P29" s="1098"/>
      <c r="Q29" s="1098"/>
      <c r="R29" s="1098"/>
      <c r="S29" s="1098"/>
      <c r="T29" s="1099"/>
      <c r="U29" s="1097"/>
      <c r="V29" s="1098"/>
      <c r="W29" s="1098"/>
      <c r="X29" s="1098"/>
      <c r="Y29" s="1098"/>
      <c r="Z29" s="1098"/>
      <c r="AA29" s="1098"/>
      <c r="AB29" s="1098"/>
      <c r="AC29" s="1098"/>
      <c r="AD29" s="1098"/>
      <c r="AE29" s="1098"/>
      <c r="AF29" s="1098"/>
      <c r="AG29" s="1098"/>
      <c r="AH29" s="1099"/>
      <c r="AI29" s="1100"/>
      <c r="AJ29" s="1101"/>
      <c r="AK29" s="1101"/>
      <c r="AL29" s="1101"/>
      <c r="AM29" s="164" t="s">
        <v>162</v>
      </c>
      <c r="AN29" s="1101"/>
      <c r="AO29" s="1101"/>
      <c r="AP29" s="1101"/>
      <c r="AQ29" s="1102"/>
      <c r="AR29" s="1081" t="str">
        <f t="shared" si="8"/>
        <v/>
      </c>
      <c r="AS29" s="1082"/>
      <c r="AT29" s="1082"/>
      <c r="AU29" s="1083"/>
      <c r="AV29" s="1084" t="str">
        <f t="shared" si="9"/>
        <v/>
      </c>
      <c r="AW29" s="1085"/>
      <c r="AX29" s="1085"/>
      <c r="AY29" s="1086"/>
      <c r="AZ29" s="1087"/>
      <c r="BA29" s="1088"/>
      <c r="BB29" s="1088"/>
      <c r="BC29" s="1089"/>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90" t="str">
        <f t="shared" si="1"/>
        <v/>
      </c>
      <c r="CQ29" s="1091"/>
      <c r="CR29" s="1091"/>
      <c r="CS29" s="1092"/>
      <c r="CT29" s="1093" t="str">
        <f t="shared" si="2"/>
        <v/>
      </c>
      <c r="CU29" s="1091"/>
      <c r="CV29" s="1091"/>
      <c r="CW29" s="1091"/>
      <c r="CX29" s="1091"/>
      <c r="CY29" s="1091"/>
      <c r="CZ29" s="1092"/>
      <c r="DA29" s="1094" t="str">
        <f t="shared" si="3"/>
        <v/>
      </c>
      <c r="DB29" s="1095"/>
      <c r="DC29" s="1095"/>
      <c r="DD29" s="1095"/>
      <c r="DE29" s="1095"/>
      <c r="DF29" s="1095"/>
      <c r="DG29" s="1095"/>
      <c r="DH29" s="1095"/>
      <c r="DI29" s="1096"/>
      <c r="DJ29" s="1103" t="str">
        <f t="shared" si="4"/>
        <v/>
      </c>
      <c r="DK29" s="1104"/>
      <c r="DL29" s="1104"/>
      <c r="DM29" s="1104"/>
      <c r="DN29" s="1104"/>
      <c r="DO29" s="1104"/>
      <c r="DP29" s="1104"/>
      <c r="DQ29" s="1104"/>
      <c r="DR29" s="1104"/>
      <c r="DS29" s="1104"/>
      <c r="DT29" s="1104"/>
      <c r="DU29" s="1104"/>
      <c r="DV29" s="1104"/>
      <c r="DW29" s="1104"/>
      <c r="DX29" s="1104"/>
      <c r="DY29" s="1104"/>
      <c r="DZ29" s="1104"/>
      <c r="EA29" s="1104"/>
      <c r="EB29" s="1104"/>
      <c r="EC29" s="1104"/>
      <c r="ED29" s="1104"/>
      <c r="EE29" s="1104"/>
      <c r="EF29" s="1104"/>
      <c r="EG29" s="1104"/>
      <c r="EH29" s="1104"/>
      <c r="EI29" s="1104"/>
      <c r="EJ29" s="1105"/>
      <c r="EK29" s="1106" t="str">
        <f t="shared" si="5"/>
        <v/>
      </c>
      <c r="EL29" s="1107"/>
      <c r="EM29" s="1107"/>
      <c r="EN29" s="1108"/>
      <c r="EO29" s="1106" t="str">
        <f t="shared" si="6"/>
        <v/>
      </c>
      <c r="EP29" s="1107"/>
      <c r="EQ29" s="1107"/>
      <c r="ER29" s="1109"/>
      <c r="ES29" s="4"/>
    </row>
    <row r="30" spans="1:149" ht="17.2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205"/>
      <c r="Y30" s="205"/>
      <c r="Z30" s="205"/>
      <c r="AA30" s="205"/>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row>
    <row r="31" spans="1:149" ht="17.25" customHeight="1" thickBo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205"/>
      <c r="Y31" s="205"/>
      <c r="Z31" s="205"/>
      <c r="AA31" s="205"/>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row>
    <row r="32" spans="1:149" ht="28.5" customHeight="1" thickBot="1">
      <c r="A32" s="964" t="s">
        <v>12</v>
      </c>
      <c r="B32" s="965"/>
      <c r="C32" s="965"/>
      <c r="D32" s="965"/>
      <c r="E32" s="965"/>
      <c r="F32" s="965"/>
      <c r="G32" s="965"/>
      <c r="H32" s="965"/>
      <c r="I32" s="965"/>
      <c r="J32" s="965"/>
      <c r="K32" s="966"/>
      <c r="L32" s="967" t="s">
        <v>111</v>
      </c>
      <c r="M32" s="968"/>
      <c r="N32" s="968"/>
      <c r="O32" s="968"/>
      <c r="P32" s="968"/>
      <c r="Q32" s="968"/>
      <c r="R32" s="968"/>
      <c r="S32" s="968"/>
      <c r="T32" s="969"/>
      <c r="U32" s="963"/>
      <c r="V32" s="963"/>
      <c r="W32" s="963"/>
      <c r="X32" s="963"/>
      <c r="Y32" s="963"/>
      <c r="Z32" s="963"/>
      <c r="AA32" s="963"/>
      <c r="AB32" s="963"/>
      <c r="AC32" s="963"/>
      <c r="AD32" s="963"/>
      <c r="AE32" s="963"/>
      <c r="AF32" s="963"/>
      <c r="CP32" s="970" t="s">
        <v>12</v>
      </c>
      <c r="CQ32" s="971"/>
      <c r="CR32" s="971"/>
      <c r="CS32" s="971"/>
      <c r="CT32" s="971"/>
      <c r="CU32" s="971"/>
      <c r="CV32" s="971"/>
      <c r="CW32" s="971"/>
      <c r="CX32" s="971"/>
      <c r="CY32" s="971"/>
      <c r="CZ32" s="972"/>
      <c r="DA32" s="973" t="s">
        <v>111</v>
      </c>
      <c r="DB32" s="974"/>
      <c r="DC32" s="974"/>
      <c r="DD32" s="974"/>
      <c r="DE32" s="974"/>
      <c r="DF32" s="974"/>
      <c r="DG32" s="974"/>
      <c r="DH32" s="974"/>
      <c r="DI32" s="975"/>
      <c r="DJ32" s="963"/>
      <c r="DK32" s="963"/>
      <c r="DL32" s="963"/>
      <c r="DM32" s="963"/>
      <c r="DN32" s="963"/>
      <c r="DO32" s="963"/>
      <c r="DP32" s="963"/>
      <c r="DQ32" s="963"/>
      <c r="DR32" s="963"/>
      <c r="DS32" s="963"/>
      <c r="DT32" s="963"/>
      <c r="DU32" s="963"/>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4"/>
      <c r="DN33" s="4"/>
      <c r="DO33" s="4"/>
      <c r="DP33" s="4"/>
      <c r="DQ33" s="4"/>
      <c r="DR33" s="4"/>
      <c r="DS33" s="4"/>
      <c r="DT33" s="4"/>
      <c r="DU33" s="4"/>
      <c r="DV33" s="4"/>
      <c r="DW33" s="4"/>
      <c r="DX33" s="4"/>
      <c r="DY33" s="4"/>
      <c r="DZ33" s="4"/>
      <c r="EA33" s="4"/>
      <c r="EB33" s="4"/>
      <c r="EC33" s="4"/>
      <c r="ED33" s="4"/>
      <c r="EE33" s="4"/>
      <c r="EF33" s="4"/>
      <c r="EG33" s="4"/>
      <c r="EH33" s="4"/>
      <c r="EI33" s="4"/>
    </row>
    <row r="34" spans="1:149" ht="29.25" customHeight="1">
      <c r="A34" s="1221" t="s">
        <v>263</v>
      </c>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22" t="s">
        <v>4</v>
      </c>
      <c r="BA34" s="1222"/>
      <c r="BB34" s="1222"/>
      <c r="BC34" s="1222"/>
      <c r="CP34" s="1221" t="s">
        <v>263</v>
      </c>
      <c r="CQ34" s="1221"/>
      <c r="CR34" s="1221"/>
      <c r="CS34" s="1221"/>
      <c r="CT34" s="1221"/>
      <c r="CU34" s="1221"/>
      <c r="CV34" s="1221"/>
      <c r="CW34" s="1221"/>
      <c r="CX34" s="1221"/>
      <c r="CY34" s="1221"/>
      <c r="CZ34" s="1221"/>
      <c r="DA34" s="1221"/>
      <c r="DB34" s="1221"/>
      <c r="DC34" s="1221"/>
      <c r="DD34" s="1221"/>
      <c r="DE34" s="1221"/>
      <c r="DF34" s="1221"/>
      <c r="DG34" s="1221"/>
      <c r="DH34" s="1221"/>
      <c r="DI34" s="1221"/>
      <c r="DJ34" s="1221"/>
      <c r="DK34" s="1221"/>
      <c r="DL34" s="1221"/>
      <c r="DM34" s="1221"/>
      <c r="DN34" s="1221"/>
      <c r="DO34" s="1221"/>
      <c r="DP34" s="1221"/>
      <c r="DQ34" s="1221"/>
      <c r="DR34" s="1221"/>
      <c r="DS34" s="1221"/>
      <c r="DT34" s="1221"/>
      <c r="DU34" s="1221"/>
      <c r="DV34" s="1221"/>
      <c r="DW34" s="1221"/>
      <c r="DX34" s="1221"/>
      <c r="DY34" s="1221"/>
      <c r="DZ34" s="1221"/>
      <c r="EA34" s="1221"/>
      <c r="EB34" s="1221"/>
      <c r="EC34" s="1221"/>
      <c r="ED34" s="1221"/>
      <c r="EE34" s="1221"/>
      <c r="EF34" s="1221"/>
      <c r="EG34" s="1221"/>
      <c r="EH34" s="1221"/>
      <c r="EI34" s="1221"/>
      <c r="EJ34" s="1221"/>
      <c r="EK34" s="1221"/>
      <c r="EL34" s="1221"/>
      <c r="EM34" s="1221"/>
      <c r="EN34" s="1221"/>
      <c r="EO34" s="1223" t="str">
        <f>AZ34</f>
        <v>□</v>
      </c>
      <c r="EP34" s="1223"/>
      <c r="EQ34" s="1223"/>
      <c r="ER34" s="1223"/>
    </row>
    <row r="35" spans="1:149" ht="9" customHeight="1" thickBot="1">
      <c r="A35" s="28"/>
      <c r="B35" s="28"/>
      <c r="C35" s="28"/>
      <c r="D35" s="28"/>
      <c r="E35" s="28"/>
      <c r="F35" s="28"/>
      <c r="G35" s="28"/>
      <c r="H35" s="28"/>
      <c r="I35" s="28"/>
      <c r="J35" s="28"/>
      <c r="K35" s="28"/>
      <c r="L35" s="28"/>
      <c r="M35" s="28"/>
      <c r="N35" s="28"/>
      <c r="O35" s="4"/>
      <c r="P35" s="4"/>
      <c r="Q35" s="4"/>
      <c r="R35" s="4"/>
      <c r="S35" s="4"/>
      <c r="T35" s="4"/>
      <c r="U35" s="4"/>
      <c r="V35" s="4"/>
      <c r="W35" s="4"/>
      <c r="X35" s="4"/>
      <c r="Y35" s="4"/>
      <c r="Z35" s="4"/>
      <c r="AA35" s="4"/>
      <c r="AB35" s="4"/>
      <c r="AC35" s="4"/>
      <c r="AD35" s="4"/>
      <c r="AE35" s="4"/>
      <c r="AF35" s="4"/>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4"/>
      <c r="DU35" s="28"/>
      <c r="DV35" s="28"/>
      <c r="DW35" s="28"/>
      <c r="DX35" s="4"/>
      <c r="DY35" s="4"/>
      <c r="DZ35" s="4"/>
      <c r="EA35" s="4"/>
      <c r="EB35" s="4"/>
      <c r="EC35" s="4"/>
      <c r="ED35" s="4"/>
      <c r="EE35" s="4"/>
      <c r="EF35" s="4"/>
      <c r="EG35" s="4"/>
      <c r="EH35" s="4"/>
      <c r="EI35" s="4"/>
    </row>
    <row r="36" spans="1:149" ht="18.75" customHeight="1">
      <c r="A36" s="1002" t="s">
        <v>159</v>
      </c>
      <c r="B36" s="1003"/>
      <c r="C36" s="1003"/>
      <c r="D36" s="1004"/>
      <c r="E36" s="1008" t="s">
        <v>160</v>
      </c>
      <c r="F36" s="1003"/>
      <c r="G36" s="1003"/>
      <c r="H36" s="1003"/>
      <c r="I36" s="1003"/>
      <c r="J36" s="1003"/>
      <c r="K36" s="1004"/>
      <c r="L36" s="1010" t="s">
        <v>161</v>
      </c>
      <c r="M36" s="1011"/>
      <c r="N36" s="1011"/>
      <c r="O36" s="1011"/>
      <c r="P36" s="1011"/>
      <c r="Q36" s="1011"/>
      <c r="R36" s="1011"/>
      <c r="S36" s="1011"/>
      <c r="T36" s="1012"/>
      <c r="U36" s="1010" t="s">
        <v>59</v>
      </c>
      <c r="V36" s="1011"/>
      <c r="W36" s="1011"/>
      <c r="X36" s="1011"/>
      <c r="Y36" s="1011"/>
      <c r="Z36" s="1011"/>
      <c r="AA36" s="1011"/>
      <c r="AB36" s="1011"/>
      <c r="AC36" s="1011"/>
      <c r="AD36" s="1011"/>
      <c r="AE36" s="1011"/>
      <c r="AF36" s="1011"/>
      <c r="AG36" s="1011"/>
      <c r="AH36" s="1012"/>
      <c r="AI36" s="586" t="s">
        <v>20</v>
      </c>
      <c r="AJ36" s="587"/>
      <c r="AK36" s="587"/>
      <c r="AL36" s="587"/>
      <c r="AM36" s="587"/>
      <c r="AN36" s="587"/>
      <c r="AO36" s="587"/>
      <c r="AP36" s="587"/>
      <c r="AQ36" s="1013"/>
      <c r="AR36" s="983" t="s">
        <v>19</v>
      </c>
      <c r="AS36" s="984"/>
      <c r="AT36" s="984"/>
      <c r="AU36" s="985"/>
      <c r="AV36" s="989" t="s">
        <v>163</v>
      </c>
      <c r="AW36" s="990"/>
      <c r="AX36" s="990"/>
      <c r="AY36" s="991"/>
      <c r="AZ36" s="1010" t="s">
        <v>164</v>
      </c>
      <c r="BA36" s="1034"/>
      <c r="BB36" s="1034"/>
      <c r="BC36" s="1035"/>
      <c r="CP36" s="1002" t="s">
        <v>159</v>
      </c>
      <c r="CQ36" s="1003"/>
      <c r="CR36" s="1003"/>
      <c r="CS36" s="1004"/>
      <c r="CT36" s="1008" t="s">
        <v>160</v>
      </c>
      <c r="CU36" s="1003"/>
      <c r="CV36" s="1003"/>
      <c r="CW36" s="1003"/>
      <c r="CX36" s="1003"/>
      <c r="CY36" s="1003"/>
      <c r="CZ36" s="1004"/>
      <c r="DA36" s="1010" t="s">
        <v>161</v>
      </c>
      <c r="DB36" s="1011"/>
      <c r="DC36" s="1011"/>
      <c r="DD36" s="1011"/>
      <c r="DE36" s="1011"/>
      <c r="DF36" s="1011"/>
      <c r="DG36" s="1011"/>
      <c r="DH36" s="1011"/>
      <c r="DI36" s="1012"/>
      <c r="DJ36" s="1010" t="s">
        <v>59</v>
      </c>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2"/>
      <c r="EK36" s="989" t="s">
        <v>163</v>
      </c>
      <c r="EL36" s="990"/>
      <c r="EM36" s="990"/>
      <c r="EN36" s="991"/>
      <c r="EO36" s="1010" t="s">
        <v>164</v>
      </c>
      <c r="EP36" s="1034"/>
      <c r="EQ36" s="1034"/>
      <c r="ER36" s="1035"/>
    </row>
    <row r="37" spans="1:149" ht="28.5" customHeight="1">
      <c r="A37" s="1005"/>
      <c r="B37" s="1006"/>
      <c r="C37" s="1006"/>
      <c r="D37" s="1007"/>
      <c r="E37" s="1009"/>
      <c r="F37" s="1006"/>
      <c r="G37" s="1006"/>
      <c r="H37" s="1006"/>
      <c r="I37" s="1006"/>
      <c r="J37" s="1006"/>
      <c r="K37" s="1007"/>
      <c r="L37" s="698"/>
      <c r="M37" s="699"/>
      <c r="N37" s="699"/>
      <c r="O37" s="699"/>
      <c r="P37" s="699"/>
      <c r="Q37" s="699"/>
      <c r="R37" s="699"/>
      <c r="S37" s="699"/>
      <c r="T37" s="700"/>
      <c r="U37" s="698"/>
      <c r="V37" s="699"/>
      <c r="W37" s="699"/>
      <c r="X37" s="699"/>
      <c r="Y37" s="699"/>
      <c r="Z37" s="699"/>
      <c r="AA37" s="699"/>
      <c r="AB37" s="699"/>
      <c r="AC37" s="699"/>
      <c r="AD37" s="699"/>
      <c r="AE37" s="699"/>
      <c r="AF37" s="699"/>
      <c r="AG37" s="699"/>
      <c r="AH37" s="700"/>
      <c r="AI37" s="1014" t="s">
        <v>13</v>
      </c>
      <c r="AJ37" s="1015"/>
      <c r="AK37" s="1015"/>
      <c r="AL37" s="1015"/>
      <c r="AM37" s="204" t="s">
        <v>14</v>
      </c>
      <c r="AN37" s="1015" t="s">
        <v>15</v>
      </c>
      <c r="AO37" s="1015"/>
      <c r="AP37" s="1015"/>
      <c r="AQ37" s="1016"/>
      <c r="AR37" s="986"/>
      <c r="AS37" s="987"/>
      <c r="AT37" s="987"/>
      <c r="AU37" s="988"/>
      <c r="AV37" s="992"/>
      <c r="AW37" s="993"/>
      <c r="AX37" s="993"/>
      <c r="AY37" s="994"/>
      <c r="AZ37" s="1036"/>
      <c r="BA37" s="1037"/>
      <c r="BB37" s="1037"/>
      <c r="BC37" s="1038"/>
      <c r="CP37" s="1005"/>
      <c r="CQ37" s="1006"/>
      <c r="CR37" s="1006"/>
      <c r="CS37" s="1007"/>
      <c r="CT37" s="1009"/>
      <c r="CU37" s="1006"/>
      <c r="CV37" s="1006"/>
      <c r="CW37" s="1006"/>
      <c r="CX37" s="1006"/>
      <c r="CY37" s="1006"/>
      <c r="CZ37" s="1007"/>
      <c r="DA37" s="698"/>
      <c r="DB37" s="699"/>
      <c r="DC37" s="699"/>
      <c r="DD37" s="699"/>
      <c r="DE37" s="699"/>
      <c r="DF37" s="699"/>
      <c r="DG37" s="699"/>
      <c r="DH37" s="699"/>
      <c r="DI37" s="700"/>
      <c r="DJ37" s="698"/>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700"/>
      <c r="EK37" s="992"/>
      <c r="EL37" s="993"/>
      <c r="EM37" s="993"/>
      <c r="EN37" s="994"/>
      <c r="EO37" s="1036"/>
      <c r="EP37" s="1037"/>
      <c r="EQ37" s="1037"/>
      <c r="ER37" s="1038"/>
    </row>
    <row r="38" spans="1:149" s="29" customFormat="1" ht="28.5" customHeight="1">
      <c r="A38" s="976"/>
      <c r="B38" s="977"/>
      <c r="C38" s="977"/>
      <c r="D38" s="685"/>
      <c r="E38" s="684"/>
      <c r="F38" s="977"/>
      <c r="G38" s="977"/>
      <c r="H38" s="977"/>
      <c r="I38" s="977"/>
      <c r="J38" s="977"/>
      <c r="K38" s="685"/>
      <c r="L38" s="978"/>
      <c r="M38" s="979"/>
      <c r="N38" s="979"/>
      <c r="O38" s="979"/>
      <c r="P38" s="979"/>
      <c r="Q38" s="979"/>
      <c r="R38" s="979"/>
      <c r="S38" s="979"/>
      <c r="T38" s="980"/>
      <c r="U38" s="978"/>
      <c r="V38" s="979"/>
      <c r="W38" s="979"/>
      <c r="X38" s="979"/>
      <c r="Y38" s="979"/>
      <c r="Z38" s="979"/>
      <c r="AA38" s="979"/>
      <c r="AB38" s="979"/>
      <c r="AC38" s="979"/>
      <c r="AD38" s="979"/>
      <c r="AE38" s="979"/>
      <c r="AF38" s="979"/>
      <c r="AG38" s="979"/>
      <c r="AH38" s="980"/>
      <c r="AI38" s="981"/>
      <c r="AJ38" s="982"/>
      <c r="AK38" s="982"/>
      <c r="AL38" s="982"/>
      <c r="AM38" s="166" t="s">
        <v>14</v>
      </c>
      <c r="AN38" s="982"/>
      <c r="AO38" s="982"/>
      <c r="AP38" s="982"/>
      <c r="AQ38" s="995"/>
      <c r="AR38" s="1110" t="str">
        <f t="shared" ref="AR38:AR47" si="10">IF(AND(AI38&lt;&gt;"",AN38&lt;&gt;""),ROUNDDOWN(AI38*AN38/1000000,2),"")</f>
        <v/>
      </c>
      <c r="AS38" s="1111"/>
      <c r="AT38" s="1111"/>
      <c r="AU38" s="1112"/>
      <c r="AV38" s="999" t="str">
        <f>IF(AR38&lt;&gt;"",IF(AR38&lt;0.2,"XS",IF(AR38&lt;1.6,"S",IF(AR38&lt;2.8,"M",IF(AR38&gt;=2.8,"L")))),"")</f>
        <v/>
      </c>
      <c r="AW38" s="1000"/>
      <c r="AX38" s="1000"/>
      <c r="AY38" s="1001"/>
      <c r="AZ38" s="1027"/>
      <c r="BA38" s="1028"/>
      <c r="BB38" s="1028"/>
      <c r="BC38" s="1029"/>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30" t="str">
        <f t="shared" ref="CP38:CP51" si="11">IF(A38=0,"",A38)</f>
        <v/>
      </c>
      <c r="CQ38" s="1031"/>
      <c r="CR38" s="1031"/>
      <c r="CS38" s="1032"/>
      <c r="CT38" s="1033" t="str">
        <f t="shared" ref="CT38:CT51" si="12">IF(E38=0,"",E38)</f>
        <v/>
      </c>
      <c r="CU38" s="1031"/>
      <c r="CV38" s="1031"/>
      <c r="CW38" s="1031"/>
      <c r="CX38" s="1031"/>
      <c r="CY38" s="1031"/>
      <c r="CZ38" s="1032"/>
      <c r="DA38" s="1017" t="str">
        <f t="shared" ref="DA38:DA51" si="13">IF(L38=0,"",L38)</f>
        <v/>
      </c>
      <c r="DB38" s="1018"/>
      <c r="DC38" s="1018"/>
      <c r="DD38" s="1018"/>
      <c r="DE38" s="1018"/>
      <c r="DF38" s="1018"/>
      <c r="DG38" s="1018"/>
      <c r="DH38" s="1018"/>
      <c r="DI38" s="1019"/>
      <c r="DJ38" s="1020" t="str">
        <f t="shared" ref="DJ38:DJ51" si="14">IF(U38=0,"",U38)</f>
        <v/>
      </c>
      <c r="DK38" s="1021"/>
      <c r="DL38" s="1021"/>
      <c r="DM38" s="1021"/>
      <c r="DN38" s="1021"/>
      <c r="DO38" s="1021"/>
      <c r="DP38" s="1021"/>
      <c r="DQ38" s="1021"/>
      <c r="DR38" s="1021"/>
      <c r="DS38" s="1021"/>
      <c r="DT38" s="1021"/>
      <c r="DU38" s="1021"/>
      <c r="DV38" s="1021"/>
      <c r="DW38" s="1021"/>
      <c r="DX38" s="1021"/>
      <c r="DY38" s="1021"/>
      <c r="DZ38" s="1021"/>
      <c r="EA38" s="1021"/>
      <c r="EB38" s="1021"/>
      <c r="EC38" s="1021"/>
      <c r="ED38" s="1021"/>
      <c r="EE38" s="1021"/>
      <c r="EF38" s="1021"/>
      <c r="EG38" s="1021"/>
      <c r="EH38" s="1021"/>
      <c r="EI38" s="1021"/>
      <c r="EJ38" s="1022"/>
      <c r="EK38" s="1023" t="str">
        <f t="shared" ref="EK38:EK51" si="15">IF(AV38=0,"",AV38)</f>
        <v/>
      </c>
      <c r="EL38" s="1024"/>
      <c r="EM38" s="1024"/>
      <c r="EN38" s="1025"/>
      <c r="EO38" s="1023" t="str">
        <f t="shared" ref="EO38:EO51" si="16">IF(AZ38=0,"",AZ38)</f>
        <v/>
      </c>
      <c r="EP38" s="1024"/>
      <c r="EQ38" s="1024"/>
      <c r="ER38" s="1026"/>
      <c r="ES38" s="4"/>
    </row>
    <row r="39" spans="1:149" s="29" customFormat="1" ht="28.5" customHeight="1">
      <c r="A39" s="1042"/>
      <c r="B39" s="1043"/>
      <c r="C39" s="1043"/>
      <c r="D39" s="652"/>
      <c r="E39" s="651"/>
      <c r="F39" s="1043"/>
      <c r="G39" s="1043"/>
      <c r="H39" s="1043"/>
      <c r="I39" s="1043"/>
      <c r="J39" s="1043"/>
      <c r="K39" s="652"/>
      <c r="L39" s="1044"/>
      <c r="M39" s="1045"/>
      <c r="N39" s="1045"/>
      <c r="O39" s="1045"/>
      <c r="P39" s="1045"/>
      <c r="Q39" s="1045"/>
      <c r="R39" s="1045"/>
      <c r="S39" s="1045"/>
      <c r="T39" s="1046"/>
      <c r="U39" s="1044"/>
      <c r="V39" s="1045"/>
      <c r="W39" s="1045"/>
      <c r="X39" s="1045"/>
      <c r="Y39" s="1045"/>
      <c r="Z39" s="1045"/>
      <c r="AA39" s="1045"/>
      <c r="AB39" s="1045"/>
      <c r="AC39" s="1045"/>
      <c r="AD39" s="1045"/>
      <c r="AE39" s="1045"/>
      <c r="AF39" s="1045"/>
      <c r="AG39" s="1045"/>
      <c r="AH39" s="1046"/>
      <c r="AI39" s="1047"/>
      <c r="AJ39" s="1048"/>
      <c r="AK39" s="1048"/>
      <c r="AL39" s="1048"/>
      <c r="AM39" s="60" t="s">
        <v>14</v>
      </c>
      <c r="AN39" s="1048"/>
      <c r="AO39" s="1048"/>
      <c r="AP39" s="1048"/>
      <c r="AQ39" s="1049"/>
      <c r="AR39" s="1117" t="str">
        <f t="shared" si="10"/>
        <v/>
      </c>
      <c r="AS39" s="1118"/>
      <c r="AT39" s="1118"/>
      <c r="AU39" s="1119"/>
      <c r="AV39" s="1053" t="str">
        <f t="shared" ref="AV39:AV47" si="17">IF(AR39&lt;&gt;"",IF(AR39&lt;0.2,"XS",IF(AR39&lt;1.6,"S",IF(AR39&lt;2.8,"M",IF(AR39&gt;=2.8,"L")))),"")</f>
        <v/>
      </c>
      <c r="AW39" s="1054"/>
      <c r="AX39" s="1054"/>
      <c r="AY39" s="1055"/>
      <c r="AZ39" s="1056"/>
      <c r="BA39" s="1057"/>
      <c r="BB39" s="1057"/>
      <c r="BC39" s="1058"/>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59" t="str">
        <f t="shared" si="11"/>
        <v/>
      </c>
      <c r="CQ39" s="1060"/>
      <c r="CR39" s="1060"/>
      <c r="CS39" s="1061"/>
      <c r="CT39" s="1062" t="str">
        <f t="shared" si="12"/>
        <v/>
      </c>
      <c r="CU39" s="1060"/>
      <c r="CV39" s="1060"/>
      <c r="CW39" s="1060"/>
      <c r="CX39" s="1060"/>
      <c r="CY39" s="1060"/>
      <c r="CZ39" s="1061"/>
      <c r="DA39" s="1063" t="str">
        <f t="shared" si="13"/>
        <v/>
      </c>
      <c r="DB39" s="1064"/>
      <c r="DC39" s="1064"/>
      <c r="DD39" s="1064"/>
      <c r="DE39" s="1064"/>
      <c r="DF39" s="1064"/>
      <c r="DG39" s="1064"/>
      <c r="DH39" s="1064"/>
      <c r="DI39" s="1065"/>
      <c r="DJ39" s="1063" t="str">
        <f t="shared" si="14"/>
        <v/>
      </c>
      <c r="DK39" s="1064"/>
      <c r="DL39" s="1064"/>
      <c r="DM39" s="1064"/>
      <c r="DN39" s="1064"/>
      <c r="DO39" s="1064"/>
      <c r="DP39" s="1064"/>
      <c r="DQ39" s="1064"/>
      <c r="DR39" s="1064"/>
      <c r="DS39" s="1064"/>
      <c r="DT39" s="1064"/>
      <c r="DU39" s="1064"/>
      <c r="DV39" s="1064"/>
      <c r="DW39" s="1064"/>
      <c r="DX39" s="1064"/>
      <c r="DY39" s="1064"/>
      <c r="DZ39" s="1064"/>
      <c r="EA39" s="1064"/>
      <c r="EB39" s="1064"/>
      <c r="EC39" s="1064"/>
      <c r="ED39" s="1064"/>
      <c r="EE39" s="1064"/>
      <c r="EF39" s="1064"/>
      <c r="EG39" s="1064"/>
      <c r="EH39" s="1064"/>
      <c r="EI39" s="1064"/>
      <c r="EJ39" s="1065"/>
      <c r="EK39" s="1039" t="str">
        <f t="shared" si="15"/>
        <v/>
      </c>
      <c r="EL39" s="1040"/>
      <c r="EM39" s="1040"/>
      <c r="EN39" s="1066"/>
      <c r="EO39" s="1039" t="str">
        <f t="shared" si="16"/>
        <v/>
      </c>
      <c r="EP39" s="1040"/>
      <c r="EQ39" s="1040"/>
      <c r="ER39" s="1041"/>
      <c r="ES39" s="4"/>
    </row>
    <row r="40" spans="1:149" s="29" customFormat="1" ht="28.5" customHeight="1">
      <c r="A40" s="1042"/>
      <c r="B40" s="1043"/>
      <c r="C40" s="1043"/>
      <c r="D40" s="652"/>
      <c r="E40" s="651"/>
      <c r="F40" s="1043"/>
      <c r="G40" s="1043"/>
      <c r="H40" s="1043"/>
      <c r="I40" s="1043"/>
      <c r="J40" s="1043"/>
      <c r="K40" s="652"/>
      <c r="L40" s="1044"/>
      <c r="M40" s="1045"/>
      <c r="N40" s="1045"/>
      <c r="O40" s="1045"/>
      <c r="P40" s="1045"/>
      <c r="Q40" s="1045"/>
      <c r="R40" s="1045"/>
      <c r="S40" s="1045"/>
      <c r="T40" s="1046"/>
      <c r="U40" s="1044"/>
      <c r="V40" s="1045"/>
      <c r="W40" s="1045"/>
      <c r="X40" s="1045"/>
      <c r="Y40" s="1045"/>
      <c r="Z40" s="1045"/>
      <c r="AA40" s="1045"/>
      <c r="AB40" s="1045"/>
      <c r="AC40" s="1045"/>
      <c r="AD40" s="1045"/>
      <c r="AE40" s="1045"/>
      <c r="AF40" s="1045"/>
      <c r="AG40" s="1045"/>
      <c r="AH40" s="1046"/>
      <c r="AI40" s="1047"/>
      <c r="AJ40" s="1048"/>
      <c r="AK40" s="1048"/>
      <c r="AL40" s="1048"/>
      <c r="AM40" s="60" t="s">
        <v>14</v>
      </c>
      <c r="AN40" s="1048"/>
      <c r="AO40" s="1048"/>
      <c r="AP40" s="1048"/>
      <c r="AQ40" s="1049"/>
      <c r="AR40" s="1117" t="str">
        <f t="shared" si="10"/>
        <v/>
      </c>
      <c r="AS40" s="1118"/>
      <c r="AT40" s="1118"/>
      <c r="AU40" s="1119"/>
      <c r="AV40" s="1053" t="str">
        <f t="shared" si="17"/>
        <v/>
      </c>
      <c r="AW40" s="1054"/>
      <c r="AX40" s="1054"/>
      <c r="AY40" s="1055"/>
      <c r="AZ40" s="1056"/>
      <c r="BA40" s="1057"/>
      <c r="BB40" s="1057"/>
      <c r="BC40" s="1058"/>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59" t="str">
        <f t="shared" si="11"/>
        <v/>
      </c>
      <c r="CQ40" s="1060"/>
      <c r="CR40" s="1060"/>
      <c r="CS40" s="1061"/>
      <c r="CT40" s="1062" t="str">
        <f t="shared" si="12"/>
        <v/>
      </c>
      <c r="CU40" s="1060"/>
      <c r="CV40" s="1060"/>
      <c r="CW40" s="1060"/>
      <c r="CX40" s="1060"/>
      <c r="CY40" s="1060"/>
      <c r="CZ40" s="1061"/>
      <c r="DA40" s="1063" t="str">
        <f t="shared" si="13"/>
        <v/>
      </c>
      <c r="DB40" s="1064"/>
      <c r="DC40" s="1064"/>
      <c r="DD40" s="1064"/>
      <c r="DE40" s="1064"/>
      <c r="DF40" s="1064"/>
      <c r="DG40" s="1064"/>
      <c r="DH40" s="1064"/>
      <c r="DI40" s="1065"/>
      <c r="DJ40" s="1063" t="str">
        <f t="shared" si="14"/>
        <v/>
      </c>
      <c r="DK40" s="1064"/>
      <c r="DL40" s="1064"/>
      <c r="DM40" s="1064"/>
      <c r="DN40" s="1064"/>
      <c r="DO40" s="1064"/>
      <c r="DP40" s="1064"/>
      <c r="DQ40" s="1064"/>
      <c r="DR40" s="1064"/>
      <c r="DS40" s="1064"/>
      <c r="DT40" s="1064"/>
      <c r="DU40" s="1064"/>
      <c r="DV40" s="1064"/>
      <c r="DW40" s="1064"/>
      <c r="DX40" s="1064"/>
      <c r="DY40" s="1064"/>
      <c r="DZ40" s="1064"/>
      <c r="EA40" s="1064"/>
      <c r="EB40" s="1064"/>
      <c r="EC40" s="1064"/>
      <c r="ED40" s="1064"/>
      <c r="EE40" s="1064"/>
      <c r="EF40" s="1064"/>
      <c r="EG40" s="1064"/>
      <c r="EH40" s="1064"/>
      <c r="EI40" s="1064"/>
      <c r="EJ40" s="1065"/>
      <c r="EK40" s="1039" t="str">
        <f t="shared" si="15"/>
        <v/>
      </c>
      <c r="EL40" s="1040"/>
      <c r="EM40" s="1040"/>
      <c r="EN40" s="1066"/>
      <c r="EO40" s="1039" t="str">
        <f t="shared" si="16"/>
        <v/>
      </c>
      <c r="EP40" s="1040"/>
      <c r="EQ40" s="1040"/>
      <c r="ER40" s="1041"/>
      <c r="ES40" s="4"/>
    </row>
    <row r="41" spans="1:149" s="29" customFormat="1" ht="28.5" customHeight="1">
      <c r="A41" s="1042"/>
      <c r="B41" s="1043"/>
      <c r="C41" s="1043"/>
      <c r="D41" s="652"/>
      <c r="E41" s="651"/>
      <c r="F41" s="1043"/>
      <c r="G41" s="1043"/>
      <c r="H41" s="1043"/>
      <c r="I41" s="1043"/>
      <c r="J41" s="1043"/>
      <c r="K41" s="652"/>
      <c r="L41" s="1044"/>
      <c r="M41" s="1045"/>
      <c r="N41" s="1045"/>
      <c r="O41" s="1045"/>
      <c r="P41" s="1045"/>
      <c r="Q41" s="1045"/>
      <c r="R41" s="1045"/>
      <c r="S41" s="1045"/>
      <c r="T41" s="1046"/>
      <c r="U41" s="1044"/>
      <c r="V41" s="1045"/>
      <c r="W41" s="1045"/>
      <c r="X41" s="1045"/>
      <c r="Y41" s="1045"/>
      <c r="Z41" s="1045"/>
      <c r="AA41" s="1045"/>
      <c r="AB41" s="1045"/>
      <c r="AC41" s="1045"/>
      <c r="AD41" s="1045"/>
      <c r="AE41" s="1045"/>
      <c r="AF41" s="1045"/>
      <c r="AG41" s="1045"/>
      <c r="AH41" s="1046"/>
      <c r="AI41" s="1047"/>
      <c r="AJ41" s="1048"/>
      <c r="AK41" s="1048"/>
      <c r="AL41" s="1048"/>
      <c r="AM41" s="60" t="s">
        <v>14</v>
      </c>
      <c r="AN41" s="1048"/>
      <c r="AO41" s="1048"/>
      <c r="AP41" s="1048"/>
      <c r="AQ41" s="1049"/>
      <c r="AR41" s="1117" t="str">
        <f t="shared" si="10"/>
        <v/>
      </c>
      <c r="AS41" s="1118"/>
      <c r="AT41" s="1118"/>
      <c r="AU41" s="1119"/>
      <c r="AV41" s="1053" t="str">
        <f t="shared" si="17"/>
        <v/>
      </c>
      <c r="AW41" s="1054"/>
      <c r="AX41" s="1054"/>
      <c r="AY41" s="1055"/>
      <c r="AZ41" s="1056"/>
      <c r="BA41" s="1057"/>
      <c r="BB41" s="1057"/>
      <c r="BC41" s="1058"/>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59" t="str">
        <f t="shared" si="11"/>
        <v/>
      </c>
      <c r="CQ41" s="1060"/>
      <c r="CR41" s="1060"/>
      <c r="CS41" s="1061"/>
      <c r="CT41" s="1062" t="str">
        <f t="shared" si="12"/>
        <v/>
      </c>
      <c r="CU41" s="1060"/>
      <c r="CV41" s="1060"/>
      <c r="CW41" s="1060"/>
      <c r="CX41" s="1060"/>
      <c r="CY41" s="1060"/>
      <c r="CZ41" s="1061"/>
      <c r="DA41" s="1063" t="str">
        <f t="shared" si="13"/>
        <v/>
      </c>
      <c r="DB41" s="1064"/>
      <c r="DC41" s="1064"/>
      <c r="DD41" s="1064"/>
      <c r="DE41" s="1064"/>
      <c r="DF41" s="1064"/>
      <c r="DG41" s="1064"/>
      <c r="DH41" s="1064"/>
      <c r="DI41" s="1065"/>
      <c r="DJ41" s="1020" t="str">
        <f t="shared" si="14"/>
        <v/>
      </c>
      <c r="DK41" s="1067"/>
      <c r="DL41" s="1067"/>
      <c r="DM41" s="1067"/>
      <c r="DN41" s="1067"/>
      <c r="DO41" s="1067"/>
      <c r="DP41" s="1067"/>
      <c r="DQ41" s="1067"/>
      <c r="DR41" s="1067"/>
      <c r="DS41" s="1067"/>
      <c r="DT41" s="1067"/>
      <c r="DU41" s="1067"/>
      <c r="DV41" s="1067"/>
      <c r="DW41" s="1067"/>
      <c r="DX41" s="1067"/>
      <c r="DY41" s="1067"/>
      <c r="DZ41" s="1067"/>
      <c r="EA41" s="1067"/>
      <c r="EB41" s="1067"/>
      <c r="EC41" s="1067"/>
      <c r="ED41" s="1067"/>
      <c r="EE41" s="1067"/>
      <c r="EF41" s="1067"/>
      <c r="EG41" s="1067"/>
      <c r="EH41" s="1067"/>
      <c r="EI41" s="1067"/>
      <c r="EJ41" s="1022"/>
      <c r="EK41" s="1039" t="str">
        <f t="shared" si="15"/>
        <v/>
      </c>
      <c r="EL41" s="1040"/>
      <c r="EM41" s="1040"/>
      <c r="EN41" s="1066"/>
      <c r="EO41" s="1039" t="str">
        <f t="shared" si="16"/>
        <v/>
      </c>
      <c r="EP41" s="1040"/>
      <c r="EQ41" s="1040"/>
      <c r="ER41" s="1041"/>
      <c r="ES41" s="4"/>
    </row>
    <row r="42" spans="1:149" s="29" customFormat="1" ht="28.5" customHeight="1">
      <c r="A42" s="1042"/>
      <c r="B42" s="1043"/>
      <c r="C42" s="1043"/>
      <c r="D42" s="652"/>
      <c r="E42" s="651"/>
      <c r="F42" s="1043"/>
      <c r="G42" s="1043"/>
      <c r="H42" s="1043"/>
      <c r="I42" s="1043"/>
      <c r="J42" s="1043"/>
      <c r="K42" s="652"/>
      <c r="L42" s="1044"/>
      <c r="M42" s="1045"/>
      <c r="N42" s="1045"/>
      <c r="O42" s="1045"/>
      <c r="P42" s="1045"/>
      <c r="Q42" s="1045"/>
      <c r="R42" s="1045"/>
      <c r="S42" s="1045"/>
      <c r="T42" s="1046"/>
      <c r="U42" s="1044"/>
      <c r="V42" s="1045"/>
      <c r="W42" s="1045"/>
      <c r="X42" s="1045"/>
      <c r="Y42" s="1045"/>
      <c r="Z42" s="1045"/>
      <c r="AA42" s="1045"/>
      <c r="AB42" s="1045"/>
      <c r="AC42" s="1045"/>
      <c r="AD42" s="1045"/>
      <c r="AE42" s="1045"/>
      <c r="AF42" s="1045"/>
      <c r="AG42" s="1045"/>
      <c r="AH42" s="1046"/>
      <c r="AI42" s="1047"/>
      <c r="AJ42" s="1048"/>
      <c r="AK42" s="1048"/>
      <c r="AL42" s="1048"/>
      <c r="AM42" s="60" t="s">
        <v>14</v>
      </c>
      <c r="AN42" s="1048"/>
      <c r="AO42" s="1048"/>
      <c r="AP42" s="1048"/>
      <c r="AQ42" s="1049"/>
      <c r="AR42" s="1117" t="str">
        <f t="shared" si="10"/>
        <v/>
      </c>
      <c r="AS42" s="1118"/>
      <c r="AT42" s="1118"/>
      <c r="AU42" s="1119"/>
      <c r="AV42" s="1053" t="str">
        <f t="shared" si="17"/>
        <v/>
      </c>
      <c r="AW42" s="1054"/>
      <c r="AX42" s="1054"/>
      <c r="AY42" s="1055"/>
      <c r="AZ42" s="1056"/>
      <c r="BA42" s="1057"/>
      <c r="BB42" s="1057"/>
      <c r="BC42" s="1058"/>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59" t="str">
        <f t="shared" si="11"/>
        <v/>
      </c>
      <c r="CQ42" s="1060"/>
      <c r="CR42" s="1060"/>
      <c r="CS42" s="1061"/>
      <c r="CT42" s="1062" t="str">
        <f t="shared" si="12"/>
        <v/>
      </c>
      <c r="CU42" s="1060"/>
      <c r="CV42" s="1060"/>
      <c r="CW42" s="1060"/>
      <c r="CX42" s="1060"/>
      <c r="CY42" s="1060"/>
      <c r="CZ42" s="1061"/>
      <c r="DA42" s="1063" t="str">
        <f t="shared" si="13"/>
        <v/>
      </c>
      <c r="DB42" s="1064"/>
      <c r="DC42" s="1064"/>
      <c r="DD42" s="1064"/>
      <c r="DE42" s="1064"/>
      <c r="DF42" s="1064"/>
      <c r="DG42" s="1064"/>
      <c r="DH42" s="1064"/>
      <c r="DI42" s="1065"/>
      <c r="DJ42" s="1063" t="str">
        <f t="shared" si="14"/>
        <v/>
      </c>
      <c r="DK42" s="1064"/>
      <c r="DL42" s="1064"/>
      <c r="DM42" s="1064"/>
      <c r="DN42" s="1064"/>
      <c r="DO42" s="1064"/>
      <c r="DP42" s="1064"/>
      <c r="DQ42" s="1064"/>
      <c r="DR42" s="1064"/>
      <c r="DS42" s="1064"/>
      <c r="DT42" s="1064"/>
      <c r="DU42" s="1064"/>
      <c r="DV42" s="1064"/>
      <c r="DW42" s="1064"/>
      <c r="DX42" s="1064"/>
      <c r="DY42" s="1064"/>
      <c r="DZ42" s="1064"/>
      <c r="EA42" s="1064"/>
      <c r="EB42" s="1064"/>
      <c r="EC42" s="1064"/>
      <c r="ED42" s="1064"/>
      <c r="EE42" s="1064"/>
      <c r="EF42" s="1064"/>
      <c r="EG42" s="1064"/>
      <c r="EH42" s="1064"/>
      <c r="EI42" s="1064"/>
      <c r="EJ42" s="1065"/>
      <c r="EK42" s="1039" t="str">
        <f t="shared" si="15"/>
        <v/>
      </c>
      <c r="EL42" s="1040"/>
      <c r="EM42" s="1040"/>
      <c r="EN42" s="1066"/>
      <c r="EO42" s="1039" t="str">
        <f t="shared" si="16"/>
        <v/>
      </c>
      <c r="EP42" s="1040"/>
      <c r="EQ42" s="1040"/>
      <c r="ER42" s="1041"/>
      <c r="ES42" s="4"/>
    </row>
    <row r="43" spans="1:149" s="29" customFormat="1" ht="28.5" customHeight="1">
      <c r="A43" s="1042"/>
      <c r="B43" s="1043"/>
      <c r="C43" s="1043"/>
      <c r="D43" s="652"/>
      <c r="E43" s="651"/>
      <c r="F43" s="1043"/>
      <c r="G43" s="1043"/>
      <c r="H43" s="1043"/>
      <c r="I43" s="1043"/>
      <c r="J43" s="1043"/>
      <c r="K43" s="652"/>
      <c r="L43" s="1044"/>
      <c r="M43" s="1045"/>
      <c r="N43" s="1045"/>
      <c r="O43" s="1045"/>
      <c r="P43" s="1045"/>
      <c r="Q43" s="1045"/>
      <c r="R43" s="1045"/>
      <c r="S43" s="1045"/>
      <c r="T43" s="1046"/>
      <c r="U43" s="1044"/>
      <c r="V43" s="1045"/>
      <c r="W43" s="1045"/>
      <c r="X43" s="1045"/>
      <c r="Y43" s="1045"/>
      <c r="Z43" s="1045"/>
      <c r="AA43" s="1045"/>
      <c r="AB43" s="1045"/>
      <c r="AC43" s="1045"/>
      <c r="AD43" s="1045"/>
      <c r="AE43" s="1045"/>
      <c r="AF43" s="1045"/>
      <c r="AG43" s="1045"/>
      <c r="AH43" s="1046"/>
      <c r="AI43" s="1047"/>
      <c r="AJ43" s="1048"/>
      <c r="AK43" s="1048"/>
      <c r="AL43" s="1048"/>
      <c r="AM43" s="60" t="s">
        <v>14</v>
      </c>
      <c r="AN43" s="1048"/>
      <c r="AO43" s="1048"/>
      <c r="AP43" s="1048"/>
      <c r="AQ43" s="1049"/>
      <c r="AR43" s="1117" t="str">
        <f t="shared" si="10"/>
        <v/>
      </c>
      <c r="AS43" s="1118"/>
      <c r="AT43" s="1118"/>
      <c r="AU43" s="1119"/>
      <c r="AV43" s="1053" t="str">
        <f t="shared" si="17"/>
        <v/>
      </c>
      <c r="AW43" s="1054"/>
      <c r="AX43" s="1054"/>
      <c r="AY43" s="1055"/>
      <c r="AZ43" s="1056"/>
      <c r="BA43" s="1057"/>
      <c r="BB43" s="1057"/>
      <c r="BC43" s="1058"/>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59" t="str">
        <f t="shared" si="11"/>
        <v/>
      </c>
      <c r="CQ43" s="1060"/>
      <c r="CR43" s="1060"/>
      <c r="CS43" s="1061"/>
      <c r="CT43" s="1062" t="str">
        <f t="shared" si="12"/>
        <v/>
      </c>
      <c r="CU43" s="1060"/>
      <c r="CV43" s="1060"/>
      <c r="CW43" s="1060"/>
      <c r="CX43" s="1060"/>
      <c r="CY43" s="1060"/>
      <c r="CZ43" s="1061"/>
      <c r="DA43" s="1063" t="str">
        <f t="shared" si="13"/>
        <v/>
      </c>
      <c r="DB43" s="1064"/>
      <c r="DC43" s="1064"/>
      <c r="DD43" s="1064"/>
      <c r="DE43" s="1064"/>
      <c r="DF43" s="1064"/>
      <c r="DG43" s="1064"/>
      <c r="DH43" s="1064"/>
      <c r="DI43" s="1065"/>
      <c r="DJ43" s="1020" t="str">
        <f t="shared" si="14"/>
        <v/>
      </c>
      <c r="DK43" s="1067"/>
      <c r="DL43" s="1067"/>
      <c r="DM43" s="1067"/>
      <c r="DN43" s="1067"/>
      <c r="DO43" s="1067"/>
      <c r="DP43" s="1067"/>
      <c r="DQ43" s="1067"/>
      <c r="DR43" s="1067"/>
      <c r="DS43" s="1067"/>
      <c r="DT43" s="1067"/>
      <c r="DU43" s="1067"/>
      <c r="DV43" s="1067"/>
      <c r="DW43" s="1067"/>
      <c r="DX43" s="1067"/>
      <c r="DY43" s="1067"/>
      <c r="DZ43" s="1067"/>
      <c r="EA43" s="1067"/>
      <c r="EB43" s="1067"/>
      <c r="EC43" s="1067"/>
      <c r="ED43" s="1067"/>
      <c r="EE43" s="1067"/>
      <c r="EF43" s="1067"/>
      <c r="EG43" s="1067"/>
      <c r="EH43" s="1067"/>
      <c r="EI43" s="1067"/>
      <c r="EJ43" s="1022"/>
      <c r="EK43" s="1039" t="str">
        <f t="shared" si="15"/>
        <v/>
      </c>
      <c r="EL43" s="1040"/>
      <c r="EM43" s="1040"/>
      <c r="EN43" s="1066"/>
      <c r="EO43" s="1039" t="str">
        <f t="shared" si="16"/>
        <v/>
      </c>
      <c r="EP43" s="1040"/>
      <c r="EQ43" s="1040"/>
      <c r="ER43" s="1041"/>
      <c r="ES43" s="4"/>
    </row>
    <row r="44" spans="1:149" s="29" customFormat="1" ht="28.5" customHeight="1">
      <c r="A44" s="1042"/>
      <c r="B44" s="1043"/>
      <c r="C44" s="1043"/>
      <c r="D44" s="652"/>
      <c r="E44" s="651"/>
      <c r="F44" s="1043"/>
      <c r="G44" s="1043"/>
      <c r="H44" s="1043"/>
      <c r="I44" s="1043"/>
      <c r="J44" s="1043"/>
      <c r="K44" s="652"/>
      <c r="L44" s="1044"/>
      <c r="M44" s="1045"/>
      <c r="N44" s="1045"/>
      <c r="O44" s="1045"/>
      <c r="P44" s="1045"/>
      <c r="Q44" s="1045"/>
      <c r="R44" s="1045"/>
      <c r="S44" s="1045"/>
      <c r="T44" s="1046"/>
      <c r="U44" s="1044"/>
      <c r="V44" s="1045"/>
      <c r="W44" s="1045"/>
      <c r="X44" s="1045"/>
      <c r="Y44" s="1045"/>
      <c r="Z44" s="1045"/>
      <c r="AA44" s="1045"/>
      <c r="AB44" s="1045"/>
      <c r="AC44" s="1045"/>
      <c r="AD44" s="1045"/>
      <c r="AE44" s="1045"/>
      <c r="AF44" s="1045"/>
      <c r="AG44" s="1045"/>
      <c r="AH44" s="1046"/>
      <c r="AI44" s="1047"/>
      <c r="AJ44" s="1048"/>
      <c r="AK44" s="1048"/>
      <c r="AL44" s="1048"/>
      <c r="AM44" s="60" t="s">
        <v>14</v>
      </c>
      <c r="AN44" s="1048"/>
      <c r="AO44" s="1048"/>
      <c r="AP44" s="1048"/>
      <c r="AQ44" s="1049"/>
      <c r="AR44" s="1117" t="str">
        <f t="shared" si="10"/>
        <v/>
      </c>
      <c r="AS44" s="1118"/>
      <c r="AT44" s="1118"/>
      <c r="AU44" s="1119"/>
      <c r="AV44" s="1053" t="str">
        <f t="shared" si="17"/>
        <v/>
      </c>
      <c r="AW44" s="1054"/>
      <c r="AX44" s="1054"/>
      <c r="AY44" s="1055"/>
      <c r="AZ44" s="1056"/>
      <c r="BA44" s="1057"/>
      <c r="BB44" s="1057"/>
      <c r="BC44" s="1058"/>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59" t="str">
        <f t="shared" si="11"/>
        <v/>
      </c>
      <c r="CQ44" s="1060"/>
      <c r="CR44" s="1060"/>
      <c r="CS44" s="1061"/>
      <c r="CT44" s="1062" t="str">
        <f t="shared" si="12"/>
        <v/>
      </c>
      <c r="CU44" s="1060"/>
      <c r="CV44" s="1060"/>
      <c r="CW44" s="1060"/>
      <c r="CX44" s="1060"/>
      <c r="CY44" s="1060"/>
      <c r="CZ44" s="1061"/>
      <c r="DA44" s="1063" t="str">
        <f t="shared" si="13"/>
        <v/>
      </c>
      <c r="DB44" s="1064"/>
      <c r="DC44" s="1064"/>
      <c r="DD44" s="1064"/>
      <c r="DE44" s="1064"/>
      <c r="DF44" s="1064"/>
      <c r="DG44" s="1064"/>
      <c r="DH44" s="1064"/>
      <c r="DI44" s="1065"/>
      <c r="DJ44" s="1063" t="str">
        <f t="shared" si="14"/>
        <v/>
      </c>
      <c r="DK44" s="1064"/>
      <c r="DL44" s="1064"/>
      <c r="DM44" s="1064"/>
      <c r="DN44" s="1064"/>
      <c r="DO44" s="1064"/>
      <c r="DP44" s="1064"/>
      <c r="DQ44" s="1064"/>
      <c r="DR44" s="1064"/>
      <c r="DS44" s="1064"/>
      <c r="DT44" s="1064"/>
      <c r="DU44" s="1064"/>
      <c r="DV44" s="1064"/>
      <c r="DW44" s="1064"/>
      <c r="DX44" s="1064"/>
      <c r="DY44" s="1064"/>
      <c r="DZ44" s="1064"/>
      <c r="EA44" s="1064"/>
      <c r="EB44" s="1064"/>
      <c r="EC44" s="1064"/>
      <c r="ED44" s="1064"/>
      <c r="EE44" s="1064"/>
      <c r="EF44" s="1064"/>
      <c r="EG44" s="1064"/>
      <c r="EH44" s="1064"/>
      <c r="EI44" s="1064"/>
      <c r="EJ44" s="1065"/>
      <c r="EK44" s="1039" t="str">
        <f t="shared" si="15"/>
        <v/>
      </c>
      <c r="EL44" s="1040"/>
      <c r="EM44" s="1040"/>
      <c r="EN44" s="1066"/>
      <c r="EO44" s="1039" t="str">
        <f t="shared" si="16"/>
        <v/>
      </c>
      <c r="EP44" s="1040"/>
      <c r="EQ44" s="1040"/>
      <c r="ER44" s="1041"/>
      <c r="ES44" s="4"/>
    </row>
    <row r="45" spans="1:149" s="29" customFormat="1" ht="28.5" customHeight="1">
      <c r="A45" s="1042"/>
      <c r="B45" s="1043"/>
      <c r="C45" s="1043"/>
      <c r="D45" s="652"/>
      <c r="E45" s="651"/>
      <c r="F45" s="1043"/>
      <c r="G45" s="1043"/>
      <c r="H45" s="1043"/>
      <c r="I45" s="1043"/>
      <c r="J45" s="1043"/>
      <c r="K45" s="652"/>
      <c r="L45" s="1044"/>
      <c r="M45" s="1045"/>
      <c r="N45" s="1045"/>
      <c r="O45" s="1045"/>
      <c r="P45" s="1045"/>
      <c r="Q45" s="1045"/>
      <c r="R45" s="1045"/>
      <c r="S45" s="1045"/>
      <c r="T45" s="1046"/>
      <c r="U45" s="1044"/>
      <c r="V45" s="1045"/>
      <c r="W45" s="1045"/>
      <c r="X45" s="1045"/>
      <c r="Y45" s="1045"/>
      <c r="Z45" s="1045"/>
      <c r="AA45" s="1045"/>
      <c r="AB45" s="1045"/>
      <c r="AC45" s="1045"/>
      <c r="AD45" s="1045"/>
      <c r="AE45" s="1045"/>
      <c r="AF45" s="1045"/>
      <c r="AG45" s="1045"/>
      <c r="AH45" s="1046"/>
      <c r="AI45" s="1047"/>
      <c r="AJ45" s="1048"/>
      <c r="AK45" s="1048"/>
      <c r="AL45" s="1048"/>
      <c r="AM45" s="60" t="s">
        <v>14</v>
      </c>
      <c r="AN45" s="1048"/>
      <c r="AO45" s="1048"/>
      <c r="AP45" s="1048"/>
      <c r="AQ45" s="1049"/>
      <c r="AR45" s="1117" t="str">
        <f t="shared" si="10"/>
        <v/>
      </c>
      <c r="AS45" s="1118"/>
      <c r="AT45" s="1118"/>
      <c r="AU45" s="1119"/>
      <c r="AV45" s="1053" t="str">
        <f t="shared" si="17"/>
        <v/>
      </c>
      <c r="AW45" s="1054"/>
      <c r="AX45" s="1054"/>
      <c r="AY45" s="1055"/>
      <c r="AZ45" s="1056"/>
      <c r="BA45" s="1057"/>
      <c r="BB45" s="1057"/>
      <c r="BC45" s="1058"/>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59" t="str">
        <f t="shared" si="11"/>
        <v/>
      </c>
      <c r="CQ45" s="1060"/>
      <c r="CR45" s="1060"/>
      <c r="CS45" s="1061"/>
      <c r="CT45" s="1062" t="str">
        <f t="shared" si="12"/>
        <v/>
      </c>
      <c r="CU45" s="1060"/>
      <c r="CV45" s="1060"/>
      <c r="CW45" s="1060"/>
      <c r="CX45" s="1060"/>
      <c r="CY45" s="1060"/>
      <c r="CZ45" s="1061"/>
      <c r="DA45" s="1063" t="str">
        <f t="shared" si="13"/>
        <v/>
      </c>
      <c r="DB45" s="1064"/>
      <c r="DC45" s="1064"/>
      <c r="DD45" s="1064"/>
      <c r="DE45" s="1064"/>
      <c r="DF45" s="1064"/>
      <c r="DG45" s="1064"/>
      <c r="DH45" s="1064"/>
      <c r="DI45" s="1065"/>
      <c r="DJ45" s="1020" t="str">
        <f t="shared" si="14"/>
        <v/>
      </c>
      <c r="DK45" s="1067"/>
      <c r="DL45" s="1067"/>
      <c r="DM45" s="1067"/>
      <c r="DN45" s="1067"/>
      <c r="DO45" s="1067"/>
      <c r="DP45" s="1067"/>
      <c r="DQ45" s="1067"/>
      <c r="DR45" s="1067"/>
      <c r="DS45" s="1067"/>
      <c r="DT45" s="1067"/>
      <c r="DU45" s="1067"/>
      <c r="DV45" s="1067"/>
      <c r="DW45" s="1067"/>
      <c r="DX45" s="1067"/>
      <c r="DY45" s="1067"/>
      <c r="DZ45" s="1067"/>
      <c r="EA45" s="1067"/>
      <c r="EB45" s="1067"/>
      <c r="EC45" s="1067"/>
      <c r="ED45" s="1067"/>
      <c r="EE45" s="1067"/>
      <c r="EF45" s="1067"/>
      <c r="EG45" s="1067"/>
      <c r="EH45" s="1067"/>
      <c r="EI45" s="1067"/>
      <c r="EJ45" s="1022"/>
      <c r="EK45" s="1039" t="str">
        <f t="shared" si="15"/>
        <v/>
      </c>
      <c r="EL45" s="1040"/>
      <c r="EM45" s="1040"/>
      <c r="EN45" s="1066"/>
      <c r="EO45" s="1039" t="str">
        <f t="shared" si="16"/>
        <v/>
      </c>
      <c r="EP45" s="1040"/>
      <c r="EQ45" s="1040"/>
      <c r="ER45" s="1041"/>
      <c r="ES45" s="4"/>
    </row>
    <row r="46" spans="1:149" s="29" customFormat="1" ht="28.5" customHeight="1">
      <c r="A46" s="1042"/>
      <c r="B46" s="1043"/>
      <c r="C46" s="1043"/>
      <c r="D46" s="652"/>
      <c r="E46" s="651"/>
      <c r="F46" s="1043"/>
      <c r="G46" s="1043"/>
      <c r="H46" s="1043"/>
      <c r="I46" s="1043"/>
      <c r="J46" s="1043"/>
      <c r="K46" s="652"/>
      <c r="L46" s="1044"/>
      <c r="M46" s="1045"/>
      <c r="N46" s="1045"/>
      <c r="O46" s="1045"/>
      <c r="P46" s="1045"/>
      <c r="Q46" s="1045"/>
      <c r="R46" s="1045"/>
      <c r="S46" s="1045"/>
      <c r="T46" s="1046"/>
      <c r="U46" s="1044"/>
      <c r="V46" s="1045"/>
      <c r="W46" s="1045"/>
      <c r="X46" s="1045"/>
      <c r="Y46" s="1045"/>
      <c r="Z46" s="1045"/>
      <c r="AA46" s="1045"/>
      <c r="AB46" s="1045"/>
      <c r="AC46" s="1045"/>
      <c r="AD46" s="1045"/>
      <c r="AE46" s="1045"/>
      <c r="AF46" s="1045"/>
      <c r="AG46" s="1045"/>
      <c r="AH46" s="1046"/>
      <c r="AI46" s="1047"/>
      <c r="AJ46" s="1048"/>
      <c r="AK46" s="1048"/>
      <c r="AL46" s="1048"/>
      <c r="AM46" s="60" t="s">
        <v>14</v>
      </c>
      <c r="AN46" s="1048"/>
      <c r="AO46" s="1048"/>
      <c r="AP46" s="1048"/>
      <c r="AQ46" s="1049"/>
      <c r="AR46" s="1117" t="str">
        <f t="shared" si="10"/>
        <v/>
      </c>
      <c r="AS46" s="1118"/>
      <c r="AT46" s="1118"/>
      <c r="AU46" s="1119"/>
      <c r="AV46" s="1053" t="str">
        <f t="shared" si="17"/>
        <v/>
      </c>
      <c r="AW46" s="1054"/>
      <c r="AX46" s="1054"/>
      <c r="AY46" s="1055"/>
      <c r="AZ46" s="1056"/>
      <c r="BA46" s="1057"/>
      <c r="BB46" s="1057"/>
      <c r="BC46" s="1058"/>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59" t="str">
        <f t="shared" si="11"/>
        <v/>
      </c>
      <c r="CQ46" s="1060"/>
      <c r="CR46" s="1060"/>
      <c r="CS46" s="1061"/>
      <c r="CT46" s="1062" t="str">
        <f t="shared" si="12"/>
        <v/>
      </c>
      <c r="CU46" s="1060"/>
      <c r="CV46" s="1060"/>
      <c r="CW46" s="1060"/>
      <c r="CX46" s="1060"/>
      <c r="CY46" s="1060"/>
      <c r="CZ46" s="1061"/>
      <c r="DA46" s="1063" t="str">
        <f t="shared" si="13"/>
        <v/>
      </c>
      <c r="DB46" s="1064"/>
      <c r="DC46" s="1064"/>
      <c r="DD46" s="1064"/>
      <c r="DE46" s="1064"/>
      <c r="DF46" s="1064"/>
      <c r="DG46" s="1064"/>
      <c r="DH46" s="1064"/>
      <c r="DI46" s="1065"/>
      <c r="DJ46" s="1063" t="str">
        <f t="shared" si="14"/>
        <v/>
      </c>
      <c r="DK46" s="1064"/>
      <c r="DL46" s="1064"/>
      <c r="DM46" s="1064"/>
      <c r="DN46" s="1064"/>
      <c r="DO46" s="1064"/>
      <c r="DP46" s="1064"/>
      <c r="DQ46" s="1064"/>
      <c r="DR46" s="1064"/>
      <c r="DS46" s="1064"/>
      <c r="DT46" s="1064"/>
      <c r="DU46" s="1064"/>
      <c r="DV46" s="1064"/>
      <c r="DW46" s="1064"/>
      <c r="DX46" s="1064"/>
      <c r="DY46" s="1064"/>
      <c r="DZ46" s="1064"/>
      <c r="EA46" s="1064"/>
      <c r="EB46" s="1064"/>
      <c r="EC46" s="1064"/>
      <c r="ED46" s="1064"/>
      <c r="EE46" s="1064"/>
      <c r="EF46" s="1064"/>
      <c r="EG46" s="1064"/>
      <c r="EH46" s="1064"/>
      <c r="EI46" s="1064"/>
      <c r="EJ46" s="1065"/>
      <c r="EK46" s="1039" t="str">
        <f t="shared" si="15"/>
        <v/>
      </c>
      <c r="EL46" s="1040"/>
      <c r="EM46" s="1040"/>
      <c r="EN46" s="1066"/>
      <c r="EO46" s="1039" t="str">
        <f t="shared" si="16"/>
        <v/>
      </c>
      <c r="EP46" s="1040"/>
      <c r="EQ46" s="1040"/>
      <c r="ER46" s="1041"/>
      <c r="ES46" s="4"/>
    </row>
    <row r="47" spans="1:149" s="29" customFormat="1" ht="28.5" customHeight="1">
      <c r="A47" s="1042"/>
      <c r="B47" s="1043"/>
      <c r="C47" s="1043"/>
      <c r="D47" s="652"/>
      <c r="E47" s="651"/>
      <c r="F47" s="1043"/>
      <c r="G47" s="1043"/>
      <c r="H47" s="1043"/>
      <c r="I47" s="1043"/>
      <c r="J47" s="1043"/>
      <c r="K47" s="652"/>
      <c r="L47" s="1044"/>
      <c r="M47" s="1045"/>
      <c r="N47" s="1045"/>
      <c r="O47" s="1045"/>
      <c r="P47" s="1045"/>
      <c r="Q47" s="1045"/>
      <c r="R47" s="1045"/>
      <c r="S47" s="1045"/>
      <c r="T47" s="1046"/>
      <c r="U47" s="1044"/>
      <c r="V47" s="1045"/>
      <c r="W47" s="1045"/>
      <c r="X47" s="1045"/>
      <c r="Y47" s="1045"/>
      <c r="Z47" s="1045"/>
      <c r="AA47" s="1045"/>
      <c r="AB47" s="1045"/>
      <c r="AC47" s="1045"/>
      <c r="AD47" s="1045"/>
      <c r="AE47" s="1045"/>
      <c r="AF47" s="1045"/>
      <c r="AG47" s="1045"/>
      <c r="AH47" s="1046"/>
      <c r="AI47" s="1047"/>
      <c r="AJ47" s="1048"/>
      <c r="AK47" s="1048"/>
      <c r="AL47" s="1048"/>
      <c r="AM47" s="60" t="s">
        <v>14</v>
      </c>
      <c r="AN47" s="1048"/>
      <c r="AO47" s="1048"/>
      <c r="AP47" s="1048"/>
      <c r="AQ47" s="1049"/>
      <c r="AR47" s="1117" t="str">
        <f t="shared" si="10"/>
        <v/>
      </c>
      <c r="AS47" s="1118"/>
      <c r="AT47" s="1118"/>
      <c r="AU47" s="1119"/>
      <c r="AV47" s="1053" t="str">
        <f t="shared" si="17"/>
        <v/>
      </c>
      <c r="AW47" s="1054"/>
      <c r="AX47" s="1054"/>
      <c r="AY47" s="1055"/>
      <c r="AZ47" s="1056"/>
      <c r="BA47" s="1057"/>
      <c r="BB47" s="1057"/>
      <c r="BC47" s="1058"/>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59" t="str">
        <f t="shared" si="11"/>
        <v/>
      </c>
      <c r="CQ47" s="1060"/>
      <c r="CR47" s="1060"/>
      <c r="CS47" s="1061"/>
      <c r="CT47" s="1062" t="str">
        <f t="shared" si="12"/>
        <v/>
      </c>
      <c r="CU47" s="1060"/>
      <c r="CV47" s="1060"/>
      <c r="CW47" s="1060"/>
      <c r="CX47" s="1060"/>
      <c r="CY47" s="1060"/>
      <c r="CZ47" s="1061"/>
      <c r="DA47" s="1063" t="str">
        <f t="shared" si="13"/>
        <v/>
      </c>
      <c r="DB47" s="1064"/>
      <c r="DC47" s="1064"/>
      <c r="DD47" s="1064"/>
      <c r="DE47" s="1064"/>
      <c r="DF47" s="1064"/>
      <c r="DG47" s="1064"/>
      <c r="DH47" s="1064"/>
      <c r="DI47" s="1065"/>
      <c r="DJ47" s="1020" t="str">
        <f t="shared" si="14"/>
        <v/>
      </c>
      <c r="DK47" s="1067"/>
      <c r="DL47" s="1067"/>
      <c r="DM47" s="1067"/>
      <c r="DN47" s="1067"/>
      <c r="DO47" s="1067"/>
      <c r="DP47" s="1067"/>
      <c r="DQ47" s="1067"/>
      <c r="DR47" s="1067"/>
      <c r="DS47" s="1067"/>
      <c r="DT47" s="1067"/>
      <c r="DU47" s="1067"/>
      <c r="DV47" s="1067"/>
      <c r="DW47" s="1067"/>
      <c r="DX47" s="1067"/>
      <c r="DY47" s="1067"/>
      <c r="DZ47" s="1067"/>
      <c r="EA47" s="1067"/>
      <c r="EB47" s="1067"/>
      <c r="EC47" s="1067"/>
      <c r="ED47" s="1067"/>
      <c r="EE47" s="1067"/>
      <c r="EF47" s="1067"/>
      <c r="EG47" s="1067"/>
      <c r="EH47" s="1067"/>
      <c r="EI47" s="1067"/>
      <c r="EJ47" s="1022"/>
      <c r="EK47" s="1039" t="str">
        <f t="shared" si="15"/>
        <v/>
      </c>
      <c r="EL47" s="1040"/>
      <c r="EM47" s="1040"/>
      <c r="EN47" s="1066"/>
      <c r="EO47" s="1039" t="str">
        <f t="shared" si="16"/>
        <v/>
      </c>
      <c r="EP47" s="1040"/>
      <c r="EQ47" s="1040"/>
      <c r="ER47" s="1041"/>
      <c r="ES47" s="4"/>
    </row>
    <row r="48" spans="1:149" ht="28.5" customHeight="1">
      <c r="A48" s="1042"/>
      <c r="B48" s="1043"/>
      <c r="C48" s="1043"/>
      <c r="D48" s="652"/>
      <c r="E48" s="651"/>
      <c r="F48" s="1043"/>
      <c r="G48" s="1043"/>
      <c r="H48" s="1043"/>
      <c r="I48" s="1043"/>
      <c r="J48" s="1043"/>
      <c r="K48" s="652"/>
      <c r="L48" s="1044"/>
      <c r="M48" s="1045"/>
      <c r="N48" s="1045"/>
      <c r="O48" s="1045"/>
      <c r="P48" s="1045"/>
      <c r="Q48" s="1045"/>
      <c r="R48" s="1045"/>
      <c r="S48" s="1045"/>
      <c r="T48" s="1046"/>
      <c r="U48" s="1044"/>
      <c r="V48" s="1045"/>
      <c r="W48" s="1045"/>
      <c r="X48" s="1045"/>
      <c r="Y48" s="1045"/>
      <c r="Z48" s="1045"/>
      <c r="AA48" s="1045"/>
      <c r="AB48" s="1045"/>
      <c r="AC48" s="1045"/>
      <c r="AD48" s="1045"/>
      <c r="AE48" s="1045"/>
      <c r="AF48" s="1045"/>
      <c r="AG48" s="1045"/>
      <c r="AH48" s="1046"/>
      <c r="AI48" s="1075"/>
      <c r="AJ48" s="1076"/>
      <c r="AK48" s="1076"/>
      <c r="AL48" s="1076"/>
      <c r="AM48" s="165" t="s">
        <v>162</v>
      </c>
      <c r="AN48" s="1076"/>
      <c r="AO48" s="1076"/>
      <c r="AP48" s="1076"/>
      <c r="AQ48" s="1077"/>
      <c r="AR48" s="1117" t="str">
        <f t="shared" ref="AR48:AR51" si="18">IF(AND(AI48&lt;&gt;"",AN48&lt;&gt;""),ROUNDDOWN(AI48*AN48/1000000,2),"")</f>
        <v/>
      </c>
      <c r="AS48" s="1118"/>
      <c r="AT48" s="1118"/>
      <c r="AU48" s="1119"/>
      <c r="AV48" s="1072" t="str">
        <f t="shared" ref="AV48:AV51" si="19">IF(AR48&lt;&gt;"",IF(AR48&lt;0.2,"XS",IF(AR48&lt;1.6,"S",IF(AR48&lt;2.8,"M",IF(AR48&gt;=2.8,"L")))),"")</f>
        <v/>
      </c>
      <c r="AW48" s="1073"/>
      <c r="AX48" s="1073"/>
      <c r="AY48" s="1074"/>
      <c r="AZ48" s="1078"/>
      <c r="BA48" s="1079"/>
      <c r="BB48" s="1079"/>
      <c r="BC48" s="1080"/>
      <c r="CP48" s="1059" t="str">
        <f t="shared" si="11"/>
        <v/>
      </c>
      <c r="CQ48" s="1060"/>
      <c r="CR48" s="1060"/>
      <c r="CS48" s="1061"/>
      <c r="CT48" s="1062" t="str">
        <f t="shared" si="12"/>
        <v/>
      </c>
      <c r="CU48" s="1060"/>
      <c r="CV48" s="1060"/>
      <c r="CW48" s="1060"/>
      <c r="CX48" s="1060"/>
      <c r="CY48" s="1060"/>
      <c r="CZ48" s="1061"/>
      <c r="DA48" s="1063" t="str">
        <f t="shared" si="13"/>
        <v/>
      </c>
      <c r="DB48" s="1064"/>
      <c r="DC48" s="1064"/>
      <c r="DD48" s="1064"/>
      <c r="DE48" s="1064"/>
      <c r="DF48" s="1064"/>
      <c r="DG48" s="1064"/>
      <c r="DH48" s="1064"/>
      <c r="DI48" s="1065"/>
      <c r="DJ48" s="1063" t="str">
        <f t="shared" si="14"/>
        <v/>
      </c>
      <c r="DK48" s="1064"/>
      <c r="DL48" s="1064"/>
      <c r="DM48" s="1064"/>
      <c r="DN48" s="1064"/>
      <c r="DO48" s="1064"/>
      <c r="DP48" s="1064"/>
      <c r="DQ48" s="1064"/>
      <c r="DR48" s="1064"/>
      <c r="DS48" s="1064"/>
      <c r="DT48" s="1064"/>
      <c r="DU48" s="1064"/>
      <c r="DV48" s="1064"/>
      <c r="DW48" s="1064"/>
      <c r="DX48" s="1064"/>
      <c r="DY48" s="1064"/>
      <c r="DZ48" s="1064"/>
      <c r="EA48" s="1064"/>
      <c r="EB48" s="1064"/>
      <c r="EC48" s="1064"/>
      <c r="ED48" s="1064"/>
      <c r="EE48" s="1064"/>
      <c r="EF48" s="1064"/>
      <c r="EG48" s="1064"/>
      <c r="EH48" s="1064"/>
      <c r="EI48" s="1064"/>
      <c r="EJ48" s="1065"/>
      <c r="EK48" s="1068" t="str">
        <f t="shared" si="15"/>
        <v/>
      </c>
      <c r="EL48" s="1069"/>
      <c r="EM48" s="1069"/>
      <c r="EN48" s="1070"/>
      <c r="EO48" s="1068" t="str">
        <f t="shared" si="16"/>
        <v/>
      </c>
      <c r="EP48" s="1069"/>
      <c r="EQ48" s="1069"/>
      <c r="ER48" s="1071"/>
    </row>
    <row r="49" spans="1:148" ht="28.5" customHeight="1">
      <c r="A49" s="1042"/>
      <c r="B49" s="1043"/>
      <c r="C49" s="1043"/>
      <c r="D49" s="652"/>
      <c r="E49" s="651"/>
      <c r="F49" s="1043"/>
      <c r="G49" s="1043"/>
      <c r="H49" s="1043"/>
      <c r="I49" s="1043"/>
      <c r="J49" s="1043"/>
      <c r="K49" s="652"/>
      <c r="L49" s="1044"/>
      <c r="M49" s="1045"/>
      <c r="N49" s="1045"/>
      <c r="O49" s="1045"/>
      <c r="P49" s="1045"/>
      <c r="Q49" s="1045"/>
      <c r="R49" s="1045"/>
      <c r="S49" s="1045"/>
      <c r="T49" s="1046"/>
      <c r="U49" s="1044"/>
      <c r="V49" s="1045"/>
      <c r="W49" s="1045"/>
      <c r="X49" s="1045"/>
      <c r="Y49" s="1045"/>
      <c r="Z49" s="1045"/>
      <c r="AA49" s="1045"/>
      <c r="AB49" s="1045"/>
      <c r="AC49" s="1045"/>
      <c r="AD49" s="1045"/>
      <c r="AE49" s="1045"/>
      <c r="AF49" s="1045"/>
      <c r="AG49" s="1045"/>
      <c r="AH49" s="1046"/>
      <c r="AI49" s="1075"/>
      <c r="AJ49" s="1076"/>
      <c r="AK49" s="1076"/>
      <c r="AL49" s="1076"/>
      <c r="AM49" s="163" t="s">
        <v>162</v>
      </c>
      <c r="AN49" s="1076"/>
      <c r="AO49" s="1076"/>
      <c r="AP49" s="1076"/>
      <c r="AQ49" s="1077"/>
      <c r="AR49" s="1117" t="str">
        <f t="shared" si="18"/>
        <v/>
      </c>
      <c r="AS49" s="1118"/>
      <c r="AT49" s="1118"/>
      <c r="AU49" s="1119"/>
      <c r="AV49" s="1072" t="str">
        <f t="shared" si="19"/>
        <v/>
      </c>
      <c r="AW49" s="1073"/>
      <c r="AX49" s="1073"/>
      <c r="AY49" s="1074"/>
      <c r="AZ49" s="1078"/>
      <c r="BA49" s="1079"/>
      <c r="BB49" s="1079"/>
      <c r="BC49" s="1080"/>
      <c r="CP49" s="1059" t="str">
        <f t="shared" si="11"/>
        <v/>
      </c>
      <c r="CQ49" s="1060"/>
      <c r="CR49" s="1060"/>
      <c r="CS49" s="1061"/>
      <c r="CT49" s="1062" t="str">
        <f t="shared" si="12"/>
        <v/>
      </c>
      <c r="CU49" s="1060"/>
      <c r="CV49" s="1060"/>
      <c r="CW49" s="1060"/>
      <c r="CX49" s="1060"/>
      <c r="CY49" s="1060"/>
      <c r="CZ49" s="1061"/>
      <c r="DA49" s="1063" t="str">
        <f t="shared" si="13"/>
        <v/>
      </c>
      <c r="DB49" s="1064"/>
      <c r="DC49" s="1064"/>
      <c r="DD49" s="1064"/>
      <c r="DE49" s="1064"/>
      <c r="DF49" s="1064"/>
      <c r="DG49" s="1064"/>
      <c r="DH49" s="1064"/>
      <c r="DI49" s="1065"/>
      <c r="DJ49" s="1020" t="str">
        <f t="shared" si="14"/>
        <v/>
      </c>
      <c r="DK49" s="1067"/>
      <c r="DL49" s="1067"/>
      <c r="DM49" s="1067"/>
      <c r="DN49" s="1067"/>
      <c r="DO49" s="1067"/>
      <c r="DP49" s="1067"/>
      <c r="DQ49" s="1067"/>
      <c r="DR49" s="1067"/>
      <c r="DS49" s="1067"/>
      <c r="DT49" s="1067"/>
      <c r="DU49" s="1067"/>
      <c r="DV49" s="1067"/>
      <c r="DW49" s="1067"/>
      <c r="DX49" s="1067"/>
      <c r="DY49" s="1067"/>
      <c r="DZ49" s="1067"/>
      <c r="EA49" s="1067"/>
      <c r="EB49" s="1067"/>
      <c r="EC49" s="1067"/>
      <c r="ED49" s="1067"/>
      <c r="EE49" s="1067"/>
      <c r="EF49" s="1067"/>
      <c r="EG49" s="1067"/>
      <c r="EH49" s="1067"/>
      <c r="EI49" s="1067"/>
      <c r="EJ49" s="1022"/>
      <c r="EK49" s="1068" t="str">
        <f t="shared" si="15"/>
        <v/>
      </c>
      <c r="EL49" s="1069"/>
      <c r="EM49" s="1069"/>
      <c r="EN49" s="1070"/>
      <c r="EO49" s="1068" t="str">
        <f t="shared" si="16"/>
        <v/>
      </c>
      <c r="EP49" s="1069"/>
      <c r="EQ49" s="1069"/>
      <c r="ER49" s="1071"/>
    </row>
    <row r="50" spans="1:148" ht="28.5" customHeight="1">
      <c r="A50" s="1042"/>
      <c r="B50" s="1043"/>
      <c r="C50" s="1043"/>
      <c r="D50" s="652"/>
      <c r="E50" s="651"/>
      <c r="F50" s="1043"/>
      <c r="G50" s="1043"/>
      <c r="H50" s="1043"/>
      <c r="I50" s="1043"/>
      <c r="J50" s="1043"/>
      <c r="K50" s="652"/>
      <c r="L50" s="1044"/>
      <c r="M50" s="1045"/>
      <c r="N50" s="1045"/>
      <c r="O50" s="1045"/>
      <c r="P50" s="1045"/>
      <c r="Q50" s="1045"/>
      <c r="R50" s="1045"/>
      <c r="S50" s="1045"/>
      <c r="T50" s="1046"/>
      <c r="U50" s="1044"/>
      <c r="V50" s="1045"/>
      <c r="W50" s="1045"/>
      <c r="X50" s="1045"/>
      <c r="Y50" s="1045"/>
      <c r="Z50" s="1045"/>
      <c r="AA50" s="1045"/>
      <c r="AB50" s="1045"/>
      <c r="AC50" s="1045"/>
      <c r="AD50" s="1045"/>
      <c r="AE50" s="1045"/>
      <c r="AF50" s="1045"/>
      <c r="AG50" s="1045"/>
      <c r="AH50" s="1046"/>
      <c r="AI50" s="1075"/>
      <c r="AJ50" s="1076"/>
      <c r="AK50" s="1076"/>
      <c r="AL50" s="1076"/>
      <c r="AM50" s="163" t="s">
        <v>162</v>
      </c>
      <c r="AN50" s="1076"/>
      <c r="AO50" s="1076"/>
      <c r="AP50" s="1076"/>
      <c r="AQ50" s="1077"/>
      <c r="AR50" s="1117" t="str">
        <f t="shared" si="18"/>
        <v/>
      </c>
      <c r="AS50" s="1118"/>
      <c r="AT50" s="1118"/>
      <c r="AU50" s="1119"/>
      <c r="AV50" s="1072" t="str">
        <f t="shared" si="19"/>
        <v/>
      </c>
      <c r="AW50" s="1073"/>
      <c r="AX50" s="1073"/>
      <c r="AY50" s="1074"/>
      <c r="AZ50" s="1078"/>
      <c r="BA50" s="1079"/>
      <c r="BB50" s="1079"/>
      <c r="BC50" s="1080"/>
      <c r="CP50" s="1059" t="str">
        <f t="shared" si="11"/>
        <v/>
      </c>
      <c r="CQ50" s="1060"/>
      <c r="CR50" s="1060"/>
      <c r="CS50" s="1061"/>
      <c r="CT50" s="1062" t="str">
        <f t="shared" si="12"/>
        <v/>
      </c>
      <c r="CU50" s="1060"/>
      <c r="CV50" s="1060"/>
      <c r="CW50" s="1060"/>
      <c r="CX50" s="1060"/>
      <c r="CY50" s="1060"/>
      <c r="CZ50" s="1061"/>
      <c r="DA50" s="1063" t="str">
        <f t="shared" si="13"/>
        <v/>
      </c>
      <c r="DB50" s="1064"/>
      <c r="DC50" s="1064"/>
      <c r="DD50" s="1064"/>
      <c r="DE50" s="1064"/>
      <c r="DF50" s="1064"/>
      <c r="DG50" s="1064"/>
      <c r="DH50" s="1064"/>
      <c r="DI50" s="1065"/>
      <c r="DJ50" s="1063" t="str">
        <f t="shared" si="14"/>
        <v/>
      </c>
      <c r="DK50" s="1064"/>
      <c r="DL50" s="1064"/>
      <c r="DM50" s="1064"/>
      <c r="DN50" s="1064"/>
      <c r="DO50" s="1064"/>
      <c r="DP50" s="1064"/>
      <c r="DQ50" s="1064"/>
      <c r="DR50" s="1064"/>
      <c r="DS50" s="1064"/>
      <c r="DT50" s="1064"/>
      <c r="DU50" s="1064"/>
      <c r="DV50" s="1064"/>
      <c r="DW50" s="1064"/>
      <c r="DX50" s="1064"/>
      <c r="DY50" s="1064"/>
      <c r="DZ50" s="1064"/>
      <c r="EA50" s="1064"/>
      <c r="EB50" s="1064"/>
      <c r="EC50" s="1064"/>
      <c r="ED50" s="1064"/>
      <c r="EE50" s="1064"/>
      <c r="EF50" s="1064"/>
      <c r="EG50" s="1064"/>
      <c r="EH50" s="1064"/>
      <c r="EI50" s="1064"/>
      <c r="EJ50" s="1065"/>
      <c r="EK50" s="1068" t="str">
        <f t="shared" si="15"/>
        <v/>
      </c>
      <c r="EL50" s="1069"/>
      <c r="EM50" s="1069"/>
      <c r="EN50" s="1070"/>
      <c r="EO50" s="1068" t="str">
        <f t="shared" si="16"/>
        <v/>
      </c>
      <c r="EP50" s="1069"/>
      <c r="EQ50" s="1069"/>
      <c r="ER50" s="1071"/>
    </row>
    <row r="51" spans="1:148" ht="28.5" customHeight="1" thickBot="1">
      <c r="A51" s="1113"/>
      <c r="B51" s="1114"/>
      <c r="C51" s="1114"/>
      <c r="D51" s="1115"/>
      <c r="E51" s="1116"/>
      <c r="F51" s="1114"/>
      <c r="G51" s="1114"/>
      <c r="H51" s="1114"/>
      <c r="I51" s="1114"/>
      <c r="J51" s="1114"/>
      <c r="K51" s="1115"/>
      <c r="L51" s="1097"/>
      <c r="M51" s="1098"/>
      <c r="N51" s="1098"/>
      <c r="O51" s="1098"/>
      <c r="P51" s="1098"/>
      <c r="Q51" s="1098"/>
      <c r="R51" s="1098"/>
      <c r="S51" s="1098"/>
      <c r="T51" s="1099"/>
      <c r="U51" s="1097"/>
      <c r="V51" s="1098"/>
      <c r="W51" s="1098"/>
      <c r="X51" s="1098"/>
      <c r="Y51" s="1098"/>
      <c r="Z51" s="1098"/>
      <c r="AA51" s="1098"/>
      <c r="AB51" s="1098"/>
      <c r="AC51" s="1098"/>
      <c r="AD51" s="1098"/>
      <c r="AE51" s="1098"/>
      <c r="AF51" s="1098"/>
      <c r="AG51" s="1098"/>
      <c r="AH51" s="1099"/>
      <c r="AI51" s="1100"/>
      <c r="AJ51" s="1101"/>
      <c r="AK51" s="1101"/>
      <c r="AL51" s="1101"/>
      <c r="AM51" s="164" t="s">
        <v>162</v>
      </c>
      <c r="AN51" s="1101"/>
      <c r="AO51" s="1101"/>
      <c r="AP51" s="1101"/>
      <c r="AQ51" s="1102"/>
      <c r="AR51" s="1134" t="str">
        <f t="shared" si="18"/>
        <v/>
      </c>
      <c r="AS51" s="1135"/>
      <c r="AT51" s="1135"/>
      <c r="AU51" s="1136"/>
      <c r="AV51" s="1084" t="str">
        <f t="shared" si="19"/>
        <v/>
      </c>
      <c r="AW51" s="1085"/>
      <c r="AX51" s="1085"/>
      <c r="AY51" s="1086"/>
      <c r="AZ51" s="1087"/>
      <c r="BA51" s="1088"/>
      <c r="BB51" s="1088"/>
      <c r="BC51" s="1089"/>
      <c r="CP51" s="1090" t="str">
        <f t="shared" si="11"/>
        <v/>
      </c>
      <c r="CQ51" s="1091"/>
      <c r="CR51" s="1091"/>
      <c r="CS51" s="1092"/>
      <c r="CT51" s="1093" t="str">
        <f t="shared" si="12"/>
        <v/>
      </c>
      <c r="CU51" s="1091"/>
      <c r="CV51" s="1091"/>
      <c r="CW51" s="1091"/>
      <c r="CX51" s="1091"/>
      <c r="CY51" s="1091"/>
      <c r="CZ51" s="1092"/>
      <c r="DA51" s="1094" t="str">
        <f t="shared" si="13"/>
        <v/>
      </c>
      <c r="DB51" s="1095"/>
      <c r="DC51" s="1095"/>
      <c r="DD51" s="1095"/>
      <c r="DE51" s="1095"/>
      <c r="DF51" s="1095"/>
      <c r="DG51" s="1095"/>
      <c r="DH51" s="1095"/>
      <c r="DI51" s="1096"/>
      <c r="DJ51" s="1103" t="str">
        <f t="shared" si="14"/>
        <v/>
      </c>
      <c r="DK51" s="1104"/>
      <c r="DL51" s="1104"/>
      <c r="DM51" s="1104"/>
      <c r="DN51" s="1104"/>
      <c r="DO51" s="1104"/>
      <c r="DP51" s="1104"/>
      <c r="DQ51" s="1104"/>
      <c r="DR51" s="1104"/>
      <c r="DS51" s="1104"/>
      <c r="DT51" s="1104"/>
      <c r="DU51" s="1104"/>
      <c r="DV51" s="1104"/>
      <c r="DW51" s="1104"/>
      <c r="DX51" s="1104"/>
      <c r="DY51" s="1104"/>
      <c r="DZ51" s="1104"/>
      <c r="EA51" s="1104"/>
      <c r="EB51" s="1104"/>
      <c r="EC51" s="1104"/>
      <c r="ED51" s="1104"/>
      <c r="EE51" s="1104"/>
      <c r="EF51" s="1104"/>
      <c r="EG51" s="1104"/>
      <c r="EH51" s="1104"/>
      <c r="EI51" s="1104"/>
      <c r="EJ51" s="1105"/>
      <c r="EK51" s="1106" t="str">
        <f t="shared" si="15"/>
        <v/>
      </c>
      <c r="EL51" s="1107"/>
      <c r="EM51" s="1107"/>
      <c r="EN51" s="1108"/>
      <c r="EO51" s="1106" t="str">
        <f t="shared" si="16"/>
        <v/>
      </c>
      <c r="EP51" s="1107"/>
      <c r="EQ51" s="1107"/>
      <c r="ER51" s="1109"/>
    </row>
    <row r="52" spans="1:148" ht="7.5" hidden="1" customHeight="1" thickBot="1"/>
    <row r="53" spans="1:148" ht="7.5" hidden="1" customHeight="1"/>
    <row r="54" spans="1:148" ht="7.5" hidden="1" customHeight="1"/>
    <row r="55" spans="1:148" ht="7.5" hidden="1" customHeight="1"/>
    <row r="56" spans="1:148" ht="7.5" hidden="1" customHeight="1"/>
    <row r="57" spans="1:148" ht="7.5" hidden="1" customHeight="1"/>
    <row r="58" spans="1:148" ht="7.5" hidden="1" customHeight="1"/>
    <row r="59" spans="1:148" ht="7.5" hidden="1" customHeight="1"/>
    <row r="60" spans="1:148" ht="7.5" hidden="1" customHeight="1"/>
    <row r="61" spans="1:148" ht="7.5" hidden="1" customHeight="1"/>
    <row r="62" spans="1:148" ht="7.5" hidden="1" customHeight="1"/>
    <row r="63" spans="1:148" ht="7.5" hidden="1" customHeight="1"/>
    <row r="64" spans="1:148" ht="7.5" hidden="1" customHeight="1"/>
    <row r="65" spans="1:148" ht="17.2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167"/>
      <c r="AJ65" s="167"/>
      <c r="AK65" s="167"/>
      <c r="AL65" s="167"/>
      <c r="AM65" s="168"/>
      <c r="AN65" s="167"/>
      <c r="AO65" s="167"/>
      <c r="AP65" s="167"/>
      <c r="AQ65" s="167"/>
      <c r="AR65" s="213"/>
      <c r="AS65" s="213"/>
      <c r="AT65" s="213"/>
      <c r="AU65" s="213"/>
      <c r="AV65" s="213"/>
      <c r="AW65" s="213"/>
      <c r="AX65" s="213"/>
      <c r="AY65" s="213"/>
      <c r="AZ65" s="213"/>
      <c r="BA65" s="213"/>
      <c r="BB65" s="213"/>
      <c r="BC65" s="213"/>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189"/>
      <c r="DY65" s="189"/>
      <c r="DZ65" s="189"/>
      <c r="EA65" s="189"/>
      <c r="EB65" s="189"/>
      <c r="EC65" s="189"/>
      <c r="ED65" s="189"/>
      <c r="EE65" s="189"/>
      <c r="EF65" s="189"/>
      <c r="EG65" s="189"/>
      <c r="EH65" s="189"/>
      <c r="EI65" s="189"/>
    </row>
    <row r="66" spans="1:148" ht="31.5" customHeight="1">
      <c r="A66" s="40" t="s">
        <v>97</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167"/>
      <c r="AJ66" s="167"/>
      <c r="AK66" s="167"/>
      <c r="AL66" s="167"/>
      <c r="AM66" s="168"/>
      <c r="AN66" s="167"/>
      <c r="AO66" s="167"/>
      <c r="AP66" s="167"/>
      <c r="AQ66" s="167"/>
      <c r="AR66" s="213"/>
      <c r="AS66" s="213"/>
      <c r="AT66" s="213"/>
      <c r="AU66" s="213"/>
      <c r="AV66" s="213"/>
      <c r="AW66" s="213"/>
      <c r="AX66" s="213"/>
      <c r="AY66" s="213"/>
      <c r="AZ66" s="213"/>
      <c r="BA66" s="213"/>
      <c r="BB66" s="213"/>
      <c r="BC66" s="213"/>
      <c r="CP66" s="40" t="s">
        <v>97</v>
      </c>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167"/>
      <c r="DY66" s="167"/>
      <c r="DZ66" s="167"/>
      <c r="EA66" s="167"/>
      <c r="EB66" s="168"/>
      <c r="EC66" s="167"/>
      <c r="ED66" s="167"/>
      <c r="EE66" s="167"/>
      <c r="EF66" s="167"/>
      <c r="EG66" s="213"/>
      <c r="EH66" s="213"/>
      <c r="EI66" s="213"/>
      <c r="EJ66" s="213"/>
      <c r="EK66" s="213"/>
      <c r="EL66" s="213"/>
      <c r="EM66" s="213"/>
      <c r="EN66" s="213"/>
      <c r="EO66" s="213"/>
      <c r="EP66" s="213"/>
      <c r="EQ66" s="213"/>
      <c r="ER66" s="213"/>
    </row>
    <row r="67" spans="1:148" ht="57.75" customHeight="1" thickBot="1">
      <c r="A67" s="1137" t="s">
        <v>165</v>
      </c>
      <c r="B67" s="1138"/>
      <c r="C67" s="1138"/>
      <c r="D67" s="1138"/>
      <c r="E67" s="1138"/>
      <c r="F67" s="1138"/>
      <c r="G67" s="1138"/>
      <c r="H67" s="1138"/>
      <c r="I67" s="1139"/>
      <c r="J67" s="1137" t="s">
        <v>163</v>
      </c>
      <c r="K67" s="1138"/>
      <c r="L67" s="1138"/>
      <c r="M67" s="1138"/>
      <c r="N67" s="1138"/>
      <c r="O67" s="1138"/>
      <c r="P67" s="1138"/>
      <c r="Q67" s="1138"/>
      <c r="R67" s="1138"/>
      <c r="S67" s="1138"/>
      <c r="T67" s="1138"/>
      <c r="U67" s="1138"/>
      <c r="V67" s="1170"/>
      <c r="W67" s="192"/>
      <c r="X67" s="220" t="s">
        <v>177</v>
      </c>
      <c r="Y67" s="193"/>
      <c r="Z67" s="1177" t="s">
        <v>178</v>
      </c>
      <c r="AA67" s="1178"/>
      <c r="AB67" s="1177" t="s">
        <v>179</v>
      </c>
      <c r="AC67" s="1195"/>
      <c r="AD67" s="1195"/>
      <c r="AE67" s="1195"/>
      <c r="AF67" s="1195"/>
      <c r="AG67" s="1195"/>
      <c r="AH67" s="1196"/>
      <c r="AI67" s="1200" t="s">
        <v>180</v>
      </c>
      <c r="AJ67" s="1195"/>
      <c r="AK67" s="1195"/>
      <c r="AL67" s="1195"/>
      <c r="AM67" s="1195"/>
      <c r="AN67" s="1195"/>
      <c r="AO67" s="1195"/>
      <c r="AP67" s="1195"/>
      <c r="AQ67" s="1195"/>
      <c r="AR67" s="1195"/>
      <c r="AS67" s="1200" t="s">
        <v>182</v>
      </c>
      <c r="AT67" s="1195"/>
      <c r="AU67" s="1195"/>
      <c r="AV67" s="1195"/>
      <c r="AW67" s="1195"/>
      <c r="AX67" s="1195"/>
      <c r="AY67" s="1195"/>
      <c r="AZ67" s="1195"/>
      <c r="BA67" s="1195"/>
      <c r="BB67" s="1195"/>
      <c r="BC67" s="1196"/>
      <c r="CP67" s="1137" t="s">
        <v>165</v>
      </c>
      <c r="CQ67" s="1138"/>
      <c r="CR67" s="1138"/>
      <c r="CS67" s="1138"/>
      <c r="CT67" s="1138"/>
      <c r="CU67" s="1138"/>
      <c r="CV67" s="1138"/>
      <c r="CW67" s="1138"/>
      <c r="CX67" s="1139"/>
      <c r="CY67" s="1137" t="s">
        <v>163</v>
      </c>
      <c r="CZ67" s="1138"/>
      <c r="DA67" s="1138"/>
      <c r="DB67" s="1138"/>
      <c r="DC67" s="1138"/>
      <c r="DD67" s="1138"/>
      <c r="DE67" s="1138"/>
      <c r="DF67" s="1138"/>
      <c r="DG67" s="1138"/>
      <c r="DH67" s="1138"/>
      <c r="DI67" s="1138"/>
      <c r="DJ67" s="1138"/>
      <c r="DK67" s="1170"/>
      <c r="DL67" s="192"/>
      <c r="DM67" s="220" t="s">
        <v>177</v>
      </c>
      <c r="DN67" s="193"/>
      <c r="DO67" s="1177" t="s">
        <v>178</v>
      </c>
      <c r="DP67" s="1178"/>
      <c r="DQ67" s="1177" t="s">
        <v>179</v>
      </c>
      <c r="DR67" s="1195"/>
      <c r="DS67" s="1195"/>
      <c r="DT67" s="1195"/>
      <c r="DU67" s="1195"/>
      <c r="DV67" s="1195"/>
      <c r="DW67" s="1196"/>
      <c r="DX67" s="1200" t="s">
        <v>180</v>
      </c>
      <c r="DY67" s="1195"/>
      <c r="DZ67" s="1195"/>
      <c r="EA67" s="1195"/>
      <c r="EB67" s="1195"/>
      <c r="EC67" s="1195"/>
      <c r="ED67" s="1195"/>
      <c r="EE67" s="1195"/>
      <c r="EF67" s="1195"/>
      <c r="EG67" s="1195"/>
      <c r="EH67" s="1200" t="s">
        <v>182</v>
      </c>
      <c r="EI67" s="1195"/>
      <c r="EJ67" s="1195"/>
      <c r="EK67" s="1195"/>
      <c r="EL67" s="1195"/>
      <c r="EM67" s="1195"/>
      <c r="EN67" s="1195"/>
      <c r="EO67" s="1195"/>
      <c r="EP67" s="1195"/>
      <c r="EQ67" s="1195"/>
      <c r="ER67" s="1196"/>
    </row>
    <row r="68" spans="1:148" ht="33.75" customHeight="1" thickTop="1">
      <c r="A68" s="1120" t="s">
        <v>192</v>
      </c>
      <c r="B68" s="1121"/>
      <c r="C68" s="1121"/>
      <c r="D68" s="1121"/>
      <c r="E68" s="1121"/>
      <c r="F68" s="1121"/>
      <c r="G68" s="1121"/>
      <c r="H68" s="1121"/>
      <c r="I68" s="1122"/>
      <c r="J68" s="1129" t="s">
        <v>167</v>
      </c>
      <c r="K68" s="1130"/>
      <c r="L68" s="1171" t="s">
        <v>173</v>
      </c>
      <c r="M68" s="1171"/>
      <c r="N68" s="1171"/>
      <c r="O68" s="1171"/>
      <c r="P68" s="1171"/>
      <c r="Q68" s="1171"/>
      <c r="R68" s="1171"/>
      <c r="S68" s="1171"/>
      <c r="T68" s="1171"/>
      <c r="U68" s="1171"/>
      <c r="V68" s="1172"/>
      <c r="W68" s="1179" t="str">
        <f>IF($AZ$16&lt;&gt;"",SUMIF($AV$16:$AY$29,J68,$AZ$16:$BC$29),"")</f>
        <v/>
      </c>
      <c r="X68" s="1180"/>
      <c r="Y68" s="1181"/>
      <c r="Z68" s="1182" t="s">
        <v>178</v>
      </c>
      <c r="AA68" s="1183"/>
      <c r="AB68" s="1197">
        <v>90000</v>
      </c>
      <c r="AC68" s="1198"/>
      <c r="AD68" s="1198"/>
      <c r="AE68" s="1198"/>
      <c r="AF68" s="1198"/>
      <c r="AG68" s="1198"/>
      <c r="AH68" s="194" t="s">
        <v>0</v>
      </c>
      <c r="AI68" s="1142" t="str">
        <f>IF(W68="","",(W68*AB68))</f>
        <v/>
      </c>
      <c r="AJ68" s="1143"/>
      <c r="AK68" s="1143"/>
      <c r="AL68" s="1143"/>
      <c r="AM68" s="1143"/>
      <c r="AN68" s="1143"/>
      <c r="AO68" s="1143"/>
      <c r="AP68" s="1143"/>
      <c r="AQ68" s="1143"/>
      <c r="AR68" s="207" t="s">
        <v>0</v>
      </c>
      <c r="AS68" s="1201">
        <f>SUM(AI68:AR71)</f>
        <v>0</v>
      </c>
      <c r="AT68" s="1202"/>
      <c r="AU68" s="1202"/>
      <c r="AV68" s="1202"/>
      <c r="AW68" s="1202"/>
      <c r="AX68" s="1202"/>
      <c r="AY68" s="1202"/>
      <c r="AZ68" s="1202"/>
      <c r="BA68" s="1202"/>
      <c r="BB68" s="1202"/>
      <c r="BC68" s="1131" t="s">
        <v>181</v>
      </c>
      <c r="CP68" s="1120" t="s">
        <v>192</v>
      </c>
      <c r="CQ68" s="1121"/>
      <c r="CR68" s="1121"/>
      <c r="CS68" s="1121"/>
      <c r="CT68" s="1121"/>
      <c r="CU68" s="1121"/>
      <c r="CV68" s="1121"/>
      <c r="CW68" s="1121"/>
      <c r="CX68" s="1122"/>
      <c r="CY68" s="1129" t="s">
        <v>167</v>
      </c>
      <c r="CZ68" s="1130"/>
      <c r="DA68" s="1171" t="s">
        <v>173</v>
      </c>
      <c r="DB68" s="1171"/>
      <c r="DC68" s="1171"/>
      <c r="DD68" s="1171"/>
      <c r="DE68" s="1171"/>
      <c r="DF68" s="1171"/>
      <c r="DG68" s="1171"/>
      <c r="DH68" s="1171"/>
      <c r="DI68" s="1171"/>
      <c r="DJ68" s="1171"/>
      <c r="DK68" s="1172"/>
      <c r="DL68" s="1179" t="str">
        <f>IF(W68="","",W68)</f>
        <v/>
      </c>
      <c r="DM68" s="1180"/>
      <c r="DN68" s="1181"/>
      <c r="DO68" s="1182" t="s">
        <v>178</v>
      </c>
      <c r="DP68" s="1183"/>
      <c r="DQ68" s="1197">
        <v>90000</v>
      </c>
      <c r="DR68" s="1198"/>
      <c r="DS68" s="1198"/>
      <c r="DT68" s="1198"/>
      <c r="DU68" s="1198"/>
      <c r="DV68" s="1198"/>
      <c r="DW68" s="194" t="s">
        <v>0</v>
      </c>
      <c r="DX68" s="1142" t="str">
        <f>IF(AI68="","",AI68)</f>
        <v/>
      </c>
      <c r="DY68" s="1143"/>
      <c r="DZ68" s="1143"/>
      <c r="EA68" s="1143"/>
      <c r="EB68" s="1143"/>
      <c r="EC68" s="1143"/>
      <c r="ED68" s="1143"/>
      <c r="EE68" s="1143"/>
      <c r="EF68" s="1143"/>
      <c r="EG68" s="207" t="s">
        <v>0</v>
      </c>
      <c r="EH68" s="1201">
        <f>IF(AS68="","",AS68)</f>
        <v>0</v>
      </c>
      <c r="EI68" s="1202"/>
      <c r="EJ68" s="1202"/>
      <c r="EK68" s="1202"/>
      <c r="EL68" s="1202"/>
      <c r="EM68" s="1202"/>
      <c r="EN68" s="1202"/>
      <c r="EO68" s="1202"/>
      <c r="EP68" s="1202"/>
      <c r="EQ68" s="1202"/>
      <c r="ER68" s="1131" t="s">
        <v>181</v>
      </c>
    </row>
    <row r="69" spans="1:148" ht="33.75" customHeight="1">
      <c r="A69" s="1123"/>
      <c r="B69" s="1124"/>
      <c r="C69" s="1124"/>
      <c r="D69" s="1124"/>
      <c r="E69" s="1124"/>
      <c r="F69" s="1124"/>
      <c r="G69" s="1124"/>
      <c r="H69" s="1124"/>
      <c r="I69" s="1125"/>
      <c r="J69" s="1140" t="s">
        <v>168</v>
      </c>
      <c r="K69" s="1141"/>
      <c r="L69" s="1173" t="s">
        <v>174</v>
      </c>
      <c r="M69" s="1173"/>
      <c r="N69" s="1173"/>
      <c r="O69" s="1173"/>
      <c r="P69" s="1173"/>
      <c r="Q69" s="1173"/>
      <c r="R69" s="1173"/>
      <c r="S69" s="1173"/>
      <c r="T69" s="1173"/>
      <c r="U69" s="1173"/>
      <c r="V69" s="1174"/>
      <c r="W69" s="1152" t="str">
        <f>IF($AZ$16&lt;&gt;"",SUMIF($AV$16:$AY$29,J69,$AZ$16:$BC$29),"")</f>
        <v/>
      </c>
      <c r="X69" s="1153"/>
      <c r="Y69" s="1154"/>
      <c r="Z69" s="1155" t="s">
        <v>178</v>
      </c>
      <c r="AA69" s="1156"/>
      <c r="AB69" s="1168">
        <v>125000</v>
      </c>
      <c r="AC69" s="1169"/>
      <c r="AD69" s="1169"/>
      <c r="AE69" s="1169"/>
      <c r="AF69" s="1169"/>
      <c r="AG69" s="1169"/>
      <c r="AH69" s="195" t="s">
        <v>0</v>
      </c>
      <c r="AI69" s="1144" t="str">
        <f>IF(W69="","",(W69*AB69))</f>
        <v/>
      </c>
      <c r="AJ69" s="1145"/>
      <c r="AK69" s="1145"/>
      <c r="AL69" s="1145"/>
      <c r="AM69" s="1145"/>
      <c r="AN69" s="1145"/>
      <c r="AO69" s="1145"/>
      <c r="AP69" s="1145"/>
      <c r="AQ69" s="1145"/>
      <c r="AR69" s="208" t="s">
        <v>0</v>
      </c>
      <c r="AS69" s="1203"/>
      <c r="AT69" s="1204"/>
      <c r="AU69" s="1204"/>
      <c r="AV69" s="1204"/>
      <c r="AW69" s="1204"/>
      <c r="AX69" s="1204"/>
      <c r="AY69" s="1204"/>
      <c r="AZ69" s="1204"/>
      <c r="BA69" s="1204"/>
      <c r="BB69" s="1204"/>
      <c r="BC69" s="1132"/>
      <c r="CP69" s="1123"/>
      <c r="CQ69" s="1124"/>
      <c r="CR69" s="1124"/>
      <c r="CS69" s="1124"/>
      <c r="CT69" s="1124"/>
      <c r="CU69" s="1124"/>
      <c r="CV69" s="1124"/>
      <c r="CW69" s="1124"/>
      <c r="CX69" s="1125"/>
      <c r="CY69" s="1140" t="s">
        <v>168</v>
      </c>
      <c r="CZ69" s="1141"/>
      <c r="DA69" s="1173" t="s">
        <v>174</v>
      </c>
      <c r="DB69" s="1173"/>
      <c r="DC69" s="1173"/>
      <c r="DD69" s="1173"/>
      <c r="DE69" s="1173"/>
      <c r="DF69" s="1173"/>
      <c r="DG69" s="1173"/>
      <c r="DH69" s="1173"/>
      <c r="DI69" s="1173"/>
      <c r="DJ69" s="1173"/>
      <c r="DK69" s="1174"/>
      <c r="DL69" s="1152" t="str">
        <f t="shared" ref="DL69:DL75" si="20">IF(W69="","",W69)</f>
        <v/>
      </c>
      <c r="DM69" s="1153"/>
      <c r="DN69" s="1154"/>
      <c r="DO69" s="1155" t="s">
        <v>178</v>
      </c>
      <c r="DP69" s="1156"/>
      <c r="DQ69" s="1168">
        <v>125000</v>
      </c>
      <c r="DR69" s="1169"/>
      <c r="DS69" s="1169"/>
      <c r="DT69" s="1169"/>
      <c r="DU69" s="1169"/>
      <c r="DV69" s="1169"/>
      <c r="DW69" s="195" t="s">
        <v>0</v>
      </c>
      <c r="DX69" s="1144" t="str">
        <f t="shared" ref="DX69:DX75" si="21">IF(AI69="","",AI69)</f>
        <v/>
      </c>
      <c r="DY69" s="1145"/>
      <c r="DZ69" s="1145"/>
      <c r="EA69" s="1145"/>
      <c r="EB69" s="1145"/>
      <c r="EC69" s="1145"/>
      <c r="ED69" s="1145"/>
      <c r="EE69" s="1145"/>
      <c r="EF69" s="1145"/>
      <c r="EG69" s="208" t="s">
        <v>0</v>
      </c>
      <c r="EH69" s="1203"/>
      <c r="EI69" s="1204"/>
      <c r="EJ69" s="1204"/>
      <c r="EK69" s="1204"/>
      <c r="EL69" s="1204"/>
      <c r="EM69" s="1204"/>
      <c r="EN69" s="1204"/>
      <c r="EO69" s="1204"/>
      <c r="EP69" s="1204"/>
      <c r="EQ69" s="1204"/>
      <c r="ER69" s="1132"/>
    </row>
    <row r="70" spans="1:148" ht="33.75" customHeight="1">
      <c r="A70" s="1123"/>
      <c r="B70" s="1124"/>
      <c r="C70" s="1124"/>
      <c r="D70" s="1124"/>
      <c r="E70" s="1124"/>
      <c r="F70" s="1124"/>
      <c r="G70" s="1124"/>
      <c r="H70" s="1124"/>
      <c r="I70" s="1125"/>
      <c r="J70" s="1140" t="s">
        <v>170</v>
      </c>
      <c r="K70" s="1141"/>
      <c r="L70" s="1173" t="s">
        <v>175</v>
      </c>
      <c r="M70" s="1173"/>
      <c r="N70" s="1173"/>
      <c r="O70" s="1173"/>
      <c r="P70" s="1173"/>
      <c r="Q70" s="1173"/>
      <c r="R70" s="1173"/>
      <c r="S70" s="1173"/>
      <c r="T70" s="1173"/>
      <c r="U70" s="1173"/>
      <c r="V70" s="1174"/>
      <c r="W70" s="1152" t="str">
        <f>IF($AZ$16&lt;&gt;"",SUMIF($AV$16:$AY$29,J70,$AZ$16:$BC$29),"")</f>
        <v/>
      </c>
      <c r="X70" s="1153"/>
      <c r="Y70" s="1154"/>
      <c r="Z70" s="1155" t="s">
        <v>178</v>
      </c>
      <c r="AA70" s="1156"/>
      <c r="AB70" s="1168">
        <v>170000</v>
      </c>
      <c r="AC70" s="1169"/>
      <c r="AD70" s="1169"/>
      <c r="AE70" s="1169"/>
      <c r="AF70" s="1169"/>
      <c r="AG70" s="1169"/>
      <c r="AH70" s="195" t="s">
        <v>0</v>
      </c>
      <c r="AI70" s="1144" t="str">
        <f>IF(W70="","",(W70*AB70))</f>
        <v/>
      </c>
      <c r="AJ70" s="1145"/>
      <c r="AK70" s="1145"/>
      <c r="AL70" s="1145"/>
      <c r="AM70" s="1145"/>
      <c r="AN70" s="1145"/>
      <c r="AO70" s="1145"/>
      <c r="AP70" s="1145"/>
      <c r="AQ70" s="1145"/>
      <c r="AR70" s="208" t="s">
        <v>0</v>
      </c>
      <c r="AS70" s="1203"/>
      <c r="AT70" s="1204"/>
      <c r="AU70" s="1204"/>
      <c r="AV70" s="1204"/>
      <c r="AW70" s="1204"/>
      <c r="AX70" s="1204"/>
      <c r="AY70" s="1204"/>
      <c r="AZ70" s="1204"/>
      <c r="BA70" s="1204"/>
      <c r="BB70" s="1204"/>
      <c r="BC70" s="1132"/>
      <c r="CP70" s="1123"/>
      <c r="CQ70" s="1124"/>
      <c r="CR70" s="1124"/>
      <c r="CS70" s="1124"/>
      <c r="CT70" s="1124"/>
      <c r="CU70" s="1124"/>
      <c r="CV70" s="1124"/>
      <c r="CW70" s="1124"/>
      <c r="CX70" s="1125"/>
      <c r="CY70" s="1140" t="s">
        <v>170</v>
      </c>
      <c r="CZ70" s="1141"/>
      <c r="DA70" s="1173" t="s">
        <v>175</v>
      </c>
      <c r="DB70" s="1173"/>
      <c r="DC70" s="1173"/>
      <c r="DD70" s="1173"/>
      <c r="DE70" s="1173"/>
      <c r="DF70" s="1173"/>
      <c r="DG70" s="1173"/>
      <c r="DH70" s="1173"/>
      <c r="DI70" s="1173"/>
      <c r="DJ70" s="1173"/>
      <c r="DK70" s="1174"/>
      <c r="DL70" s="1152" t="str">
        <f t="shared" si="20"/>
        <v/>
      </c>
      <c r="DM70" s="1153"/>
      <c r="DN70" s="1154"/>
      <c r="DO70" s="1155" t="s">
        <v>178</v>
      </c>
      <c r="DP70" s="1156"/>
      <c r="DQ70" s="1168">
        <v>170000</v>
      </c>
      <c r="DR70" s="1169"/>
      <c r="DS70" s="1169"/>
      <c r="DT70" s="1169"/>
      <c r="DU70" s="1169"/>
      <c r="DV70" s="1169"/>
      <c r="DW70" s="195" t="s">
        <v>0</v>
      </c>
      <c r="DX70" s="1144" t="str">
        <f t="shared" si="21"/>
        <v/>
      </c>
      <c r="DY70" s="1145"/>
      <c r="DZ70" s="1145"/>
      <c r="EA70" s="1145"/>
      <c r="EB70" s="1145"/>
      <c r="EC70" s="1145"/>
      <c r="ED70" s="1145"/>
      <c r="EE70" s="1145"/>
      <c r="EF70" s="1145"/>
      <c r="EG70" s="208" t="s">
        <v>0</v>
      </c>
      <c r="EH70" s="1203"/>
      <c r="EI70" s="1204"/>
      <c r="EJ70" s="1204"/>
      <c r="EK70" s="1204"/>
      <c r="EL70" s="1204"/>
      <c r="EM70" s="1204"/>
      <c r="EN70" s="1204"/>
      <c r="EO70" s="1204"/>
      <c r="EP70" s="1204"/>
      <c r="EQ70" s="1204"/>
      <c r="ER70" s="1132"/>
    </row>
    <row r="71" spans="1:148" ht="33.75" customHeight="1">
      <c r="A71" s="1126"/>
      <c r="B71" s="1127"/>
      <c r="C71" s="1127"/>
      <c r="D71" s="1127"/>
      <c r="E71" s="1127"/>
      <c r="F71" s="1127"/>
      <c r="G71" s="1127"/>
      <c r="H71" s="1127"/>
      <c r="I71" s="1128"/>
      <c r="J71" s="1157" t="s">
        <v>172</v>
      </c>
      <c r="K71" s="1158"/>
      <c r="L71" s="1175" t="s">
        <v>176</v>
      </c>
      <c r="M71" s="1175"/>
      <c r="N71" s="1175"/>
      <c r="O71" s="1175"/>
      <c r="P71" s="1175"/>
      <c r="Q71" s="1175"/>
      <c r="R71" s="1175"/>
      <c r="S71" s="1175"/>
      <c r="T71" s="1175"/>
      <c r="U71" s="1175"/>
      <c r="V71" s="1176"/>
      <c r="W71" s="1184" t="str">
        <f>IF($AZ$16&lt;&gt;"",SUMIF($AV$16:$AY$29,J71,$AZ$16:$BC$29),"")</f>
        <v/>
      </c>
      <c r="X71" s="1185"/>
      <c r="Y71" s="1186"/>
      <c r="Z71" s="1187" t="s">
        <v>178</v>
      </c>
      <c r="AA71" s="1188"/>
      <c r="AB71" s="1164">
        <v>220000</v>
      </c>
      <c r="AC71" s="1165"/>
      <c r="AD71" s="1165"/>
      <c r="AE71" s="1165"/>
      <c r="AF71" s="1165"/>
      <c r="AG71" s="1165"/>
      <c r="AH71" s="196" t="s">
        <v>0</v>
      </c>
      <c r="AI71" s="1211" t="str">
        <f t="shared" ref="AI71:AI75" si="22">IF(W71="","",(W71*AB71))</f>
        <v/>
      </c>
      <c r="AJ71" s="1212"/>
      <c r="AK71" s="1212"/>
      <c r="AL71" s="1212"/>
      <c r="AM71" s="1212"/>
      <c r="AN71" s="1212"/>
      <c r="AO71" s="1212"/>
      <c r="AP71" s="1212"/>
      <c r="AQ71" s="1212"/>
      <c r="AR71" s="209" t="s">
        <v>0</v>
      </c>
      <c r="AS71" s="1205"/>
      <c r="AT71" s="1206"/>
      <c r="AU71" s="1206"/>
      <c r="AV71" s="1206"/>
      <c r="AW71" s="1206"/>
      <c r="AX71" s="1206"/>
      <c r="AY71" s="1206"/>
      <c r="AZ71" s="1206"/>
      <c r="BA71" s="1206"/>
      <c r="BB71" s="1206"/>
      <c r="BC71" s="1133"/>
      <c r="CP71" s="1126"/>
      <c r="CQ71" s="1127"/>
      <c r="CR71" s="1127"/>
      <c r="CS71" s="1127"/>
      <c r="CT71" s="1127"/>
      <c r="CU71" s="1127"/>
      <c r="CV71" s="1127"/>
      <c r="CW71" s="1127"/>
      <c r="CX71" s="1128"/>
      <c r="CY71" s="1157" t="s">
        <v>172</v>
      </c>
      <c r="CZ71" s="1158"/>
      <c r="DA71" s="1193" t="s">
        <v>176</v>
      </c>
      <c r="DB71" s="1193"/>
      <c r="DC71" s="1193"/>
      <c r="DD71" s="1193"/>
      <c r="DE71" s="1193"/>
      <c r="DF71" s="1193"/>
      <c r="DG71" s="1193"/>
      <c r="DH71" s="1193"/>
      <c r="DI71" s="1193"/>
      <c r="DJ71" s="1193"/>
      <c r="DK71" s="1194"/>
      <c r="DL71" s="1184" t="str">
        <f t="shared" si="20"/>
        <v/>
      </c>
      <c r="DM71" s="1185"/>
      <c r="DN71" s="1186"/>
      <c r="DO71" s="1187" t="s">
        <v>178</v>
      </c>
      <c r="DP71" s="1188"/>
      <c r="DQ71" s="1164">
        <v>220000</v>
      </c>
      <c r="DR71" s="1165"/>
      <c r="DS71" s="1165"/>
      <c r="DT71" s="1165"/>
      <c r="DU71" s="1165"/>
      <c r="DV71" s="1165"/>
      <c r="DW71" s="196" t="s">
        <v>0</v>
      </c>
      <c r="DX71" s="1211" t="str">
        <f t="shared" si="21"/>
        <v/>
      </c>
      <c r="DY71" s="1212"/>
      <c r="DZ71" s="1212"/>
      <c r="EA71" s="1212"/>
      <c r="EB71" s="1212"/>
      <c r="EC71" s="1212"/>
      <c r="ED71" s="1212"/>
      <c r="EE71" s="1212"/>
      <c r="EF71" s="1212"/>
      <c r="EG71" s="209" t="s">
        <v>0</v>
      </c>
      <c r="EH71" s="1205"/>
      <c r="EI71" s="1206"/>
      <c r="EJ71" s="1206"/>
      <c r="EK71" s="1206"/>
      <c r="EL71" s="1206"/>
      <c r="EM71" s="1206"/>
      <c r="EN71" s="1206"/>
      <c r="EO71" s="1206"/>
      <c r="EP71" s="1206"/>
      <c r="EQ71" s="1206"/>
      <c r="ER71" s="1133"/>
    </row>
    <row r="72" spans="1:148" ht="33.75" customHeight="1">
      <c r="A72" s="1146" t="s">
        <v>191</v>
      </c>
      <c r="B72" s="1147"/>
      <c r="C72" s="1147"/>
      <c r="D72" s="1147"/>
      <c r="E72" s="1147"/>
      <c r="F72" s="1147"/>
      <c r="G72" s="1147"/>
      <c r="H72" s="1147"/>
      <c r="I72" s="1148"/>
      <c r="J72" s="1150" t="s">
        <v>166</v>
      </c>
      <c r="K72" s="1151"/>
      <c r="L72" s="1214" t="s">
        <v>173</v>
      </c>
      <c r="M72" s="1215"/>
      <c r="N72" s="1215"/>
      <c r="O72" s="1215"/>
      <c r="P72" s="1215"/>
      <c r="Q72" s="1215"/>
      <c r="R72" s="1215"/>
      <c r="S72" s="1215"/>
      <c r="T72" s="1215"/>
      <c r="U72" s="1215"/>
      <c r="V72" s="1216"/>
      <c r="W72" s="1159" t="str">
        <f>IF($AZ$38&lt;&gt;"",SUMIF($AV$38:$AY$51,J72,$AZ$38:$BC$51),"")</f>
        <v/>
      </c>
      <c r="X72" s="1160"/>
      <c r="Y72" s="1161"/>
      <c r="Z72" s="1162" t="s">
        <v>178</v>
      </c>
      <c r="AA72" s="1163"/>
      <c r="AB72" s="1166">
        <v>90000</v>
      </c>
      <c r="AC72" s="1167"/>
      <c r="AD72" s="1167"/>
      <c r="AE72" s="1167"/>
      <c r="AF72" s="1167"/>
      <c r="AG72" s="1167"/>
      <c r="AH72" s="197" t="s">
        <v>0</v>
      </c>
      <c r="AI72" s="1213" t="str">
        <f t="shared" si="22"/>
        <v/>
      </c>
      <c r="AJ72" s="811"/>
      <c r="AK72" s="811"/>
      <c r="AL72" s="811"/>
      <c r="AM72" s="811"/>
      <c r="AN72" s="811"/>
      <c r="AO72" s="811"/>
      <c r="AP72" s="811"/>
      <c r="AQ72" s="811"/>
      <c r="AR72" s="210" t="s">
        <v>0</v>
      </c>
      <c r="AS72" s="1207">
        <f>SUM(AI72:AR75)</f>
        <v>0</v>
      </c>
      <c r="AT72" s="1208"/>
      <c r="AU72" s="1208"/>
      <c r="AV72" s="1208"/>
      <c r="AW72" s="1208"/>
      <c r="AX72" s="1208"/>
      <c r="AY72" s="1208"/>
      <c r="AZ72" s="1208"/>
      <c r="BA72" s="1208"/>
      <c r="BB72" s="1208"/>
      <c r="BC72" s="1149" t="s">
        <v>181</v>
      </c>
      <c r="CP72" s="1146" t="s">
        <v>191</v>
      </c>
      <c r="CQ72" s="1147"/>
      <c r="CR72" s="1147"/>
      <c r="CS72" s="1147"/>
      <c r="CT72" s="1147"/>
      <c r="CU72" s="1147"/>
      <c r="CV72" s="1147"/>
      <c r="CW72" s="1147"/>
      <c r="CX72" s="1148"/>
      <c r="CY72" s="1150" t="s">
        <v>166</v>
      </c>
      <c r="CZ72" s="1151"/>
      <c r="DA72" s="1214" t="s">
        <v>173</v>
      </c>
      <c r="DB72" s="1215"/>
      <c r="DC72" s="1215"/>
      <c r="DD72" s="1215"/>
      <c r="DE72" s="1215"/>
      <c r="DF72" s="1215"/>
      <c r="DG72" s="1215"/>
      <c r="DH72" s="1215"/>
      <c r="DI72" s="1215"/>
      <c r="DJ72" s="1215"/>
      <c r="DK72" s="1216"/>
      <c r="DL72" s="1159" t="str">
        <f t="shared" si="20"/>
        <v/>
      </c>
      <c r="DM72" s="1160"/>
      <c r="DN72" s="1161"/>
      <c r="DO72" s="1162" t="s">
        <v>178</v>
      </c>
      <c r="DP72" s="1163"/>
      <c r="DQ72" s="1166">
        <v>90000</v>
      </c>
      <c r="DR72" s="1167"/>
      <c r="DS72" s="1167"/>
      <c r="DT72" s="1167"/>
      <c r="DU72" s="1167"/>
      <c r="DV72" s="1167"/>
      <c r="DW72" s="197" t="s">
        <v>0</v>
      </c>
      <c r="DX72" s="1213" t="str">
        <f t="shared" si="21"/>
        <v/>
      </c>
      <c r="DY72" s="811"/>
      <c r="DZ72" s="811"/>
      <c r="EA72" s="811"/>
      <c r="EB72" s="811"/>
      <c r="EC72" s="811"/>
      <c r="ED72" s="811"/>
      <c r="EE72" s="811"/>
      <c r="EF72" s="811"/>
      <c r="EG72" s="210" t="s">
        <v>0</v>
      </c>
      <c r="EH72" s="1207">
        <f>IF(AS72="","",AS72)</f>
        <v>0</v>
      </c>
      <c r="EI72" s="1208"/>
      <c r="EJ72" s="1208"/>
      <c r="EK72" s="1208"/>
      <c r="EL72" s="1208"/>
      <c r="EM72" s="1208"/>
      <c r="EN72" s="1208"/>
      <c r="EO72" s="1208"/>
      <c r="EP72" s="1208"/>
      <c r="EQ72" s="1208"/>
      <c r="ER72" s="1149" t="s">
        <v>181</v>
      </c>
    </row>
    <row r="73" spans="1:148" ht="33.75" customHeight="1">
      <c r="A73" s="1123"/>
      <c r="B73" s="1124"/>
      <c r="C73" s="1124"/>
      <c r="D73" s="1124"/>
      <c r="E73" s="1124"/>
      <c r="F73" s="1124"/>
      <c r="G73" s="1124"/>
      <c r="H73" s="1124"/>
      <c r="I73" s="1125"/>
      <c r="J73" s="1140" t="s">
        <v>104</v>
      </c>
      <c r="K73" s="1141"/>
      <c r="L73" s="1217" t="s">
        <v>174</v>
      </c>
      <c r="M73" s="1173"/>
      <c r="N73" s="1173"/>
      <c r="O73" s="1173"/>
      <c r="P73" s="1173"/>
      <c r="Q73" s="1173"/>
      <c r="R73" s="1173"/>
      <c r="S73" s="1173"/>
      <c r="T73" s="1173"/>
      <c r="U73" s="1173"/>
      <c r="V73" s="1174"/>
      <c r="W73" s="1152" t="str">
        <f>IF($AZ$38&lt;&gt;"",SUMIF($AV$38:$AY$51,J73,$AZ$38:$BC$51),"")</f>
        <v/>
      </c>
      <c r="X73" s="1153"/>
      <c r="Y73" s="1154"/>
      <c r="Z73" s="1155" t="s">
        <v>178</v>
      </c>
      <c r="AA73" s="1156"/>
      <c r="AB73" s="1168">
        <v>125000</v>
      </c>
      <c r="AC73" s="1169"/>
      <c r="AD73" s="1169"/>
      <c r="AE73" s="1169"/>
      <c r="AF73" s="1169"/>
      <c r="AG73" s="1169"/>
      <c r="AH73" s="195" t="s">
        <v>0</v>
      </c>
      <c r="AI73" s="1144" t="str">
        <f t="shared" si="22"/>
        <v/>
      </c>
      <c r="AJ73" s="1145"/>
      <c r="AK73" s="1145"/>
      <c r="AL73" s="1145"/>
      <c r="AM73" s="1145"/>
      <c r="AN73" s="1145"/>
      <c r="AO73" s="1145"/>
      <c r="AP73" s="1145"/>
      <c r="AQ73" s="1145"/>
      <c r="AR73" s="208" t="s">
        <v>0</v>
      </c>
      <c r="AS73" s="1203"/>
      <c r="AT73" s="1204"/>
      <c r="AU73" s="1204"/>
      <c r="AV73" s="1204"/>
      <c r="AW73" s="1204"/>
      <c r="AX73" s="1204"/>
      <c r="AY73" s="1204"/>
      <c r="AZ73" s="1204"/>
      <c r="BA73" s="1204"/>
      <c r="BB73" s="1204"/>
      <c r="BC73" s="1132"/>
      <c r="CP73" s="1123"/>
      <c r="CQ73" s="1124"/>
      <c r="CR73" s="1124"/>
      <c r="CS73" s="1124"/>
      <c r="CT73" s="1124"/>
      <c r="CU73" s="1124"/>
      <c r="CV73" s="1124"/>
      <c r="CW73" s="1124"/>
      <c r="CX73" s="1125"/>
      <c r="CY73" s="1140" t="s">
        <v>104</v>
      </c>
      <c r="CZ73" s="1141"/>
      <c r="DA73" s="1217" t="s">
        <v>174</v>
      </c>
      <c r="DB73" s="1173"/>
      <c r="DC73" s="1173"/>
      <c r="DD73" s="1173"/>
      <c r="DE73" s="1173"/>
      <c r="DF73" s="1173"/>
      <c r="DG73" s="1173"/>
      <c r="DH73" s="1173"/>
      <c r="DI73" s="1173"/>
      <c r="DJ73" s="1173"/>
      <c r="DK73" s="1174"/>
      <c r="DL73" s="1152" t="str">
        <f t="shared" si="20"/>
        <v/>
      </c>
      <c r="DM73" s="1153"/>
      <c r="DN73" s="1154"/>
      <c r="DO73" s="1155" t="s">
        <v>178</v>
      </c>
      <c r="DP73" s="1156"/>
      <c r="DQ73" s="1168">
        <v>125000</v>
      </c>
      <c r="DR73" s="1169"/>
      <c r="DS73" s="1169"/>
      <c r="DT73" s="1169"/>
      <c r="DU73" s="1169"/>
      <c r="DV73" s="1169"/>
      <c r="DW73" s="195" t="s">
        <v>0</v>
      </c>
      <c r="DX73" s="1144" t="str">
        <f t="shared" si="21"/>
        <v/>
      </c>
      <c r="DY73" s="1145"/>
      <c r="DZ73" s="1145"/>
      <c r="EA73" s="1145"/>
      <c r="EB73" s="1145"/>
      <c r="EC73" s="1145"/>
      <c r="ED73" s="1145"/>
      <c r="EE73" s="1145"/>
      <c r="EF73" s="1145"/>
      <c r="EG73" s="208" t="s">
        <v>0</v>
      </c>
      <c r="EH73" s="1203"/>
      <c r="EI73" s="1204"/>
      <c r="EJ73" s="1204"/>
      <c r="EK73" s="1204"/>
      <c r="EL73" s="1204"/>
      <c r="EM73" s="1204"/>
      <c r="EN73" s="1204"/>
      <c r="EO73" s="1204"/>
      <c r="EP73" s="1204"/>
      <c r="EQ73" s="1204"/>
      <c r="ER73" s="1132"/>
    </row>
    <row r="74" spans="1:148" ht="33.75" customHeight="1">
      <c r="A74" s="1123"/>
      <c r="B74" s="1124"/>
      <c r="C74" s="1124"/>
      <c r="D74" s="1124"/>
      <c r="E74" s="1124"/>
      <c r="F74" s="1124"/>
      <c r="G74" s="1124"/>
      <c r="H74" s="1124"/>
      <c r="I74" s="1125"/>
      <c r="J74" s="1140" t="s">
        <v>169</v>
      </c>
      <c r="K74" s="1141"/>
      <c r="L74" s="1217" t="s">
        <v>175</v>
      </c>
      <c r="M74" s="1173"/>
      <c r="N74" s="1173"/>
      <c r="O74" s="1173"/>
      <c r="P74" s="1173"/>
      <c r="Q74" s="1173"/>
      <c r="R74" s="1173"/>
      <c r="S74" s="1173"/>
      <c r="T74" s="1173"/>
      <c r="U74" s="1173"/>
      <c r="V74" s="1174"/>
      <c r="W74" s="1152" t="str">
        <f>IF($AZ$38&lt;&gt;"",SUMIF($AV$38:$AY$51,J74,$AZ$38:$BC$51),"")</f>
        <v/>
      </c>
      <c r="X74" s="1153"/>
      <c r="Y74" s="1154"/>
      <c r="Z74" s="1155" t="s">
        <v>178</v>
      </c>
      <c r="AA74" s="1156"/>
      <c r="AB74" s="1168">
        <v>170000</v>
      </c>
      <c r="AC74" s="1169"/>
      <c r="AD74" s="1169"/>
      <c r="AE74" s="1169"/>
      <c r="AF74" s="1169"/>
      <c r="AG74" s="1169"/>
      <c r="AH74" s="195" t="s">
        <v>0</v>
      </c>
      <c r="AI74" s="1144" t="str">
        <f t="shared" si="22"/>
        <v/>
      </c>
      <c r="AJ74" s="1145"/>
      <c r="AK74" s="1145"/>
      <c r="AL74" s="1145"/>
      <c r="AM74" s="1145"/>
      <c r="AN74" s="1145"/>
      <c r="AO74" s="1145"/>
      <c r="AP74" s="1145"/>
      <c r="AQ74" s="1145"/>
      <c r="AR74" s="208" t="s">
        <v>0</v>
      </c>
      <c r="AS74" s="1203"/>
      <c r="AT74" s="1204"/>
      <c r="AU74" s="1204"/>
      <c r="AV74" s="1204"/>
      <c r="AW74" s="1204"/>
      <c r="AX74" s="1204"/>
      <c r="AY74" s="1204"/>
      <c r="AZ74" s="1204"/>
      <c r="BA74" s="1204"/>
      <c r="BB74" s="1204"/>
      <c r="BC74" s="1132"/>
      <c r="CP74" s="1123"/>
      <c r="CQ74" s="1124"/>
      <c r="CR74" s="1124"/>
      <c r="CS74" s="1124"/>
      <c r="CT74" s="1124"/>
      <c r="CU74" s="1124"/>
      <c r="CV74" s="1124"/>
      <c r="CW74" s="1124"/>
      <c r="CX74" s="1125"/>
      <c r="CY74" s="1140" t="s">
        <v>169</v>
      </c>
      <c r="CZ74" s="1141"/>
      <c r="DA74" s="1217" t="s">
        <v>175</v>
      </c>
      <c r="DB74" s="1173"/>
      <c r="DC74" s="1173"/>
      <c r="DD74" s="1173"/>
      <c r="DE74" s="1173"/>
      <c r="DF74" s="1173"/>
      <c r="DG74" s="1173"/>
      <c r="DH74" s="1173"/>
      <c r="DI74" s="1173"/>
      <c r="DJ74" s="1173"/>
      <c r="DK74" s="1174"/>
      <c r="DL74" s="1152" t="str">
        <f t="shared" si="20"/>
        <v/>
      </c>
      <c r="DM74" s="1153"/>
      <c r="DN74" s="1154"/>
      <c r="DO74" s="1155" t="s">
        <v>178</v>
      </c>
      <c r="DP74" s="1156"/>
      <c r="DQ74" s="1168">
        <v>170000</v>
      </c>
      <c r="DR74" s="1169"/>
      <c r="DS74" s="1169"/>
      <c r="DT74" s="1169"/>
      <c r="DU74" s="1169"/>
      <c r="DV74" s="1169"/>
      <c r="DW74" s="195" t="s">
        <v>0</v>
      </c>
      <c r="DX74" s="1144" t="str">
        <f t="shared" si="21"/>
        <v/>
      </c>
      <c r="DY74" s="1145"/>
      <c r="DZ74" s="1145"/>
      <c r="EA74" s="1145"/>
      <c r="EB74" s="1145"/>
      <c r="EC74" s="1145"/>
      <c r="ED74" s="1145"/>
      <c r="EE74" s="1145"/>
      <c r="EF74" s="1145"/>
      <c r="EG74" s="208" t="s">
        <v>0</v>
      </c>
      <c r="EH74" s="1203"/>
      <c r="EI74" s="1204"/>
      <c r="EJ74" s="1204"/>
      <c r="EK74" s="1204"/>
      <c r="EL74" s="1204"/>
      <c r="EM74" s="1204"/>
      <c r="EN74" s="1204"/>
      <c r="EO74" s="1204"/>
      <c r="EP74" s="1204"/>
      <c r="EQ74" s="1204"/>
      <c r="ER74" s="1132"/>
    </row>
    <row r="75" spans="1:148" ht="33.75" customHeight="1" thickBot="1">
      <c r="A75" s="1126"/>
      <c r="B75" s="1127"/>
      <c r="C75" s="1127"/>
      <c r="D75" s="1127"/>
      <c r="E75" s="1127"/>
      <c r="F75" s="1127"/>
      <c r="G75" s="1127"/>
      <c r="H75" s="1127"/>
      <c r="I75" s="1128"/>
      <c r="J75" s="1157" t="s">
        <v>171</v>
      </c>
      <c r="K75" s="1158"/>
      <c r="L75" s="1218" t="s">
        <v>176</v>
      </c>
      <c r="M75" s="1219"/>
      <c r="N75" s="1219"/>
      <c r="O75" s="1219"/>
      <c r="P75" s="1219"/>
      <c r="Q75" s="1219"/>
      <c r="R75" s="1219"/>
      <c r="S75" s="1219"/>
      <c r="T75" s="1219"/>
      <c r="U75" s="1219"/>
      <c r="V75" s="1220"/>
      <c r="W75" s="1184" t="str">
        <f>IF($AZ$38&lt;&gt;"",SUMIF($AV$38:$AY$51,J75,$AZ$38:$BC$51),"")</f>
        <v/>
      </c>
      <c r="X75" s="1185"/>
      <c r="Y75" s="1186"/>
      <c r="Z75" s="1187" t="s">
        <v>178</v>
      </c>
      <c r="AA75" s="1188"/>
      <c r="AB75" s="1164">
        <v>220000</v>
      </c>
      <c r="AC75" s="1165"/>
      <c r="AD75" s="1165"/>
      <c r="AE75" s="1165"/>
      <c r="AF75" s="1165"/>
      <c r="AG75" s="1165"/>
      <c r="AH75" s="196" t="s">
        <v>0</v>
      </c>
      <c r="AI75" s="1199" t="str">
        <f t="shared" si="22"/>
        <v/>
      </c>
      <c r="AJ75" s="816"/>
      <c r="AK75" s="816"/>
      <c r="AL75" s="816"/>
      <c r="AM75" s="816"/>
      <c r="AN75" s="816"/>
      <c r="AO75" s="816"/>
      <c r="AP75" s="816"/>
      <c r="AQ75" s="816"/>
      <c r="AR75" s="209" t="s">
        <v>0</v>
      </c>
      <c r="AS75" s="1209"/>
      <c r="AT75" s="1210"/>
      <c r="AU75" s="1210"/>
      <c r="AV75" s="1210"/>
      <c r="AW75" s="1210"/>
      <c r="AX75" s="1210"/>
      <c r="AY75" s="1210"/>
      <c r="AZ75" s="1210"/>
      <c r="BA75" s="1210"/>
      <c r="BB75" s="1210"/>
      <c r="BC75" s="1133"/>
      <c r="CP75" s="1126"/>
      <c r="CQ75" s="1127"/>
      <c r="CR75" s="1127"/>
      <c r="CS75" s="1127"/>
      <c r="CT75" s="1127"/>
      <c r="CU75" s="1127"/>
      <c r="CV75" s="1127"/>
      <c r="CW75" s="1127"/>
      <c r="CX75" s="1128"/>
      <c r="CY75" s="1157" t="s">
        <v>171</v>
      </c>
      <c r="CZ75" s="1158"/>
      <c r="DA75" s="1218" t="s">
        <v>176</v>
      </c>
      <c r="DB75" s="1219"/>
      <c r="DC75" s="1219"/>
      <c r="DD75" s="1219"/>
      <c r="DE75" s="1219"/>
      <c r="DF75" s="1219"/>
      <c r="DG75" s="1219"/>
      <c r="DH75" s="1219"/>
      <c r="DI75" s="1219"/>
      <c r="DJ75" s="1219"/>
      <c r="DK75" s="1220"/>
      <c r="DL75" s="1184" t="str">
        <f t="shared" si="20"/>
        <v/>
      </c>
      <c r="DM75" s="1185"/>
      <c r="DN75" s="1186"/>
      <c r="DO75" s="1187" t="s">
        <v>178</v>
      </c>
      <c r="DP75" s="1188"/>
      <c r="DQ75" s="1164">
        <v>220000</v>
      </c>
      <c r="DR75" s="1165"/>
      <c r="DS75" s="1165"/>
      <c r="DT75" s="1165"/>
      <c r="DU75" s="1165"/>
      <c r="DV75" s="1165"/>
      <c r="DW75" s="196" t="s">
        <v>0</v>
      </c>
      <c r="DX75" s="1199" t="str">
        <f t="shared" si="21"/>
        <v/>
      </c>
      <c r="DY75" s="816"/>
      <c r="DZ75" s="816"/>
      <c r="EA75" s="816"/>
      <c r="EB75" s="816"/>
      <c r="EC75" s="816"/>
      <c r="ED75" s="816"/>
      <c r="EE75" s="816"/>
      <c r="EF75" s="816"/>
      <c r="EG75" s="209" t="s">
        <v>0</v>
      </c>
      <c r="EH75" s="1209"/>
      <c r="EI75" s="1210"/>
      <c r="EJ75" s="1210"/>
      <c r="EK75" s="1210"/>
      <c r="EL75" s="1210"/>
      <c r="EM75" s="1210"/>
      <c r="EN75" s="1210"/>
      <c r="EO75" s="1210"/>
      <c r="EP75" s="1210"/>
      <c r="EQ75" s="1210"/>
      <c r="ER75" s="1133"/>
    </row>
    <row r="76" spans="1:148" ht="38.25" customHeight="1" thickTop="1">
      <c r="A76" s="1189" t="s">
        <v>200</v>
      </c>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190"/>
      <c r="AE76" s="1190"/>
      <c r="AF76" s="1190"/>
      <c r="AG76" s="1190"/>
      <c r="AH76" s="1190"/>
      <c r="AI76" s="1190"/>
      <c r="AJ76" s="1190"/>
      <c r="AK76" s="1190"/>
      <c r="AL76" s="1190"/>
      <c r="AM76" s="1190"/>
      <c r="AN76" s="1190"/>
      <c r="AO76" s="1190"/>
      <c r="AP76" s="1190"/>
      <c r="AQ76" s="1190"/>
      <c r="AR76" s="1190"/>
      <c r="AS76" s="1191">
        <f>SUM(AS68:BB75)</f>
        <v>0</v>
      </c>
      <c r="AT76" s="1192"/>
      <c r="AU76" s="1192"/>
      <c r="AV76" s="1192"/>
      <c r="AW76" s="1192"/>
      <c r="AX76" s="1192"/>
      <c r="AY76" s="1192"/>
      <c r="AZ76" s="1192"/>
      <c r="BA76" s="1192"/>
      <c r="BB76" s="1192"/>
      <c r="BC76" s="180" t="s">
        <v>181</v>
      </c>
      <c r="CP76" s="1189" t="s">
        <v>200</v>
      </c>
      <c r="CQ76" s="1190"/>
      <c r="CR76" s="1190"/>
      <c r="CS76" s="1190"/>
      <c r="CT76" s="1190"/>
      <c r="CU76" s="1190"/>
      <c r="CV76" s="1190"/>
      <c r="CW76" s="1190"/>
      <c r="CX76" s="1190"/>
      <c r="CY76" s="1190"/>
      <c r="CZ76" s="1190"/>
      <c r="DA76" s="1190"/>
      <c r="DB76" s="1190"/>
      <c r="DC76" s="1190"/>
      <c r="DD76" s="1190"/>
      <c r="DE76" s="1190"/>
      <c r="DF76" s="1190"/>
      <c r="DG76" s="1190"/>
      <c r="DH76" s="1190"/>
      <c r="DI76" s="1190"/>
      <c r="DJ76" s="1190"/>
      <c r="DK76" s="1190"/>
      <c r="DL76" s="1190"/>
      <c r="DM76" s="1190"/>
      <c r="DN76" s="1190"/>
      <c r="DO76" s="1190"/>
      <c r="DP76" s="1190"/>
      <c r="DQ76" s="1190"/>
      <c r="DR76" s="1190"/>
      <c r="DS76" s="1190"/>
      <c r="DT76" s="1190"/>
      <c r="DU76" s="1190"/>
      <c r="DV76" s="1190"/>
      <c r="DW76" s="1190"/>
      <c r="DX76" s="1190"/>
      <c r="DY76" s="1190"/>
      <c r="DZ76" s="1190"/>
      <c r="EA76" s="1190"/>
      <c r="EB76" s="1190"/>
      <c r="EC76" s="1190"/>
      <c r="ED76" s="1190"/>
      <c r="EE76" s="1190"/>
      <c r="EF76" s="1190"/>
      <c r="EG76" s="1190"/>
      <c r="EH76" s="1191">
        <f>IF(AS76="","",AS76)</f>
        <v>0</v>
      </c>
      <c r="EI76" s="1192"/>
      <c r="EJ76" s="1192"/>
      <c r="EK76" s="1192"/>
      <c r="EL76" s="1192"/>
      <c r="EM76" s="1192"/>
      <c r="EN76" s="1192"/>
      <c r="EO76" s="1192"/>
      <c r="EP76" s="1192"/>
      <c r="EQ76" s="1192"/>
      <c r="ER76" s="180" t="s">
        <v>181</v>
      </c>
    </row>
    <row r="77" spans="1:148" ht="17.25" customHeight="1">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205"/>
      <c r="Y77" s="205"/>
      <c r="Z77" s="205"/>
      <c r="AA77" s="205"/>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205"/>
      <c r="DS77" s="199"/>
      <c r="DT77" s="199"/>
      <c r="DU77" s="199"/>
      <c r="DV77" s="199"/>
      <c r="DW77" s="199"/>
      <c r="DX77" s="199"/>
      <c r="DY77" s="205"/>
      <c r="DZ77" s="199"/>
      <c r="EA77" s="199"/>
      <c r="EB77" s="199"/>
      <c r="EC77" s="199"/>
      <c r="ED77" s="199"/>
      <c r="EE77" s="199"/>
      <c r="EF77" s="199"/>
      <c r="EG77" s="199"/>
      <c r="EH77" s="199"/>
      <c r="EI77" s="199"/>
    </row>
  </sheetData>
  <sheetProtection algorithmName="SHA-512" hashValue="+4vOB48TnuewMGlicSeb3vNdEEMATUJEzz9tjy9ZnebqTMWuIjmazdTXUt4ik5f0yKyM47aOvqnoQ7hQv73jOA==" saltValue="geEajHco7IMXB66eUL0uuw==" spinCount="100000" sheet="1" objects="1" scenarios="1"/>
  <mergeCells count="601">
    <mergeCell ref="CP76:EG76"/>
    <mergeCell ref="EH76:EQ76"/>
    <mergeCell ref="DA72:DK72"/>
    <mergeCell ref="DA73:DK73"/>
    <mergeCell ref="DA74:DK74"/>
    <mergeCell ref="DA75:DK75"/>
    <mergeCell ref="A12:AY12"/>
    <mergeCell ref="AZ12:BC12"/>
    <mergeCell ref="A34:AY34"/>
    <mergeCell ref="AZ34:BC34"/>
    <mergeCell ref="CP12:EN12"/>
    <mergeCell ref="EO12:ER12"/>
    <mergeCell ref="CP34:EN34"/>
    <mergeCell ref="EO34:ER34"/>
    <mergeCell ref="L72:V72"/>
    <mergeCell ref="L73:V73"/>
    <mergeCell ref="L74:V74"/>
    <mergeCell ref="L75:V75"/>
    <mergeCell ref="DQ67:DW67"/>
    <mergeCell ref="DX67:EG67"/>
    <mergeCell ref="EH67:ER67"/>
    <mergeCell ref="DQ68:DV68"/>
    <mergeCell ref="DX68:EF68"/>
    <mergeCell ref="EH68:EQ71"/>
    <mergeCell ref="ER68:ER71"/>
    <mergeCell ref="DQ69:DV69"/>
    <mergeCell ref="DX69:EF69"/>
    <mergeCell ref="DQ70:DV70"/>
    <mergeCell ref="DX70:EF70"/>
    <mergeCell ref="DQ71:DV71"/>
    <mergeCell ref="DX71:EF71"/>
    <mergeCell ref="DQ72:DV72"/>
    <mergeCell ref="DX72:EF72"/>
    <mergeCell ref="EH72:EQ75"/>
    <mergeCell ref="ER72:ER75"/>
    <mergeCell ref="DQ73:DV73"/>
    <mergeCell ref="DX73:EF73"/>
    <mergeCell ref="DQ74:DV74"/>
    <mergeCell ref="DX74:EF74"/>
    <mergeCell ref="DQ75:DV75"/>
    <mergeCell ref="DX75:EF75"/>
    <mergeCell ref="DL73:DN73"/>
    <mergeCell ref="DO73:DP73"/>
    <mergeCell ref="DL74:DN74"/>
    <mergeCell ref="DO74:DP74"/>
    <mergeCell ref="DL75:DN75"/>
    <mergeCell ref="DO75:DP75"/>
    <mergeCell ref="AI75:AQ75"/>
    <mergeCell ref="AI67:AR67"/>
    <mergeCell ref="AS67:BC67"/>
    <mergeCell ref="AS68:BB71"/>
    <mergeCell ref="AS72:BB75"/>
    <mergeCell ref="AI70:AQ70"/>
    <mergeCell ref="AI71:AQ71"/>
    <mergeCell ref="AI72:AQ72"/>
    <mergeCell ref="CY71:CZ71"/>
    <mergeCell ref="CY69:CZ69"/>
    <mergeCell ref="CY70:CZ70"/>
    <mergeCell ref="A76:AR76"/>
    <mergeCell ref="AS76:BB76"/>
    <mergeCell ref="CY67:DK67"/>
    <mergeCell ref="DO67:DP67"/>
    <mergeCell ref="DA68:DK68"/>
    <mergeCell ref="DL68:DN68"/>
    <mergeCell ref="DO68:DP68"/>
    <mergeCell ref="DA69:DK69"/>
    <mergeCell ref="DL69:DN69"/>
    <mergeCell ref="DO69:DP69"/>
    <mergeCell ref="DA70:DK70"/>
    <mergeCell ref="DL70:DN70"/>
    <mergeCell ref="DO70:DP70"/>
    <mergeCell ref="DA71:DK71"/>
    <mergeCell ref="DL71:DN71"/>
    <mergeCell ref="DO71:DP71"/>
    <mergeCell ref="DL72:DN72"/>
    <mergeCell ref="DO72:DP72"/>
    <mergeCell ref="W75:Y75"/>
    <mergeCell ref="Z75:AA75"/>
    <mergeCell ref="AB67:AH67"/>
    <mergeCell ref="AB68:AG68"/>
    <mergeCell ref="AB69:AG69"/>
    <mergeCell ref="AB70:AG70"/>
    <mergeCell ref="DA44:DI44"/>
    <mergeCell ref="E45:K45"/>
    <mergeCell ref="L45:T45"/>
    <mergeCell ref="U45:AH45"/>
    <mergeCell ref="AB71:AG71"/>
    <mergeCell ref="AB72:AG72"/>
    <mergeCell ref="AB73:AG73"/>
    <mergeCell ref="AB74:AG74"/>
    <mergeCell ref="AB75:AG75"/>
    <mergeCell ref="J74:K74"/>
    <mergeCell ref="J67:V67"/>
    <mergeCell ref="L68:V68"/>
    <mergeCell ref="L69:V69"/>
    <mergeCell ref="L70:V70"/>
    <mergeCell ref="L71:V71"/>
    <mergeCell ref="Z67:AA67"/>
    <mergeCell ref="W68:Y68"/>
    <mergeCell ref="Z68:AA68"/>
    <mergeCell ref="W69:Y69"/>
    <mergeCell ref="Z69:AA69"/>
    <mergeCell ref="W70:Y70"/>
    <mergeCell ref="Z70:AA70"/>
    <mergeCell ref="W71:Y71"/>
    <mergeCell ref="Z71:AA71"/>
    <mergeCell ref="J71:K71"/>
    <mergeCell ref="J70:K70"/>
    <mergeCell ref="AI50:AL50"/>
    <mergeCell ref="AN50:AQ50"/>
    <mergeCell ref="CP50:CS50"/>
    <mergeCell ref="CT50:CZ50"/>
    <mergeCell ref="W72:Y72"/>
    <mergeCell ref="Z72:AA72"/>
    <mergeCell ref="J75:K75"/>
    <mergeCell ref="CY75:CZ75"/>
    <mergeCell ref="A72:I75"/>
    <mergeCell ref="J73:K73"/>
    <mergeCell ref="CY73:CZ73"/>
    <mergeCell ref="BC72:BC75"/>
    <mergeCell ref="CP72:CX75"/>
    <mergeCell ref="CY72:CZ72"/>
    <mergeCell ref="CY74:CZ74"/>
    <mergeCell ref="AI73:AQ73"/>
    <mergeCell ref="AI74:AQ74"/>
    <mergeCell ref="W74:Y74"/>
    <mergeCell ref="Z74:AA74"/>
    <mergeCell ref="J72:K72"/>
    <mergeCell ref="W73:Y73"/>
    <mergeCell ref="Z73:AA73"/>
    <mergeCell ref="DJ51:EJ51"/>
    <mergeCell ref="CP67:CX67"/>
    <mergeCell ref="AV51:AY51"/>
    <mergeCell ref="AZ51:BC51"/>
    <mergeCell ref="CP51:CS51"/>
    <mergeCell ref="CT51:CZ51"/>
    <mergeCell ref="DA51:DI51"/>
    <mergeCell ref="A67:I67"/>
    <mergeCell ref="J69:K69"/>
    <mergeCell ref="AI68:AQ68"/>
    <mergeCell ref="AI69:AQ69"/>
    <mergeCell ref="EK51:EN51"/>
    <mergeCell ref="EO51:ER51"/>
    <mergeCell ref="A68:I71"/>
    <mergeCell ref="J68:K68"/>
    <mergeCell ref="BC68:BC71"/>
    <mergeCell ref="CP68:CX71"/>
    <mergeCell ref="CY68:CZ68"/>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A50:D50"/>
    <mergeCell ref="E50:K50"/>
    <mergeCell ref="L50:T50"/>
    <mergeCell ref="U50:AH50"/>
    <mergeCell ref="CP49:CS49"/>
    <mergeCell ref="CT49:CZ49"/>
    <mergeCell ref="DA49:DI49"/>
    <mergeCell ref="DJ49:EJ49"/>
    <mergeCell ref="EK49:EN49"/>
    <mergeCell ref="DA50:DI50"/>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AN46:AQ46"/>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K47:EN47"/>
    <mergeCell ref="EO47:ER47"/>
    <mergeCell ref="EK45:EN45"/>
    <mergeCell ref="EO45:ER45"/>
    <mergeCell ref="EO46:ER46"/>
    <mergeCell ref="DJ47:EJ47"/>
    <mergeCell ref="U44:AH44"/>
    <mergeCell ref="AI44:AL44"/>
    <mergeCell ref="AN44:AQ44"/>
    <mergeCell ref="AR44:AU44"/>
    <mergeCell ref="AV44:AY44"/>
    <mergeCell ref="EO44:ER44"/>
    <mergeCell ref="AZ44:BC44"/>
    <mergeCell ref="CP44:CS44"/>
    <mergeCell ref="CT44:CZ44"/>
    <mergeCell ref="AI45:AL45"/>
    <mergeCell ref="AN45:AQ45"/>
    <mergeCell ref="AR45:AU45"/>
    <mergeCell ref="AV45:AY45"/>
    <mergeCell ref="AZ45:BC45"/>
    <mergeCell ref="CP45:CS45"/>
    <mergeCell ref="CT45:CZ45"/>
    <mergeCell ref="DA45:DI45"/>
    <mergeCell ref="DJ45:EJ45"/>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AV43:AY43"/>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EK39:EN39"/>
    <mergeCell ref="EO39:ER39"/>
    <mergeCell ref="A40:D40"/>
    <mergeCell ref="E40:K40"/>
    <mergeCell ref="L40:T40"/>
    <mergeCell ref="U40:AH40"/>
    <mergeCell ref="AI40:AL40"/>
    <mergeCell ref="AN40:AQ40"/>
    <mergeCell ref="AR40:AU40"/>
    <mergeCell ref="AV40:AY40"/>
    <mergeCell ref="AV39:AY39"/>
    <mergeCell ref="AZ39:BC39"/>
    <mergeCell ref="CP39:CS39"/>
    <mergeCell ref="CT39:CZ39"/>
    <mergeCell ref="DA39:DI39"/>
    <mergeCell ref="DJ39:EJ39"/>
    <mergeCell ref="A39:D39"/>
    <mergeCell ref="E39:K39"/>
    <mergeCell ref="L39:T39"/>
    <mergeCell ref="U39:AH39"/>
    <mergeCell ref="AI39:AL39"/>
    <mergeCell ref="AN39:AQ39"/>
    <mergeCell ref="AR39:AU39"/>
    <mergeCell ref="A32:K32"/>
    <mergeCell ref="L32:T32"/>
    <mergeCell ref="A29:D29"/>
    <mergeCell ref="E29:K29"/>
    <mergeCell ref="EK36:EN37"/>
    <mergeCell ref="EO36:ER37"/>
    <mergeCell ref="AI37:AL37"/>
    <mergeCell ref="AN37:AQ37"/>
    <mergeCell ref="A38:D38"/>
    <mergeCell ref="E38:K38"/>
    <mergeCell ref="L38:T38"/>
    <mergeCell ref="U38:AH38"/>
    <mergeCell ref="AI38:AL38"/>
    <mergeCell ref="AN38:AQ38"/>
    <mergeCell ref="AV36:AY37"/>
    <mergeCell ref="AZ36:BC37"/>
    <mergeCell ref="CP36:CS37"/>
    <mergeCell ref="CT36:CZ37"/>
    <mergeCell ref="DA36:DI37"/>
    <mergeCell ref="DJ36:EJ37"/>
    <mergeCell ref="DJ38:EJ38"/>
    <mergeCell ref="EK38:EN38"/>
    <mergeCell ref="EO38:ER38"/>
    <mergeCell ref="AZ38:BC38"/>
    <mergeCell ref="DA38:DI38"/>
    <mergeCell ref="A36:D37"/>
    <mergeCell ref="E36:K37"/>
    <mergeCell ref="L36:T37"/>
    <mergeCell ref="U36:AH37"/>
    <mergeCell ref="AI36:AQ36"/>
    <mergeCell ref="AR36:AU37"/>
    <mergeCell ref="AR38:AU38"/>
    <mergeCell ref="AV38:AY38"/>
    <mergeCell ref="CP38:CS38"/>
    <mergeCell ref="CT38:CZ38"/>
    <mergeCell ref="L29:T29"/>
    <mergeCell ref="U29:AH29"/>
    <mergeCell ref="AI29:AL29"/>
    <mergeCell ref="CP28:CS28"/>
    <mergeCell ref="CT28:CZ28"/>
    <mergeCell ref="DA28:DI28"/>
    <mergeCell ref="DJ28:EJ28"/>
    <mergeCell ref="EK28:EN28"/>
    <mergeCell ref="EO28:ER28"/>
    <mergeCell ref="AN29:AQ29"/>
    <mergeCell ref="DJ29:EJ29"/>
    <mergeCell ref="EK29:EN29"/>
    <mergeCell ref="EO29:ER29"/>
    <mergeCell ref="U32:AF32"/>
    <mergeCell ref="DJ32:DU32"/>
    <mergeCell ref="AR29:AU29"/>
    <mergeCell ref="AV29:AY29"/>
    <mergeCell ref="AZ29:BC29"/>
    <mergeCell ref="CP29:CS29"/>
    <mergeCell ref="CT29:CZ29"/>
    <mergeCell ref="DA29:DI29"/>
    <mergeCell ref="CP32:CZ32"/>
    <mergeCell ref="DA32:DI32"/>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L27:T27"/>
    <mergeCell ref="U27:AH27"/>
    <mergeCell ref="AI27:AL27"/>
    <mergeCell ref="AN27:AQ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9:D19"/>
    <mergeCell ref="E19:K19"/>
    <mergeCell ref="L19:T19"/>
    <mergeCell ref="U19:AH19"/>
    <mergeCell ref="AI19:AL19"/>
    <mergeCell ref="AN19:AQ19"/>
    <mergeCell ref="AR19:AU19"/>
    <mergeCell ref="AV19:AY19"/>
    <mergeCell ref="AV18:AY18"/>
    <mergeCell ref="DJ17:EJ17"/>
    <mergeCell ref="EK17:EN17"/>
    <mergeCell ref="U17:AH17"/>
    <mergeCell ref="AI17:AL17"/>
    <mergeCell ref="AN17:AQ17"/>
    <mergeCell ref="EO17:ER17"/>
    <mergeCell ref="A18:D18"/>
    <mergeCell ref="E18:K18"/>
    <mergeCell ref="L18:T18"/>
    <mergeCell ref="U18:AH18"/>
    <mergeCell ref="AI18:AL18"/>
    <mergeCell ref="AN18:AQ18"/>
    <mergeCell ref="AR18:AU18"/>
    <mergeCell ref="AR17:AU17"/>
    <mergeCell ref="AV17:AY17"/>
    <mergeCell ref="AZ17:BC17"/>
    <mergeCell ref="CP17:CS17"/>
    <mergeCell ref="CT17:CZ17"/>
    <mergeCell ref="DA17:DI17"/>
    <mergeCell ref="EK18:EN18"/>
    <mergeCell ref="EO18:ER18"/>
    <mergeCell ref="AZ18:BC18"/>
    <mergeCell ref="CP18:CS18"/>
    <mergeCell ref="CT18:CZ18"/>
    <mergeCell ref="DA18:DI18"/>
    <mergeCell ref="DJ18:EJ18"/>
    <mergeCell ref="A17:D17"/>
    <mergeCell ref="E17:K17"/>
    <mergeCell ref="L17:T17"/>
    <mergeCell ref="DA16:DI16"/>
    <mergeCell ref="DJ16:EJ16"/>
    <mergeCell ref="EK16:EN16"/>
    <mergeCell ref="EO16:ER16"/>
    <mergeCell ref="AZ16:BC16"/>
    <mergeCell ref="CP16:CS16"/>
    <mergeCell ref="CT16:CZ16"/>
    <mergeCell ref="EK14:EN15"/>
    <mergeCell ref="EO14:ER15"/>
    <mergeCell ref="DJ14:EJ15"/>
    <mergeCell ref="AZ14:BC15"/>
    <mergeCell ref="CP14:CS15"/>
    <mergeCell ref="CT14:CZ15"/>
    <mergeCell ref="DA14:DI15"/>
    <mergeCell ref="A16:D16"/>
    <mergeCell ref="E16:K16"/>
    <mergeCell ref="L16:T16"/>
    <mergeCell ref="U16:AH16"/>
    <mergeCell ref="AI16:AL16"/>
    <mergeCell ref="AR14:AU15"/>
    <mergeCell ref="AV14:AY15"/>
    <mergeCell ref="AN16:AQ16"/>
    <mergeCell ref="AR16:AU16"/>
    <mergeCell ref="AV16:AY16"/>
    <mergeCell ref="A14:D15"/>
    <mergeCell ref="E14:K15"/>
    <mergeCell ref="L14:T15"/>
    <mergeCell ref="U14:AH15"/>
    <mergeCell ref="AI14:AQ14"/>
    <mergeCell ref="AI15:AL15"/>
    <mergeCell ref="AN15:AQ15"/>
    <mergeCell ref="A3:BC3"/>
    <mergeCell ref="CP3:ER3"/>
    <mergeCell ref="BB6:BC6"/>
    <mergeCell ref="EQ6:ER6"/>
    <mergeCell ref="AP8:AQ8"/>
    <mergeCell ref="U10:AF10"/>
    <mergeCell ref="DJ10:DU10"/>
    <mergeCell ref="A10:K10"/>
    <mergeCell ref="L10:T10"/>
    <mergeCell ref="CP10:CZ10"/>
    <mergeCell ref="DA10:DI10"/>
  </mergeCells>
  <phoneticPr fontId="51"/>
  <conditionalFormatting sqref="AZ12">
    <cfRule type="expression" dxfId="65" priority="4" stopIfTrue="1">
      <formula>AND(COUNTA($E$16:$K$29)&gt;0,$AZ$12="□")</formula>
    </cfRule>
  </conditionalFormatting>
  <conditionalFormatting sqref="AZ34">
    <cfRule type="expression" dxfId="64" priority="3" stopIfTrue="1">
      <formula>AND(COUNTA($E$38:$K$51)&gt;0,$AZ$34="□")</formula>
    </cfRule>
  </conditionalFormatting>
  <conditionalFormatting sqref="EO12">
    <cfRule type="expression" dxfId="63" priority="2" stopIfTrue="1">
      <formula>AND(COUNTA($A$15:$G$29)&gt;0,$AD$12="□")</formula>
    </cfRule>
  </conditionalFormatting>
  <conditionalFormatting sqref="EO34">
    <cfRule type="expression" dxfId="62" priority="1" stopIfTrue="1">
      <formula>AND(COUNTA($A$15:$G$29)&gt;0,$AD$12="□")</formula>
    </cfRule>
  </conditionalFormatting>
  <dataValidations count="10">
    <dataValidation imeMode="disabled" allowBlank="1" showInputMessage="1" showErrorMessage="1" sqref="AM26:AN29 AM48:AN51 AR16:AU25 AI26:AI29 AI65:AI66 AR38:AU47 AM65:AN66 AI48:AI51 DX66 EB66:EC66" xr:uid="{093A2F6A-A7D4-4020-88E9-716FA4AD9694}"/>
    <dataValidation type="custom" imeMode="disabled" allowBlank="1" showInputMessage="1" showErrorMessage="1" errorTitle="入力エラー" error="小数点以下の入力はできません。" sqref="EO66 AZ26:AZ29 EK66 AR26:AR29 AZ48:AZ51 EO48:EO51 EO26:EO29 EK48:EK51 EK26:EK29 EC65 DX65:DZ65 AR65:AR66 AV65:AV66 AR48:AR51 AZ65:AZ66 EG66" xr:uid="{FCE870D8-FB05-4948-A658-839BCC302B5C}">
      <formula1>AR26-ROUNDDOWN(AR26,0)=0</formula1>
    </dataValidation>
    <dataValidation type="custom" imeMode="disabled" allowBlank="1" showInputMessage="1" showErrorMessage="1" errorTitle="入力エラー" error="小数点以下第一位を切り捨てで入力して下さい。_x000a_" sqref="AI16:AL25 AI38:AL47" xr:uid="{E6F99A0E-885D-47BB-B329-183AC74718AC}">
      <formula1>AI16-ROUNDDOWN(AI16,0)=0</formula1>
    </dataValidation>
    <dataValidation type="list" allowBlank="1" showInputMessage="1" showErrorMessage="1" sqref="AZ12 AZ34 EO12 EO34" xr:uid="{C5F19CA4-1748-4955-BE31-4A2488972045}">
      <formula1>"□,■"</formula1>
    </dataValidation>
    <dataValidation type="custom" imeMode="disabled" allowBlank="1" showInputMessage="1" showErrorMessage="1" errorTitle="入力エラー" error="小数点以下第一位を切り捨てで入力して下さい。_x000a_" sqref="AO17:AO25 AN38:AN47 AN16:AN25 AO39:AO47" xr:uid="{EAE9869E-410B-4F9F-8425-36ED71905916}">
      <formula1>R16-ROUNDDOWN(R16,0)=0</formula1>
    </dataValidation>
    <dataValidation type="custom" imeMode="disabled" allowBlank="1" showInputMessage="1" showErrorMessage="1" errorTitle="入力エラー" error="小数点以下第一位を切り捨てで入力して下さい。_x000a_" sqref="AP17:AQ25 AP39:AQ47" xr:uid="{183F3239-A107-4D1A-AB56-421C99E0B689}">
      <formula1>S17-ROUNDDOWN(S17,0)=0</formula1>
    </dataValidation>
    <dataValidation type="custom" imeMode="disabled" allowBlank="1" showInputMessage="1" showErrorMessage="1" errorTitle="入力エラー" error="小数点以下第一位を切り捨てで入力して下さい。_x000a_" sqref="EO16:EO25 EO38:EO47" xr:uid="{97C690C7-11E3-4568-B6DB-7AFBF88D297D}">
      <formula1>DZ16-ROUNDDOWN(DZ16,0)=0</formula1>
    </dataValidation>
    <dataValidation type="custom" imeMode="disabled" allowBlank="1" showInputMessage="1" showErrorMessage="1" errorTitle="入力エラー" error="小数点以下第一位を切り捨てで入力して下さい。_x000a_" sqref="EK16:EK25 EK38:EK47" xr:uid="{012445C2-7ADB-42E5-B4EE-F2947341C08C}">
      <formula1>DX16-ROUNDDOWN(DX16,0)=0</formula1>
    </dataValidation>
    <dataValidation type="custom" imeMode="disabled" allowBlank="1" showInputMessage="1" showErrorMessage="1" errorTitle="入力エラー" error="小数点以下第一位を切り捨てで入力して下さい。_x000a_" sqref="AZ16:AZ25 AZ38:AZ47" xr:uid="{B365CDE3-1D16-446D-9211-A3FC75158F28}">
      <formula1>V16-ROUNDDOWN(V16,0)=0</formula1>
    </dataValidation>
    <dataValidation type="textLength" imeMode="disabled" operator="equal" allowBlank="1" showInputMessage="1" showErrorMessage="1" error="SII登録型番の8文字で登録してください。" sqref="E16:K29 E38:K51" xr:uid="{AF4D03D9-E275-471D-8E1C-6B889ED24983}">
      <formula1>8</formula1>
    </dataValidation>
  </dataValidations>
  <printOptions horizontalCentered="1"/>
  <pageMargins left="0.11811023622047245" right="0.11811023622047245" top="0.31496062992125984" bottom="0.19685039370078741" header="0.11811023622047245" footer="0.11811023622047245"/>
  <pageSetup paperSize="9" scale="50"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5048-4A36-4556-B492-C1E354BDC102}">
  <dimension ref="A1:DB38"/>
  <sheetViews>
    <sheetView showGridLines="0" showZeros="0" view="pageBreakPreview" zoomScale="60" zoomScaleNormal="75" workbookViewId="0">
      <selection activeCell="A3" sqref="A3:BC3"/>
    </sheetView>
  </sheetViews>
  <sheetFormatPr defaultColWidth="9" defaultRowHeight="13.2"/>
  <cols>
    <col min="1" max="55" width="3.6640625" style="7" customWidth="1"/>
    <col min="56" max="85" width="3.44140625" style="19" customWidth="1"/>
    <col min="86" max="16384" width="9" style="19"/>
  </cols>
  <sheetData>
    <row r="1" spans="1:106" s="7" customFormat="1" ht="1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44"/>
      <c r="AN1" s="44"/>
      <c r="AO1" s="4"/>
      <c r="AP1" s="4"/>
      <c r="AQ1" s="4"/>
      <c r="AR1" s="4"/>
      <c r="AS1" s="4"/>
      <c r="AT1" s="4"/>
      <c r="AU1" s="4"/>
      <c r="AV1" s="4"/>
      <c r="AW1" s="4"/>
      <c r="AX1" s="4"/>
      <c r="AY1" s="4"/>
      <c r="AZ1" s="4"/>
      <c r="BA1" s="4"/>
      <c r="BB1" s="4"/>
      <c r="BC1" s="22" t="s">
        <v>249</v>
      </c>
    </row>
    <row r="2" spans="1:106" s="1" customFormat="1" ht="18" customHeight="1">
      <c r="A2" s="2"/>
      <c r="B2" s="2"/>
      <c r="C2" s="2"/>
      <c r="BC2" s="49" t="str">
        <f>IF(OR(実績報告書!$BD$15&lt;&gt;"",実績報告書!$AJ$51&lt;&gt;""),実績報告書!$BD$15&amp;"邸"&amp;RIGHT(TRIM(実績報告書!$N$51&amp;実績報告書!$Y$51&amp;実績報告書!$AJ$51),4),"")</f>
        <v/>
      </c>
    </row>
    <row r="3" spans="1:106" ht="30" customHeight="1">
      <c r="A3" s="778" t="s">
        <v>254</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row>
    <row r="4" spans="1:106" ht="6" customHeight="1">
      <c r="A4" s="14"/>
      <c r="B4" s="14"/>
      <c r="C4" s="14"/>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8.75" customHeight="1">
      <c r="A5" s="36" t="s">
        <v>88</v>
      </c>
      <c r="B5" s="35"/>
      <c r="C5" s="3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18"/>
      <c r="AR5" s="18"/>
      <c r="AS5" s="18"/>
      <c r="AT5" s="18"/>
      <c r="AU5" s="18"/>
      <c r="AV5" s="18"/>
      <c r="AW5" s="18"/>
      <c r="AX5" s="4"/>
      <c r="AY5" s="4"/>
      <c r="AZ5" s="4"/>
      <c r="BA5" s="10"/>
      <c r="BB5" s="10"/>
      <c r="BC5" s="30" t="s">
        <v>3</v>
      </c>
    </row>
    <row r="6" spans="1:106" ht="14.25" customHeight="1">
      <c r="A6" s="18"/>
      <c r="B6" s="18"/>
      <c r="C6" s="18"/>
      <c r="D6" s="4"/>
      <c r="E6" s="4"/>
      <c r="F6" s="4"/>
      <c r="G6" s="4"/>
      <c r="H6" s="4"/>
      <c r="I6" s="4"/>
      <c r="J6" s="4"/>
      <c r="K6" s="4"/>
      <c r="L6" s="4"/>
      <c r="M6" s="4"/>
      <c r="N6" s="4"/>
      <c r="O6" s="4"/>
      <c r="P6" s="4"/>
      <c r="Q6" s="4"/>
      <c r="R6" s="4"/>
      <c r="S6" s="4"/>
      <c r="T6" s="4"/>
      <c r="U6" s="4"/>
      <c r="V6" s="4"/>
      <c r="W6" s="4"/>
      <c r="X6" s="4"/>
      <c r="Y6" s="4"/>
      <c r="Z6" s="4"/>
      <c r="AA6" s="18"/>
      <c r="AB6" s="18"/>
      <c r="AC6" s="18"/>
      <c r="AD6" s="18"/>
      <c r="AE6" s="18"/>
      <c r="AF6" s="18"/>
      <c r="AG6" s="18"/>
      <c r="AH6" s="18"/>
      <c r="AI6" s="18"/>
      <c r="AJ6" s="18"/>
      <c r="AK6" s="18"/>
      <c r="AL6" s="18"/>
      <c r="AM6" s="4"/>
      <c r="AN6" s="4"/>
      <c r="AO6" s="4"/>
      <c r="AP6" s="4"/>
      <c r="AQ6" s="18"/>
      <c r="AR6" s="18"/>
      <c r="AS6" s="18"/>
      <c r="AT6" s="18"/>
      <c r="AU6" s="18"/>
      <c r="AV6" s="18"/>
      <c r="AW6" s="18"/>
      <c r="AX6" s="24" t="s">
        <v>38</v>
      </c>
      <c r="AY6" s="225"/>
      <c r="AZ6" s="79" t="s">
        <v>91</v>
      </c>
      <c r="BA6" s="225"/>
      <c r="BB6" s="595" t="s">
        <v>92</v>
      </c>
      <c r="BC6" s="595"/>
    </row>
    <row r="7" spans="1:106" ht="23.25" customHeight="1">
      <c r="A7" s="154"/>
      <c r="B7" s="155"/>
      <c r="C7" s="156" t="s">
        <v>127</v>
      </c>
      <c r="D7" s="25"/>
      <c r="E7" s="25"/>
      <c r="F7" s="25"/>
      <c r="G7" s="157"/>
      <c r="H7" s="158"/>
      <c r="I7" s="156" t="s">
        <v>128</v>
      </c>
      <c r="J7" s="4"/>
      <c r="K7" s="4"/>
      <c r="L7" s="4"/>
      <c r="M7" s="10"/>
      <c r="N7" s="10"/>
      <c r="O7" s="10"/>
      <c r="P7" s="10"/>
      <c r="Q7" s="10"/>
      <c r="R7" s="10"/>
      <c r="S7" s="10"/>
      <c r="T7" s="10"/>
      <c r="U7" s="10"/>
      <c r="V7" s="10"/>
      <c r="W7" s="10"/>
      <c r="X7" s="10"/>
      <c r="Y7" s="10"/>
      <c r="Z7" s="10"/>
      <c r="AA7" s="10"/>
      <c r="AB7" s="10"/>
      <c r="AC7" s="10"/>
      <c r="AD7" s="10"/>
      <c r="AE7" s="10"/>
      <c r="AF7" s="10"/>
      <c r="AG7" s="10"/>
      <c r="AH7" s="4"/>
      <c r="AI7" s="4"/>
      <c r="AJ7" s="4"/>
      <c r="AK7" s="4"/>
      <c r="AL7" s="4"/>
      <c r="AM7" s="4"/>
      <c r="AN7" s="4"/>
      <c r="AO7" s="4"/>
      <c r="AP7" s="4"/>
      <c r="AQ7" s="4"/>
      <c r="AR7" s="4"/>
      <c r="AS7" s="842" t="s">
        <v>132</v>
      </c>
      <c r="AT7" s="842"/>
      <c r="AU7" s="842"/>
      <c r="AV7" s="842"/>
      <c r="AW7" s="842"/>
      <c r="AX7" s="842"/>
      <c r="AY7" s="842" t="s">
        <v>133</v>
      </c>
      <c r="AZ7" s="842"/>
      <c r="BA7" s="843"/>
      <c r="BB7" s="843"/>
      <c r="BC7" s="843"/>
    </row>
    <row r="8" spans="1:106" ht="19.5" customHeight="1">
      <c r="A8" s="34"/>
      <c r="B8" s="34"/>
      <c r="C8" s="159"/>
      <c r="D8" s="159"/>
      <c r="E8" s="160"/>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19"/>
      <c r="AI8" s="19"/>
      <c r="AJ8" s="19"/>
      <c r="AK8" s="19"/>
      <c r="AL8" s="19"/>
      <c r="AM8" s="19"/>
      <c r="AN8" s="19"/>
      <c r="AO8" s="19"/>
      <c r="AP8" s="19"/>
      <c r="AQ8" s="19"/>
      <c r="AR8" s="19"/>
      <c r="AS8" s="842"/>
      <c r="AT8" s="842"/>
      <c r="AU8" s="842"/>
      <c r="AV8" s="842"/>
      <c r="AW8" s="842"/>
      <c r="AX8" s="842"/>
      <c r="AY8" s="842"/>
      <c r="AZ8" s="842"/>
      <c r="BA8" s="843"/>
      <c r="BB8" s="843"/>
      <c r="BC8" s="843"/>
    </row>
    <row r="9" spans="1:106" s="20" customFormat="1" ht="18"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857"/>
      <c r="AT9" s="857"/>
      <c r="AU9" s="857"/>
      <c r="AV9" s="857"/>
      <c r="AW9" s="857"/>
      <c r="AX9" s="857"/>
      <c r="AY9" s="844"/>
      <c r="AZ9" s="844"/>
      <c r="BA9" s="844"/>
      <c r="BB9" s="844"/>
      <c r="BC9" s="844"/>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row>
    <row r="10" spans="1:106" s="7" customFormat="1" ht="46.5" customHeight="1">
      <c r="A10" s="845" t="s">
        <v>18</v>
      </c>
      <c r="B10" s="846"/>
      <c r="C10" s="590"/>
      <c r="D10" s="586" t="s">
        <v>108</v>
      </c>
      <c r="E10" s="587"/>
      <c r="F10" s="1013"/>
      <c r="G10" s="704" t="s">
        <v>46</v>
      </c>
      <c r="H10" s="693"/>
      <c r="I10" s="693"/>
      <c r="J10" s="693"/>
      <c r="K10" s="693"/>
      <c r="L10" s="693"/>
      <c r="M10" s="693"/>
      <c r="N10" s="735"/>
      <c r="O10" s="704" t="s">
        <v>8</v>
      </c>
      <c r="P10" s="693"/>
      <c r="Q10" s="693"/>
      <c r="R10" s="693"/>
      <c r="S10" s="693"/>
      <c r="T10" s="693"/>
      <c r="U10" s="693"/>
      <c r="V10" s="693"/>
      <c r="W10" s="693"/>
      <c r="X10" s="693"/>
      <c r="Y10" s="735"/>
      <c r="Z10" s="704" t="s">
        <v>2</v>
      </c>
      <c r="AA10" s="693"/>
      <c r="AB10" s="693"/>
      <c r="AC10" s="693"/>
      <c r="AD10" s="693"/>
      <c r="AE10" s="693"/>
      <c r="AF10" s="693"/>
      <c r="AG10" s="693"/>
      <c r="AH10" s="693"/>
      <c r="AI10" s="693"/>
      <c r="AJ10" s="693"/>
      <c r="AK10" s="693"/>
      <c r="AL10" s="693"/>
      <c r="AM10" s="735"/>
      <c r="AN10" s="852" t="s">
        <v>120</v>
      </c>
      <c r="AO10" s="853"/>
      <c r="AP10" s="854"/>
      <c r="AQ10" s="855" t="s">
        <v>121</v>
      </c>
      <c r="AR10" s="856"/>
      <c r="AS10" s="847" t="s">
        <v>122</v>
      </c>
      <c r="AT10" s="848"/>
      <c r="AU10" s="849"/>
      <c r="AV10" s="847" t="s">
        <v>131</v>
      </c>
      <c r="AW10" s="848"/>
      <c r="AX10" s="849"/>
      <c r="AY10" s="586" t="s">
        <v>55</v>
      </c>
      <c r="AZ10" s="587"/>
      <c r="BA10" s="587"/>
      <c r="BB10" s="587"/>
      <c r="BC10" s="588"/>
    </row>
    <row r="11" spans="1:106" s="7" customFormat="1" ht="29.25" customHeight="1">
      <c r="A11" s="891" t="s">
        <v>103</v>
      </c>
      <c r="B11" s="892"/>
      <c r="C11" s="893"/>
      <c r="D11" s="925" t="s">
        <v>129</v>
      </c>
      <c r="E11" s="926"/>
      <c r="F11" s="927"/>
      <c r="G11" s="1224"/>
      <c r="H11" s="1225"/>
      <c r="I11" s="1225"/>
      <c r="J11" s="1225"/>
      <c r="K11" s="1225"/>
      <c r="L11" s="1225"/>
      <c r="M11" s="1225"/>
      <c r="N11" s="1226"/>
      <c r="O11" s="1227"/>
      <c r="P11" s="1228"/>
      <c r="Q11" s="1228"/>
      <c r="R11" s="1228"/>
      <c r="S11" s="1228"/>
      <c r="T11" s="1228"/>
      <c r="U11" s="1228"/>
      <c r="V11" s="1228"/>
      <c r="W11" s="1228"/>
      <c r="X11" s="1228"/>
      <c r="Y11" s="1229"/>
      <c r="Z11" s="1227"/>
      <c r="AA11" s="1228"/>
      <c r="AB11" s="1228"/>
      <c r="AC11" s="1228"/>
      <c r="AD11" s="1228"/>
      <c r="AE11" s="1228"/>
      <c r="AF11" s="1228"/>
      <c r="AG11" s="1228"/>
      <c r="AH11" s="1228"/>
      <c r="AI11" s="1228"/>
      <c r="AJ11" s="1228"/>
      <c r="AK11" s="1228"/>
      <c r="AL11" s="1228"/>
      <c r="AM11" s="1229"/>
      <c r="AN11" s="1230"/>
      <c r="AO11" s="1231"/>
      <c r="AP11" s="1232"/>
      <c r="AQ11" s="1233"/>
      <c r="AR11" s="1234"/>
      <c r="AS11" s="951" t="str">
        <f>IF(AND(AN11&lt;&gt;"",AQ11&lt;&gt;""),ROUNDDOWN(((AQ11/AN11)/1000),1),"")</f>
        <v/>
      </c>
      <c r="AT11" s="952"/>
      <c r="AU11" s="953"/>
      <c r="AV11" s="914" t="str">
        <f>IF(AS11&lt;&gt;"",SUM(AS11:AU12),"")</f>
        <v/>
      </c>
      <c r="AW11" s="915"/>
      <c r="AX11" s="916"/>
      <c r="AY11" s="1246"/>
      <c r="AZ11" s="1247"/>
      <c r="BA11" s="1247"/>
      <c r="BB11" s="1247"/>
      <c r="BC11" s="834" t="s">
        <v>17</v>
      </c>
    </row>
    <row r="12" spans="1:106" s="7" customFormat="1" ht="29.25" customHeight="1">
      <c r="A12" s="891"/>
      <c r="B12" s="892"/>
      <c r="C12" s="893"/>
      <c r="D12" s="911" t="s">
        <v>130</v>
      </c>
      <c r="E12" s="912"/>
      <c r="F12" s="913"/>
      <c r="G12" s="1250"/>
      <c r="H12" s="1251"/>
      <c r="I12" s="1251"/>
      <c r="J12" s="1251"/>
      <c r="K12" s="1251"/>
      <c r="L12" s="1251"/>
      <c r="M12" s="1251"/>
      <c r="N12" s="1252"/>
      <c r="O12" s="1253"/>
      <c r="P12" s="1254"/>
      <c r="Q12" s="1254"/>
      <c r="R12" s="1254"/>
      <c r="S12" s="1254"/>
      <c r="T12" s="1254"/>
      <c r="U12" s="1254"/>
      <c r="V12" s="1254"/>
      <c r="W12" s="1254"/>
      <c r="X12" s="1254"/>
      <c r="Y12" s="1255"/>
      <c r="Z12" s="1253"/>
      <c r="AA12" s="1254"/>
      <c r="AB12" s="1254"/>
      <c r="AC12" s="1254"/>
      <c r="AD12" s="1254"/>
      <c r="AE12" s="1254"/>
      <c r="AF12" s="1254"/>
      <c r="AG12" s="1254"/>
      <c r="AH12" s="1254"/>
      <c r="AI12" s="1254"/>
      <c r="AJ12" s="1254"/>
      <c r="AK12" s="1254"/>
      <c r="AL12" s="1254"/>
      <c r="AM12" s="1255"/>
      <c r="AN12" s="1256"/>
      <c r="AO12" s="1257"/>
      <c r="AP12" s="1258"/>
      <c r="AQ12" s="1259"/>
      <c r="AR12" s="1260"/>
      <c r="AS12" s="874" t="str">
        <f t="shared" ref="AS12:AS30" si="0">IF(AND(AN12&lt;&gt;"",AQ12&lt;&gt;""),ROUNDDOWN(((AQ12/AN12)/1000),1),"")</f>
        <v/>
      </c>
      <c r="AT12" s="875"/>
      <c r="AU12" s="876"/>
      <c r="AV12" s="861"/>
      <c r="AW12" s="862"/>
      <c r="AX12" s="863"/>
      <c r="AY12" s="1248"/>
      <c r="AZ12" s="1249"/>
      <c r="BA12" s="1249"/>
      <c r="BB12" s="1249"/>
      <c r="BC12" s="835"/>
    </row>
    <row r="13" spans="1:106" s="7" customFormat="1" ht="29.25" customHeight="1">
      <c r="A13" s="891"/>
      <c r="B13" s="892"/>
      <c r="C13" s="893"/>
      <c r="D13" s="897" t="s">
        <v>129</v>
      </c>
      <c r="E13" s="898"/>
      <c r="F13" s="899"/>
      <c r="G13" s="1235"/>
      <c r="H13" s="1236"/>
      <c r="I13" s="1236"/>
      <c r="J13" s="1236"/>
      <c r="K13" s="1236"/>
      <c r="L13" s="1236"/>
      <c r="M13" s="1236"/>
      <c r="N13" s="1237"/>
      <c r="O13" s="1238"/>
      <c r="P13" s="1239"/>
      <c r="Q13" s="1239"/>
      <c r="R13" s="1239"/>
      <c r="S13" s="1239"/>
      <c r="T13" s="1239"/>
      <c r="U13" s="1239"/>
      <c r="V13" s="1239"/>
      <c r="W13" s="1239"/>
      <c r="X13" s="1239"/>
      <c r="Y13" s="1240"/>
      <c r="Z13" s="1238"/>
      <c r="AA13" s="1239"/>
      <c r="AB13" s="1239"/>
      <c r="AC13" s="1239"/>
      <c r="AD13" s="1239"/>
      <c r="AE13" s="1239"/>
      <c r="AF13" s="1239"/>
      <c r="AG13" s="1239"/>
      <c r="AH13" s="1239"/>
      <c r="AI13" s="1239"/>
      <c r="AJ13" s="1239"/>
      <c r="AK13" s="1239"/>
      <c r="AL13" s="1239"/>
      <c r="AM13" s="1240"/>
      <c r="AN13" s="1241"/>
      <c r="AO13" s="1242"/>
      <c r="AP13" s="1243"/>
      <c r="AQ13" s="1244"/>
      <c r="AR13" s="1245"/>
      <c r="AS13" s="905" t="str">
        <f t="shared" si="0"/>
        <v/>
      </c>
      <c r="AT13" s="906"/>
      <c r="AU13" s="907"/>
      <c r="AV13" s="858" t="str">
        <f t="shared" ref="AV13" si="1">IF(AS13&lt;&gt;"",SUM(AS13:AU14),"")</f>
        <v/>
      </c>
      <c r="AW13" s="859"/>
      <c r="AX13" s="860"/>
      <c r="AY13" s="1261"/>
      <c r="AZ13" s="1262"/>
      <c r="BA13" s="1262"/>
      <c r="BB13" s="1262"/>
      <c r="BC13" s="868" t="s">
        <v>17</v>
      </c>
    </row>
    <row r="14" spans="1:106" s="7" customFormat="1" ht="29.25" customHeight="1">
      <c r="A14" s="891"/>
      <c r="B14" s="892"/>
      <c r="C14" s="893"/>
      <c r="D14" s="911" t="s">
        <v>130</v>
      </c>
      <c r="E14" s="912"/>
      <c r="F14" s="913"/>
      <c r="G14" s="1250"/>
      <c r="H14" s="1251"/>
      <c r="I14" s="1251"/>
      <c r="J14" s="1251"/>
      <c r="K14" s="1251"/>
      <c r="L14" s="1251"/>
      <c r="M14" s="1251"/>
      <c r="N14" s="1252"/>
      <c r="O14" s="1253"/>
      <c r="P14" s="1254"/>
      <c r="Q14" s="1254"/>
      <c r="R14" s="1254"/>
      <c r="S14" s="1254"/>
      <c r="T14" s="1254"/>
      <c r="U14" s="1254"/>
      <c r="V14" s="1254"/>
      <c r="W14" s="1254"/>
      <c r="X14" s="1254"/>
      <c r="Y14" s="1255"/>
      <c r="Z14" s="1253"/>
      <c r="AA14" s="1254"/>
      <c r="AB14" s="1254"/>
      <c r="AC14" s="1254"/>
      <c r="AD14" s="1254"/>
      <c r="AE14" s="1254"/>
      <c r="AF14" s="1254"/>
      <c r="AG14" s="1254"/>
      <c r="AH14" s="1254"/>
      <c r="AI14" s="1254"/>
      <c r="AJ14" s="1254"/>
      <c r="AK14" s="1254"/>
      <c r="AL14" s="1254"/>
      <c r="AM14" s="1255"/>
      <c r="AN14" s="1256"/>
      <c r="AO14" s="1257"/>
      <c r="AP14" s="1258"/>
      <c r="AQ14" s="1259"/>
      <c r="AR14" s="1260"/>
      <c r="AS14" s="874" t="str">
        <f t="shared" si="0"/>
        <v/>
      </c>
      <c r="AT14" s="875"/>
      <c r="AU14" s="876"/>
      <c r="AV14" s="861"/>
      <c r="AW14" s="862"/>
      <c r="AX14" s="863"/>
      <c r="AY14" s="1248"/>
      <c r="AZ14" s="1249"/>
      <c r="BA14" s="1249"/>
      <c r="BB14" s="1249"/>
      <c r="BC14" s="835"/>
    </row>
    <row r="15" spans="1:106" s="7" customFormat="1" ht="29.25" customHeight="1">
      <c r="A15" s="891"/>
      <c r="B15" s="892"/>
      <c r="C15" s="893"/>
      <c r="D15" s="897" t="s">
        <v>129</v>
      </c>
      <c r="E15" s="898"/>
      <c r="F15" s="899"/>
      <c r="G15" s="1235"/>
      <c r="H15" s="1236"/>
      <c r="I15" s="1236"/>
      <c r="J15" s="1236"/>
      <c r="K15" s="1236"/>
      <c r="L15" s="1236"/>
      <c r="M15" s="1236"/>
      <c r="N15" s="1237"/>
      <c r="O15" s="1238"/>
      <c r="P15" s="1239"/>
      <c r="Q15" s="1239"/>
      <c r="R15" s="1239"/>
      <c r="S15" s="1239"/>
      <c r="T15" s="1239"/>
      <c r="U15" s="1239"/>
      <c r="V15" s="1239"/>
      <c r="W15" s="1239"/>
      <c r="X15" s="1239"/>
      <c r="Y15" s="1240"/>
      <c r="Z15" s="1238"/>
      <c r="AA15" s="1239"/>
      <c r="AB15" s="1239"/>
      <c r="AC15" s="1239"/>
      <c r="AD15" s="1239"/>
      <c r="AE15" s="1239"/>
      <c r="AF15" s="1239"/>
      <c r="AG15" s="1239"/>
      <c r="AH15" s="1239"/>
      <c r="AI15" s="1239"/>
      <c r="AJ15" s="1239"/>
      <c r="AK15" s="1239"/>
      <c r="AL15" s="1239"/>
      <c r="AM15" s="1240"/>
      <c r="AN15" s="1241"/>
      <c r="AO15" s="1242"/>
      <c r="AP15" s="1243"/>
      <c r="AQ15" s="1244"/>
      <c r="AR15" s="1245"/>
      <c r="AS15" s="905" t="str">
        <f t="shared" si="0"/>
        <v/>
      </c>
      <c r="AT15" s="906"/>
      <c r="AU15" s="907"/>
      <c r="AV15" s="858" t="str">
        <f t="shared" ref="AV15" si="2">IF(AS15&lt;&gt;"",SUM(AS15:AU16),"")</f>
        <v/>
      </c>
      <c r="AW15" s="859"/>
      <c r="AX15" s="860"/>
      <c r="AY15" s="1261"/>
      <c r="AZ15" s="1262"/>
      <c r="BA15" s="1262"/>
      <c r="BB15" s="1262"/>
      <c r="BC15" s="868" t="s">
        <v>17</v>
      </c>
    </row>
    <row r="16" spans="1:106" s="7" customFormat="1" ht="29.25" customHeight="1">
      <c r="A16" s="891"/>
      <c r="B16" s="892"/>
      <c r="C16" s="893"/>
      <c r="D16" s="911" t="s">
        <v>130</v>
      </c>
      <c r="E16" s="912"/>
      <c r="F16" s="913"/>
      <c r="G16" s="1250"/>
      <c r="H16" s="1251"/>
      <c r="I16" s="1251"/>
      <c r="J16" s="1251"/>
      <c r="K16" s="1251"/>
      <c r="L16" s="1251"/>
      <c r="M16" s="1251"/>
      <c r="N16" s="1252"/>
      <c r="O16" s="1253"/>
      <c r="P16" s="1254"/>
      <c r="Q16" s="1254"/>
      <c r="R16" s="1254"/>
      <c r="S16" s="1254"/>
      <c r="T16" s="1254"/>
      <c r="U16" s="1254"/>
      <c r="V16" s="1254"/>
      <c r="W16" s="1254"/>
      <c r="X16" s="1254"/>
      <c r="Y16" s="1255"/>
      <c r="Z16" s="1253"/>
      <c r="AA16" s="1254"/>
      <c r="AB16" s="1254"/>
      <c r="AC16" s="1254"/>
      <c r="AD16" s="1254"/>
      <c r="AE16" s="1254"/>
      <c r="AF16" s="1254"/>
      <c r="AG16" s="1254"/>
      <c r="AH16" s="1254"/>
      <c r="AI16" s="1254"/>
      <c r="AJ16" s="1254"/>
      <c r="AK16" s="1254"/>
      <c r="AL16" s="1254"/>
      <c r="AM16" s="1255"/>
      <c r="AN16" s="1256"/>
      <c r="AO16" s="1257"/>
      <c r="AP16" s="1258"/>
      <c r="AQ16" s="1259"/>
      <c r="AR16" s="1260"/>
      <c r="AS16" s="874" t="str">
        <f t="shared" si="0"/>
        <v/>
      </c>
      <c r="AT16" s="875"/>
      <c r="AU16" s="876"/>
      <c r="AV16" s="861"/>
      <c r="AW16" s="862"/>
      <c r="AX16" s="863"/>
      <c r="AY16" s="1248"/>
      <c r="AZ16" s="1249"/>
      <c r="BA16" s="1249"/>
      <c r="BB16" s="1249"/>
      <c r="BC16" s="835"/>
    </row>
    <row r="17" spans="1:106" s="7" customFormat="1" ht="29.25" customHeight="1">
      <c r="A17" s="891"/>
      <c r="B17" s="892"/>
      <c r="C17" s="893"/>
      <c r="D17" s="897" t="s">
        <v>129</v>
      </c>
      <c r="E17" s="898"/>
      <c r="F17" s="899"/>
      <c r="G17" s="1235"/>
      <c r="H17" s="1236"/>
      <c r="I17" s="1236"/>
      <c r="J17" s="1236"/>
      <c r="K17" s="1236"/>
      <c r="L17" s="1236"/>
      <c r="M17" s="1236"/>
      <c r="N17" s="1237"/>
      <c r="O17" s="1238"/>
      <c r="P17" s="1239"/>
      <c r="Q17" s="1239"/>
      <c r="R17" s="1239"/>
      <c r="S17" s="1239"/>
      <c r="T17" s="1239"/>
      <c r="U17" s="1239"/>
      <c r="V17" s="1239"/>
      <c r="W17" s="1239"/>
      <c r="X17" s="1239"/>
      <c r="Y17" s="1240"/>
      <c r="Z17" s="1238"/>
      <c r="AA17" s="1239"/>
      <c r="AB17" s="1239"/>
      <c r="AC17" s="1239"/>
      <c r="AD17" s="1239"/>
      <c r="AE17" s="1239"/>
      <c r="AF17" s="1239"/>
      <c r="AG17" s="1239"/>
      <c r="AH17" s="1239"/>
      <c r="AI17" s="1239"/>
      <c r="AJ17" s="1239"/>
      <c r="AK17" s="1239"/>
      <c r="AL17" s="1239"/>
      <c r="AM17" s="1240"/>
      <c r="AN17" s="1241"/>
      <c r="AO17" s="1242"/>
      <c r="AP17" s="1243"/>
      <c r="AQ17" s="1244"/>
      <c r="AR17" s="1245"/>
      <c r="AS17" s="905" t="str">
        <f t="shared" si="0"/>
        <v/>
      </c>
      <c r="AT17" s="906"/>
      <c r="AU17" s="907"/>
      <c r="AV17" s="858" t="str">
        <f t="shared" ref="AV17" si="3">IF(AS17&lt;&gt;"",SUM(AS17:AU18),"")</f>
        <v/>
      </c>
      <c r="AW17" s="859"/>
      <c r="AX17" s="860"/>
      <c r="AY17" s="1261"/>
      <c r="AZ17" s="1262"/>
      <c r="BA17" s="1262"/>
      <c r="BB17" s="1262"/>
      <c r="BC17" s="868" t="s">
        <v>17</v>
      </c>
    </row>
    <row r="18" spans="1:106" s="7" customFormat="1" ht="29.25" customHeight="1">
      <c r="A18" s="891"/>
      <c r="B18" s="892"/>
      <c r="C18" s="893"/>
      <c r="D18" s="911" t="s">
        <v>130</v>
      </c>
      <c r="E18" s="912"/>
      <c r="F18" s="913"/>
      <c r="G18" s="1250"/>
      <c r="H18" s="1251"/>
      <c r="I18" s="1251"/>
      <c r="J18" s="1251"/>
      <c r="K18" s="1251"/>
      <c r="L18" s="1251"/>
      <c r="M18" s="1251"/>
      <c r="N18" s="1252"/>
      <c r="O18" s="1253"/>
      <c r="P18" s="1254"/>
      <c r="Q18" s="1254"/>
      <c r="R18" s="1254"/>
      <c r="S18" s="1254"/>
      <c r="T18" s="1254"/>
      <c r="U18" s="1254"/>
      <c r="V18" s="1254"/>
      <c r="W18" s="1254"/>
      <c r="X18" s="1254"/>
      <c r="Y18" s="1255"/>
      <c r="Z18" s="1253"/>
      <c r="AA18" s="1254"/>
      <c r="AB18" s="1254"/>
      <c r="AC18" s="1254"/>
      <c r="AD18" s="1254"/>
      <c r="AE18" s="1254"/>
      <c r="AF18" s="1254"/>
      <c r="AG18" s="1254"/>
      <c r="AH18" s="1254"/>
      <c r="AI18" s="1254"/>
      <c r="AJ18" s="1254"/>
      <c r="AK18" s="1254"/>
      <c r="AL18" s="1254"/>
      <c r="AM18" s="1255"/>
      <c r="AN18" s="1256"/>
      <c r="AO18" s="1257"/>
      <c r="AP18" s="1258"/>
      <c r="AQ18" s="1259"/>
      <c r="AR18" s="1260"/>
      <c r="AS18" s="874" t="str">
        <f t="shared" si="0"/>
        <v/>
      </c>
      <c r="AT18" s="875"/>
      <c r="AU18" s="876"/>
      <c r="AV18" s="861"/>
      <c r="AW18" s="862"/>
      <c r="AX18" s="863"/>
      <c r="AY18" s="1248"/>
      <c r="AZ18" s="1249"/>
      <c r="BA18" s="1249"/>
      <c r="BB18" s="1249"/>
      <c r="BC18" s="835"/>
    </row>
    <row r="19" spans="1:106" s="29" customFormat="1" ht="28.5" customHeight="1">
      <c r="A19" s="891"/>
      <c r="B19" s="892"/>
      <c r="C19" s="893"/>
      <c r="D19" s="897" t="s">
        <v>129</v>
      </c>
      <c r="E19" s="898"/>
      <c r="F19" s="899"/>
      <c r="G19" s="1235"/>
      <c r="H19" s="1236"/>
      <c r="I19" s="1236"/>
      <c r="J19" s="1236"/>
      <c r="K19" s="1236"/>
      <c r="L19" s="1236"/>
      <c r="M19" s="1236"/>
      <c r="N19" s="1237"/>
      <c r="O19" s="1238"/>
      <c r="P19" s="1239"/>
      <c r="Q19" s="1239"/>
      <c r="R19" s="1239"/>
      <c r="S19" s="1239"/>
      <c r="T19" s="1239"/>
      <c r="U19" s="1239"/>
      <c r="V19" s="1239"/>
      <c r="W19" s="1239"/>
      <c r="X19" s="1239"/>
      <c r="Y19" s="1240"/>
      <c r="Z19" s="1238"/>
      <c r="AA19" s="1239"/>
      <c r="AB19" s="1239"/>
      <c r="AC19" s="1239"/>
      <c r="AD19" s="1239"/>
      <c r="AE19" s="1239"/>
      <c r="AF19" s="1239"/>
      <c r="AG19" s="1239"/>
      <c r="AH19" s="1239"/>
      <c r="AI19" s="1239"/>
      <c r="AJ19" s="1239"/>
      <c r="AK19" s="1239"/>
      <c r="AL19" s="1239"/>
      <c r="AM19" s="1240"/>
      <c r="AN19" s="1241"/>
      <c r="AO19" s="1242"/>
      <c r="AP19" s="1243"/>
      <c r="AQ19" s="1244"/>
      <c r="AR19" s="1245"/>
      <c r="AS19" s="905" t="str">
        <f t="shared" si="0"/>
        <v/>
      </c>
      <c r="AT19" s="906"/>
      <c r="AU19" s="907"/>
      <c r="AV19" s="858" t="str">
        <f t="shared" ref="AV19" si="4">IF(AS19&lt;&gt;"",SUM(AS19:AU20),"")</f>
        <v/>
      </c>
      <c r="AW19" s="859"/>
      <c r="AX19" s="860"/>
      <c r="AY19" s="1261"/>
      <c r="AZ19" s="1262"/>
      <c r="BA19" s="1262"/>
      <c r="BB19" s="1262"/>
      <c r="BC19" s="868"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29" customFormat="1" ht="28.5" customHeight="1">
      <c r="A20" s="908"/>
      <c r="B20" s="909"/>
      <c r="C20" s="910"/>
      <c r="D20" s="911" t="s">
        <v>130</v>
      </c>
      <c r="E20" s="912"/>
      <c r="F20" s="913"/>
      <c r="G20" s="1250"/>
      <c r="H20" s="1251"/>
      <c r="I20" s="1251"/>
      <c r="J20" s="1251"/>
      <c r="K20" s="1251"/>
      <c r="L20" s="1251"/>
      <c r="M20" s="1251"/>
      <c r="N20" s="1252"/>
      <c r="O20" s="1253"/>
      <c r="P20" s="1254"/>
      <c r="Q20" s="1254"/>
      <c r="R20" s="1254"/>
      <c r="S20" s="1254"/>
      <c r="T20" s="1254"/>
      <c r="U20" s="1254"/>
      <c r="V20" s="1254"/>
      <c r="W20" s="1254"/>
      <c r="X20" s="1254"/>
      <c r="Y20" s="1255"/>
      <c r="Z20" s="1253"/>
      <c r="AA20" s="1254"/>
      <c r="AB20" s="1254"/>
      <c r="AC20" s="1254"/>
      <c r="AD20" s="1254"/>
      <c r="AE20" s="1254"/>
      <c r="AF20" s="1254"/>
      <c r="AG20" s="1254"/>
      <c r="AH20" s="1254"/>
      <c r="AI20" s="1254"/>
      <c r="AJ20" s="1254"/>
      <c r="AK20" s="1254"/>
      <c r="AL20" s="1254"/>
      <c r="AM20" s="1255"/>
      <c r="AN20" s="1256"/>
      <c r="AO20" s="1257"/>
      <c r="AP20" s="1258"/>
      <c r="AQ20" s="1259"/>
      <c r="AR20" s="1260"/>
      <c r="AS20" s="874" t="str">
        <f t="shared" si="0"/>
        <v/>
      </c>
      <c r="AT20" s="875"/>
      <c r="AU20" s="876"/>
      <c r="AV20" s="861"/>
      <c r="AW20" s="862"/>
      <c r="AX20" s="863"/>
      <c r="AY20" s="1248"/>
      <c r="AZ20" s="1249"/>
      <c r="BA20" s="1249"/>
      <c r="BB20" s="1249"/>
      <c r="BC20" s="83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7" customFormat="1" ht="29.25" customHeight="1">
      <c r="A21" s="888" t="s">
        <v>102</v>
      </c>
      <c r="B21" s="889"/>
      <c r="C21" s="890"/>
      <c r="D21" s="897" t="s">
        <v>129</v>
      </c>
      <c r="E21" s="898"/>
      <c r="F21" s="899"/>
      <c r="G21" s="1235"/>
      <c r="H21" s="1236"/>
      <c r="I21" s="1236"/>
      <c r="J21" s="1236"/>
      <c r="K21" s="1236"/>
      <c r="L21" s="1236"/>
      <c r="M21" s="1236"/>
      <c r="N21" s="1237"/>
      <c r="O21" s="1238"/>
      <c r="P21" s="1239"/>
      <c r="Q21" s="1239"/>
      <c r="R21" s="1239"/>
      <c r="S21" s="1239"/>
      <c r="T21" s="1239"/>
      <c r="U21" s="1239"/>
      <c r="V21" s="1239"/>
      <c r="W21" s="1239"/>
      <c r="X21" s="1239"/>
      <c r="Y21" s="1240"/>
      <c r="Z21" s="1238"/>
      <c r="AA21" s="1239"/>
      <c r="AB21" s="1239"/>
      <c r="AC21" s="1239"/>
      <c r="AD21" s="1239"/>
      <c r="AE21" s="1239"/>
      <c r="AF21" s="1239"/>
      <c r="AG21" s="1239"/>
      <c r="AH21" s="1239"/>
      <c r="AI21" s="1239"/>
      <c r="AJ21" s="1239"/>
      <c r="AK21" s="1239"/>
      <c r="AL21" s="1239"/>
      <c r="AM21" s="1240"/>
      <c r="AN21" s="1241"/>
      <c r="AO21" s="1242"/>
      <c r="AP21" s="1243"/>
      <c r="AQ21" s="1244"/>
      <c r="AR21" s="1245"/>
      <c r="AS21" s="905" t="str">
        <f t="shared" si="0"/>
        <v/>
      </c>
      <c r="AT21" s="906"/>
      <c r="AU21" s="907"/>
      <c r="AV21" s="858" t="str">
        <f t="shared" ref="AV21" si="5">IF(AS21&lt;&gt;"",SUM(AS21:AU22),"")</f>
        <v/>
      </c>
      <c r="AW21" s="859"/>
      <c r="AX21" s="860"/>
      <c r="AY21" s="1261"/>
      <c r="AZ21" s="1262"/>
      <c r="BA21" s="1262"/>
      <c r="BB21" s="1262"/>
      <c r="BC21" s="868" t="s">
        <v>17</v>
      </c>
    </row>
    <row r="22" spans="1:106" s="29" customFormat="1" ht="28.5" customHeight="1">
      <c r="A22" s="891"/>
      <c r="B22" s="892"/>
      <c r="C22" s="893"/>
      <c r="D22" s="911" t="s">
        <v>130</v>
      </c>
      <c r="E22" s="912"/>
      <c r="F22" s="913"/>
      <c r="G22" s="1250"/>
      <c r="H22" s="1251"/>
      <c r="I22" s="1251"/>
      <c r="J22" s="1251"/>
      <c r="K22" s="1251"/>
      <c r="L22" s="1251"/>
      <c r="M22" s="1251"/>
      <c r="N22" s="1252"/>
      <c r="O22" s="1253"/>
      <c r="P22" s="1254"/>
      <c r="Q22" s="1254"/>
      <c r="R22" s="1254"/>
      <c r="S22" s="1254"/>
      <c r="T22" s="1254"/>
      <c r="U22" s="1254"/>
      <c r="V22" s="1254"/>
      <c r="W22" s="1254"/>
      <c r="X22" s="1254"/>
      <c r="Y22" s="1255"/>
      <c r="Z22" s="1253"/>
      <c r="AA22" s="1254"/>
      <c r="AB22" s="1254"/>
      <c r="AC22" s="1254"/>
      <c r="AD22" s="1254"/>
      <c r="AE22" s="1254"/>
      <c r="AF22" s="1254"/>
      <c r="AG22" s="1254"/>
      <c r="AH22" s="1254"/>
      <c r="AI22" s="1254"/>
      <c r="AJ22" s="1254"/>
      <c r="AK22" s="1254"/>
      <c r="AL22" s="1254"/>
      <c r="AM22" s="1255"/>
      <c r="AN22" s="1256"/>
      <c r="AO22" s="1257"/>
      <c r="AP22" s="1258"/>
      <c r="AQ22" s="1259"/>
      <c r="AR22" s="1260"/>
      <c r="AS22" s="874" t="str">
        <f t="shared" si="0"/>
        <v/>
      </c>
      <c r="AT22" s="875"/>
      <c r="AU22" s="876"/>
      <c r="AV22" s="861"/>
      <c r="AW22" s="862"/>
      <c r="AX22" s="863"/>
      <c r="AY22" s="1248"/>
      <c r="AZ22" s="1249"/>
      <c r="BA22" s="1249"/>
      <c r="BB22" s="1249"/>
      <c r="BC22" s="83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29" customFormat="1" ht="28.5" customHeight="1">
      <c r="A23" s="891"/>
      <c r="B23" s="892"/>
      <c r="C23" s="893"/>
      <c r="D23" s="897" t="s">
        <v>129</v>
      </c>
      <c r="E23" s="898"/>
      <c r="F23" s="899"/>
      <c r="G23" s="1235"/>
      <c r="H23" s="1236"/>
      <c r="I23" s="1236"/>
      <c r="J23" s="1236"/>
      <c r="K23" s="1236"/>
      <c r="L23" s="1236"/>
      <c r="M23" s="1236"/>
      <c r="N23" s="1237"/>
      <c r="O23" s="1238"/>
      <c r="P23" s="1239"/>
      <c r="Q23" s="1239"/>
      <c r="R23" s="1239"/>
      <c r="S23" s="1239"/>
      <c r="T23" s="1239"/>
      <c r="U23" s="1239"/>
      <c r="V23" s="1239"/>
      <c r="W23" s="1239"/>
      <c r="X23" s="1239"/>
      <c r="Y23" s="1240"/>
      <c r="Z23" s="1238"/>
      <c r="AA23" s="1239"/>
      <c r="AB23" s="1239"/>
      <c r="AC23" s="1239"/>
      <c r="AD23" s="1239"/>
      <c r="AE23" s="1239"/>
      <c r="AF23" s="1239"/>
      <c r="AG23" s="1239"/>
      <c r="AH23" s="1239"/>
      <c r="AI23" s="1239"/>
      <c r="AJ23" s="1239"/>
      <c r="AK23" s="1239"/>
      <c r="AL23" s="1239"/>
      <c r="AM23" s="1240"/>
      <c r="AN23" s="1241"/>
      <c r="AO23" s="1242"/>
      <c r="AP23" s="1243"/>
      <c r="AQ23" s="1244"/>
      <c r="AR23" s="1245"/>
      <c r="AS23" s="905" t="str">
        <f t="shared" si="0"/>
        <v/>
      </c>
      <c r="AT23" s="906"/>
      <c r="AU23" s="907"/>
      <c r="AV23" s="858" t="str">
        <f t="shared" ref="AV23" si="6">IF(AS23&lt;&gt;"",SUM(AS23:AU24),"")</f>
        <v/>
      </c>
      <c r="AW23" s="859"/>
      <c r="AX23" s="860"/>
      <c r="AY23" s="1261"/>
      <c r="AZ23" s="1262"/>
      <c r="BA23" s="1262"/>
      <c r="BB23" s="1262"/>
      <c r="BC23" s="868"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c r="A24" s="891"/>
      <c r="B24" s="892"/>
      <c r="C24" s="893"/>
      <c r="D24" s="911" t="s">
        <v>130</v>
      </c>
      <c r="E24" s="912"/>
      <c r="F24" s="913"/>
      <c r="G24" s="1250"/>
      <c r="H24" s="1251"/>
      <c r="I24" s="1251"/>
      <c r="J24" s="1251"/>
      <c r="K24" s="1251"/>
      <c r="L24" s="1251"/>
      <c r="M24" s="1251"/>
      <c r="N24" s="1252"/>
      <c r="O24" s="1253"/>
      <c r="P24" s="1254"/>
      <c r="Q24" s="1254"/>
      <c r="R24" s="1254"/>
      <c r="S24" s="1254"/>
      <c r="T24" s="1254"/>
      <c r="U24" s="1254"/>
      <c r="V24" s="1254"/>
      <c r="W24" s="1254"/>
      <c r="X24" s="1254"/>
      <c r="Y24" s="1255"/>
      <c r="Z24" s="1253"/>
      <c r="AA24" s="1254"/>
      <c r="AB24" s="1254"/>
      <c r="AC24" s="1254"/>
      <c r="AD24" s="1254"/>
      <c r="AE24" s="1254"/>
      <c r="AF24" s="1254"/>
      <c r="AG24" s="1254"/>
      <c r="AH24" s="1254"/>
      <c r="AI24" s="1254"/>
      <c r="AJ24" s="1254"/>
      <c r="AK24" s="1254"/>
      <c r="AL24" s="1254"/>
      <c r="AM24" s="1255"/>
      <c r="AN24" s="1256"/>
      <c r="AO24" s="1257"/>
      <c r="AP24" s="1258"/>
      <c r="AQ24" s="1259"/>
      <c r="AR24" s="1260"/>
      <c r="AS24" s="874" t="str">
        <f t="shared" si="0"/>
        <v/>
      </c>
      <c r="AT24" s="875"/>
      <c r="AU24" s="876"/>
      <c r="AV24" s="861"/>
      <c r="AW24" s="862"/>
      <c r="AX24" s="863"/>
      <c r="AY24" s="1248"/>
      <c r="AZ24" s="1249"/>
      <c r="BA24" s="1249"/>
      <c r="BB24" s="1249"/>
      <c r="BC24" s="83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c r="A25" s="891"/>
      <c r="B25" s="892"/>
      <c r="C25" s="893"/>
      <c r="D25" s="897" t="s">
        <v>129</v>
      </c>
      <c r="E25" s="898"/>
      <c r="F25" s="899"/>
      <c r="G25" s="1235"/>
      <c r="H25" s="1236"/>
      <c r="I25" s="1236"/>
      <c r="J25" s="1236"/>
      <c r="K25" s="1236"/>
      <c r="L25" s="1236"/>
      <c r="M25" s="1236"/>
      <c r="N25" s="1237"/>
      <c r="O25" s="1238"/>
      <c r="P25" s="1239"/>
      <c r="Q25" s="1239"/>
      <c r="R25" s="1239"/>
      <c r="S25" s="1239"/>
      <c r="T25" s="1239"/>
      <c r="U25" s="1239"/>
      <c r="V25" s="1239"/>
      <c r="W25" s="1239"/>
      <c r="X25" s="1239"/>
      <c r="Y25" s="1240"/>
      <c r="Z25" s="1238"/>
      <c r="AA25" s="1239"/>
      <c r="AB25" s="1239"/>
      <c r="AC25" s="1239"/>
      <c r="AD25" s="1239"/>
      <c r="AE25" s="1239"/>
      <c r="AF25" s="1239"/>
      <c r="AG25" s="1239"/>
      <c r="AH25" s="1239"/>
      <c r="AI25" s="1239"/>
      <c r="AJ25" s="1239"/>
      <c r="AK25" s="1239"/>
      <c r="AL25" s="1239"/>
      <c r="AM25" s="1240"/>
      <c r="AN25" s="1241"/>
      <c r="AO25" s="1242"/>
      <c r="AP25" s="1243"/>
      <c r="AQ25" s="1244"/>
      <c r="AR25" s="1245"/>
      <c r="AS25" s="905" t="str">
        <f t="shared" si="0"/>
        <v/>
      </c>
      <c r="AT25" s="906"/>
      <c r="AU25" s="907"/>
      <c r="AV25" s="858" t="str">
        <f t="shared" ref="AV25" si="7">IF(AS25&lt;&gt;"",SUM(AS25:AU26),"")</f>
        <v/>
      </c>
      <c r="AW25" s="859"/>
      <c r="AX25" s="860"/>
      <c r="AY25" s="1261"/>
      <c r="AZ25" s="1262"/>
      <c r="BA25" s="1262"/>
      <c r="BB25" s="1262"/>
      <c r="BC25" s="868"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c r="A26" s="891"/>
      <c r="B26" s="892"/>
      <c r="C26" s="893"/>
      <c r="D26" s="911" t="s">
        <v>130</v>
      </c>
      <c r="E26" s="912"/>
      <c r="F26" s="913"/>
      <c r="G26" s="1250"/>
      <c r="H26" s="1251"/>
      <c r="I26" s="1251"/>
      <c r="J26" s="1251"/>
      <c r="K26" s="1251"/>
      <c r="L26" s="1251"/>
      <c r="M26" s="1251"/>
      <c r="N26" s="1252"/>
      <c r="O26" s="1253"/>
      <c r="P26" s="1254"/>
      <c r="Q26" s="1254"/>
      <c r="R26" s="1254"/>
      <c r="S26" s="1254"/>
      <c r="T26" s="1254"/>
      <c r="U26" s="1254"/>
      <c r="V26" s="1254"/>
      <c r="W26" s="1254"/>
      <c r="X26" s="1254"/>
      <c r="Y26" s="1255"/>
      <c r="Z26" s="1253"/>
      <c r="AA26" s="1254"/>
      <c r="AB26" s="1254"/>
      <c r="AC26" s="1254"/>
      <c r="AD26" s="1254"/>
      <c r="AE26" s="1254"/>
      <c r="AF26" s="1254"/>
      <c r="AG26" s="1254"/>
      <c r="AH26" s="1254"/>
      <c r="AI26" s="1254"/>
      <c r="AJ26" s="1254"/>
      <c r="AK26" s="1254"/>
      <c r="AL26" s="1254"/>
      <c r="AM26" s="1255"/>
      <c r="AN26" s="1256"/>
      <c r="AO26" s="1257"/>
      <c r="AP26" s="1258"/>
      <c r="AQ26" s="1259"/>
      <c r="AR26" s="1260"/>
      <c r="AS26" s="874" t="str">
        <f t="shared" si="0"/>
        <v/>
      </c>
      <c r="AT26" s="875"/>
      <c r="AU26" s="876"/>
      <c r="AV26" s="861"/>
      <c r="AW26" s="862"/>
      <c r="AX26" s="863"/>
      <c r="AY26" s="1248"/>
      <c r="AZ26" s="1249"/>
      <c r="BA26" s="1249"/>
      <c r="BB26" s="1249"/>
      <c r="BC26" s="83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29" customFormat="1" ht="28.5" customHeight="1">
      <c r="A27" s="891"/>
      <c r="B27" s="892"/>
      <c r="C27" s="893"/>
      <c r="D27" s="897" t="s">
        <v>129</v>
      </c>
      <c r="E27" s="898"/>
      <c r="F27" s="899"/>
      <c r="G27" s="1235"/>
      <c r="H27" s="1236"/>
      <c r="I27" s="1236"/>
      <c r="J27" s="1236"/>
      <c r="K27" s="1236"/>
      <c r="L27" s="1236"/>
      <c r="M27" s="1236"/>
      <c r="N27" s="1237"/>
      <c r="O27" s="1238"/>
      <c r="P27" s="1239"/>
      <c r="Q27" s="1239"/>
      <c r="R27" s="1239"/>
      <c r="S27" s="1239"/>
      <c r="T27" s="1239"/>
      <c r="U27" s="1239"/>
      <c r="V27" s="1239"/>
      <c r="W27" s="1239"/>
      <c r="X27" s="1239"/>
      <c r="Y27" s="1240"/>
      <c r="Z27" s="1238"/>
      <c r="AA27" s="1239"/>
      <c r="AB27" s="1239"/>
      <c r="AC27" s="1239"/>
      <c r="AD27" s="1239"/>
      <c r="AE27" s="1239"/>
      <c r="AF27" s="1239"/>
      <c r="AG27" s="1239"/>
      <c r="AH27" s="1239"/>
      <c r="AI27" s="1239"/>
      <c r="AJ27" s="1239"/>
      <c r="AK27" s="1239"/>
      <c r="AL27" s="1239"/>
      <c r="AM27" s="1240"/>
      <c r="AN27" s="1241"/>
      <c r="AO27" s="1242"/>
      <c r="AP27" s="1243"/>
      <c r="AQ27" s="1244"/>
      <c r="AR27" s="1245"/>
      <c r="AS27" s="905" t="str">
        <f t="shared" si="0"/>
        <v/>
      </c>
      <c r="AT27" s="906"/>
      <c r="AU27" s="907"/>
      <c r="AV27" s="858" t="str">
        <f t="shared" ref="AV27" si="8">IF(AS27&lt;&gt;"",SUM(AS27:AU28),"")</f>
        <v/>
      </c>
      <c r="AW27" s="859"/>
      <c r="AX27" s="860"/>
      <c r="AY27" s="1261"/>
      <c r="AZ27" s="1262"/>
      <c r="BA27" s="1262"/>
      <c r="BB27" s="1262"/>
      <c r="BC27" s="868" t="s">
        <v>17</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29" customFormat="1" ht="28.5" customHeight="1">
      <c r="A28" s="891"/>
      <c r="B28" s="892"/>
      <c r="C28" s="893"/>
      <c r="D28" s="911" t="s">
        <v>130</v>
      </c>
      <c r="E28" s="912"/>
      <c r="F28" s="913"/>
      <c r="G28" s="1250"/>
      <c r="H28" s="1251"/>
      <c r="I28" s="1251"/>
      <c r="J28" s="1251"/>
      <c r="K28" s="1251"/>
      <c r="L28" s="1251"/>
      <c r="M28" s="1251"/>
      <c r="N28" s="1252"/>
      <c r="O28" s="1253"/>
      <c r="P28" s="1254"/>
      <c r="Q28" s="1254"/>
      <c r="R28" s="1254"/>
      <c r="S28" s="1254"/>
      <c r="T28" s="1254"/>
      <c r="U28" s="1254"/>
      <c r="V28" s="1254"/>
      <c r="W28" s="1254"/>
      <c r="X28" s="1254"/>
      <c r="Y28" s="1255"/>
      <c r="Z28" s="1253"/>
      <c r="AA28" s="1254"/>
      <c r="AB28" s="1254"/>
      <c r="AC28" s="1254"/>
      <c r="AD28" s="1254"/>
      <c r="AE28" s="1254"/>
      <c r="AF28" s="1254"/>
      <c r="AG28" s="1254"/>
      <c r="AH28" s="1254"/>
      <c r="AI28" s="1254"/>
      <c r="AJ28" s="1254"/>
      <c r="AK28" s="1254"/>
      <c r="AL28" s="1254"/>
      <c r="AM28" s="1255"/>
      <c r="AN28" s="1256"/>
      <c r="AO28" s="1257"/>
      <c r="AP28" s="1258"/>
      <c r="AQ28" s="1259"/>
      <c r="AR28" s="1260"/>
      <c r="AS28" s="874" t="str">
        <f t="shared" si="0"/>
        <v/>
      </c>
      <c r="AT28" s="875"/>
      <c r="AU28" s="876"/>
      <c r="AV28" s="861"/>
      <c r="AW28" s="862"/>
      <c r="AX28" s="863"/>
      <c r="AY28" s="1248"/>
      <c r="AZ28" s="1249"/>
      <c r="BA28" s="1249"/>
      <c r="BB28" s="1249"/>
      <c r="BC28" s="83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29" customFormat="1" ht="28.5" customHeight="1">
      <c r="A29" s="891"/>
      <c r="B29" s="892"/>
      <c r="C29" s="893"/>
      <c r="D29" s="897" t="s">
        <v>129</v>
      </c>
      <c r="E29" s="898"/>
      <c r="F29" s="899"/>
      <c r="G29" s="1235"/>
      <c r="H29" s="1236"/>
      <c r="I29" s="1236"/>
      <c r="J29" s="1236"/>
      <c r="K29" s="1236"/>
      <c r="L29" s="1236"/>
      <c r="M29" s="1236"/>
      <c r="N29" s="1237"/>
      <c r="O29" s="1238"/>
      <c r="P29" s="1239"/>
      <c r="Q29" s="1239"/>
      <c r="R29" s="1239"/>
      <c r="S29" s="1239"/>
      <c r="T29" s="1239"/>
      <c r="U29" s="1239"/>
      <c r="V29" s="1239"/>
      <c r="W29" s="1239"/>
      <c r="X29" s="1239"/>
      <c r="Y29" s="1240"/>
      <c r="Z29" s="1238"/>
      <c r="AA29" s="1239"/>
      <c r="AB29" s="1239"/>
      <c r="AC29" s="1239"/>
      <c r="AD29" s="1239"/>
      <c r="AE29" s="1239"/>
      <c r="AF29" s="1239"/>
      <c r="AG29" s="1239"/>
      <c r="AH29" s="1239"/>
      <c r="AI29" s="1239"/>
      <c r="AJ29" s="1239"/>
      <c r="AK29" s="1239"/>
      <c r="AL29" s="1239"/>
      <c r="AM29" s="1240"/>
      <c r="AN29" s="1241"/>
      <c r="AO29" s="1242"/>
      <c r="AP29" s="1243"/>
      <c r="AQ29" s="1244"/>
      <c r="AR29" s="1245"/>
      <c r="AS29" s="905" t="str">
        <f t="shared" si="0"/>
        <v/>
      </c>
      <c r="AT29" s="906"/>
      <c r="AU29" s="907"/>
      <c r="AV29" s="858" t="str">
        <f t="shared" ref="AV29" si="9">IF(AS29&lt;&gt;"",SUM(AS29:AU30),"")</f>
        <v/>
      </c>
      <c r="AW29" s="859"/>
      <c r="AX29" s="860"/>
      <c r="AY29" s="1261"/>
      <c r="AZ29" s="1262"/>
      <c r="BA29" s="1262"/>
      <c r="BB29" s="1262"/>
      <c r="BC29" s="868" t="s">
        <v>17</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29" customFormat="1" ht="28.5" customHeight="1" thickBot="1">
      <c r="A30" s="894"/>
      <c r="B30" s="895"/>
      <c r="C30" s="896"/>
      <c r="D30" s="931" t="s">
        <v>130</v>
      </c>
      <c r="E30" s="932"/>
      <c r="F30" s="933"/>
      <c r="G30" s="1265"/>
      <c r="H30" s="1266"/>
      <c r="I30" s="1266"/>
      <c r="J30" s="1266"/>
      <c r="K30" s="1266"/>
      <c r="L30" s="1266"/>
      <c r="M30" s="1266"/>
      <c r="N30" s="1267"/>
      <c r="O30" s="1268"/>
      <c r="P30" s="1269"/>
      <c r="Q30" s="1269"/>
      <c r="R30" s="1269"/>
      <c r="S30" s="1269"/>
      <c r="T30" s="1269"/>
      <c r="U30" s="1269"/>
      <c r="V30" s="1269"/>
      <c r="W30" s="1269"/>
      <c r="X30" s="1269"/>
      <c r="Y30" s="1270"/>
      <c r="Z30" s="1268"/>
      <c r="AA30" s="1269"/>
      <c r="AB30" s="1269"/>
      <c r="AC30" s="1269"/>
      <c r="AD30" s="1269"/>
      <c r="AE30" s="1269"/>
      <c r="AF30" s="1269"/>
      <c r="AG30" s="1269"/>
      <c r="AH30" s="1269"/>
      <c r="AI30" s="1269"/>
      <c r="AJ30" s="1269"/>
      <c r="AK30" s="1269"/>
      <c r="AL30" s="1269"/>
      <c r="AM30" s="1270"/>
      <c r="AN30" s="1271"/>
      <c r="AO30" s="1272"/>
      <c r="AP30" s="1273"/>
      <c r="AQ30" s="1274"/>
      <c r="AR30" s="1275"/>
      <c r="AS30" s="956" t="str">
        <f t="shared" si="0"/>
        <v/>
      </c>
      <c r="AT30" s="957"/>
      <c r="AU30" s="958"/>
      <c r="AV30" s="959"/>
      <c r="AW30" s="960"/>
      <c r="AX30" s="961"/>
      <c r="AY30" s="1263"/>
      <c r="AZ30" s="1264"/>
      <c r="BA30" s="1264"/>
      <c r="BB30" s="1264"/>
      <c r="BC30" s="887"/>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ht="28.5" customHeight="1">
      <c r="BA31" s="19"/>
      <c r="BB31" s="19"/>
      <c r="BC31" s="19"/>
    </row>
    <row r="32" spans="1:106" s="7" customFormat="1" ht="31.5" customHeight="1" thickBot="1">
      <c r="A32" s="40" t="s">
        <v>97</v>
      </c>
      <c r="B32" s="202"/>
      <c r="C32" s="202"/>
      <c r="D32" s="202"/>
      <c r="E32" s="202"/>
      <c r="F32" s="202"/>
      <c r="G32" s="202"/>
      <c r="H32" s="202"/>
      <c r="I32" s="169"/>
      <c r="J32" s="169"/>
      <c r="K32" s="169"/>
      <c r="L32" s="169"/>
      <c r="M32" s="169"/>
      <c r="N32" s="169"/>
      <c r="O32" s="169"/>
      <c r="P32" s="169" t="s">
        <v>157</v>
      </c>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202"/>
      <c r="AZ32" s="202"/>
      <c r="BA32" s="202"/>
      <c r="BB32" s="202"/>
      <c r="BC32" s="202"/>
    </row>
    <row r="33" spans="1:55" s="7" customFormat="1" ht="57.75" customHeight="1" thickBot="1">
      <c r="A33" s="622" t="s">
        <v>18</v>
      </c>
      <c r="B33" s="623"/>
      <c r="C33" s="624"/>
      <c r="D33" s="548" t="s">
        <v>142</v>
      </c>
      <c r="E33" s="538"/>
      <c r="F33" s="538"/>
      <c r="G33" s="538"/>
      <c r="H33" s="538"/>
      <c r="I33" s="541"/>
      <c r="J33" s="559" t="s">
        <v>147</v>
      </c>
      <c r="K33" s="559"/>
      <c r="L33" s="559"/>
      <c r="M33" s="559"/>
      <c r="N33" s="559"/>
      <c r="O33" s="559"/>
      <c r="P33" s="560"/>
      <c r="Q33" s="538" t="s">
        <v>148</v>
      </c>
      <c r="R33" s="541"/>
      <c r="S33" s="538" t="s">
        <v>99</v>
      </c>
      <c r="T33" s="538"/>
      <c r="U33" s="538"/>
      <c r="V33" s="538"/>
      <c r="W33" s="538"/>
      <c r="X33" s="538"/>
      <c r="Y33" s="539"/>
      <c r="Z33" s="548" t="s">
        <v>100</v>
      </c>
      <c r="AA33" s="538"/>
      <c r="AB33" s="538"/>
      <c r="AC33" s="538"/>
      <c r="AD33" s="538"/>
      <c r="AE33" s="538"/>
      <c r="AF33" s="538"/>
      <c r="AG33" s="538"/>
      <c r="AH33" s="538"/>
      <c r="AI33" s="538"/>
      <c r="AJ33" s="538"/>
      <c r="AK33" s="538"/>
      <c r="AL33" s="538"/>
      <c r="AM33" s="539"/>
      <c r="AN33" s="548" t="s">
        <v>123</v>
      </c>
      <c r="AO33" s="538"/>
      <c r="AP33" s="538"/>
      <c r="AQ33" s="538"/>
      <c r="AR33" s="538"/>
      <c r="AS33" s="538"/>
      <c r="AT33" s="538"/>
      <c r="AU33" s="538"/>
      <c r="AV33" s="538"/>
      <c r="AW33" s="538"/>
      <c r="AX33" s="538"/>
      <c r="AY33" s="538"/>
      <c r="AZ33" s="538"/>
      <c r="BA33" s="538"/>
      <c r="BB33" s="538"/>
      <c r="BC33" s="611"/>
    </row>
    <row r="34" spans="1:55" s="7" customFormat="1" ht="33.75" customHeight="1" thickTop="1">
      <c r="A34" s="878" t="s">
        <v>109</v>
      </c>
      <c r="B34" s="879"/>
      <c r="C34" s="880"/>
      <c r="D34" s="825" t="s">
        <v>143</v>
      </c>
      <c r="E34" s="826"/>
      <c r="F34" s="826"/>
      <c r="G34" s="826"/>
      <c r="H34" s="826"/>
      <c r="I34" s="827"/>
      <c r="J34" s="819" t="str">
        <f>IF((SUMIF($AV$11:$AX$20,"&gt;=2.2",$AY$11:$BB$20))=0,"",IF((SUMIF($AV$11:$AX$20,"&gt;=2.2",$AY$11:$BB$20))&lt;=1,1,IF($AV$11&lt;&gt;"",ROUNDDOWN(SUMIF($AV$11:$AX$20,"&gt;=2.2",$AY$11:$BB$20),0),"")))</f>
        <v/>
      </c>
      <c r="K34" s="820"/>
      <c r="L34" s="820"/>
      <c r="M34" s="820"/>
      <c r="N34" s="820"/>
      <c r="O34" s="820"/>
      <c r="P34" s="229" t="s">
        <v>149</v>
      </c>
      <c r="Q34" s="881" t="s">
        <v>148</v>
      </c>
      <c r="R34" s="882"/>
      <c r="S34" s="807">
        <v>7500</v>
      </c>
      <c r="T34" s="807"/>
      <c r="U34" s="807"/>
      <c r="V34" s="807"/>
      <c r="W34" s="807"/>
      <c r="X34" s="807"/>
      <c r="Y34" s="124" t="s">
        <v>0</v>
      </c>
      <c r="Z34" s="808" t="str">
        <f>IF(J34="","",(J34*S34))</f>
        <v/>
      </c>
      <c r="AA34" s="808"/>
      <c r="AB34" s="808"/>
      <c r="AC34" s="808"/>
      <c r="AD34" s="808"/>
      <c r="AE34" s="808"/>
      <c r="AF34" s="808"/>
      <c r="AG34" s="808"/>
      <c r="AH34" s="808"/>
      <c r="AI34" s="808"/>
      <c r="AJ34" s="808"/>
      <c r="AK34" s="808"/>
      <c r="AL34" s="808"/>
      <c r="AM34" s="124" t="s">
        <v>0</v>
      </c>
      <c r="AN34" s="809" t="str">
        <f>IF(Z34&lt;&gt;"",Z34,"")</f>
        <v/>
      </c>
      <c r="AO34" s="810"/>
      <c r="AP34" s="810"/>
      <c r="AQ34" s="810"/>
      <c r="AR34" s="810"/>
      <c r="AS34" s="810"/>
      <c r="AT34" s="810"/>
      <c r="AU34" s="810"/>
      <c r="AV34" s="810"/>
      <c r="AW34" s="810"/>
      <c r="AX34" s="810"/>
      <c r="AY34" s="810"/>
      <c r="AZ34" s="810"/>
      <c r="BA34" s="810"/>
      <c r="BB34" s="810"/>
      <c r="BC34" s="227" t="s">
        <v>0</v>
      </c>
    </row>
    <row r="35" spans="1:55" s="7" customFormat="1" ht="33.75" customHeight="1">
      <c r="A35" s="631" t="s">
        <v>102</v>
      </c>
      <c r="B35" s="632"/>
      <c r="C35" s="633"/>
      <c r="D35" s="828" t="s">
        <v>144</v>
      </c>
      <c r="E35" s="829"/>
      <c r="F35" s="829"/>
      <c r="G35" s="829"/>
      <c r="H35" s="829"/>
      <c r="I35" s="830"/>
      <c r="J35" s="821" t="str">
        <f>IF((SUMIF($AV$21:$AX$30,"&gt;=5.4",$AY$21:$BB$30))=0,"",IF((SUMIF($AV$21:$AX$30,"&gt;=5.4",$AY$21:$BB$30))&lt;=1,1,IF($AV$21&lt;&gt;"",ROUNDDOWN(SUMIF($AV$21:$AX$30,"&gt;=5.4",$AY$21:$BB$30),0),"")))</f>
        <v/>
      </c>
      <c r="K35" s="822"/>
      <c r="L35" s="822"/>
      <c r="M35" s="822"/>
      <c r="N35" s="822"/>
      <c r="O35" s="822"/>
      <c r="P35" s="230" t="s">
        <v>149</v>
      </c>
      <c r="Q35" s="883" t="s">
        <v>148</v>
      </c>
      <c r="R35" s="644"/>
      <c r="S35" s="510">
        <v>6000</v>
      </c>
      <c r="T35" s="510"/>
      <c r="U35" s="510"/>
      <c r="V35" s="510"/>
      <c r="W35" s="510"/>
      <c r="X35" s="510"/>
      <c r="Y35" s="125" t="s">
        <v>0</v>
      </c>
      <c r="Z35" s="811" t="str">
        <f>IF(J35="","",(J35*S35))</f>
        <v/>
      </c>
      <c r="AA35" s="811"/>
      <c r="AB35" s="811"/>
      <c r="AC35" s="811"/>
      <c r="AD35" s="811"/>
      <c r="AE35" s="811"/>
      <c r="AF35" s="811"/>
      <c r="AG35" s="811"/>
      <c r="AH35" s="811"/>
      <c r="AI35" s="811"/>
      <c r="AJ35" s="811"/>
      <c r="AK35" s="811"/>
      <c r="AL35" s="811"/>
      <c r="AM35" s="125" t="s">
        <v>0</v>
      </c>
      <c r="AN35" s="812">
        <f>SUM(Z35:AL36)</f>
        <v>0</v>
      </c>
      <c r="AO35" s="813"/>
      <c r="AP35" s="813"/>
      <c r="AQ35" s="813"/>
      <c r="AR35" s="813"/>
      <c r="AS35" s="813"/>
      <c r="AT35" s="813"/>
      <c r="AU35" s="813"/>
      <c r="AV35" s="813"/>
      <c r="AW35" s="813"/>
      <c r="AX35" s="813"/>
      <c r="AY35" s="813"/>
      <c r="AZ35" s="813"/>
      <c r="BA35" s="813"/>
      <c r="BB35" s="813"/>
      <c r="BC35" s="639" t="s">
        <v>0</v>
      </c>
    </row>
    <row r="36" spans="1:55" s="7" customFormat="1" ht="33.75" customHeight="1" thickBot="1">
      <c r="A36" s="634"/>
      <c r="B36" s="635"/>
      <c r="C36" s="636"/>
      <c r="D36" s="831" t="s">
        <v>145</v>
      </c>
      <c r="E36" s="832"/>
      <c r="F36" s="832"/>
      <c r="G36" s="832"/>
      <c r="H36" s="832"/>
      <c r="I36" s="833"/>
      <c r="J36" s="823" t="str">
        <f>IF(SUMIFS($AY$21:$AY$30,$AV$21:$AV$30,"&gt;=2.7",$AV$21:$AV$30,"&lt;5.4")=0,"",IF(SUMIFS($AY$21:$AY$30,$AV$21:$AV$30,"&gt;=2.7",$AV$21:$AV$30,"&lt;5.4")&lt;1,1,ROUNDDOWN(SUMIFS($AY$21:$AY$30,$AV$21:$AV$30,"&gt;=2.7",$AV$21:$AV$30,"&lt;5.4"),0)))</f>
        <v/>
      </c>
      <c r="K36" s="824"/>
      <c r="L36" s="824"/>
      <c r="M36" s="824"/>
      <c r="N36" s="824"/>
      <c r="O36" s="824"/>
      <c r="P36" s="231" t="s">
        <v>149</v>
      </c>
      <c r="Q36" s="884" t="s">
        <v>148</v>
      </c>
      <c r="R36" s="504"/>
      <c r="S36" s="512">
        <v>5000</v>
      </c>
      <c r="T36" s="512"/>
      <c r="U36" s="512"/>
      <c r="V36" s="512"/>
      <c r="W36" s="512"/>
      <c r="X36" s="512"/>
      <c r="Y36" s="129" t="s">
        <v>0</v>
      </c>
      <c r="Z36" s="816" t="str">
        <f>IF(J36="","",(J36*S36))</f>
        <v/>
      </c>
      <c r="AA36" s="816"/>
      <c r="AB36" s="816"/>
      <c r="AC36" s="816"/>
      <c r="AD36" s="816"/>
      <c r="AE36" s="816"/>
      <c r="AF36" s="816"/>
      <c r="AG36" s="816"/>
      <c r="AH36" s="816"/>
      <c r="AI36" s="816"/>
      <c r="AJ36" s="816"/>
      <c r="AK36" s="816"/>
      <c r="AL36" s="816"/>
      <c r="AM36" s="129" t="s">
        <v>0</v>
      </c>
      <c r="AN36" s="814"/>
      <c r="AO36" s="815"/>
      <c r="AP36" s="815"/>
      <c r="AQ36" s="815"/>
      <c r="AR36" s="815"/>
      <c r="AS36" s="815"/>
      <c r="AT36" s="815"/>
      <c r="AU36" s="815"/>
      <c r="AV36" s="815"/>
      <c r="AW36" s="815"/>
      <c r="AX36" s="815"/>
      <c r="AY36" s="815"/>
      <c r="AZ36" s="815"/>
      <c r="BA36" s="815"/>
      <c r="BB36" s="815"/>
      <c r="BC36" s="877"/>
    </row>
    <row r="37" spans="1:55" s="7" customFormat="1" ht="37.5" customHeight="1" thickTop="1" thickBot="1">
      <c r="A37" s="607" t="s">
        <v>134</v>
      </c>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9"/>
      <c r="AN37" s="817">
        <f>SUM(AN34:BB36)</f>
        <v>0</v>
      </c>
      <c r="AO37" s="818"/>
      <c r="AP37" s="818"/>
      <c r="AQ37" s="818"/>
      <c r="AR37" s="818"/>
      <c r="AS37" s="818"/>
      <c r="AT37" s="818"/>
      <c r="AU37" s="818"/>
      <c r="AV37" s="818"/>
      <c r="AW37" s="818"/>
      <c r="AX37" s="818"/>
      <c r="AY37" s="818"/>
      <c r="AZ37" s="818"/>
      <c r="BA37" s="818"/>
      <c r="BB37" s="818"/>
      <c r="BC37" s="128" t="s">
        <v>0</v>
      </c>
    </row>
    <row r="38" spans="1:55" ht="28.5" customHeight="1"/>
  </sheetData>
  <sheetProtection algorithmName="SHA-512" hashValue="mAIrdO6cld4meM2WEKuLM0e/ZDPGg76zPP4FjqdAIMd3KLO49pasXv4kg4H6suzw+U+RqjTS8zELHb4G7P3w/w==" saltValue="BcdDljTjoCQ/SR7AD5tw8w==" spinCount="100000" sheet="1" objects="1" scenarios="1"/>
  <mergeCells count="215">
    <mergeCell ref="A37:AM37"/>
    <mergeCell ref="AN37:BB37"/>
    <mergeCell ref="D36:I36"/>
    <mergeCell ref="J36:O36"/>
    <mergeCell ref="Q36:R36"/>
    <mergeCell ref="A35:C36"/>
    <mergeCell ref="D35:I35"/>
    <mergeCell ref="J35:O35"/>
    <mergeCell ref="Q35:R35"/>
    <mergeCell ref="A34:C34"/>
    <mergeCell ref="D34:I34"/>
    <mergeCell ref="J34:O34"/>
    <mergeCell ref="Q34:R34"/>
    <mergeCell ref="A33:C33"/>
    <mergeCell ref="D33:I33"/>
    <mergeCell ref="J33:P33"/>
    <mergeCell ref="Q33:R33"/>
    <mergeCell ref="AS29:AU29"/>
    <mergeCell ref="A21:C30"/>
    <mergeCell ref="Z22:AM22"/>
    <mergeCell ref="AN22:AP22"/>
    <mergeCell ref="AQ22:AR22"/>
    <mergeCell ref="AS22:AU22"/>
    <mergeCell ref="D21:F21"/>
    <mergeCell ref="G21:N21"/>
    <mergeCell ref="O21:Y21"/>
    <mergeCell ref="Z21:AM21"/>
    <mergeCell ref="AN21:AP21"/>
    <mergeCell ref="AQ21:AR21"/>
    <mergeCell ref="AS21:AU21"/>
    <mergeCell ref="S33:Y33"/>
    <mergeCell ref="Z33:AM33"/>
    <mergeCell ref="AN33:BC33"/>
    <mergeCell ref="AV29:AX30"/>
    <mergeCell ref="AY29:BB30"/>
    <mergeCell ref="BC29:BC30"/>
    <mergeCell ref="D30:F30"/>
    <mergeCell ref="G30:N30"/>
    <mergeCell ref="O30:Y30"/>
    <mergeCell ref="Z30:AM30"/>
    <mergeCell ref="AN30:AP30"/>
    <mergeCell ref="AQ30:AR30"/>
    <mergeCell ref="D29:F29"/>
    <mergeCell ref="G29:N29"/>
    <mergeCell ref="O29:Y29"/>
    <mergeCell ref="Z29:AM29"/>
    <mergeCell ref="AN29:AP29"/>
    <mergeCell ref="AQ29:AR29"/>
    <mergeCell ref="AS30:AU30"/>
    <mergeCell ref="AV27:AX28"/>
    <mergeCell ref="AY27:BB28"/>
    <mergeCell ref="BC27:BC28"/>
    <mergeCell ref="D28:F28"/>
    <mergeCell ref="G28:N28"/>
    <mergeCell ref="O28:Y28"/>
    <mergeCell ref="Z28:AM28"/>
    <mergeCell ref="AN28:AP28"/>
    <mergeCell ref="AQ28:AR28"/>
    <mergeCell ref="AS28:AU28"/>
    <mergeCell ref="D27:F27"/>
    <mergeCell ref="G27:N27"/>
    <mergeCell ref="O27:Y27"/>
    <mergeCell ref="Z27:AM27"/>
    <mergeCell ref="AN27:AP27"/>
    <mergeCell ref="AQ27:AR27"/>
    <mergeCell ref="AS27:AU27"/>
    <mergeCell ref="AV25:AX26"/>
    <mergeCell ref="AY25:BB26"/>
    <mergeCell ref="BC25:BC26"/>
    <mergeCell ref="D26:F26"/>
    <mergeCell ref="G26:N26"/>
    <mergeCell ref="O26:Y26"/>
    <mergeCell ref="Z26:AM26"/>
    <mergeCell ref="AN26:AP26"/>
    <mergeCell ref="AQ26:AR26"/>
    <mergeCell ref="D25:F25"/>
    <mergeCell ref="G25:N25"/>
    <mergeCell ref="O25:Y25"/>
    <mergeCell ref="Z25:AM25"/>
    <mergeCell ref="AN25:AP25"/>
    <mergeCell ref="AQ25:AR25"/>
    <mergeCell ref="AS26:AU26"/>
    <mergeCell ref="AS25:AU25"/>
    <mergeCell ref="AV23:AX24"/>
    <mergeCell ref="AY23:BB24"/>
    <mergeCell ref="BC23:BC24"/>
    <mergeCell ref="D24:F24"/>
    <mergeCell ref="G24:N24"/>
    <mergeCell ref="O24:Y24"/>
    <mergeCell ref="Z24:AM24"/>
    <mergeCell ref="AN24:AP24"/>
    <mergeCell ref="AQ24:AR24"/>
    <mergeCell ref="AS24:AU24"/>
    <mergeCell ref="G23:N23"/>
    <mergeCell ref="O23:Y23"/>
    <mergeCell ref="Z23:AM23"/>
    <mergeCell ref="AN23:AP23"/>
    <mergeCell ref="AQ23:AR23"/>
    <mergeCell ref="AS23:AU23"/>
    <mergeCell ref="D23:F23"/>
    <mergeCell ref="AS19:AU19"/>
    <mergeCell ref="AV19:AX20"/>
    <mergeCell ref="AY19:BB20"/>
    <mergeCell ref="BC19:BC20"/>
    <mergeCell ref="D20:F20"/>
    <mergeCell ref="G20:N20"/>
    <mergeCell ref="O20:Y20"/>
    <mergeCell ref="Z20:AM20"/>
    <mergeCell ref="AN20:AP20"/>
    <mergeCell ref="AQ20:AR20"/>
    <mergeCell ref="D19:F19"/>
    <mergeCell ref="G19:N19"/>
    <mergeCell ref="O19:Y19"/>
    <mergeCell ref="Z19:AM19"/>
    <mergeCell ref="AN19:AP19"/>
    <mergeCell ref="AQ19:AR19"/>
    <mergeCell ref="AS20:AU20"/>
    <mergeCell ref="AV21:AX22"/>
    <mergeCell ref="AY21:BB22"/>
    <mergeCell ref="BC21:BC22"/>
    <mergeCell ref="D22:F22"/>
    <mergeCell ref="G22:N22"/>
    <mergeCell ref="O22:Y22"/>
    <mergeCell ref="AS17:AU17"/>
    <mergeCell ref="AS15:AU15"/>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D15:F15"/>
    <mergeCell ref="G15:N15"/>
    <mergeCell ref="O15:Y15"/>
    <mergeCell ref="Z15:AM15"/>
    <mergeCell ref="AN15:AP15"/>
    <mergeCell ref="AQ15:AR15"/>
    <mergeCell ref="AS16:AU16"/>
    <mergeCell ref="AY13:BB14"/>
    <mergeCell ref="BC13:BC14"/>
    <mergeCell ref="D14:F14"/>
    <mergeCell ref="G14:N14"/>
    <mergeCell ref="O14:Y14"/>
    <mergeCell ref="Z14:AM14"/>
    <mergeCell ref="AN14:AP14"/>
    <mergeCell ref="AQ14:AR14"/>
    <mergeCell ref="AS14:AU14"/>
    <mergeCell ref="AY11:BB12"/>
    <mergeCell ref="BC11:BC12"/>
    <mergeCell ref="D12:F12"/>
    <mergeCell ref="G12:N12"/>
    <mergeCell ref="O12:Y12"/>
    <mergeCell ref="Z12:AM12"/>
    <mergeCell ref="AN12:AP12"/>
    <mergeCell ref="AQ12:AR12"/>
    <mergeCell ref="AS12:AU12"/>
    <mergeCell ref="A11:C20"/>
    <mergeCell ref="D11:F11"/>
    <mergeCell ref="G11:N11"/>
    <mergeCell ref="O11:Y11"/>
    <mergeCell ref="Z11:AM11"/>
    <mergeCell ref="AN11:AP11"/>
    <mergeCell ref="AQ11:AR11"/>
    <mergeCell ref="AS11:AU11"/>
    <mergeCell ref="AV11:AX12"/>
    <mergeCell ref="D13:F13"/>
    <mergeCell ref="G13:N13"/>
    <mergeCell ref="O13:Y13"/>
    <mergeCell ref="Z13:AM13"/>
    <mergeCell ref="AN13:AP13"/>
    <mergeCell ref="AQ13:AR13"/>
    <mergeCell ref="AS13:AU13"/>
    <mergeCell ref="AV13:AX14"/>
    <mergeCell ref="AV15:AX16"/>
    <mergeCell ref="D17:F17"/>
    <mergeCell ref="G17:N17"/>
    <mergeCell ref="O17:Y17"/>
    <mergeCell ref="Z17:AM17"/>
    <mergeCell ref="AN17:AP17"/>
    <mergeCell ref="AQ17:AR17"/>
    <mergeCell ref="A3:BC3"/>
    <mergeCell ref="BB6:BC6"/>
    <mergeCell ref="AS7:AX9"/>
    <mergeCell ref="AY7:BC9"/>
    <mergeCell ref="A10:C10"/>
    <mergeCell ref="D10:F10"/>
    <mergeCell ref="G10:N10"/>
    <mergeCell ref="O10:Y10"/>
    <mergeCell ref="Z10:AM10"/>
    <mergeCell ref="AN10:AP10"/>
    <mergeCell ref="AQ10:AR10"/>
    <mergeCell ref="AS10:AU10"/>
    <mergeCell ref="AV10:AX10"/>
    <mergeCell ref="AY10:BC10"/>
    <mergeCell ref="S34:X34"/>
    <mergeCell ref="Z34:AL34"/>
    <mergeCell ref="AN34:BB34"/>
    <mergeCell ref="S35:X35"/>
    <mergeCell ref="Z35:AL35"/>
    <mergeCell ref="AN35:BB36"/>
    <mergeCell ref="S36:X36"/>
    <mergeCell ref="Z36:AL36"/>
    <mergeCell ref="BC35:BC36"/>
  </mergeCells>
  <phoneticPr fontId="51"/>
  <dataValidations count="6">
    <dataValidation type="custom" imeMode="disabled" allowBlank="1" showInputMessage="1" showErrorMessage="1" sqref="AV11:AX30" xr:uid="{D21CC8D1-99A5-4BFF-A0C7-68D358340D96}">
      <formula1>AV11-ROUNDDOWN(AV11,1)=0</formula1>
    </dataValidation>
    <dataValidation type="textLength" imeMode="disabled" operator="equal" allowBlank="1" showInputMessage="1" showErrorMessage="1" errorTitle="文字数エラー" error="SII登録型番の8文字で登録してください。" sqref="G11:N30" xr:uid="{5E2896FE-4832-4F29-88EB-2F52537BB2D3}">
      <formula1>8</formula1>
    </dataValidation>
    <dataValidation type="custom" imeMode="disabled" allowBlank="1" showInputMessage="1" showErrorMessage="1" errorTitle="入力エラー" error="小数点は第三位まで、四位以下四捨五入で入力して下さい。" sqref="AN11:AP30" xr:uid="{6AA155D1-F593-4ABA-867A-9ED135798A29}">
      <formula1>AN11-ROUND(AN11,3)=0</formula1>
    </dataValidation>
    <dataValidation type="custom" imeMode="disabled" allowBlank="1" showInputMessage="1" showErrorMessage="1" errorTitle="入力エラー" error="小数点は第一位まで、二位以下切り捨てで入力して下さい。" sqref="AS11:AU30" xr:uid="{2CA3EDCD-65C0-49C6-98E3-0206B4142FEE}">
      <formula1>AS11-ROUNDDOWN(AS11,1)=0</formula1>
    </dataValidation>
    <dataValidation type="custom" imeMode="disabled" allowBlank="1" showInputMessage="1" showErrorMessage="1" errorTitle="入力エラー" error="小数点以下第一位を切り捨てで入力して下さい。" sqref="AQ11:AR30" xr:uid="{03B1B171-28FD-40AB-946A-CD6693DF9538}">
      <formula1>AQ11-ROUNDDOWN(AQ11,0)=0</formula1>
    </dataValidation>
    <dataValidation type="custom" imeMode="disabled" allowBlank="1" showInputMessage="1" showErrorMessage="1" errorTitle="入力エラー" error="小数点は第二位まで、三位以下切り捨てで入力して下さい。" sqref="AY11 AY13 AY19 AY15 AY17 AY23 AY29 AY25 AY27 AY21" xr:uid="{70CF41AE-2600-457F-8491-7C8B015AE73D}">
      <formula1>AY11-ROUNDDOWN(AY11,2)=0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oddFooter>&amp;L（備考）用紙は日本工業規格Ａ４とし、縦位置とする。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ED11-9163-46CA-A73D-EF85E1A56FD9}">
  <sheetPr>
    <pageSetUpPr fitToPage="1"/>
  </sheetPr>
  <dimension ref="A1:ET90"/>
  <sheetViews>
    <sheetView showGridLines="0" showZeros="0" zoomScale="55" zoomScaleNormal="55" zoomScaleSheetLayoutView="52" workbookViewId="0"/>
  </sheetViews>
  <sheetFormatPr defaultColWidth="9" defaultRowHeight="13.2"/>
  <cols>
    <col min="1" max="55" width="3.77734375" style="7" customWidth="1"/>
    <col min="56" max="93" width="3.44140625" style="7" customWidth="1"/>
    <col min="94" max="148" width="3.77734375" style="7" customWidth="1"/>
    <col min="149" max="16384" width="9" style="7"/>
  </cols>
  <sheetData>
    <row r="1" spans="1:150" ht="19.2">
      <c r="BC1" s="130" t="s">
        <v>249</v>
      </c>
      <c r="EG1" s="130"/>
      <c r="ER1" s="130" t="s">
        <v>249</v>
      </c>
    </row>
    <row r="2" spans="1:150" ht="18" customHeight="1">
      <c r="BC2" s="61" t="str">
        <f>IF(OR(実績報告書!$BD$15&lt;&gt;"",実績報告書!$AJ$51&lt;&gt;""),実績報告書!$BD$15&amp;"邸"&amp;RIGHT(TRIM(実績報告書!$N$51&amp;実績報告書!$Y$51&amp;実績報告書!$AJ$51),4),"")</f>
        <v/>
      </c>
      <c r="EG2" s="61"/>
      <c r="ER2" s="61" t="str">
        <f>IF(BC2="","",BC2)</f>
        <v/>
      </c>
    </row>
    <row r="3" spans="1:150" ht="30" customHeight="1">
      <c r="A3" s="584" t="s">
        <v>286</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CP3" s="584" t="s">
        <v>287</v>
      </c>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row>
    <row r="4" spans="1:150"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row>
    <row r="5" spans="1:150" ht="18"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M5" s="4"/>
      <c r="EN5" s="4"/>
      <c r="EO5" s="4"/>
      <c r="EP5" s="4"/>
      <c r="EQ5" s="4"/>
      <c r="ER5" s="131" t="s">
        <v>3</v>
      </c>
    </row>
    <row r="6" spans="1:150"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31"/>
      <c r="AR6" s="131"/>
      <c r="AS6" s="131"/>
      <c r="AT6" s="131"/>
      <c r="AU6" s="131"/>
      <c r="AV6" s="131"/>
      <c r="AW6" s="131"/>
      <c r="AX6" s="61" t="s">
        <v>38</v>
      </c>
      <c r="AY6" s="201"/>
      <c r="AZ6" s="132" t="s">
        <v>91</v>
      </c>
      <c r="BA6" s="201"/>
      <c r="BB6" s="962" t="s">
        <v>92</v>
      </c>
      <c r="BC6" s="962"/>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131"/>
      <c r="DX6" s="131"/>
      <c r="DY6" s="131"/>
      <c r="DZ6" s="131"/>
      <c r="EA6" s="131"/>
      <c r="EB6" s="131"/>
      <c r="EC6" s="131"/>
      <c r="ED6" s="131"/>
      <c r="EE6" s="131"/>
      <c r="EF6" s="131"/>
      <c r="EG6" s="4"/>
      <c r="EM6" s="61" t="s">
        <v>38</v>
      </c>
      <c r="EN6" s="211" t="str">
        <f>IF(AY6="","",AY6)</f>
        <v/>
      </c>
      <c r="EO6" s="132" t="s">
        <v>91</v>
      </c>
      <c r="EP6" s="211" t="str">
        <f>IF(BA6="","",BA6)</f>
        <v/>
      </c>
      <c r="EQ6" s="962" t="s">
        <v>92</v>
      </c>
      <c r="ER6" s="962"/>
    </row>
    <row r="7" spans="1:150"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61"/>
      <c r="AY7" s="223"/>
      <c r="AZ7" s="132"/>
      <c r="BA7" s="223"/>
      <c r="BB7" s="223"/>
      <c r="BC7" s="223"/>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131"/>
      <c r="DX7" s="131"/>
      <c r="DY7" s="131"/>
      <c r="DZ7" s="131"/>
      <c r="EA7" s="131"/>
      <c r="EB7" s="131"/>
      <c r="EC7" s="131"/>
      <c r="ED7" s="131"/>
      <c r="EE7" s="131"/>
      <c r="EF7" s="131"/>
      <c r="EG7" s="4"/>
    </row>
    <row r="8" spans="1:150" ht="17.25" customHeight="1">
      <c r="A8" s="154"/>
      <c r="B8" s="155"/>
      <c r="C8" s="156" t="s">
        <v>127</v>
      </c>
      <c r="D8" s="25"/>
      <c r="E8" s="25"/>
      <c r="F8" s="25"/>
      <c r="G8" s="157"/>
      <c r="H8" s="158"/>
      <c r="I8" s="156" t="s">
        <v>260</v>
      </c>
      <c r="J8" s="4"/>
      <c r="K8" s="4"/>
      <c r="L8" s="4"/>
      <c r="M8" s="4"/>
      <c r="N8" s="34"/>
      <c r="O8" s="34"/>
      <c r="P8" s="33"/>
      <c r="Q8" s="34"/>
      <c r="R8" s="34"/>
      <c r="S8" s="34"/>
      <c r="T8" s="34"/>
      <c r="U8" s="34"/>
      <c r="V8" s="156"/>
      <c r="W8" s="25"/>
      <c r="X8" s="18"/>
      <c r="Y8" s="18"/>
      <c r="Z8" s="18"/>
      <c r="AA8" s="18"/>
      <c r="AB8" s="18"/>
      <c r="AC8" s="18"/>
      <c r="AD8" s="4"/>
      <c r="AE8" s="4"/>
      <c r="AF8" s="4"/>
      <c r="AG8" s="4"/>
      <c r="AH8" s="4"/>
      <c r="AI8" s="4"/>
      <c r="AJ8" s="18"/>
      <c r="AK8" s="18"/>
      <c r="AL8" s="18"/>
      <c r="AM8" s="18"/>
      <c r="AN8" s="18"/>
      <c r="AO8" s="18"/>
      <c r="AP8" s="962"/>
      <c r="AQ8" s="962"/>
      <c r="AR8" s="200"/>
      <c r="AS8" s="200"/>
      <c r="AT8" s="200"/>
      <c r="AU8" s="200"/>
      <c r="AV8" s="200"/>
      <c r="AW8" s="200"/>
      <c r="AX8" s="223"/>
      <c r="AY8" s="223"/>
      <c r="AZ8" s="223"/>
      <c r="BA8" s="223"/>
      <c r="BB8" s="223"/>
      <c r="BC8" s="132"/>
      <c r="CP8" s="154"/>
      <c r="CQ8" s="155"/>
      <c r="CR8" s="156" t="s">
        <v>127</v>
      </c>
      <c r="CS8" s="25"/>
      <c r="CT8" s="25"/>
      <c r="CU8" s="25"/>
      <c r="CV8" s="157"/>
      <c r="CW8" s="158"/>
      <c r="CX8" s="156" t="s">
        <v>260</v>
      </c>
      <c r="CY8" s="4"/>
      <c r="CZ8" s="4"/>
      <c r="DA8" s="4"/>
      <c r="DB8" s="187"/>
      <c r="DC8" s="188"/>
      <c r="DD8" s="187"/>
      <c r="DE8" s="187"/>
      <c r="DF8" s="187"/>
      <c r="DG8" s="187"/>
      <c r="DH8" s="187"/>
      <c r="DI8" s="187"/>
      <c r="DJ8" s="187"/>
      <c r="DK8" s="183"/>
      <c r="DL8" s="184"/>
      <c r="DM8" s="18"/>
      <c r="DN8" s="18"/>
      <c r="DO8" s="18"/>
      <c r="DP8" s="18"/>
      <c r="DQ8" s="18"/>
      <c r="DR8" s="4"/>
      <c r="DS8" s="4"/>
      <c r="DT8" s="4"/>
      <c r="DU8" s="4"/>
      <c r="DV8" s="4"/>
      <c r="DW8" s="223"/>
      <c r="DX8" s="223"/>
      <c r="DY8" s="223"/>
      <c r="DZ8" s="223"/>
      <c r="EA8" s="223"/>
      <c r="EB8" s="223"/>
      <c r="EC8" s="223"/>
      <c r="ED8" s="223"/>
      <c r="EE8" s="223"/>
      <c r="EF8" s="223"/>
      <c r="EG8" s="132"/>
    </row>
    <row r="9" spans="1:150" ht="14.25" customHeight="1" thickBot="1">
      <c r="A9" s="191"/>
      <c r="B9" s="191"/>
      <c r="C9" s="191"/>
      <c r="D9" s="191"/>
      <c r="E9" s="191"/>
      <c r="F9" s="191"/>
      <c r="AJ9" s="191"/>
      <c r="AK9" s="191"/>
      <c r="AL9" s="191"/>
      <c r="AM9" s="191"/>
      <c r="AN9" s="191"/>
      <c r="AO9" s="191"/>
      <c r="AP9" s="200"/>
      <c r="AQ9" s="200"/>
      <c r="AR9" s="200"/>
      <c r="AS9" s="200"/>
      <c r="AT9" s="200"/>
      <c r="AU9" s="200"/>
      <c r="AV9" s="200"/>
      <c r="AW9" s="200"/>
      <c r="AX9" s="223"/>
      <c r="AY9" s="223"/>
      <c r="AZ9" s="223"/>
      <c r="BA9" s="223"/>
      <c r="BB9" s="223"/>
      <c r="BC9" s="132"/>
      <c r="CP9" s="191"/>
      <c r="CQ9" s="191"/>
      <c r="CR9" s="191"/>
      <c r="CS9" s="191"/>
      <c r="CT9" s="191"/>
      <c r="CU9" s="191"/>
      <c r="DW9" s="223"/>
      <c r="DX9" s="223"/>
      <c r="DY9" s="223"/>
      <c r="DZ9" s="223"/>
      <c r="EA9" s="223"/>
      <c r="EB9" s="223"/>
      <c r="EC9" s="223"/>
      <c r="ED9" s="223"/>
      <c r="EE9" s="223"/>
      <c r="EF9" s="223"/>
      <c r="EG9" s="132"/>
    </row>
    <row r="10" spans="1:150" ht="28.5" customHeight="1" thickBot="1">
      <c r="A10" s="964" t="s">
        <v>12</v>
      </c>
      <c r="B10" s="965"/>
      <c r="C10" s="965"/>
      <c r="D10" s="965"/>
      <c r="E10" s="965"/>
      <c r="F10" s="965"/>
      <c r="G10" s="965"/>
      <c r="H10" s="965"/>
      <c r="I10" s="965"/>
      <c r="J10" s="965"/>
      <c r="K10" s="966"/>
      <c r="L10" s="967" t="s">
        <v>110</v>
      </c>
      <c r="M10" s="968"/>
      <c r="N10" s="968"/>
      <c r="O10" s="968"/>
      <c r="P10" s="968"/>
      <c r="Q10" s="968"/>
      <c r="R10" s="968"/>
      <c r="S10" s="968"/>
      <c r="T10" s="969"/>
      <c r="U10" s="963"/>
      <c r="V10" s="963"/>
      <c r="W10" s="963"/>
      <c r="X10" s="963"/>
      <c r="Y10" s="963"/>
      <c r="Z10" s="963"/>
      <c r="AA10" s="963"/>
      <c r="AB10" s="963"/>
      <c r="AC10" s="963"/>
      <c r="AD10" s="963"/>
      <c r="AE10" s="963"/>
      <c r="AF10" s="963"/>
      <c r="CP10" s="964" t="s">
        <v>12</v>
      </c>
      <c r="CQ10" s="965"/>
      <c r="CR10" s="965"/>
      <c r="CS10" s="965"/>
      <c r="CT10" s="965"/>
      <c r="CU10" s="965"/>
      <c r="CV10" s="965"/>
      <c r="CW10" s="965"/>
      <c r="CX10" s="965"/>
      <c r="CY10" s="965"/>
      <c r="CZ10" s="966"/>
      <c r="DA10" s="967" t="s">
        <v>110</v>
      </c>
      <c r="DB10" s="968"/>
      <c r="DC10" s="968"/>
      <c r="DD10" s="968"/>
      <c r="DE10" s="968"/>
      <c r="DF10" s="968"/>
      <c r="DG10" s="968"/>
      <c r="DH10" s="968"/>
      <c r="DI10" s="969"/>
      <c r="DJ10" s="963"/>
      <c r="DK10" s="963"/>
      <c r="DL10" s="963"/>
      <c r="DM10" s="963"/>
      <c r="DN10" s="963"/>
      <c r="DO10" s="963"/>
      <c r="DP10" s="963"/>
      <c r="DQ10" s="963"/>
      <c r="DR10" s="963"/>
      <c r="DS10" s="963"/>
      <c r="DT10" s="963"/>
      <c r="DU10" s="963"/>
    </row>
    <row r="11" spans="1:150"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28"/>
      <c r="DN11" s="28"/>
      <c r="DO11" s="28"/>
      <c r="DP11" s="28"/>
      <c r="DQ11" s="4"/>
      <c r="DR11" s="4"/>
      <c r="DS11" s="4"/>
      <c r="DT11" s="4"/>
      <c r="DU11" s="4"/>
      <c r="DV11" s="4"/>
      <c r="DW11" s="4"/>
      <c r="DX11" s="4"/>
      <c r="DY11" s="4"/>
      <c r="DZ11" s="4"/>
      <c r="EA11" s="4"/>
      <c r="EB11" s="4"/>
      <c r="EC11" s="4"/>
      <c r="ED11" s="4"/>
      <c r="EE11" s="4"/>
      <c r="EF11" s="4"/>
      <c r="EG11" s="4"/>
    </row>
    <row r="12" spans="1:150" ht="29.25" customHeight="1">
      <c r="A12" s="1276" t="s">
        <v>264</v>
      </c>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8"/>
      <c r="AI12" s="1279" t="s">
        <v>4</v>
      </c>
      <c r="AJ12" s="1280"/>
      <c r="AK12" s="1280"/>
      <c r="AL12" s="1280"/>
      <c r="AM12" s="1280"/>
      <c r="AN12" s="1280"/>
      <c r="AO12" s="1280"/>
      <c r="AP12" s="1280"/>
      <c r="AQ12" s="1281"/>
      <c r="AR12" s="4"/>
      <c r="AS12" s="4"/>
      <c r="AT12" s="4"/>
      <c r="AU12" s="4"/>
      <c r="AV12" s="4"/>
      <c r="AW12" s="4"/>
      <c r="AX12" s="4"/>
      <c r="AY12" s="4"/>
      <c r="AZ12" s="4"/>
      <c r="BA12" s="4"/>
      <c r="BB12" s="4"/>
      <c r="BC12" s="4"/>
      <c r="CP12" s="1276" t="s">
        <v>264</v>
      </c>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8"/>
      <c r="DX12" s="1282" t="str">
        <f>AI12</f>
        <v>□</v>
      </c>
      <c r="DY12" s="1283"/>
      <c r="DZ12" s="1283"/>
      <c r="EA12" s="1283"/>
      <c r="EB12" s="1283"/>
      <c r="EC12" s="1283"/>
      <c r="ED12" s="1283"/>
      <c r="EE12" s="1283"/>
      <c r="EF12" s="1284"/>
      <c r="EG12" s="4"/>
    </row>
    <row r="13" spans="1:150"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28"/>
      <c r="DU13" s="28"/>
      <c r="DV13" s="28"/>
      <c r="DW13" s="4"/>
      <c r="DX13" s="4"/>
      <c r="DY13" s="4"/>
      <c r="DZ13" s="4"/>
      <c r="EA13" s="4"/>
      <c r="EB13" s="4"/>
      <c r="EC13" s="4"/>
      <c r="ED13" s="4"/>
      <c r="EE13" s="4"/>
      <c r="EF13" s="4"/>
      <c r="EG13" s="4"/>
    </row>
    <row r="14" spans="1:150" ht="18.75" customHeight="1">
      <c r="A14" s="1002" t="s">
        <v>159</v>
      </c>
      <c r="B14" s="1003"/>
      <c r="C14" s="1003"/>
      <c r="D14" s="1004"/>
      <c r="E14" s="1008" t="s">
        <v>160</v>
      </c>
      <c r="F14" s="1003"/>
      <c r="G14" s="1003"/>
      <c r="H14" s="1003"/>
      <c r="I14" s="1003"/>
      <c r="J14" s="1003"/>
      <c r="K14" s="1004"/>
      <c r="L14" s="1010" t="s">
        <v>161</v>
      </c>
      <c r="M14" s="1011"/>
      <c r="N14" s="1011"/>
      <c r="O14" s="1011"/>
      <c r="P14" s="1011"/>
      <c r="Q14" s="1011"/>
      <c r="R14" s="1011"/>
      <c r="S14" s="1011"/>
      <c r="T14" s="1012"/>
      <c r="U14" s="1010" t="s">
        <v>59</v>
      </c>
      <c r="V14" s="1011"/>
      <c r="W14" s="1011"/>
      <c r="X14" s="1011"/>
      <c r="Y14" s="1011"/>
      <c r="Z14" s="1011"/>
      <c r="AA14" s="1011"/>
      <c r="AB14" s="1011"/>
      <c r="AC14" s="1011"/>
      <c r="AD14" s="1011"/>
      <c r="AE14" s="1011"/>
      <c r="AF14" s="1011"/>
      <c r="AG14" s="1011"/>
      <c r="AH14" s="1012"/>
      <c r="AI14" s="586" t="s">
        <v>20</v>
      </c>
      <c r="AJ14" s="587"/>
      <c r="AK14" s="587"/>
      <c r="AL14" s="587"/>
      <c r="AM14" s="587"/>
      <c r="AN14" s="587"/>
      <c r="AO14" s="587"/>
      <c r="AP14" s="587"/>
      <c r="AQ14" s="1013"/>
      <c r="AR14" s="983" t="s">
        <v>19</v>
      </c>
      <c r="AS14" s="984"/>
      <c r="AT14" s="984"/>
      <c r="AU14" s="985"/>
      <c r="AV14" s="989" t="s">
        <v>163</v>
      </c>
      <c r="AW14" s="990"/>
      <c r="AX14" s="990"/>
      <c r="AY14" s="991"/>
      <c r="AZ14" s="1010" t="s">
        <v>164</v>
      </c>
      <c r="BA14" s="1034"/>
      <c r="BB14" s="1034"/>
      <c r="BC14" s="1035"/>
      <c r="CP14" s="1002" t="s">
        <v>159</v>
      </c>
      <c r="CQ14" s="1003"/>
      <c r="CR14" s="1003"/>
      <c r="CS14" s="1004"/>
      <c r="CT14" s="1008" t="s">
        <v>160</v>
      </c>
      <c r="CU14" s="1003"/>
      <c r="CV14" s="1003"/>
      <c r="CW14" s="1003"/>
      <c r="CX14" s="1003"/>
      <c r="CY14" s="1003"/>
      <c r="CZ14" s="1004"/>
      <c r="DA14" s="1010" t="s">
        <v>161</v>
      </c>
      <c r="DB14" s="1011"/>
      <c r="DC14" s="1011"/>
      <c r="DD14" s="1011"/>
      <c r="DE14" s="1011"/>
      <c r="DF14" s="1011"/>
      <c r="DG14" s="1011"/>
      <c r="DH14" s="1011"/>
      <c r="DI14" s="1012"/>
      <c r="DJ14" s="1010" t="s">
        <v>59</v>
      </c>
      <c r="DK14" s="1011"/>
      <c r="DL14" s="1011"/>
      <c r="DM14" s="1011"/>
      <c r="DN14" s="1011"/>
      <c r="DO14" s="1011"/>
      <c r="DP14" s="1011"/>
      <c r="DQ14" s="1011"/>
      <c r="DR14" s="1011"/>
      <c r="DS14" s="1011"/>
      <c r="DT14" s="1011"/>
      <c r="DU14" s="1011"/>
      <c r="DV14" s="1011"/>
      <c r="DW14" s="1011"/>
      <c r="DX14" s="1011"/>
      <c r="DY14" s="1011"/>
      <c r="DZ14" s="1011"/>
      <c r="EA14" s="1011"/>
      <c r="EB14" s="1011"/>
      <c r="EC14" s="1011"/>
      <c r="ED14" s="1011"/>
      <c r="EE14" s="1011"/>
      <c r="EF14" s="1011"/>
      <c r="EG14" s="1011"/>
      <c r="EH14" s="1011"/>
      <c r="EI14" s="1011"/>
      <c r="EJ14" s="1012"/>
      <c r="EK14" s="989" t="s">
        <v>163</v>
      </c>
      <c r="EL14" s="990"/>
      <c r="EM14" s="990"/>
      <c r="EN14" s="991"/>
      <c r="EO14" s="1010" t="s">
        <v>164</v>
      </c>
      <c r="EP14" s="1034"/>
      <c r="EQ14" s="1034"/>
      <c r="ER14" s="1035"/>
    </row>
    <row r="15" spans="1:150" s="29" customFormat="1" ht="28.5" customHeight="1">
      <c r="A15" s="1005"/>
      <c r="B15" s="1006"/>
      <c r="C15" s="1006"/>
      <c r="D15" s="1007"/>
      <c r="E15" s="1009"/>
      <c r="F15" s="1006"/>
      <c r="G15" s="1006"/>
      <c r="H15" s="1006"/>
      <c r="I15" s="1006"/>
      <c r="J15" s="1006"/>
      <c r="K15" s="1007"/>
      <c r="L15" s="698"/>
      <c r="M15" s="699"/>
      <c r="N15" s="699"/>
      <c r="O15" s="699"/>
      <c r="P15" s="699"/>
      <c r="Q15" s="699"/>
      <c r="R15" s="699"/>
      <c r="S15" s="699"/>
      <c r="T15" s="700"/>
      <c r="U15" s="698"/>
      <c r="V15" s="699"/>
      <c r="W15" s="699"/>
      <c r="X15" s="699"/>
      <c r="Y15" s="699"/>
      <c r="Z15" s="699"/>
      <c r="AA15" s="699"/>
      <c r="AB15" s="699"/>
      <c r="AC15" s="699"/>
      <c r="AD15" s="699"/>
      <c r="AE15" s="699"/>
      <c r="AF15" s="699"/>
      <c r="AG15" s="699"/>
      <c r="AH15" s="700"/>
      <c r="AI15" s="1014" t="s">
        <v>13</v>
      </c>
      <c r="AJ15" s="1015"/>
      <c r="AK15" s="1015"/>
      <c r="AL15" s="1015"/>
      <c r="AM15" s="206" t="s">
        <v>14</v>
      </c>
      <c r="AN15" s="1015" t="s">
        <v>15</v>
      </c>
      <c r="AO15" s="1015"/>
      <c r="AP15" s="1015"/>
      <c r="AQ15" s="1016"/>
      <c r="AR15" s="986"/>
      <c r="AS15" s="987"/>
      <c r="AT15" s="987"/>
      <c r="AU15" s="988"/>
      <c r="AV15" s="992"/>
      <c r="AW15" s="993"/>
      <c r="AX15" s="993"/>
      <c r="AY15" s="994"/>
      <c r="AZ15" s="1036"/>
      <c r="BA15" s="1037"/>
      <c r="BB15" s="1037"/>
      <c r="BC15" s="1038"/>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05"/>
      <c r="CQ15" s="1006"/>
      <c r="CR15" s="1006"/>
      <c r="CS15" s="1007"/>
      <c r="CT15" s="1009"/>
      <c r="CU15" s="1006"/>
      <c r="CV15" s="1006"/>
      <c r="CW15" s="1006"/>
      <c r="CX15" s="1006"/>
      <c r="CY15" s="1006"/>
      <c r="CZ15" s="1007"/>
      <c r="DA15" s="698"/>
      <c r="DB15" s="699"/>
      <c r="DC15" s="699"/>
      <c r="DD15" s="699"/>
      <c r="DE15" s="699"/>
      <c r="DF15" s="699"/>
      <c r="DG15" s="699"/>
      <c r="DH15" s="699"/>
      <c r="DI15" s="700"/>
      <c r="DJ15" s="698"/>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700"/>
      <c r="EK15" s="992"/>
      <c r="EL15" s="993"/>
      <c r="EM15" s="993"/>
      <c r="EN15" s="994"/>
      <c r="EO15" s="1036"/>
      <c r="EP15" s="1037"/>
      <c r="EQ15" s="1037"/>
      <c r="ER15" s="1038"/>
      <c r="ES15" s="4"/>
      <c r="ET15" s="4"/>
    </row>
    <row r="16" spans="1:150" s="29" customFormat="1" ht="28.5" customHeight="1">
      <c r="A16" s="976"/>
      <c r="B16" s="977"/>
      <c r="C16" s="977"/>
      <c r="D16" s="685"/>
      <c r="E16" s="684"/>
      <c r="F16" s="977"/>
      <c r="G16" s="977"/>
      <c r="H16" s="977"/>
      <c r="I16" s="977"/>
      <c r="J16" s="977"/>
      <c r="K16" s="685"/>
      <c r="L16" s="978"/>
      <c r="M16" s="979"/>
      <c r="N16" s="979"/>
      <c r="O16" s="979"/>
      <c r="P16" s="979"/>
      <c r="Q16" s="979"/>
      <c r="R16" s="979"/>
      <c r="S16" s="979"/>
      <c r="T16" s="980"/>
      <c r="U16" s="978"/>
      <c r="V16" s="979"/>
      <c r="W16" s="979"/>
      <c r="X16" s="979"/>
      <c r="Y16" s="979"/>
      <c r="Z16" s="979"/>
      <c r="AA16" s="979"/>
      <c r="AB16" s="979"/>
      <c r="AC16" s="979"/>
      <c r="AD16" s="979"/>
      <c r="AE16" s="979"/>
      <c r="AF16" s="979"/>
      <c r="AG16" s="979"/>
      <c r="AH16" s="980"/>
      <c r="AI16" s="981"/>
      <c r="AJ16" s="982"/>
      <c r="AK16" s="982"/>
      <c r="AL16" s="982"/>
      <c r="AM16" s="166" t="s">
        <v>14</v>
      </c>
      <c r="AN16" s="982"/>
      <c r="AO16" s="982"/>
      <c r="AP16" s="982"/>
      <c r="AQ16" s="995"/>
      <c r="AR16" s="1110" t="str">
        <f t="shared" ref="AR16:AR25" si="0">IF(AND(AI16&lt;&gt;"",AN16&lt;&gt;""),ROUNDDOWN(AI16*AN16/1000000,2),"")</f>
        <v/>
      </c>
      <c r="AS16" s="1111"/>
      <c r="AT16" s="1111"/>
      <c r="AU16" s="1112"/>
      <c r="AV16" s="999" t="str">
        <f>IF(AR16&lt;&gt;"",IF(AR16&lt;0.2,"XS",IF(AR16&lt;1.6,"S",IF(AR16&lt;2.8,"M",IF(AR16&gt;=2.8,"L")))),"")</f>
        <v/>
      </c>
      <c r="AW16" s="1000"/>
      <c r="AX16" s="1000"/>
      <c r="AY16" s="1001"/>
      <c r="AZ16" s="1027"/>
      <c r="BA16" s="1028"/>
      <c r="BB16" s="1028"/>
      <c r="BC16" s="1029"/>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30" t="str">
        <f>IF(A16="","",A16)</f>
        <v/>
      </c>
      <c r="CQ16" s="1031"/>
      <c r="CR16" s="1031"/>
      <c r="CS16" s="1032"/>
      <c r="CT16" s="1033" t="str">
        <f>IF(E16="","",E16)</f>
        <v/>
      </c>
      <c r="CU16" s="1031"/>
      <c r="CV16" s="1031"/>
      <c r="CW16" s="1031"/>
      <c r="CX16" s="1031"/>
      <c r="CY16" s="1031"/>
      <c r="CZ16" s="1032"/>
      <c r="DA16" s="1017" t="str">
        <f>IF(L16="","",L16)</f>
        <v/>
      </c>
      <c r="DB16" s="1018"/>
      <c r="DC16" s="1018"/>
      <c r="DD16" s="1018"/>
      <c r="DE16" s="1018"/>
      <c r="DF16" s="1018"/>
      <c r="DG16" s="1018"/>
      <c r="DH16" s="1018"/>
      <c r="DI16" s="1019"/>
      <c r="DJ16" s="1020" t="str">
        <f>IF(U16="","",U16)</f>
        <v/>
      </c>
      <c r="DK16" s="1021"/>
      <c r="DL16" s="1021"/>
      <c r="DM16" s="1021"/>
      <c r="DN16" s="1021"/>
      <c r="DO16" s="1021"/>
      <c r="DP16" s="1021"/>
      <c r="DQ16" s="1021"/>
      <c r="DR16" s="1021"/>
      <c r="DS16" s="1021"/>
      <c r="DT16" s="1021"/>
      <c r="DU16" s="1021"/>
      <c r="DV16" s="1021"/>
      <c r="DW16" s="1021"/>
      <c r="DX16" s="1021"/>
      <c r="DY16" s="1021"/>
      <c r="DZ16" s="1021"/>
      <c r="EA16" s="1021"/>
      <c r="EB16" s="1021"/>
      <c r="EC16" s="1021"/>
      <c r="ED16" s="1021"/>
      <c r="EE16" s="1021"/>
      <c r="EF16" s="1021"/>
      <c r="EG16" s="1021"/>
      <c r="EH16" s="1021"/>
      <c r="EI16" s="1021"/>
      <c r="EJ16" s="1022"/>
      <c r="EK16" s="1023" t="str">
        <f>IF(AV16="","",AV16)</f>
        <v/>
      </c>
      <c r="EL16" s="1024"/>
      <c r="EM16" s="1024"/>
      <c r="EN16" s="1025"/>
      <c r="EO16" s="1023" t="str">
        <f>IF(AZ16="","",AZ16)</f>
        <v/>
      </c>
      <c r="EP16" s="1024"/>
      <c r="EQ16" s="1024"/>
      <c r="ER16" s="1026"/>
      <c r="ES16" s="4"/>
      <c r="ET16" s="4"/>
    </row>
    <row r="17" spans="1:150" s="29" customFormat="1" ht="28.5" customHeight="1">
      <c r="A17" s="1042"/>
      <c r="B17" s="1043"/>
      <c r="C17" s="1043"/>
      <c r="D17" s="652"/>
      <c r="E17" s="651"/>
      <c r="F17" s="1043"/>
      <c r="G17" s="1043"/>
      <c r="H17" s="1043"/>
      <c r="I17" s="1043"/>
      <c r="J17" s="1043"/>
      <c r="K17" s="652"/>
      <c r="L17" s="1044"/>
      <c r="M17" s="1045"/>
      <c r="N17" s="1045"/>
      <c r="O17" s="1045"/>
      <c r="P17" s="1045"/>
      <c r="Q17" s="1045"/>
      <c r="R17" s="1045"/>
      <c r="S17" s="1045"/>
      <c r="T17" s="1046"/>
      <c r="U17" s="1044"/>
      <c r="V17" s="1045"/>
      <c r="W17" s="1045"/>
      <c r="X17" s="1045"/>
      <c r="Y17" s="1045"/>
      <c r="Z17" s="1045"/>
      <c r="AA17" s="1045"/>
      <c r="AB17" s="1045"/>
      <c r="AC17" s="1045"/>
      <c r="AD17" s="1045"/>
      <c r="AE17" s="1045"/>
      <c r="AF17" s="1045"/>
      <c r="AG17" s="1045"/>
      <c r="AH17" s="1046"/>
      <c r="AI17" s="1047"/>
      <c r="AJ17" s="1048"/>
      <c r="AK17" s="1048"/>
      <c r="AL17" s="1048"/>
      <c r="AM17" s="60" t="s">
        <v>14</v>
      </c>
      <c r="AN17" s="1048"/>
      <c r="AO17" s="1048"/>
      <c r="AP17" s="1048"/>
      <c r="AQ17" s="1049"/>
      <c r="AR17" s="1117" t="str">
        <f t="shared" si="0"/>
        <v/>
      </c>
      <c r="AS17" s="1118"/>
      <c r="AT17" s="1118"/>
      <c r="AU17" s="1119"/>
      <c r="AV17" s="1053" t="str">
        <f t="shared" ref="AV17:AV25" si="1">IF(AR17&lt;&gt;"",IF(AR17&lt;0.2,"XS",IF(AR17&lt;1.6,"S",IF(AR17&lt;2.8,"M",IF(AR17&gt;=2.8,"L")))),"")</f>
        <v/>
      </c>
      <c r="AW17" s="1054"/>
      <c r="AX17" s="1054"/>
      <c r="AY17" s="1055"/>
      <c r="AZ17" s="1056"/>
      <c r="BA17" s="1057"/>
      <c r="BB17" s="1057"/>
      <c r="BC17" s="1058"/>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59" t="str">
        <f t="shared" ref="CP17:CP29" si="2">IF(A17="","",A17)</f>
        <v/>
      </c>
      <c r="CQ17" s="1060"/>
      <c r="CR17" s="1060"/>
      <c r="CS17" s="1061"/>
      <c r="CT17" s="1062" t="str">
        <f t="shared" ref="CT17:CT29" si="3">IF(E17="","",E17)</f>
        <v/>
      </c>
      <c r="CU17" s="1060"/>
      <c r="CV17" s="1060"/>
      <c r="CW17" s="1060"/>
      <c r="CX17" s="1060"/>
      <c r="CY17" s="1060"/>
      <c r="CZ17" s="1061"/>
      <c r="DA17" s="1063" t="str">
        <f t="shared" ref="DA17:DA29" si="4">IF(L17="","",L17)</f>
        <v/>
      </c>
      <c r="DB17" s="1064"/>
      <c r="DC17" s="1064"/>
      <c r="DD17" s="1064"/>
      <c r="DE17" s="1064"/>
      <c r="DF17" s="1064"/>
      <c r="DG17" s="1064"/>
      <c r="DH17" s="1064"/>
      <c r="DI17" s="1065"/>
      <c r="DJ17" s="1063" t="str">
        <f t="shared" ref="DJ17:DJ29" si="5">IF(U17="","",U17)</f>
        <v/>
      </c>
      <c r="DK17" s="1064"/>
      <c r="DL17" s="1064"/>
      <c r="DM17" s="1064"/>
      <c r="DN17" s="1064"/>
      <c r="DO17" s="1064"/>
      <c r="DP17" s="1064"/>
      <c r="DQ17" s="1064"/>
      <c r="DR17" s="1064"/>
      <c r="DS17" s="1064"/>
      <c r="DT17" s="1064"/>
      <c r="DU17" s="1064"/>
      <c r="DV17" s="1064"/>
      <c r="DW17" s="1064"/>
      <c r="DX17" s="1064"/>
      <c r="DY17" s="1064"/>
      <c r="DZ17" s="1064"/>
      <c r="EA17" s="1064"/>
      <c r="EB17" s="1064"/>
      <c r="EC17" s="1064"/>
      <c r="ED17" s="1064"/>
      <c r="EE17" s="1064"/>
      <c r="EF17" s="1064"/>
      <c r="EG17" s="1064"/>
      <c r="EH17" s="1064"/>
      <c r="EI17" s="1064"/>
      <c r="EJ17" s="1065"/>
      <c r="EK17" s="1039" t="str">
        <f t="shared" ref="EK17:EK29" si="6">IF(AV17="","",AV17)</f>
        <v/>
      </c>
      <c r="EL17" s="1040"/>
      <c r="EM17" s="1040"/>
      <c r="EN17" s="1066"/>
      <c r="EO17" s="1039" t="str">
        <f t="shared" ref="EO17:EO29" si="7">IF(AZ17="","",AZ17)</f>
        <v/>
      </c>
      <c r="EP17" s="1040"/>
      <c r="EQ17" s="1040"/>
      <c r="ER17" s="1041"/>
      <c r="ES17" s="4"/>
      <c r="ET17" s="4"/>
    </row>
    <row r="18" spans="1:150" s="29" customFormat="1" ht="28.5" customHeight="1">
      <c r="A18" s="1042"/>
      <c r="B18" s="1043"/>
      <c r="C18" s="1043"/>
      <c r="D18" s="652"/>
      <c r="E18" s="651"/>
      <c r="F18" s="1043"/>
      <c r="G18" s="1043"/>
      <c r="H18" s="1043"/>
      <c r="I18" s="1043"/>
      <c r="J18" s="1043"/>
      <c r="K18" s="652"/>
      <c r="L18" s="1044"/>
      <c r="M18" s="1045"/>
      <c r="N18" s="1045"/>
      <c r="O18" s="1045"/>
      <c r="P18" s="1045"/>
      <c r="Q18" s="1045"/>
      <c r="R18" s="1045"/>
      <c r="S18" s="1045"/>
      <c r="T18" s="1046"/>
      <c r="U18" s="1044"/>
      <c r="V18" s="1045"/>
      <c r="W18" s="1045"/>
      <c r="X18" s="1045"/>
      <c r="Y18" s="1045"/>
      <c r="Z18" s="1045"/>
      <c r="AA18" s="1045"/>
      <c r="AB18" s="1045"/>
      <c r="AC18" s="1045"/>
      <c r="AD18" s="1045"/>
      <c r="AE18" s="1045"/>
      <c r="AF18" s="1045"/>
      <c r="AG18" s="1045"/>
      <c r="AH18" s="1046"/>
      <c r="AI18" s="1047"/>
      <c r="AJ18" s="1048"/>
      <c r="AK18" s="1048"/>
      <c r="AL18" s="1048"/>
      <c r="AM18" s="60" t="s">
        <v>14</v>
      </c>
      <c r="AN18" s="1048"/>
      <c r="AO18" s="1048"/>
      <c r="AP18" s="1048"/>
      <c r="AQ18" s="1049"/>
      <c r="AR18" s="1117" t="str">
        <f t="shared" si="0"/>
        <v/>
      </c>
      <c r="AS18" s="1118"/>
      <c r="AT18" s="1118"/>
      <c r="AU18" s="1119"/>
      <c r="AV18" s="1053" t="str">
        <f t="shared" si="1"/>
        <v/>
      </c>
      <c r="AW18" s="1054"/>
      <c r="AX18" s="1054"/>
      <c r="AY18" s="1055"/>
      <c r="AZ18" s="1056"/>
      <c r="BA18" s="1057"/>
      <c r="BB18" s="1057"/>
      <c r="BC18" s="1058"/>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59" t="str">
        <f t="shared" si="2"/>
        <v/>
      </c>
      <c r="CQ18" s="1060"/>
      <c r="CR18" s="1060"/>
      <c r="CS18" s="1061"/>
      <c r="CT18" s="1062" t="str">
        <f t="shared" si="3"/>
        <v/>
      </c>
      <c r="CU18" s="1060"/>
      <c r="CV18" s="1060"/>
      <c r="CW18" s="1060"/>
      <c r="CX18" s="1060"/>
      <c r="CY18" s="1060"/>
      <c r="CZ18" s="1061"/>
      <c r="DA18" s="1063" t="str">
        <f t="shared" si="4"/>
        <v/>
      </c>
      <c r="DB18" s="1064"/>
      <c r="DC18" s="1064"/>
      <c r="DD18" s="1064"/>
      <c r="DE18" s="1064"/>
      <c r="DF18" s="1064"/>
      <c r="DG18" s="1064"/>
      <c r="DH18" s="1064"/>
      <c r="DI18" s="1065"/>
      <c r="DJ18" s="1063" t="str">
        <f t="shared" si="5"/>
        <v/>
      </c>
      <c r="DK18" s="1064"/>
      <c r="DL18" s="1064"/>
      <c r="DM18" s="1064"/>
      <c r="DN18" s="1064"/>
      <c r="DO18" s="1064"/>
      <c r="DP18" s="1064"/>
      <c r="DQ18" s="1064"/>
      <c r="DR18" s="1064"/>
      <c r="DS18" s="1064"/>
      <c r="DT18" s="1064"/>
      <c r="DU18" s="1064"/>
      <c r="DV18" s="1064"/>
      <c r="DW18" s="1064"/>
      <c r="DX18" s="1064"/>
      <c r="DY18" s="1064"/>
      <c r="DZ18" s="1064"/>
      <c r="EA18" s="1064"/>
      <c r="EB18" s="1064"/>
      <c r="EC18" s="1064"/>
      <c r="ED18" s="1064"/>
      <c r="EE18" s="1064"/>
      <c r="EF18" s="1064"/>
      <c r="EG18" s="1064"/>
      <c r="EH18" s="1064"/>
      <c r="EI18" s="1064"/>
      <c r="EJ18" s="1065"/>
      <c r="EK18" s="1039" t="str">
        <f t="shared" si="6"/>
        <v/>
      </c>
      <c r="EL18" s="1040"/>
      <c r="EM18" s="1040"/>
      <c r="EN18" s="1066"/>
      <c r="EO18" s="1039" t="str">
        <f t="shared" si="7"/>
        <v/>
      </c>
      <c r="EP18" s="1040"/>
      <c r="EQ18" s="1040"/>
      <c r="ER18" s="1041"/>
      <c r="ES18" s="4"/>
      <c r="ET18" s="4"/>
    </row>
    <row r="19" spans="1:150" s="29" customFormat="1" ht="28.5" customHeight="1">
      <c r="A19" s="1042"/>
      <c r="B19" s="1043"/>
      <c r="C19" s="1043"/>
      <c r="D19" s="652"/>
      <c r="E19" s="651"/>
      <c r="F19" s="1043"/>
      <c r="G19" s="1043"/>
      <c r="H19" s="1043"/>
      <c r="I19" s="1043"/>
      <c r="J19" s="1043"/>
      <c r="K19" s="652"/>
      <c r="L19" s="1044"/>
      <c r="M19" s="1045"/>
      <c r="N19" s="1045"/>
      <c r="O19" s="1045"/>
      <c r="P19" s="1045"/>
      <c r="Q19" s="1045"/>
      <c r="R19" s="1045"/>
      <c r="S19" s="1045"/>
      <c r="T19" s="1046"/>
      <c r="U19" s="1044"/>
      <c r="V19" s="1045"/>
      <c r="W19" s="1045"/>
      <c r="X19" s="1045"/>
      <c r="Y19" s="1045"/>
      <c r="Z19" s="1045"/>
      <c r="AA19" s="1045"/>
      <c r="AB19" s="1045"/>
      <c r="AC19" s="1045"/>
      <c r="AD19" s="1045"/>
      <c r="AE19" s="1045"/>
      <c r="AF19" s="1045"/>
      <c r="AG19" s="1045"/>
      <c r="AH19" s="1046"/>
      <c r="AI19" s="1047"/>
      <c r="AJ19" s="1048"/>
      <c r="AK19" s="1048"/>
      <c r="AL19" s="1048"/>
      <c r="AM19" s="60" t="s">
        <v>14</v>
      </c>
      <c r="AN19" s="1048"/>
      <c r="AO19" s="1048"/>
      <c r="AP19" s="1048"/>
      <c r="AQ19" s="1049"/>
      <c r="AR19" s="1117" t="str">
        <f t="shared" si="0"/>
        <v/>
      </c>
      <c r="AS19" s="1118"/>
      <c r="AT19" s="1118"/>
      <c r="AU19" s="1119"/>
      <c r="AV19" s="1053" t="str">
        <f t="shared" si="1"/>
        <v/>
      </c>
      <c r="AW19" s="1054"/>
      <c r="AX19" s="1054"/>
      <c r="AY19" s="1055"/>
      <c r="AZ19" s="1056"/>
      <c r="BA19" s="1057"/>
      <c r="BB19" s="1057"/>
      <c r="BC19" s="1058"/>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59" t="str">
        <f t="shared" si="2"/>
        <v/>
      </c>
      <c r="CQ19" s="1060"/>
      <c r="CR19" s="1060"/>
      <c r="CS19" s="1061"/>
      <c r="CT19" s="1062" t="str">
        <f t="shared" si="3"/>
        <v/>
      </c>
      <c r="CU19" s="1060"/>
      <c r="CV19" s="1060"/>
      <c r="CW19" s="1060"/>
      <c r="CX19" s="1060"/>
      <c r="CY19" s="1060"/>
      <c r="CZ19" s="1061"/>
      <c r="DA19" s="1063" t="str">
        <f t="shared" si="4"/>
        <v/>
      </c>
      <c r="DB19" s="1064"/>
      <c r="DC19" s="1064"/>
      <c r="DD19" s="1064"/>
      <c r="DE19" s="1064"/>
      <c r="DF19" s="1064"/>
      <c r="DG19" s="1064"/>
      <c r="DH19" s="1064"/>
      <c r="DI19" s="1065"/>
      <c r="DJ19" s="1020" t="str">
        <f t="shared" si="5"/>
        <v/>
      </c>
      <c r="DK19" s="1067"/>
      <c r="DL19" s="1067"/>
      <c r="DM19" s="1067"/>
      <c r="DN19" s="1067"/>
      <c r="DO19" s="1067"/>
      <c r="DP19" s="1067"/>
      <c r="DQ19" s="1067"/>
      <c r="DR19" s="1067"/>
      <c r="DS19" s="1067"/>
      <c r="DT19" s="1067"/>
      <c r="DU19" s="1067"/>
      <c r="DV19" s="1067"/>
      <c r="DW19" s="1067"/>
      <c r="DX19" s="1067"/>
      <c r="DY19" s="1067"/>
      <c r="DZ19" s="1067"/>
      <c r="EA19" s="1067"/>
      <c r="EB19" s="1067"/>
      <c r="EC19" s="1067"/>
      <c r="ED19" s="1067"/>
      <c r="EE19" s="1067"/>
      <c r="EF19" s="1067"/>
      <c r="EG19" s="1067"/>
      <c r="EH19" s="1067"/>
      <c r="EI19" s="1067"/>
      <c r="EJ19" s="1022"/>
      <c r="EK19" s="1039" t="str">
        <f t="shared" si="6"/>
        <v/>
      </c>
      <c r="EL19" s="1040"/>
      <c r="EM19" s="1040"/>
      <c r="EN19" s="1066"/>
      <c r="EO19" s="1039" t="str">
        <f>IF(AZ19="","",AZ19)</f>
        <v/>
      </c>
      <c r="EP19" s="1040"/>
      <c r="EQ19" s="1040"/>
      <c r="ER19" s="1041"/>
      <c r="ES19" s="4"/>
      <c r="ET19" s="4"/>
    </row>
    <row r="20" spans="1:150" s="29" customFormat="1" ht="28.5" customHeight="1">
      <c r="A20" s="1042"/>
      <c r="B20" s="1043"/>
      <c r="C20" s="1043"/>
      <c r="D20" s="652"/>
      <c r="E20" s="651"/>
      <c r="F20" s="1043"/>
      <c r="G20" s="1043"/>
      <c r="H20" s="1043"/>
      <c r="I20" s="1043"/>
      <c r="J20" s="1043"/>
      <c r="K20" s="652"/>
      <c r="L20" s="1044"/>
      <c r="M20" s="1045"/>
      <c r="N20" s="1045"/>
      <c r="O20" s="1045"/>
      <c r="P20" s="1045"/>
      <c r="Q20" s="1045"/>
      <c r="R20" s="1045"/>
      <c r="S20" s="1045"/>
      <c r="T20" s="1046"/>
      <c r="U20" s="1044"/>
      <c r="V20" s="1045"/>
      <c r="W20" s="1045"/>
      <c r="X20" s="1045"/>
      <c r="Y20" s="1045"/>
      <c r="Z20" s="1045"/>
      <c r="AA20" s="1045"/>
      <c r="AB20" s="1045"/>
      <c r="AC20" s="1045"/>
      <c r="AD20" s="1045"/>
      <c r="AE20" s="1045"/>
      <c r="AF20" s="1045"/>
      <c r="AG20" s="1045"/>
      <c r="AH20" s="1046"/>
      <c r="AI20" s="1047"/>
      <c r="AJ20" s="1048"/>
      <c r="AK20" s="1048"/>
      <c r="AL20" s="1048"/>
      <c r="AM20" s="60" t="s">
        <v>14</v>
      </c>
      <c r="AN20" s="1048"/>
      <c r="AO20" s="1048"/>
      <c r="AP20" s="1048"/>
      <c r="AQ20" s="1049"/>
      <c r="AR20" s="1117" t="str">
        <f t="shared" si="0"/>
        <v/>
      </c>
      <c r="AS20" s="1118"/>
      <c r="AT20" s="1118"/>
      <c r="AU20" s="1119"/>
      <c r="AV20" s="1053" t="str">
        <f t="shared" si="1"/>
        <v/>
      </c>
      <c r="AW20" s="1054"/>
      <c r="AX20" s="1054"/>
      <c r="AY20" s="1055"/>
      <c r="AZ20" s="1056"/>
      <c r="BA20" s="1057"/>
      <c r="BB20" s="1057"/>
      <c r="BC20" s="1058"/>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59" t="str">
        <f t="shared" si="2"/>
        <v/>
      </c>
      <c r="CQ20" s="1060"/>
      <c r="CR20" s="1060"/>
      <c r="CS20" s="1061"/>
      <c r="CT20" s="1062" t="str">
        <f t="shared" si="3"/>
        <v/>
      </c>
      <c r="CU20" s="1060"/>
      <c r="CV20" s="1060"/>
      <c r="CW20" s="1060"/>
      <c r="CX20" s="1060"/>
      <c r="CY20" s="1060"/>
      <c r="CZ20" s="1061"/>
      <c r="DA20" s="1063" t="str">
        <f t="shared" si="4"/>
        <v/>
      </c>
      <c r="DB20" s="1064"/>
      <c r="DC20" s="1064"/>
      <c r="DD20" s="1064"/>
      <c r="DE20" s="1064"/>
      <c r="DF20" s="1064"/>
      <c r="DG20" s="1064"/>
      <c r="DH20" s="1064"/>
      <c r="DI20" s="1065"/>
      <c r="DJ20" s="1063" t="str">
        <f t="shared" si="5"/>
        <v/>
      </c>
      <c r="DK20" s="1064"/>
      <c r="DL20" s="1064"/>
      <c r="DM20" s="1064"/>
      <c r="DN20" s="1064"/>
      <c r="DO20" s="1064"/>
      <c r="DP20" s="1064"/>
      <c r="DQ20" s="1064"/>
      <c r="DR20" s="1064"/>
      <c r="DS20" s="1064"/>
      <c r="DT20" s="1064"/>
      <c r="DU20" s="1064"/>
      <c r="DV20" s="1064"/>
      <c r="DW20" s="1064"/>
      <c r="DX20" s="1064"/>
      <c r="DY20" s="1064"/>
      <c r="DZ20" s="1064"/>
      <c r="EA20" s="1064"/>
      <c r="EB20" s="1064"/>
      <c r="EC20" s="1064"/>
      <c r="ED20" s="1064"/>
      <c r="EE20" s="1064"/>
      <c r="EF20" s="1064"/>
      <c r="EG20" s="1064"/>
      <c r="EH20" s="1064"/>
      <c r="EI20" s="1064"/>
      <c r="EJ20" s="1065"/>
      <c r="EK20" s="1039" t="str">
        <f t="shared" si="6"/>
        <v/>
      </c>
      <c r="EL20" s="1040"/>
      <c r="EM20" s="1040"/>
      <c r="EN20" s="1066"/>
      <c r="EO20" s="1039" t="str">
        <f t="shared" si="7"/>
        <v/>
      </c>
      <c r="EP20" s="1040"/>
      <c r="EQ20" s="1040"/>
      <c r="ER20" s="1041"/>
      <c r="ES20" s="4"/>
      <c r="ET20" s="4"/>
    </row>
    <row r="21" spans="1:150" s="29" customFormat="1" ht="28.5" customHeight="1">
      <c r="A21" s="1042"/>
      <c r="B21" s="1043"/>
      <c r="C21" s="1043"/>
      <c r="D21" s="652"/>
      <c r="E21" s="651"/>
      <c r="F21" s="1043"/>
      <c r="G21" s="1043"/>
      <c r="H21" s="1043"/>
      <c r="I21" s="1043"/>
      <c r="J21" s="1043"/>
      <c r="K21" s="652"/>
      <c r="L21" s="1044"/>
      <c r="M21" s="1045"/>
      <c r="N21" s="1045"/>
      <c r="O21" s="1045"/>
      <c r="P21" s="1045"/>
      <c r="Q21" s="1045"/>
      <c r="R21" s="1045"/>
      <c r="S21" s="1045"/>
      <c r="T21" s="1046"/>
      <c r="U21" s="1044"/>
      <c r="V21" s="1045"/>
      <c r="W21" s="1045"/>
      <c r="X21" s="1045"/>
      <c r="Y21" s="1045"/>
      <c r="Z21" s="1045"/>
      <c r="AA21" s="1045"/>
      <c r="AB21" s="1045"/>
      <c r="AC21" s="1045"/>
      <c r="AD21" s="1045"/>
      <c r="AE21" s="1045"/>
      <c r="AF21" s="1045"/>
      <c r="AG21" s="1045"/>
      <c r="AH21" s="1046"/>
      <c r="AI21" s="1047"/>
      <c r="AJ21" s="1048"/>
      <c r="AK21" s="1048"/>
      <c r="AL21" s="1048"/>
      <c r="AM21" s="60" t="s">
        <v>14</v>
      </c>
      <c r="AN21" s="1048"/>
      <c r="AO21" s="1048"/>
      <c r="AP21" s="1048"/>
      <c r="AQ21" s="1049"/>
      <c r="AR21" s="1117" t="str">
        <f t="shared" si="0"/>
        <v/>
      </c>
      <c r="AS21" s="1118"/>
      <c r="AT21" s="1118"/>
      <c r="AU21" s="1119"/>
      <c r="AV21" s="1053" t="str">
        <f t="shared" si="1"/>
        <v/>
      </c>
      <c r="AW21" s="1054"/>
      <c r="AX21" s="1054"/>
      <c r="AY21" s="1055"/>
      <c r="AZ21" s="1056"/>
      <c r="BA21" s="1057"/>
      <c r="BB21" s="1057"/>
      <c r="BC21" s="1058"/>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59" t="str">
        <f t="shared" si="2"/>
        <v/>
      </c>
      <c r="CQ21" s="1060"/>
      <c r="CR21" s="1060"/>
      <c r="CS21" s="1061"/>
      <c r="CT21" s="1062" t="str">
        <f t="shared" si="3"/>
        <v/>
      </c>
      <c r="CU21" s="1060"/>
      <c r="CV21" s="1060"/>
      <c r="CW21" s="1060"/>
      <c r="CX21" s="1060"/>
      <c r="CY21" s="1060"/>
      <c r="CZ21" s="1061"/>
      <c r="DA21" s="1063" t="str">
        <f t="shared" si="4"/>
        <v/>
      </c>
      <c r="DB21" s="1064"/>
      <c r="DC21" s="1064"/>
      <c r="DD21" s="1064"/>
      <c r="DE21" s="1064"/>
      <c r="DF21" s="1064"/>
      <c r="DG21" s="1064"/>
      <c r="DH21" s="1064"/>
      <c r="DI21" s="1065"/>
      <c r="DJ21" s="1020" t="str">
        <f t="shared" si="5"/>
        <v/>
      </c>
      <c r="DK21" s="1067"/>
      <c r="DL21" s="1067"/>
      <c r="DM21" s="1067"/>
      <c r="DN21" s="1067"/>
      <c r="DO21" s="1067"/>
      <c r="DP21" s="1067"/>
      <c r="DQ21" s="1067"/>
      <c r="DR21" s="1067"/>
      <c r="DS21" s="1067"/>
      <c r="DT21" s="1067"/>
      <c r="DU21" s="1067"/>
      <c r="DV21" s="1067"/>
      <c r="DW21" s="1067"/>
      <c r="DX21" s="1067"/>
      <c r="DY21" s="1067"/>
      <c r="DZ21" s="1067"/>
      <c r="EA21" s="1067"/>
      <c r="EB21" s="1067"/>
      <c r="EC21" s="1067"/>
      <c r="ED21" s="1067"/>
      <c r="EE21" s="1067"/>
      <c r="EF21" s="1067"/>
      <c r="EG21" s="1067"/>
      <c r="EH21" s="1067"/>
      <c r="EI21" s="1067"/>
      <c r="EJ21" s="1022"/>
      <c r="EK21" s="1039" t="str">
        <f t="shared" si="6"/>
        <v/>
      </c>
      <c r="EL21" s="1040"/>
      <c r="EM21" s="1040"/>
      <c r="EN21" s="1066"/>
      <c r="EO21" s="1039" t="str">
        <f t="shared" si="7"/>
        <v/>
      </c>
      <c r="EP21" s="1040"/>
      <c r="EQ21" s="1040"/>
      <c r="ER21" s="1041"/>
      <c r="ES21" s="4"/>
      <c r="ET21" s="4"/>
    </row>
    <row r="22" spans="1:150" s="29" customFormat="1" ht="28.5" customHeight="1">
      <c r="A22" s="1042"/>
      <c r="B22" s="1043"/>
      <c r="C22" s="1043"/>
      <c r="D22" s="652"/>
      <c r="E22" s="651"/>
      <c r="F22" s="1043"/>
      <c r="G22" s="1043"/>
      <c r="H22" s="1043"/>
      <c r="I22" s="1043"/>
      <c r="J22" s="1043"/>
      <c r="K22" s="652"/>
      <c r="L22" s="1044"/>
      <c r="M22" s="1045"/>
      <c r="N22" s="1045"/>
      <c r="O22" s="1045"/>
      <c r="P22" s="1045"/>
      <c r="Q22" s="1045"/>
      <c r="R22" s="1045"/>
      <c r="S22" s="1045"/>
      <c r="T22" s="1046"/>
      <c r="U22" s="1044"/>
      <c r="V22" s="1045"/>
      <c r="W22" s="1045"/>
      <c r="X22" s="1045"/>
      <c r="Y22" s="1045"/>
      <c r="Z22" s="1045"/>
      <c r="AA22" s="1045"/>
      <c r="AB22" s="1045"/>
      <c r="AC22" s="1045"/>
      <c r="AD22" s="1045"/>
      <c r="AE22" s="1045"/>
      <c r="AF22" s="1045"/>
      <c r="AG22" s="1045"/>
      <c r="AH22" s="1046"/>
      <c r="AI22" s="1047"/>
      <c r="AJ22" s="1048"/>
      <c r="AK22" s="1048"/>
      <c r="AL22" s="1048"/>
      <c r="AM22" s="60" t="s">
        <v>14</v>
      </c>
      <c r="AN22" s="1048"/>
      <c r="AO22" s="1048"/>
      <c r="AP22" s="1048"/>
      <c r="AQ22" s="1049"/>
      <c r="AR22" s="1117" t="str">
        <f t="shared" si="0"/>
        <v/>
      </c>
      <c r="AS22" s="1118"/>
      <c r="AT22" s="1118"/>
      <c r="AU22" s="1119"/>
      <c r="AV22" s="1053" t="str">
        <f t="shared" si="1"/>
        <v/>
      </c>
      <c r="AW22" s="1054"/>
      <c r="AX22" s="1054"/>
      <c r="AY22" s="1055"/>
      <c r="AZ22" s="1056"/>
      <c r="BA22" s="1057"/>
      <c r="BB22" s="1057"/>
      <c r="BC22" s="1058"/>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59" t="str">
        <f t="shared" si="2"/>
        <v/>
      </c>
      <c r="CQ22" s="1060"/>
      <c r="CR22" s="1060"/>
      <c r="CS22" s="1061"/>
      <c r="CT22" s="1062" t="str">
        <f t="shared" si="3"/>
        <v/>
      </c>
      <c r="CU22" s="1060"/>
      <c r="CV22" s="1060"/>
      <c r="CW22" s="1060"/>
      <c r="CX22" s="1060"/>
      <c r="CY22" s="1060"/>
      <c r="CZ22" s="1061"/>
      <c r="DA22" s="1063" t="str">
        <f t="shared" si="4"/>
        <v/>
      </c>
      <c r="DB22" s="1064"/>
      <c r="DC22" s="1064"/>
      <c r="DD22" s="1064"/>
      <c r="DE22" s="1064"/>
      <c r="DF22" s="1064"/>
      <c r="DG22" s="1064"/>
      <c r="DH22" s="1064"/>
      <c r="DI22" s="1065"/>
      <c r="DJ22" s="1063" t="str">
        <f t="shared" si="5"/>
        <v/>
      </c>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5"/>
      <c r="EK22" s="1039" t="str">
        <f t="shared" si="6"/>
        <v/>
      </c>
      <c r="EL22" s="1040"/>
      <c r="EM22" s="1040"/>
      <c r="EN22" s="1066"/>
      <c r="EO22" s="1039" t="str">
        <f t="shared" si="7"/>
        <v/>
      </c>
      <c r="EP22" s="1040"/>
      <c r="EQ22" s="1040"/>
      <c r="ER22" s="1041"/>
      <c r="ES22" s="4"/>
      <c r="ET22" s="4"/>
    </row>
    <row r="23" spans="1:150" s="29" customFormat="1" ht="28.5" customHeight="1">
      <c r="A23" s="1042"/>
      <c r="B23" s="1043"/>
      <c r="C23" s="1043"/>
      <c r="D23" s="652"/>
      <c r="E23" s="651"/>
      <c r="F23" s="1043"/>
      <c r="G23" s="1043"/>
      <c r="H23" s="1043"/>
      <c r="I23" s="1043"/>
      <c r="J23" s="1043"/>
      <c r="K23" s="652"/>
      <c r="L23" s="1044"/>
      <c r="M23" s="1045"/>
      <c r="N23" s="1045"/>
      <c r="O23" s="1045"/>
      <c r="P23" s="1045"/>
      <c r="Q23" s="1045"/>
      <c r="R23" s="1045"/>
      <c r="S23" s="1045"/>
      <c r="T23" s="1046"/>
      <c r="U23" s="1044"/>
      <c r="V23" s="1045"/>
      <c r="W23" s="1045"/>
      <c r="X23" s="1045"/>
      <c r="Y23" s="1045"/>
      <c r="Z23" s="1045"/>
      <c r="AA23" s="1045"/>
      <c r="AB23" s="1045"/>
      <c r="AC23" s="1045"/>
      <c r="AD23" s="1045"/>
      <c r="AE23" s="1045"/>
      <c r="AF23" s="1045"/>
      <c r="AG23" s="1045"/>
      <c r="AH23" s="1046"/>
      <c r="AI23" s="1047"/>
      <c r="AJ23" s="1048"/>
      <c r="AK23" s="1048"/>
      <c r="AL23" s="1048"/>
      <c r="AM23" s="60" t="s">
        <v>14</v>
      </c>
      <c r="AN23" s="1048"/>
      <c r="AO23" s="1048"/>
      <c r="AP23" s="1048"/>
      <c r="AQ23" s="1049"/>
      <c r="AR23" s="1117" t="str">
        <f t="shared" si="0"/>
        <v/>
      </c>
      <c r="AS23" s="1118"/>
      <c r="AT23" s="1118"/>
      <c r="AU23" s="1119"/>
      <c r="AV23" s="1053" t="str">
        <f t="shared" si="1"/>
        <v/>
      </c>
      <c r="AW23" s="1054"/>
      <c r="AX23" s="1054"/>
      <c r="AY23" s="1055"/>
      <c r="AZ23" s="1056"/>
      <c r="BA23" s="1057"/>
      <c r="BB23" s="1057"/>
      <c r="BC23" s="1058"/>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59" t="str">
        <f t="shared" si="2"/>
        <v/>
      </c>
      <c r="CQ23" s="1060"/>
      <c r="CR23" s="1060"/>
      <c r="CS23" s="1061"/>
      <c r="CT23" s="1062" t="str">
        <f t="shared" si="3"/>
        <v/>
      </c>
      <c r="CU23" s="1060"/>
      <c r="CV23" s="1060"/>
      <c r="CW23" s="1060"/>
      <c r="CX23" s="1060"/>
      <c r="CY23" s="1060"/>
      <c r="CZ23" s="1061"/>
      <c r="DA23" s="1063" t="str">
        <f t="shared" si="4"/>
        <v/>
      </c>
      <c r="DB23" s="1064"/>
      <c r="DC23" s="1064"/>
      <c r="DD23" s="1064"/>
      <c r="DE23" s="1064"/>
      <c r="DF23" s="1064"/>
      <c r="DG23" s="1064"/>
      <c r="DH23" s="1064"/>
      <c r="DI23" s="1065"/>
      <c r="DJ23" s="1020" t="str">
        <f t="shared" si="5"/>
        <v/>
      </c>
      <c r="DK23" s="1067"/>
      <c r="DL23" s="1067"/>
      <c r="DM23" s="1067"/>
      <c r="DN23" s="1067"/>
      <c r="DO23" s="1067"/>
      <c r="DP23" s="1067"/>
      <c r="DQ23" s="1067"/>
      <c r="DR23" s="1067"/>
      <c r="DS23" s="1067"/>
      <c r="DT23" s="1067"/>
      <c r="DU23" s="1067"/>
      <c r="DV23" s="1067"/>
      <c r="DW23" s="1067"/>
      <c r="DX23" s="1067"/>
      <c r="DY23" s="1067"/>
      <c r="DZ23" s="1067"/>
      <c r="EA23" s="1067"/>
      <c r="EB23" s="1067"/>
      <c r="EC23" s="1067"/>
      <c r="ED23" s="1067"/>
      <c r="EE23" s="1067"/>
      <c r="EF23" s="1067"/>
      <c r="EG23" s="1067"/>
      <c r="EH23" s="1067"/>
      <c r="EI23" s="1067"/>
      <c r="EJ23" s="1022"/>
      <c r="EK23" s="1039" t="str">
        <f t="shared" si="6"/>
        <v/>
      </c>
      <c r="EL23" s="1040"/>
      <c r="EM23" s="1040"/>
      <c r="EN23" s="1066"/>
      <c r="EO23" s="1039" t="str">
        <f t="shared" si="7"/>
        <v/>
      </c>
      <c r="EP23" s="1040"/>
      <c r="EQ23" s="1040"/>
      <c r="ER23" s="1041"/>
      <c r="ES23" s="4"/>
      <c r="ET23" s="4"/>
    </row>
    <row r="24" spans="1:150" s="29" customFormat="1" ht="28.5" customHeight="1">
      <c r="A24" s="1042"/>
      <c r="B24" s="1043"/>
      <c r="C24" s="1043"/>
      <c r="D24" s="652"/>
      <c r="E24" s="651"/>
      <c r="F24" s="1043"/>
      <c r="G24" s="1043"/>
      <c r="H24" s="1043"/>
      <c r="I24" s="1043"/>
      <c r="J24" s="1043"/>
      <c r="K24" s="652"/>
      <c r="L24" s="1044"/>
      <c r="M24" s="1045"/>
      <c r="N24" s="1045"/>
      <c r="O24" s="1045"/>
      <c r="P24" s="1045"/>
      <c r="Q24" s="1045"/>
      <c r="R24" s="1045"/>
      <c r="S24" s="1045"/>
      <c r="T24" s="1046"/>
      <c r="U24" s="1044"/>
      <c r="V24" s="1045"/>
      <c r="W24" s="1045"/>
      <c r="X24" s="1045"/>
      <c r="Y24" s="1045"/>
      <c r="Z24" s="1045"/>
      <c r="AA24" s="1045"/>
      <c r="AB24" s="1045"/>
      <c r="AC24" s="1045"/>
      <c r="AD24" s="1045"/>
      <c r="AE24" s="1045"/>
      <c r="AF24" s="1045"/>
      <c r="AG24" s="1045"/>
      <c r="AH24" s="1046"/>
      <c r="AI24" s="1047"/>
      <c r="AJ24" s="1048"/>
      <c r="AK24" s="1048"/>
      <c r="AL24" s="1048"/>
      <c r="AM24" s="60" t="s">
        <v>14</v>
      </c>
      <c r="AN24" s="1048"/>
      <c r="AO24" s="1048"/>
      <c r="AP24" s="1048"/>
      <c r="AQ24" s="1049"/>
      <c r="AR24" s="1117" t="str">
        <f t="shared" si="0"/>
        <v/>
      </c>
      <c r="AS24" s="1118"/>
      <c r="AT24" s="1118"/>
      <c r="AU24" s="1119"/>
      <c r="AV24" s="1053" t="str">
        <f t="shared" si="1"/>
        <v/>
      </c>
      <c r="AW24" s="1054"/>
      <c r="AX24" s="1054"/>
      <c r="AY24" s="1055"/>
      <c r="AZ24" s="1056"/>
      <c r="BA24" s="1057"/>
      <c r="BB24" s="1057"/>
      <c r="BC24" s="1058"/>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59" t="str">
        <f t="shared" si="2"/>
        <v/>
      </c>
      <c r="CQ24" s="1060"/>
      <c r="CR24" s="1060"/>
      <c r="CS24" s="1061"/>
      <c r="CT24" s="1062" t="str">
        <f t="shared" si="3"/>
        <v/>
      </c>
      <c r="CU24" s="1060"/>
      <c r="CV24" s="1060"/>
      <c r="CW24" s="1060"/>
      <c r="CX24" s="1060"/>
      <c r="CY24" s="1060"/>
      <c r="CZ24" s="1061"/>
      <c r="DA24" s="1063" t="str">
        <f t="shared" si="4"/>
        <v/>
      </c>
      <c r="DB24" s="1064"/>
      <c r="DC24" s="1064"/>
      <c r="DD24" s="1064"/>
      <c r="DE24" s="1064"/>
      <c r="DF24" s="1064"/>
      <c r="DG24" s="1064"/>
      <c r="DH24" s="1064"/>
      <c r="DI24" s="1065"/>
      <c r="DJ24" s="1063" t="str">
        <f t="shared" si="5"/>
        <v/>
      </c>
      <c r="DK24" s="1064"/>
      <c r="DL24" s="1064"/>
      <c r="DM24" s="1064"/>
      <c r="DN24" s="1064"/>
      <c r="DO24" s="1064"/>
      <c r="DP24" s="1064"/>
      <c r="DQ24" s="1064"/>
      <c r="DR24" s="1064"/>
      <c r="DS24" s="1064"/>
      <c r="DT24" s="1064"/>
      <c r="DU24" s="1064"/>
      <c r="DV24" s="1064"/>
      <c r="DW24" s="1064"/>
      <c r="DX24" s="1064"/>
      <c r="DY24" s="1064"/>
      <c r="DZ24" s="1064"/>
      <c r="EA24" s="1064"/>
      <c r="EB24" s="1064"/>
      <c r="EC24" s="1064"/>
      <c r="ED24" s="1064"/>
      <c r="EE24" s="1064"/>
      <c r="EF24" s="1064"/>
      <c r="EG24" s="1064"/>
      <c r="EH24" s="1064"/>
      <c r="EI24" s="1064"/>
      <c r="EJ24" s="1065"/>
      <c r="EK24" s="1039" t="str">
        <f t="shared" si="6"/>
        <v/>
      </c>
      <c r="EL24" s="1040"/>
      <c r="EM24" s="1040"/>
      <c r="EN24" s="1066"/>
      <c r="EO24" s="1039" t="str">
        <f t="shared" si="7"/>
        <v/>
      </c>
      <c r="EP24" s="1040"/>
      <c r="EQ24" s="1040"/>
      <c r="ER24" s="1041"/>
      <c r="ES24" s="4"/>
      <c r="ET24" s="4"/>
    </row>
    <row r="25" spans="1:150" s="29" customFormat="1" ht="28.5" customHeight="1">
      <c r="A25" s="1042"/>
      <c r="B25" s="1043"/>
      <c r="C25" s="1043"/>
      <c r="D25" s="652"/>
      <c r="E25" s="651"/>
      <c r="F25" s="1043"/>
      <c r="G25" s="1043"/>
      <c r="H25" s="1043"/>
      <c r="I25" s="1043"/>
      <c r="J25" s="1043"/>
      <c r="K25" s="652"/>
      <c r="L25" s="1044"/>
      <c r="M25" s="1045"/>
      <c r="N25" s="1045"/>
      <c r="O25" s="1045"/>
      <c r="P25" s="1045"/>
      <c r="Q25" s="1045"/>
      <c r="R25" s="1045"/>
      <c r="S25" s="1045"/>
      <c r="T25" s="1046"/>
      <c r="U25" s="1044"/>
      <c r="V25" s="1045"/>
      <c r="W25" s="1045"/>
      <c r="X25" s="1045"/>
      <c r="Y25" s="1045"/>
      <c r="Z25" s="1045"/>
      <c r="AA25" s="1045"/>
      <c r="AB25" s="1045"/>
      <c r="AC25" s="1045"/>
      <c r="AD25" s="1045"/>
      <c r="AE25" s="1045"/>
      <c r="AF25" s="1045"/>
      <c r="AG25" s="1045"/>
      <c r="AH25" s="1046"/>
      <c r="AI25" s="1047"/>
      <c r="AJ25" s="1048"/>
      <c r="AK25" s="1048"/>
      <c r="AL25" s="1048"/>
      <c r="AM25" s="60" t="s">
        <v>14</v>
      </c>
      <c r="AN25" s="1048"/>
      <c r="AO25" s="1048"/>
      <c r="AP25" s="1048"/>
      <c r="AQ25" s="1049"/>
      <c r="AR25" s="1117" t="str">
        <f t="shared" si="0"/>
        <v/>
      </c>
      <c r="AS25" s="1118"/>
      <c r="AT25" s="1118"/>
      <c r="AU25" s="1119"/>
      <c r="AV25" s="1053" t="str">
        <f t="shared" si="1"/>
        <v/>
      </c>
      <c r="AW25" s="1054"/>
      <c r="AX25" s="1054"/>
      <c r="AY25" s="1055"/>
      <c r="AZ25" s="1056"/>
      <c r="BA25" s="1057"/>
      <c r="BB25" s="1057"/>
      <c r="BC25" s="1058"/>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59" t="str">
        <f t="shared" si="2"/>
        <v/>
      </c>
      <c r="CQ25" s="1060"/>
      <c r="CR25" s="1060"/>
      <c r="CS25" s="1061"/>
      <c r="CT25" s="1062" t="str">
        <f t="shared" si="3"/>
        <v/>
      </c>
      <c r="CU25" s="1060"/>
      <c r="CV25" s="1060"/>
      <c r="CW25" s="1060"/>
      <c r="CX25" s="1060"/>
      <c r="CY25" s="1060"/>
      <c r="CZ25" s="1061"/>
      <c r="DA25" s="1063" t="str">
        <f t="shared" si="4"/>
        <v/>
      </c>
      <c r="DB25" s="1064"/>
      <c r="DC25" s="1064"/>
      <c r="DD25" s="1064"/>
      <c r="DE25" s="1064"/>
      <c r="DF25" s="1064"/>
      <c r="DG25" s="1064"/>
      <c r="DH25" s="1064"/>
      <c r="DI25" s="1065"/>
      <c r="DJ25" s="1020" t="str">
        <f t="shared" si="5"/>
        <v/>
      </c>
      <c r="DK25" s="1067"/>
      <c r="DL25" s="1067"/>
      <c r="DM25" s="1067"/>
      <c r="DN25" s="1067"/>
      <c r="DO25" s="1067"/>
      <c r="DP25" s="1067"/>
      <c r="DQ25" s="1067"/>
      <c r="DR25" s="1067"/>
      <c r="DS25" s="1067"/>
      <c r="DT25" s="1067"/>
      <c r="DU25" s="1067"/>
      <c r="DV25" s="1067"/>
      <c r="DW25" s="1067"/>
      <c r="DX25" s="1067"/>
      <c r="DY25" s="1067"/>
      <c r="DZ25" s="1067"/>
      <c r="EA25" s="1067"/>
      <c r="EB25" s="1067"/>
      <c r="EC25" s="1067"/>
      <c r="ED25" s="1067"/>
      <c r="EE25" s="1067"/>
      <c r="EF25" s="1067"/>
      <c r="EG25" s="1067"/>
      <c r="EH25" s="1067"/>
      <c r="EI25" s="1067"/>
      <c r="EJ25" s="1022"/>
      <c r="EK25" s="1039" t="str">
        <f t="shared" si="6"/>
        <v/>
      </c>
      <c r="EL25" s="1040"/>
      <c r="EM25" s="1040"/>
      <c r="EN25" s="1066"/>
      <c r="EO25" s="1039" t="str">
        <f t="shared" si="7"/>
        <v/>
      </c>
      <c r="EP25" s="1040"/>
      <c r="EQ25" s="1040"/>
      <c r="ER25" s="1041"/>
      <c r="ES25" s="4"/>
      <c r="ET25" s="4"/>
    </row>
    <row r="26" spans="1:150" s="29" customFormat="1" ht="28.5" customHeight="1">
      <c r="A26" s="1042"/>
      <c r="B26" s="1043"/>
      <c r="C26" s="1043"/>
      <c r="D26" s="652"/>
      <c r="E26" s="651"/>
      <c r="F26" s="1043"/>
      <c r="G26" s="1043"/>
      <c r="H26" s="1043"/>
      <c r="I26" s="1043"/>
      <c r="J26" s="1043"/>
      <c r="K26" s="652"/>
      <c r="L26" s="1044"/>
      <c r="M26" s="1045"/>
      <c r="N26" s="1045"/>
      <c r="O26" s="1045"/>
      <c r="P26" s="1045"/>
      <c r="Q26" s="1045"/>
      <c r="R26" s="1045"/>
      <c r="S26" s="1045"/>
      <c r="T26" s="1046"/>
      <c r="U26" s="1044"/>
      <c r="V26" s="1045"/>
      <c r="W26" s="1045"/>
      <c r="X26" s="1045"/>
      <c r="Y26" s="1045"/>
      <c r="Z26" s="1045"/>
      <c r="AA26" s="1045"/>
      <c r="AB26" s="1045"/>
      <c r="AC26" s="1045"/>
      <c r="AD26" s="1045"/>
      <c r="AE26" s="1045"/>
      <c r="AF26" s="1045"/>
      <c r="AG26" s="1045"/>
      <c r="AH26" s="1046"/>
      <c r="AI26" s="1075"/>
      <c r="AJ26" s="1076"/>
      <c r="AK26" s="1076"/>
      <c r="AL26" s="1076"/>
      <c r="AM26" s="165" t="s">
        <v>162</v>
      </c>
      <c r="AN26" s="1076"/>
      <c r="AO26" s="1076"/>
      <c r="AP26" s="1076"/>
      <c r="AQ26" s="1077"/>
      <c r="AR26" s="1117" t="str">
        <f t="shared" ref="AR26:AR29" si="8">IF(AND(AI26&lt;&gt;"",AN26&lt;&gt;""),ROUNDDOWN(AI26*AN26/1000000,2),"")</f>
        <v/>
      </c>
      <c r="AS26" s="1118"/>
      <c r="AT26" s="1118"/>
      <c r="AU26" s="1119"/>
      <c r="AV26" s="1072" t="str">
        <f t="shared" ref="AV26:AV29" si="9">IF(AR26&lt;&gt;"",IF(AR26&lt;0.2,"XS",IF(AR26&lt;1.6,"S",IF(AR26&lt;2.8,"M",IF(AR26&gt;=2.8,"L")))),"")</f>
        <v/>
      </c>
      <c r="AW26" s="1073"/>
      <c r="AX26" s="1073"/>
      <c r="AY26" s="1074"/>
      <c r="AZ26" s="1078"/>
      <c r="BA26" s="1079"/>
      <c r="BB26" s="1079"/>
      <c r="BC26" s="108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59" t="str">
        <f t="shared" si="2"/>
        <v/>
      </c>
      <c r="CQ26" s="1060"/>
      <c r="CR26" s="1060"/>
      <c r="CS26" s="1061"/>
      <c r="CT26" s="1062" t="str">
        <f t="shared" si="3"/>
        <v/>
      </c>
      <c r="CU26" s="1060"/>
      <c r="CV26" s="1060"/>
      <c r="CW26" s="1060"/>
      <c r="CX26" s="1060"/>
      <c r="CY26" s="1060"/>
      <c r="CZ26" s="1061"/>
      <c r="DA26" s="1063" t="str">
        <f t="shared" si="4"/>
        <v/>
      </c>
      <c r="DB26" s="1064"/>
      <c r="DC26" s="1064"/>
      <c r="DD26" s="1064"/>
      <c r="DE26" s="1064"/>
      <c r="DF26" s="1064"/>
      <c r="DG26" s="1064"/>
      <c r="DH26" s="1064"/>
      <c r="DI26" s="1065"/>
      <c r="DJ26" s="1063" t="str">
        <f t="shared" si="5"/>
        <v/>
      </c>
      <c r="DK26" s="1064"/>
      <c r="DL26" s="1064"/>
      <c r="DM26" s="1064"/>
      <c r="DN26" s="1064"/>
      <c r="DO26" s="1064"/>
      <c r="DP26" s="1064"/>
      <c r="DQ26" s="1064"/>
      <c r="DR26" s="1064"/>
      <c r="DS26" s="1064"/>
      <c r="DT26" s="1064"/>
      <c r="DU26" s="1064"/>
      <c r="DV26" s="1064"/>
      <c r="DW26" s="1064"/>
      <c r="DX26" s="1064"/>
      <c r="DY26" s="1064"/>
      <c r="DZ26" s="1064"/>
      <c r="EA26" s="1064"/>
      <c r="EB26" s="1064"/>
      <c r="EC26" s="1064"/>
      <c r="ED26" s="1064"/>
      <c r="EE26" s="1064"/>
      <c r="EF26" s="1064"/>
      <c r="EG26" s="1064"/>
      <c r="EH26" s="1064"/>
      <c r="EI26" s="1064"/>
      <c r="EJ26" s="1065"/>
      <c r="EK26" s="1068" t="str">
        <f t="shared" si="6"/>
        <v/>
      </c>
      <c r="EL26" s="1069"/>
      <c r="EM26" s="1069"/>
      <c r="EN26" s="1070"/>
      <c r="EO26" s="1068" t="str">
        <f t="shared" si="7"/>
        <v/>
      </c>
      <c r="EP26" s="1069"/>
      <c r="EQ26" s="1069"/>
      <c r="ER26" s="1071"/>
      <c r="ES26" s="4"/>
      <c r="ET26" s="4"/>
    </row>
    <row r="27" spans="1:150" s="29" customFormat="1" ht="28.5" customHeight="1">
      <c r="A27" s="1042"/>
      <c r="B27" s="1043"/>
      <c r="C27" s="1043"/>
      <c r="D27" s="652"/>
      <c r="E27" s="651"/>
      <c r="F27" s="1043"/>
      <c r="G27" s="1043"/>
      <c r="H27" s="1043"/>
      <c r="I27" s="1043"/>
      <c r="J27" s="1043"/>
      <c r="K27" s="652"/>
      <c r="L27" s="1044"/>
      <c r="M27" s="1045"/>
      <c r="N27" s="1045"/>
      <c r="O27" s="1045"/>
      <c r="P27" s="1045"/>
      <c r="Q27" s="1045"/>
      <c r="R27" s="1045"/>
      <c r="S27" s="1045"/>
      <c r="T27" s="1046"/>
      <c r="U27" s="1044"/>
      <c r="V27" s="1045"/>
      <c r="W27" s="1045"/>
      <c r="X27" s="1045"/>
      <c r="Y27" s="1045"/>
      <c r="Z27" s="1045"/>
      <c r="AA27" s="1045"/>
      <c r="AB27" s="1045"/>
      <c r="AC27" s="1045"/>
      <c r="AD27" s="1045"/>
      <c r="AE27" s="1045"/>
      <c r="AF27" s="1045"/>
      <c r="AG27" s="1045"/>
      <c r="AH27" s="1046"/>
      <c r="AI27" s="1075"/>
      <c r="AJ27" s="1076"/>
      <c r="AK27" s="1076"/>
      <c r="AL27" s="1076"/>
      <c r="AM27" s="163" t="s">
        <v>162</v>
      </c>
      <c r="AN27" s="1076"/>
      <c r="AO27" s="1076"/>
      <c r="AP27" s="1076"/>
      <c r="AQ27" s="1077"/>
      <c r="AR27" s="1117" t="str">
        <f t="shared" si="8"/>
        <v/>
      </c>
      <c r="AS27" s="1118"/>
      <c r="AT27" s="1118"/>
      <c r="AU27" s="1119"/>
      <c r="AV27" s="1072" t="str">
        <f t="shared" si="9"/>
        <v/>
      </c>
      <c r="AW27" s="1073"/>
      <c r="AX27" s="1073"/>
      <c r="AY27" s="1074"/>
      <c r="AZ27" s="1078"/>
      <c r="BA27" s="1079"/>
      <c r="BB27" s="1079"/>
      <c r="BC27" s="108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59" t="str">
        <f t="shared" si="2"/>
        <v/>
      </c>
      <c r="CQ27" s="1060"/>
      <c r="CR27" s="1060"/>
      <c r="CS27" s="1061"/>
      <c r="CT27" s="1062" t="str">
        <f t="shared" si="3"/>
        <v/>
      </c>
      <c r="CU27" s="1060"/>
      <c r="CV27" s="1060"/>
      <c r="CW27" s="1060"/>
      <c r="CX27" s="1060"/>
      <c r="CY27" s="1060"/>
      <c r="CZ27" s="1061"/>
      <c r="DA27" s="1063" t="str">
        <f t="shared" si="4"/>
        <v/>
      </c>
      <c r="DB27" s="1064"/>
      <c r="DC27" s="1064"/>
      <c r="DD27" s="1064"/>
      <c r="DE27" s="1064"/>
      <c r="DF27" s="1064"/>
      <c r="DG27" s="1064"/>
      <c r="DH27" s="1064"/>
      <c r="DI27" s="1065"/>
      <c r="DJ27" s="1020" t="str">
        <f t="shared" si="5"/>
        <v/>
      </c>
      <c r="DK27" s="1067"/>
      <c r="DL27" s="1067"/>
      <c r="DM27" s="1067"/>
      <c r="DN27" s="1067"/>
      <c r="DO27" s="1067"/>
      <c r="DP27" s="1067"/>
      <c r="DQ27" s="1067"/>
      <c r="DR27" s="1067"/>
      <c r="DS27" s="1067"/>
      <c r="DT27" s="1067"/>
      <c r="DU27" s="1067"/>
      <c r="DV27" s="1067"/>
      <c r="DW27" s="1067"/>
      <c r="DX27" s="1067"/>
      <c r="DY27" s="1067"/>
      <c r="DZ27" s="1067"/>
      <c r="EA27" s="1067"/>
      <c r="EB27" s="1067"/>
      <c r="EC27" s="1067"/>
      <c r="ED27" s="1067"/>
      <c r="EE27" s="1067"/>
      <c r="EF27" s="1067"/>
      <c r="EG27" s="1067"/>
      <c r="EH27" s="1067"/>
      <c r="EI27" s="1067"/>
      <c r="EJ27" s="1022"/>
      <c r="EK27" s="1068" t="str">
        <f t="shared" si="6"/>
        <v/>
      </c>
      <c r="EL27" s="1069"/>
      <c r="EM27" s="1069"/>
      <c r="EN27" s="1070"/>
      <c r="EO27" s="1068" t="str">
        <f t="shared" si="7"/>
        <v/>
      </c>
      <c r="EP27" s="1069"/>
      <c r="EQ27" s="1069"/>
      <c r="ER27" s="1071"/>
      <c r="ES27" s="4"/>
      <c r="ET27" s="4"/>
    </row>
    <row r="28" spans="1:150" s="29" customFormat="1" ht="28.5" customHeight="1">
      <c r="A28" s="1042"/>
      <c r="B28" s="1043"/>
      <c r="C28" s="1043"/>
      <c r="D28" s="652"/>
      <c r="E28" s="651"/>
      <c r="F28" s="1043"/>
      <c r="G28" s="1043"/>
      <c r="H28" s="1043"/>
      <c r="I28" s="1043"/>
      <c r="J28" s="1043"/>
      <c r="K28" s="652"/>
      <c r="L28" s="1044"/>
      <c r="M28" s="1045"/>
      <c r="N28" s="1045"/>
      <c r="O28" s="1045"/>
      <c r="P28" s="1045"/>
      <c r="Q28" s="1045"/>
      <c r="R28" s="1045"/>
      <c r="S28" s="1045"/>
      <c r="T28" s="1046"/>
      <c r="U28" s="1044"/>
      <c r="V28" s="1045"/>
      <c r="W28" s="1045"/>
      <c r="X28" s="1045"/>
      <c r="Y28" s="1045"/>
      <c r="Z28" s="1045"/>
      <c r="AA28" s="1045"/>
      <c r="AB28" s="1045"/>
      <c r="AC28" s="1045"/>
      <c r="AD28" s="1045"/>
      <c r="AE28" s="1045"/>
      <c r="AF28" s="1045"/>
      <c r="AG28" s="1045"/>
      <c r="AH28" s="1046"/>
      <c r="AI28" s="1075"/>
      <c r="AJ28" s="1076"/>
      <c r="AK28" s="1076"/>
      <c r="AL28" s="1076"/>
      <c r="AM28" s="163" t="s">
        <v>162</v>
      </c>
      <c r="AN28" s="1076"/>
      <c r="AO28" s="1076"/>
      <c r="AP28" s="1076"/>
      <c r="AQ28" s="1077"/>
      <c r="AR28" s="1117" t="str">
        <f t="shared" si="8"/>
        <v/>
      </c>
      <c r="AS28" s="1118"/>
      <c r="AT28" s="1118"/>
      <c r="AU28" s="1119"/>
      <c r="AV28" s="1072" t="str">
        <f t="shared" si="9"/>
        <v/>
      </c>
      <c r="AW28" s="1073"/>
      <c r="AX28" s="1073"/>
      <c r="AY28" s="1074"/>
      <c r="AZ28" s="1078"/>
      <c r="BA28" s="1079"/>
      <c r="BB28" s="1079"/>
      <c r="BC28" s="1080"/>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59" t="str">
        <f t="shared" si="2"/>
        <v/>
      </c>
      <c r="CQ28" s="1060"/>
      <c r="CR28" s="1060"/>
      <c r="CS28" s="1061"/>
      <c r="CT28" s="1062" t="str">
        <f t="shared" si="3"/>
        <v/>
      </c>
      <c r="CU28" s="1060"/>
      <c r="CV28" s="1060"/>
      <c r="CW28" s="1060"/>
      <c r="CX28" s="1060"/>
      <c r="CY28" s="1060"/>
      <c r="CZ28" s="1061"/>
      <c r="DA28" s="1063" t="str">
        <f t="shared" si="4"/>
        <v/>
      </c>
      <c r="DB28" s="1064"/>
      <c r="DC28" s="1064"/>
      <c r="DD28" s="1064"/>
      <c r="DE28" s="1064"/>
      <c r="DF28" s="1064"/>
      <c r="DG28" s="1064"/>
      <c r="DH28" s="1064"/>
      <c r="DI28" s="1065"/>
      <c r="DJ28" s="1063" t="str">
        <f t="shared" si="5"/>
        <v/>
      </c>
      <c r="DK28" s="1064"/>
      <c r="DL28" s="1064"/>
      <c r="DM28" s="1064"/>
      <c r="DN28" s="1064"/>
      <c r="DO28" s="1064"/>
      <c r="DP28" s="1064"/>
      <c r="DQ28" s="1064"/>
      <c r="DR28" s="1064"/>
      <c r="DS28" s="1064"/>
      <c r="DT28" s="1064"/>
      <c r="DU28" s="1064"/>
      <c r="DV28" s="1064"/>
      <c r="DW28" s="1064"/>
      <c r="DX28" s="1064"/>
      <c r="DY28" s="1064"/>
      <c r="DZ28" s="1064"/>
      <c r="EA28" s="1064"/>
      <c r="EB28" s="1064"/>
      <c r="EC28" s="1064"/>
      <c r="ED28" s="1064"/>
      <c r="EE28" s="1064"/>
      <c r="EF28" s="1064"/>
      <c r="EG28" s="1064"/>
      <c r="EH28" s="1064"/>
      <c r="EI28" s="1064"/>
      <c r="EJ28" s="1065"/>
      <c r="EK28" s="1068" t="str">
        <f t="shared" si="6"/>
        <v/>
      </c>
      <c r="EL28" s="1069"/>
      <c r="EM28" s="1069"/>
      <c r="EN28" s="1070"/>
      <c r="EO28" s="1068" t="str">
        <f t="shared" si="7"/>
        <v/>
      </c>
      <c r="EP28" s="1069"/>
      <c r="EQ28" s="1069"/>
      <c r="ER28" s="1071"/>
      <c r="ES28" s="4"/>
      <c r="ET28" s="4"/>
    </row>
    <row r="29" spans="1:150" s="29" customFormat="1" ht="28.5" customHeight="1" thickBot="1">
      <c r="A29" s="1113"/>
      <c r="B29" s="1114"/>
      <c r="C29" s="1114"/>
      <c r="D29" s="1115"/>
      <c r="E29" s="1116"/>
      <c r="F29" s="1114"/>
      <c r="G29" s="1114"/>
      <c r="H29" s="1114"/>
      <c r="I29" s="1114"/>
      <c r="J29" s="1114"/>
      <c r="K29" s="1115"/>
      <c r="L29" s="1097"/>
      <c r="M29" s="1098"/>
      <c r="N29" s="1098"/>
      <c r="O29" s="1098"/>
      <c r="P29" s="1098"/>
      <c r="Q29" s="1098"/>
      <c r="R29" s="1098"/>
      <c r="S29" s="1098"/>
      <c r="T29" s="1099"/>
      <c r="U29" s="1097"/>
      <c r="V29" s="1098"/>
      <c r="W29" s="1098"/>
      <c r="X29" s="1098"/>
      <c r="Y29" s="1098"/>
      <c r="Z29" s="1098"/>
      <c r="AA29" s="1098"/>
      <c r="AB29" s="1098"/>
      <c r="AC29" s="1098"/>
      <c r="AD29" s="1098"/>
      <c r="AE29" s="1098"/>
      <c r="AF29" s="1098"/>
      <c r="AG29" s="1098"/>
      <c r="AH29" s="1099"/>
      <c r="AI29" s="1100"/>
      <c r="AJ29" s="1101"/>
      <c r="AK29" s="1101"/>
      <c r="AL29" s="1101"/>
      <c r="AM29" s="164" t="s">
        <v>162</v>
      </c>
      <c r="AN29" s="1101"/>
      <c r="AO29" s="1101"/>
      <c r="AP29" s="1101"/>
      <c r="AQ29" s="1102"/>
      <c r="AR29" s="1134" t="str">
        <f t="shared" si="8"/>
        <v/>
      </c>
      <c r="AS29" s="1135"/>
      <c r="AT29" s="1135"/>
      <c r="AU29" s="1136"/>
      <c r="AV29" s="1084" t="str">
        <f t="shared" si="9"/>
        <v/>
      </c>
      <c r="AW29" s="1085"/>
      <c r="AX29" s="1085"/>
      <c r="AY29" s="1086"/>
      <c r="AZ29" s="1087"/>
      <c r="BA29" s="1088"/>
      <c r="BB29" s="1088"/>
      <c r="BC29" s="1089"/>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90" t="str">
        <f t="shared" si="2"/>
        <v/>
      </c>
      <c r="CQ29" s="1091"/>
      <c r="CR29" s="1091"/>
      <c r="CS29" s="1092"/>
      <c r="CT29" s="1093" t="str">
        <f t="shared" si="3"/>
        <v/>
      </c>
      <c r="CU29" s="1091"/>
      <c r="CV29" s="1091"/>
      <c r="CW29" s="1091"/>
      <c r="CX29" s="1091"/>
      <c r="CY29" s="1091"/>
      <c r="CZ29" s="1092"/>
      <c r="DA29" s="1094" t="str">
        <f t="shared" si="4"/>
        <v/>
      </c>
      <c r="DB29" s="1095"/>
      <c r="DC29" s="1095"/>
      <c r="DD29" s="1095"/>
      <c r="DE29" s="1095"/>
      <c r="DF29" s="1095"/>
      <c r="DG29" s="1095"/>
      <c r="DH29" s="1095"/>
      <c r="DI29" s="1096"/>
      <c r="DJ29" s="1103" t="str">
        <f t="shared" si="5"/>
        <v/>
      </c>
      <c r="DK29" s="1104"/>
      <c r="DL29" s="1104"/>
      <c r="DM29" s="1104"/>
      <c r="DN29" s="1104"/>
      <c r="DO29" s="1104"/>
      <c r="DP29" s="1104"/>
      <c r="DQ29" s="1104"/>
      <c r="DR29" s="1104"/>
      <c r="DS29" s="1104"/>
      <c r="DT29" s="1104"/>
      <c r="DU29" s="1104"/>
      <c r="DV29" s="1104"/>
      <c r="DW29" s="1104"/>
      <c r="DX29" s="1104"/>
      <c r="DY29" s="1104"/>
      <c r="DZ29" s="1104"/>
      <c r="EA29" s="1104"/>
      <c r="EB29" s="1104"/>
      <c r="EC29" s="1104"/>
      <c r="ED29" s="1104"/>
      <c r="EE29" s="1104"/>
      <c r="EF29" s="1104"/>
      <c r="EG29" s="1104"/>
      <c r="EH29" s="1104"/>
      <c r="EI29" s="1104"/>
      <c r="EJ29" s="1105"/>
      <c r="EK29" s="1106" t="str">
        <f t="shared" si="6"/>
        <v/>
      </c>
      <c r="EL29" s="1107"/>
      <c r="EM29" s="1107"/>
      <c r="EN29" s="1108"/>
      <c r="EO29" s="1106" t="str">
        <f t="shared" si="7"/>
        <v/>
      </c>
      <c r="EP29" s="1107"/>
      <c r="EQ29" s="1107"/>
      <c r="ER29" s="1109"/>
      <c r="ES29" s="4"/>
      <c r="ET29" s="4"/>
    </row>
    <row r="30" spans="1:150" ht="17.2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205"/>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row>
    <row r="31" spans="1:150" ht="17.25" customHeight="1" thickBo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205"/>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row>
    <row r="32" spans="1:150" ht="28.5" customHeight="1" thickBot="1">
      <c r="A32" s="964" t="s">
        <v>12</v>
      </c>
      <c r="B32" s="965"/>
      <c r="C32" s="965"/>
      <c r="D32" s="965"/>
      <c r="E32" s="965"/>
      <c r="F32" s="965"/>
      <c r="G32" s="965"/>
      <c r="H32" s="965"/>
      <c r="I32" s="965"/>
      <c r="J32" s="965"/>
      <c r="K32" s="966"/>
      <c r="L32" s="967" t="s">
        <v>197</v>
      </c>
      <c r="M32" s="968"/>
      <c r="N32" s="968"/>
      <c r="O32" s="968"/>
      <c r="P32" s="968"/>
      <c r="Q32" s="968"/>
      <c r="R32" s="968"/>
      <c r="S32" s="968"/>
      <c r="T32" s="969"/>
      <c r="U32" s="963"/>
      <c r="V32" s="963"/>
      <c r="W32" s="963"/>
      <c r="X32" s="963"/>
      <c r="Y32" s="963"/>
      <c r="Z32" s="963"/>
      <c r="AA32" s="963"/>
      <c r="AB32" s="963"/>
      <c r="AC32" s="963"/>
      <c r="AD32" s="963"/>
      <c r="AE32" s="963"/>
      <c r="AF32" s="963"/>
      <c r="CP32" s="964" t="s">
        <v>12</v>
      </c>
      <c r="CQ32" s="965"/>
      <c r="CR32" s="965"/>
      <c r="CS32" s="965"/>
      <c r="CT32" s="965"/>
      <c r="CU32" s="965"/>
      <c r="CV32" s="965"/>
      <c r="CW32" s="965"/>
      <c r="CX32" s="965"/>
      <c r="CY32" s="965"/>
      <c r="CZ32" s="966"/>
      <c r="DA32" s="967" t="s">
        <v>197</v>
      </c>
      <c r="DB32" s="968"/>
      <c r="DC32" s="968"/>
      <c r="DD32" s="968"/>
      <c r="DE32" s="968"/>
      <c r="DF32" s="968"/>
      <c r="DG32" s="968"/>
      <c r="DH32" s="968"/>
      <c r="DI32" s="969"/>
      <c r="DJ32" s="963"/>
      <c r="DK32" s="963"/>
      <c r="DL32" s="963"/>
      <c r="DM32" s="963"/>
      <c r="DN32" s="963"/>
      <c r="DO32" s="963"/>
      <c r="DP32" s="963"/>
      <c r="DQ32" s="963"/>
      <c r="DR32" s="963"/>
      <c r="DS32" s="963"/>
      <c r="DT32" s="963"/>
      <c r="DU32" s="963"/>
    </row>
    <row r="33" spans="1:150"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28"/>
      <c r="DN33" s="28"/>
      <c r="DO33" s="28"/>
      <c r="DP33" s="28"/>
      <c r="DQ33" s="4"/>
      <c r="DR33" s="4"/>
      <c r="DS33" s="4"/>
      <c r="DT33" s="4"/>
      <c r="DU33" s="4"/>
      <c r="DV33" s="4"/>
      <c r="DW33" s="4"/>
      <c r="DX33" s="4"/>
      <c r="DY33" s="4"/>
      <c r="DZ33" s="4"/>
      <c r="EA33" s="4"/>
      <c r="EB33" s="4"/>
      <c r="EC33" s="4"/>
      <c r="ED33" s="4"/>
      <c r="EE33" s="4"/>
      <c r="EF33" s="4"/>
      <c r="EG33" s="4"/>
    </row>
    <row r="34" spans="1:150" ht="29.25" customHeight="1">
      <c r="A34" s="1276" t="s">
        <v>264</v>
      </c>
      <c r="B34" s="1277"/>
      <c r="C34" s="1277"/>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8"/>
      <c r="AI34" s="1279" t="s">
        <v>4</v>
      </c>
      <c r="AJ34" s="1280"/>
      <c r="AK34" s="1280"/>
      <c r="AL34" s="1280"/>
      <c r="AM34" s="1280"/>
      <c r="AN34" s="1280"/>
      <c r="AO34" s="1280"/>
      <c r="AP34" s="1280"/>
      <c r="AQ34" s="1281"/>
      <c r="AR34" s="4"/>
      <c r="AS34" s="4"/>
      <c r="AT34" s="4"/>
      <c r="AU34" s="4"/>
      <c r="AV34" s="4"/>
      <c r="AW34" s="4"/>
      <c r="AX34" s="4"/>
      <c r="AY34" s="4"/>
      <c r="AZ34" s="4"/>
      <c r="BA34" s="4"/>
      <c r="BB34" s="4"/>
      <c r="BC34" s="4"/>
      <c r="CP34" s="1276" t="s">
        <v>264</v>
      </c>
      <c r="CQ34" s="1277"/>
      <c r="CR34" s="1277"/>
      <c r="CS34" s="1277"/>
      <c r="CT34" s="1277"/>
      <c r="CU34" s="1277"/>
      <c r="CV34" s="1277"/>
      <c r="CW34" s="1277"/>
      <c r="CX34" s="1277"/>
      <c r="CY34" s="1277"/>
      <c r="CZ34" s="1277"/>
      <c r="DA34" s="1277"/>
      <c r="DB34" s="1277"/>
      <c r="DC34" s="1277"/>
      <c r="DD34" s="1277"/>
      <c r="DE34" s="1277"/>
      <c r="DF34" s="1277"/>
      <c r="DG34" s="1277"/>
      <c r="DH34" s="1277"/>
      <c r="DI34" s="1277"/>
      <c r="DJ34" s="1277"/>
      <c r="DK34" s="1277"/>
      <c r="DL34" s="1277"/>
      <c r="DM34" s="1277"/>
      <c r="DN34" s="1277"/>
      <c r="DO34" s="1277"/>
      <c r="DP34" s="1277"/>
      <c r="DQ34" s="1277"/>
      <c r="DR34" s="1277"/>
      <c r="DS34" s="1277"/>
      <c r="DT34" s="1277"/>
      <c r="DU34" s="1277"/>
      <c r="DV34" s="1277"/>
      <c r="DW34" s="1278"/>
      <c r="DX34" s="1282" t="str">
        <f>AI34</f>
        <v>□</v>
      </c>
      <c r="DY34" s="1283"/>
      <c r="DZ34" s="1283"/>
      <c r="EA34" s="1283"/>
      <c r="EB34" s="1283"/>
      <c r="EC34" s="1283"/>
      <c r="ED34" s="1283"/>
      <c r="EE34" s="1283"/>
      <c r="EF34" s="1284"/>
      <c r="EG34" s="4"/>
    </row>
    <row r="35" spans="1:150" ht="9" customHeight="1" thickBot="1">
      <c r="A35" s="28"/>
      <c r="B35" s="28"/>
      <c r="C35" s="28"/>
      <c r="D35" s="28"/>
      <c r="E35" s="28"/>
      <c r="F35" s="28"/>
      <c r="G35" s="28"/>
      <c r="H35" s="28"/>
      <c r="I35" s="28"/>
      <c r="J35" s="28"/>
      <c r="K35" s="28"/>
      <c r="L35" s="28"/>
      <c r="M35" s="28"/>
      <c r="N35" s="28"/>
      <c r="O35" s="28"/>
      <c r="P35" s="28"/>
      <c r="Q35" s="4"/>
      <c r="R35" s="4"/>
      <c r="S35" s="4"/>
      <c r="T35" s="4"/>
      <c r="U35" s="4"/>
      <c r="V35" s="4"/>
      <c r="W35" s="4"/>
      <c r="X35" s="4"/>
      <c r="Y35" s="4"/>
      <c r="Z35" s="4"/>
      <c r="AA35" s="4"/>
      <c r="AB35" s="4"/>
      <c r="AC35" s="4"/>
      <c r="AD35" s="4"/>
      <c r="AE35" s="4"/>
      <c r="AF35" s="28"/>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28"/>
      <c r="DU35" s="28"/>
      <c r="DV35" s="28"/>
      <c r="DW35" s="4"/>
      <c r="DX35" s="4"/>
      <c r="DY35" s="4"/>
      <c r="DZ35" s="4"/>
      <c r="EA35" s="4"/>
      <c r="EB35" s="4"/>
      <c r="EC35" s="4"/>
      <c r="ED35" s="4"/>
      <c r="EE35" s="4"/>
      <c r="EF35" s="4"/>
      <c r="EG35" s="4"/>
    </row>
    <row r="36" spans="1:150" ht="18.75" customHeight="1">
      <c r="A36" s="1002" t="s">
        <v>159</v>
      </c>
      <c r="B36" s="1003"/>
      <c r="C36" s="1003"/>
      <c r="D36" s="1004"/>
      <c r="E36" s="1008" t="s">
        <v>160</v>
      </c>
      <c r="F36" s="1003"/>
      <c r="G36" s="1003"/>
      <c r="H36" s="1003"/>
      <c r="I36" s="1003"/>
      <c r="J36" s="1003"/>
      <c r="K36" s="1004"/>
      <c r="L36" s="1010" t="s">
        <v>161</v>
      </c>
      <c r="M36" s="1011"/>
      <c r="N36" s="1011"/>
      <c r="O36" s="1011"/>
      <c r="P36" s="1011"/>
      <c r="Q36" s="1011"/>
      <c r="R36" s="1011"/>
      <c r="S36" s="1011"/>
      <c r="T36" s="1012"/>
      <c r="U36" s="1010" t="s">
        <v>59</v>
      </c>
      <c r="V36" s="1011"/>
      <c r="W36" s="1011"/>
      <c r="X36" s="1011"/>
      <c r="Y36" s="1011"/>
      <c r="Z36" s="1011"/>
      <c r="AA36" s="1011"/>
      <c r="AB36" s="1011"/>
      <c r="AC36" s="1011"/>
      <c r="AD36" s="1011"/>
      <c r="AE36" s="1011"/>
      <c r="AF36" s="1011"/>
      <c r="AG36" s="1011"/>
      <c r="AH36" s="1012"/>
      <c r="AI36" s="586" t="s">
        <v>20</v>
      </c>
      <c r="AJ36" s="587"/>
      <c r="AK36" s="587"/>
      <c r="AL36" s="587"/>
      <c r="AM36" s="587"/>
      <c r="AN36" s="587"/>
      <c r="AO36" s="587"/>
      <c r="AP36" s="587"/>
      <c r="AQ36" s="1013"/>
      <c r="AR36" s="983" t="s">
        <v>19</v>
      </c>
      <c r="AS36" s="984"/>
      <c r="AT36" s="984"/>
      <c r="AU36" s="985"/>
      <c r="AV36" s="989" t="s">
        <v>163</v>
      </c>
      <c r="AW36" s="990"/>
      <c r="AX36" s="990"/>
      <c r="AY36" s="991"/>
      <c r="AZ36" s="1010" t="s">
        <v>164</v>
      </c>
      <c r="BA36" s="1034"/>
      <c r="BB36" s="1034"/>
      <c r="BC36" s="1035"/>
      <c r="CP36" s="1002" t="s">
        <v>159</v>
      </c>
      <c r="CQ36" s="1003"/>
      <c r="CR36" s="1003"/>
      <c r="CS36" s="1004"/>
      <c r="CT36" s="1008" t="s">
        <v>160</v>
      </c>
      <c r="CU36" s="1003"/>
      <c r="CV36" s="1003"/>
      <c r="CW36" s="1003"/>
      <c r="CX36" s="1003"/>
      <c r="CY36" s="1003"/>
      <c r="CZ36" s="1004"/>
      <c r="DA36" s="1010" t="s">
        <v>161</v>
      </c>
      <c r="DB36" s="1011"/>
      <c r="DC36" s="1011"/>
      <c r="DD36" s="1011"/>
      <c r="DE36" s="1011"/>
      <c r="DF36" s="1011"/>
      <c r="DG36" s="1011"/>
      <c r="DH36" s="1011"/>
      <c r="DI36" s="1012"/>
      <c r="DJ36" s="1010" t="s">
        <v>59</v>
      </c>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2"/>
      <c r="EK36" s="989" t="s">
        <v>163</v>
      </c>
      <c r="EL36" s="990"/>
      <c r="EM36" s="990"/>
      <c r="EN36" s="991"/>
      <c r="EO36" s="1010" t="s">
        <v>164</v>
      </c>
      <c r="EP36" s="1034"/>
      <c r="EQ36" s="1034"/>
      <c r="ER36" s="1035"/>
    </row>
    <row r="37" spans="1:150" ht="28.5" customHeight="1">
      <c r="A37" s="1005"/>
      <c r="B37" s="1006"/>
      <c r="C37" s="1006"/>
      <c r="D37" s="1007"/>
      <c r="E37" s="1009"/>
      <c r="F37" s="1006"/>
      <c r="G37" s="1006"/>
      <c r="H37" s="1006"/>
      <c r="I37" s="1006"/>
      <c r="J37" s="1006"/>
      <c r="K37" s="1007"/>
      <c r="L37" s="698"/>
      <c r="M37" s="699"/>
      <c r="N37" s="699"/>
      <c r="O37" s="699"/>
      <c r="P37" s="699"/>
      <c r="Q37" s="699"/>
      <c r="R37" s="699"/>
      <c r="S37" s="699"/>
      <c r="T37" s="700"/>
      <c r="U37" s="698"/>
      <c r="V37" s="699"/>
      <c r="W37" s="699"/>
      <c r="X37" s="699"/>
      <c r="Y37" s="699"/>
      <c r="Z37" s="699"/>
      <c r="AA37" s="699"/>
      <c r="AB37" s="699"/>
      <c r="AC37" s="699"/>
      <c r="AD37" s="699"/>
      <c r="AE37" s="699"/>
      <c r="AF37" s="699"/>
      <c r="AG37" s="699"/>
      <c r="AH37" s="700"/>
      <c r="AI37" s="1014" t="s">
        <v>13</v>
      </c>
      <c r="AJ37" s="1015"/>
      <c r="AK37" s="1015"/>
      <c r="AL37" s="1015"/>
      <c r="AM37" s="206" t="s">
        <v>14</v>
      </c>
      <c r="AN37" s="1015" t="s">
        <v>15</v>
      </c>
      <c r="AO37" s="1015"/>
      <c r="AP37" s="1015"/>
      <c r="AQ37" s="1016"/>
      <c r="AR37" s="986"/>
      <c r="AS37" s="987"/>
      <c r="AT37" s="987"/>
      <c r="AU37" s="988"/>
      <c r="AV37" s="992"/>
      <c r="AW37" s="993"/>
      <c r="AX37" s="993"/>
      <c r="AY37" s="994"/>
      <c r="AZ37" s="1036"/>
      <c r="BA37" s="1037"/>
      <c r="BB37" s="1037"/>
      <c r="BC37" s="1038"/>
      <c r="CP37" s="1005"/>
      <c r="CQ37" s="1006"/>
      <c r="CR37" s="1006"/>
      <c r="CS37" s="1007"/>
      <c r="CT37" s="1009"/>
      <c r="CU37" s="1006"/>
      <c r="CV37" s="1006"/>
      <c r="CW37" s="1006"/>
      <c r="CX37" s="1006"/>
      <c r="CY37" s="1006"/>
      <c r="CZ37" s="1007"/>
      <c r="DA37" s="698"/>
      <c r="DB37" s="699"/>
      <c r="DC37" s="699"/>
      <c r="DD37" s="699"/>
      <c r="DE37" s="699"/>
      <c r="DF37" s="699"/>
      <c r="DG37" s="699"/>
      <c r="DH37" s="699"/>
      <c r="DI37" s="700"/>
      <c r="DJ37" s="698"/>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700"/>
      <c r="EK37" s="992"/>
      <c r="EL37" s="993"/>
      <c r="EM37" s="993"/>
      <c r="EN37" s="994"/>
      <c r="EO37" s="1036"/>
      <c r="EP37" s="1037"/>
      <c r="EQ37" s="1037"/>
      <c r="ER37" s="1038"/>
    </row>
    <row r="38" spans="1:150" s="29" customFormat="1" ht="28.5" customHeight="1">
      <c r="A38" s="976"/>
      <c r="B38" s="977"/>
      <c r="C38" s="977"/>
      <c r="D38" s="685"/>
      <c r="E38" s="684"/>
      <c r="F38" s="977"/>
      <c r="G38" s="977"/>
      <c r="H38" s="977"/>
      <c r="I38" s="977"/>
      <c r="J38" s="977"/>
      <c r="K38" s="685"/>
      <c r="L38" s="978"/>
      <c r="M38" s="979"/>
      <c r="N38" s="979"/>
      <c r="O38" s="979"/>
      <c r="P38" s="979"/>
      <c r="Q38" s="979"/>
      <c r="R38" s="979"/>
      <c r="S38" s="979"/>
      <c r="T38" s="980"/>
      <c r="U38" s="978"/>
      <c r="V38" s="979"/>
      <c r="W38" s="979"/>
      <c r="X38" s="979"/>
      <c r="Y38" s="979"/>
      <c r="Z38" s="979"/>
      <c r="AA38" s="979"/>
      <c r="AB38" s="979"/>
      <c r="AC38" s="979"/>
      <c r="AD38" s="979"/>
      <c r="AE38" s="979"/>
      <c r="AF38" s="979"/>
      <c r="AG38" s="979"/>
      <c r="AH38" s="980"/>
      <c r="AI38" s="981"/>
      <c r="AJ38" s="982"/>
      <c r="AK38" s="982"/>
      <c r="AL38" s="982"/>
      <c r="AM38" s="166" t="s">
        <v>14</v>
      </c>
      <c r="AN38" s="982"/>
      <c r="AO38" s="982"/>
      <c r="AP38" s="982"/>
      <c r="AQ38" s="995"/>
      <c r="AR38" s="1110" t="str">
        <f t="shared" ref="AR38:AR47" si="10">IF(AND(AI38&lt;&gt;"",AN38&lt;&gt;""),ROUNDDOWN(AI38*AN38/1000000,2),"")</f>
        <v/>
      </c>
      <c r="AS38" s="1111"/>
      <c r="AT38" s="1111"/>
      <c r="AU38" s="1112"/>
      <c r="AV38" s="999" t="str">
        <f>IF(AR38&lt;&gt;"",IF(AR38&lt;0.2,"XS",IF(AR38&lt;1.6,"S",IF(AR38&lt;2.8,"M",IF(AR38&gt;=2.8,"L")))),"")</f>
        <v/>
      </c>
      <c r="AW38" s="1000"/>
      <c r="AX38" s="1000"/>
      <c r="AY38" s="1001"/>
      <c r="AZ38" s="1027"/>
      <c r="BA38" s="1028"/>
      <c r="BB38" s="1028"/>
      <c r="BC38" s="1029"/>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30" t="str">
        <f t="shared" ref="CP38:CP51" si="11">IF(A38="","",A38)</f>
        <v/>
      </c>
      <c r="CQ38" s="1031"/>
      <c r="CR38" s="1031"/>
      <c r="CS38" s="1032"/>
      <c r="CT38" s="1033" t="str">
        <f t="shared" ref="CT38:CT51" si="12">IF(E38="","",E38)</f>
        <v/>
      </c>
      <c r="CU38" s="1031"/>
      <c r="CV38" s="1031"/>
      <c r="CW38" s="1031"/>
      <c r="CX38" s="1031"/>
      <c r="CY38" s="1031"/>
      <c r="CZ38" s="1032"/>
      <c r="DA38" s="1017" t="str">
        <f t="shared" ref="DA38:DA51" si="13">IF(L38="","",L38)</f>
        <v/>
      </c>
      <c r="DB38" s="1018"/>
      <c r="DC38" s="1018"/>
      <c r="DD38" s="1018"/>
      <c r="DE38" s="1018"/>
      <c r="DF38" s="1018"/>
      <c r="DG38" s="1018"/>
      <c r="DH38" s="1018"/>
      <c r="DI38" s="1019"/>
      <c r="DJ38" s="1020" t="str">
        <f t="shared" ref="DJ38:DJ51" si="14">IF(U38="","",U38)</f>
        <v/>
      </c>
      <c r="DK38" s="1021"/>
      <c r="DL38" s="1021"/>
      <c r="DM38" s="1021"/>
      <c r="DN38" s="1021"/>
      <c r="DO38" s="1021"/>
      <c r="DP38" s="1021"/>
      <c r="DQ38" s="1021"/>
      <c r="DR38" s="1021"/>
      <c r="DS38" s="1021"/>
      <c r="DT38" s="1021"/>
      <c r="DU38" s="1021"/>
      <c r="DV38" s="1021"/>
      <c r="DW38" s="1021"/>
      <c r="DX38" s="1021"/>
      <c r="DY38" s="1021"/>
      <c r="DZ38" s="1021"/>
      <c r="EA38" s="1021"/>
      <c r="EB38" s="1021"/>
      <c r="EC38" s="1021"/>
      <c r="ED38" s="1021"/>
      <c r="EE38" s="1021"/>
      <c r="EF38" s="1021"/>
      <c r="EG38" s="1021"/>
      <c r="EH38" s="1021"/>
      <c r="EI38" s="1021"/>
      <c r="EJ38" s="1022"/>
      <c r="EK38" s="1023" t="str">
        <f>IF(AV38="","",AV38)</f>
        <v/>
      </c>
      <c r="EL38" s="1024"/>
      <c r="EM38" s="1024"/>
      <c r="EN38" s="1025"/>
      <c r="EO38" s="1023" t="str">
        <f>IF(AZ38="","",AZ38)</f>
        <v/>
      </c>
      <c r="EP38" s="1024"/>
      <c r="EQ38" s="1024"/>
      <c r="ER38" s="1026"/>
      <c r="ES38" s="4"/>
      <c r="ET38" s="4"/>
    </row>
    <row r="39" spans="1:150" s="29" customFormat="1" ht="28.5" customHeight="1">
      <c r="A39" s="1042"/>
      <c r="B39" s="1043"/>
      <c r="C39" s="1043"/>
      <c r="D39" s="652"/>
      <c r="E39" s="651"/>
      <c r="F39" s="1043"/>
      <c r="G39" s="1043"/>
      <c r="H39" s="1043"/>
      <c r="I39" s="1043"/>
      <c r="J39" s="1043"/>
      <c r="K39" s="652"/>
      <c r="L39" s="1044"/>
      <c r="M39" s="1045"/>
      <c r="N39" s="1045"/>
      <c r="O39" s="1045"/>
      <c r="P39" s="1045"/>
      <c r="Q39" s="1045"/>
      <c r="R39" s="1045"/>
      <c r="S39" s="1045"/>
      <c r="T39" s="1046"/>
      <c r="U39" s="1044"/>
      <c r="V39" s="1045"/>
      <c r="W39" s="1045"/>
      <c r="X39" s="1045"/>
      <c r="Y39" s="1045"/>
      <c r="Z39" s="1045"/>
      <c r="AA39" s="1045"/>
      <c r="AB39" s="1045"/>
      <c r="AC39" s="1045"/>
      <c r="AD39" s="1045"/>
      <c r="AE39" s="1045"/>
      <c r="AF39" s="1045"/>
      <c r="AG39" s="1045"/>
      <c r="AH39" s="1046"/>
      <c r="AI39" s="1047"/>
      <c r="AJ39" s="1048"/>
      <c r="AK39" s="1048"/>
      <c r="AL39" s="1048"/>
      <c r="AM39" s="60" t="s">
        <v>14</v>
      </c>
      <c r="AN39" s="1048"/>
      <c r="AO39" s="1048"/>
      <c r="AP39" s="1048"/>
      <c r="AQ39" s="1049"/>
      <c r="AR39" s="1117" t="str">
        <f t="shared" si="10"/>
        <v/>
      </c>
      <c r="AS39" s="1118"/>
      <c r="AT39" s="1118"/>
      <c r="AU39" s="1119"/>
      <c r="AV39" s="1053" t="str">
        <f t="shared" ref="AV39:AV47" si="15">IF(AR39&lt;&gt;"",IF(AR39&lt;0.2,"XS",IF(AR39&lt;1.6,"S",IF(AR39&lt;2.8,"M",IF(AR39&gt;=2.8,"L")))),"")</f>
        <v/>
      </c>
      <c r="AW39" s="1054"/>
      <c r="AX39" s="1054"/>
      <c r="AY39" s="1055"/>
      <c r="AZ39" s="1056"/>
      <c r="BA39" s="1057"/>
      <c r="BB39" s="1057"/>
      <c r="BC39" s="1058"/>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59" t="str">
        <f t="shared" si="11"/>
        <v/>
      </c>
      <c r="CQ39" s="1060"/>
      <c r="CR39" s="1060"/>
      <c r="CS39" s="1061"/>
      <c r="CT39" s="1062" t="str">
        <f t="shared" si="12"/>
        <v/>
      </c>
      <c r="CU39" s="1060"/>
      <c r="CV39" s="1060"/>
      <c r="CW39" s="1060"/>
      <c r="CX39" s="1060"/>
      <c r="CY39" s="1060"/>
      <c r="CZ39" s="1061"/>
      <c r="DA39" s="1063" t="str">
        <f t="shared" si="13"/>
        <v/>
      </c>
      <c r="DB39" s="1064"/>
      <c r="DC39" s="1064"/>
      <c r="DD39" s="1064"/>
      <c r="DE39" s="1064"/>
      <c r="DF39" s="1064"/>
      <c r="DG39" s="1064"/>
      <c r="DH39" s="1064"/>
      <c r="DI39" s="1065"/>
      <c r="DJ39" s="1063" t="str">
        <f t="shared" si="14"/>
        <v/>
      </c>
      <c r="DK39" s="1064"/>
      <c r="DL39" s="1064"/>
      <c r="DM39" s="1064"/>
      <c r="DN39" s="1064"/>
      <c r="DO39" s="1064"/>
      <c r="DP39" s="1064"/>
      <c r="DQ39" s="1064"/>
      <c r="DR39" s="1064"/>
      <c r="DS39" s="1064"/>
      <c r="DT39" s="1064"/>
      <c r="DU39" s="1064"/>
      <c r="DV39" s="1064"/>
      <c r="DW39" s="1064"/>
      <c r="DX39" s="1064"/>
      <c r="DY39" s="1064"/>
      <c r="DZ39" s="1064"/>
      <c r="EA39" s="1064"/>
      <c r="EB39" s="1064"/>
      <c r="EC39" s="1064"/>
      <c r="ED39" s="1064"/>
      <c r="EE39" s="1064"/>
      <c r="EF39" s="1064"/>
      <c r="EG39" s="1064"/>
      <c r="EH39" s="1064"/>
      <c r="EI39" s="1064"/>
      <c r="EJ39" s="1065"/>
      <c r="EK39" s="1039" t="str">
        <f t="shared" ref="EK39:EK51" si="16">IF(AV39="","",AV39)</f>
        <v/>
      </c>
      <c r="EL39" s="1040"/>
      <c r="EM39" s="1040"/>
      <c r="EN39" s="1066"/>
      <c r="EO39" s="1039" t="str">
        <f t="shared" ref="EO39:EO51" si="17">IF(AZ39="","",AZ39)</f>
        <v/>
      </c>
      <c r="EP39" s="1040"/>
      <c r="EQ39" s="1040"/>
      <c r="ER39" s="1041"/>
      <c r="ES39" s="4"/>
      <c r="ET39" s="4"/>
    </row>
    <row r="40" spans="1:150" s="29" customFormat="1" ht="28.5" customHeight="1">
      <c r="A40" s="1042"/>
      <c r="B40" s="1043"/>
      <c r="C40" s="1043"/>
      <c r="D40" s="652"/>
      <c r="E40" s="651"/>
      <c r="F40" s="1043"/>
      <c r="G40" s="1043"/>
      <c r="H40" s="1043"/>
      <c r="I40" s="1043"/>
      <c r="J40" s="1043"/>
      <c r="K40" s="652"/>
      <c r="L40" s="1044"/>
      <c r="M40" s="1045"/>
      <c r="N40" s="1045"/>
      <c r="O40" s="1045"/>
      <c r="P40" s="1045"/>
      <c r="Q40" s="1045"/>
      <c r="R40" s="1045"/>
      <c r="S40" s="1045"/>
      <c r="T40" s="1046"/>
      <c r="U40" s="1044"/>
      <c r="V40" s="1045"/>
      <c r="W40" s="1045"/>
      <c r="X40" s="1045"/>
      <c r="Y40" s="1045"/>
      <c r="Z40" s="1045"/>
      <c r="AA40" s="1045"/>
      <c r="AB40" s="1045"/>
      <c r="AC40" s="1045"/>
      <c r="AD40" s="1045"/>
      <c r="AE40" s="1045"/>
      <c r="AF40" s="1045"/>
      <c r="AG40" s="1045"/>
      <c r="AH40" s="1046"/>
      <c r="AI40" s="1047"/>
      <c r="AJ40" s="1048"/>
      <c r="AK40" s="1048"/>
      <c r="AL40" s="1048"/>
      <c r="AM40" s="60" t="s">
        <v>14</v>
      </c>
      <c r="AN40" s="1048"/>
      <c r="AO40" s="1048"/>
      <c r="AP40" s="1048"/>
      <c r="AQ40" s="1049"/>
      <c r="AR40" s="1117" t="str">
        <f t="shared" si="10"/>
        <v/>
      </c>
      <c r="AS40" s="1118"/>
      <c r="AT40" s="1118"/>
      <c r="AU40" s="1119"/>
      <c r="AV40" s="1053" t="str">
        <f t="shared" si="15"/>
        <v/>
      </c>
      <c r="AW40" s="1054"/>
      <c r="AX40" s="1054"/>
      <c r="AY40" s="1055"/>
      <c r="AZ40" s="1056"/>
      <c r="BA40" s="1057"/>
      <c r="BB40" s="1057"/>
      <c r="BC40" s="1058"/>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59" t="str">
        <f t="shared" si="11"/>
        <v/>
      </c>
      <c r="CQ40" s="1060"/>
      <c r="CR40" s="1060"/>
      <c r="CS40" s="1061"/>
      <c r="CT40" s="1062" t="str">
        <f t="shared" si="12"/>
        <v/>
      </c>
      <c r="CU40" s="1060"/>
      <c r="CV40" s="1060"/>
      <c r="CW40" s="1060"/>
      <c r="CX40" s="1060"/>
      <c r="CY40" s="1060"/>
      <c r="CZ40" s="1061"/>
      <c r="DA40" s="1063" t="str">
        <f t="shared" si="13"/>
        <v/>
      </c>
      <c r="DB40" s="1064"/>
      <c r="DC40" s="1064"/>
      <c r="DD40" s="1064"/>
      <c r="DE40" s="1064"/>
      <c r="DF40" s="1064"/>
      <c r="DG40" s="1064"/>
      <c r="DH40" s="1064"/>
      <c r="DI40" s="1065"/>
      <c r="DJ40" s="1063" t="str">
        <f t="shared" si="14"/>
        <v/>
      </c>
      <c r="DK40" s="1064"/>
      <c r="DL40" s="1064"/>
      <c r="DM40" s="1064"/>
      <c r="DN40" s="1064"/>
      <c r="DO40" s="1064"/>
      <c r="DP40" s="1064"/>
      <c r="DQ40" s="1064"/>
      <c r="DR40" s="1064"/>
      <c r="DS40" s="1064"/>
      <c r="DT40" s="1064"/>
      <c r="DU40" s="1064"/>
      <c r="DV40" s="1064"/>
      <c r="DW40" s="1064"/>
      <c r="DX40" s="1064"/>
      <c r="DY40" s="1064"/>
      <c r="DZ40" s="1064"/>
      <c r="EA40" s="1064"/>
      <c r="EB40" s="1064"/>
      <c r="EC40" s="1064"/>
      <c r="ED40" s="1064"/>
      <c r="EE40" s="1064"/>
      <c r="EF40" s="1064"/>
      <c r="EG40" s="1064"/>
      <c r="EH40" s="1064"/>
      <c r="EI40" s="1064"/>
      <c r="EJ40" s="1065"/>
      <c r="EK40" s="1039" t="str">
        <f t="shared" si="16"/>
        <v/>
      </c>
      <c r="EL40" s="1040"/>
      <c r="EM40" s="1040"/>
      <c r="EN40" s="1066"/>
      <c r="EO40" s="1039" t="str">
        <f t="shared" si="17"/>
        <v/>
      </c>
      <c r="EP40" s="1040"/>
      <c r="EQ40" s="1040"/>
      <c r="ER40" s="1041"/>
      <c r="ES40" s="4"/>
      <c r="ET40" s="4"/>
    </row>
    <row r="41" spans="1:150" s="29" customFormat="1" ht="28.5" customHeight="1">
      <c r="A41" s="1042"/>
      <c r="B41" s="1043"/>
      <c r="C41" s="1043"/>
      <c r="D41" s="652"/>
      <c r="E41" s="651"/>
      <c r="F41" s="1043"/>
      <c r="G41" s="1043"/>
      <c r="H41" s="1043"/>
      <c r="I41" s="1043"/>
      <c r="J41" s="1043"/>
      <c r="K41" s="652"/>
      <c r="L41" s="1044"/>
      <c r="M41" s="1045"/>
      <c r="N41" s="1045"/>
      <c r="O41" s="1045"/>
      <c r="P41" s="1045"/>
      <c r="Q41" s="1045"/>
      <c r="R41" s="1045"/>
      <c r="S41" s="1045"/>
      <c r="T41" s="1046"/>
      <c r="U41" s="1044"/>
      <c r="V41" s="1045"/>
      <c r="W41" s="1045"/>
      <c r="X41" s="1045"/>
      <c r="Y41" s="1045"/>
      <c r="Z41" s="1045"/>
      <c r="AA41" s="1045"/>
      <c r="AB41" s="1045"/>
      <c r="AC41" s="1045"/>
      <c r="AD41" s="1045"/>
      <c r="AE41" s="1045"/>
      <c r="AF41" s="1045"/>
      <c r="AG41" s="1045"/>
      <c r="AH41" s="1046"/>
      <c r="AI41" s="1047"/>
      <c r="AJ41" s="1048"/>
      <c r="AK41" s="1048"/>
      <c r="AL41" s="1048"/>
      <c r="AM41" s="60" t="s">
        <v>14</v>
      </c>
      <c r="AN41" s="1048"/>
      <c r="AO41" s="1048"/>
      <c r="AP41" s="1048"/>
      <c r="AQ41" s="1049"/>
      <c r="AR41" s="1117" t="str">
        <f t="shared" si="10"/>
        <v/>
      </c>
      <c r="AS41" s="1118"/>
      <c r="AT41" s="1118"/>
      <c r="AU41" s="1119"/>
      <c r="AV41" s="1053" t="str">
        <f t="shared" si="15"/>
        <v/>
      </c>
      <c r="AW41" s="1054"/>
      <c r="AX41" s="1054"/>
      <c r="AY41" s="1055"/>
      <c r="AZ41" s="1056"/>
      <c r="BA41" s="1057"/>
      <c r="BB41" s="1057"/>
      <c r="BC41" s="1058"/>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59" t="str">
        <f t="shared" si="11"/>
        <v/>
      </c>
      <c r="CQ41" s="1060"/>
      <c r="CR41" s="1060"/>
      <c r="CS41" s="1061"/>
      <c r="CT41" s="1062" t="str">
        <f t="shared" si="12"/>
        <v/>
      </c>
      <c r="CU41" s="1060"/>
      <c r="CV41" s="1060"/>
      <c r="CW41" s="1060"/>
      <c r="CX41" s="1060"/>
      <c r="CY41" s="1060"/>
      <c r="CZ41" s="1061"/>
      <c r="DA41" s="1063" t="str">
        <f t="shared" si="13"/>
        <v/>
      </c>
      <c r="DB41" s="1064"/>
      <c r="DC41" s="1064"/>
      <c r="DD41" s="1064"/>
      <c r="DE41" s="1064"/>
      <c r="DF41" s="1064"/>
      <c r="DG41" s="1064"/>
      <c r="DH41" s="1064"/>
      <c r="DI41" s="1065"/>
      <c r="DJ41" s="1020" t="str">
        <f t="shared" si="14"/>
        <v/>
      </c>
      <c r="DK41" s="1067"/>
      <c r="DL41" s="1067"/>
      <c r="DM41" s="1067"/>
      <c r="DN41" s="1067"/>
      <c r="DO41" s="1067"/>
      <c r="DP41" s="1067"/>
      <c r="DQ41" s="1067"/>
      <c r="DR41" s="1067"/>
      <c r="DS41" s="1067"/>
      <c r="DT41" s="1067"/>
      <c r="DU41" s="1067"/>
      <c r="DV41" s="1067"/>
      <c r="DW41" s="1067"/>
      <c r="DX41" s="1067"/>
      <c r="DY41" s="1067"/>
      <c r="DZ41" s="1067"/>
      <c r="EA41" s="1067"/>
      <c r="EB41" s="1067"/>
      <c r="EC41" s="1067"/>
      <c r="ED41" s="1067"/>
      <c r="EE41" s="1067"/>
      <c r="EF41" s="1067"/>
      <c r="EG41" s="1067"/>
      <c r="EH41" s="1067"/>
      <c r="EI41" s="1067"/>
      <c r="EJ41" s="1022"/>
      <c r="EK41" s="1039" t="str">
        <f t="shared" si="16"/>
        <v/>
      </c>
      <c r="EL41" s="1040"/>
      <c r="EM41" s="1040"/>
      <c r="EN41" s="1066"/>
      <c r="EO41" s="1039" t="str">
        <f t="shared" si="17"/>
        <v/>
      </c>
      <c r="EP41" s="1040"/>
      <c r="EQ41" s="1040"/>
      <c r="ER41" s="1041"/>
      <c r="ES41" s="4"/>
      <c r="ET41" s="4"/>
    </row>
    <row r="42" spans="1:150" s="29" customFormat="1" ht="28.5" customHeight="1">
      <c r="A42" s="1042"/>
      <c r="B42" s="1043"/>
      <c r="C42" s="1043"/>
      <c r="D42" s="652"/>
      <c r="E42" s="651"/>
      <c r="F42" s="1043"/>
      <c r="G42" s="1043"/>
      <c r="H42" s="1043"/>
      <c r="I42" s="1043"/>
      <c r="J42" s="1043"/>
      <c r="K42" s="652"/>
      <c r="L42" s="1044"/>
      <c r="M42" s="1045"/>
      <c r="N42" s="1045"/>
      <c r="O42" s="1045"/>
      <c r="P42" s="1045"/>
      <c r="Q42" s="1045"/>
      <c r="R42" s="1045"/>
      <c r="S42" s="1045"/>
      <c r="T42" s="1046"/>
      <c r="U42" s="1044"/>
      <c r="V42" s="1045"/>
      <c r="W42" s="1045"/>
      <c r="X42" s="1045"/>
      <c r="Y42" s="1045"/>
      <c r="Z42" s="1045"/>
      <c r="AA42" s="1045"/>
      <c r="AB42" s="1045"/>
      <c r="AC42" s="1045"/>
      <c r="AD42" s="1045"/>
      <c r="AE42" s="1045"/>
      <c r="AF42" s="1045"/>
      <c r="AG42" s="1045"/>
      <c r="AH42" s="1046"/>
      <c r="AI42" s="1047"/>
      <c r="AJ42" s="1048"/>
      <c r="AK42" s="1048"/>
      <c r="AL42" s="1048"/>
      <c r="AM42" s="60" t="s">
        <v>14</v>
      </c>
      <c r="AN42" s="1048"/>
      <c r="AO42" s="1048"/>
      <c r="AP42" s="1048"/>
      <c r="AQ42" s="1049"/>
      <c r="AR42" s="1117" t="str">
        <f t="shared" si="10"/>
        <v/>
      </c>
      <c r="AS42" s="1118"/>
      <c r="AT42" s="1118"/>
      <c r="AU42" s="1119"/>
      <c r="AV42" s="1053" t="str">
        <f t="shared" si="15"/>
        <v/>
      </c>
      <c r="AW42" s="1054"/>
      <c r="AX42" s="1054"/>
      <c r="AY42" s="1055"/>
      <c r="AZ42" s="1056"/>
      <c r="BA42" s="1057"/>
      <c r="BB42" s="1057"/>
      <c r="BC42" s="1058"/>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59" t="str">
        <f t="shared" si="11"/>
        <v/>
      </c>
      <c r="CQ42" s="1060"/>
      <c r="CR42" s="1060"/>
      <c r="CS42" s="1061"/>
      <c r="CT42" s="1062" t="str">
        <f t="shared" si="12"/>
        <v/>
      </c>
      <c r="CU42" s="1060"/>
      <c r="CV42" s="1060"/>
      <c r="CW42" s="1060"/>
      <c r="CX42" s="1060"/>
      <c r="CY42" s="1060"/>
      <c r="CZ42" s="1061"/>
      <c r="DA42" s="1063" t="str">
        <f t="shared" si="13"/>
        <v/>
      </c>
      <c r="DB42" s="1064"/>
      <c r="DC42" s="1064"/>
      <c r="DD42" s="1064"/>
      <c r="DE42" s="1064"/>
      <c r="DF42" s="1064"/>
      <c r="DG42" s="1064"/>
      <c r="DH42" s="1064"/>
      <c r="DI42" s="1065"/>
      <c r="DJ42" s="1063" t="str">
        <f t="shared" si="14"/>
        <v/>
      </c>
      <c r="DK42" s="1064"/>
      <c r="DL42" s="1064"/>
      <c r="DM42" s="1064"/>
      <c r="DN42" s="1064"/>
      <c r="DO42" s="1064"/>
      <c r="DP42" s="1064"/>
      <c r="DQ42" s="1064"/>
      <c r="DR42" s="1064"/>
      <c r="DS42" s="1064"/>
      <c r="DT42" s="1064"/>
      <c r="DU42" s="1064"/>
      <c r="DV42" s="1064"/>
      <c r="DW42" s="1064"/>
      <c r="DX42" s="1064"/>
      <c r="DY42" s="1064"/>
      <c r="DZ42" s="1064"/>
      <c r="EA42" s="1064"/>
      <c r="EB42" s="1064"/>
      <c r="EC42" s="1064"/>
      <c r="ED42" s="1064"/>
      <c r="EE42" s="1064"/>
      <c r="EF42" s="1064"/>
      <c r="EG42" s="1064"/>
      <c r="EH42" s="1064"/>
      <c r="EI42" s="1064"/>
      <c r="EJ42" s="1065"/>
      <c r="EK42" s="1039" t="str">
        <f t="shared" si="16"/>
        <v/>
      </c>
      <c r="EL42" s="1040"/>
      <c r="EM42" s="1040"/>
      <c r="EN42" s="1066"/>
      <c r="EO42" s="1039" t="str">
        <f t="shared" si="17"/>
        <v/>
      </c>
      <c r="EP42" s="1040"/>
      <c r="EQ42" s="1040"/>
      <c r="ER42" s="1041"/>
      <c r="ES42" s="4"/>
      <c r="ET42" s="4"/>
    </row>
    <row r="43" spans="1:150" s="29" customFormat="1" ht="28.5" customHeight="1">
      <c r="A43" s="1042"/>
      <c r="B43" s="1043"/>
      <c r="C43" s="1043"/>
      <c r="D43" s="652"/>
      <c r="E43" s="651"/>
      <c r="F43" s="1043"/>
      <c r="G43" s="1043"/>
      <c r="H43" s="1043"/>
      <c r="I43" s="1043"/>
      <c r="J43" s="1043"/>
      <c r="K43" s="652"/>
      <c r="L43" s="1044"/>
      <c r="M43" s="1045"/>
      <c r="N43" s="1045"/>
      <c r="O43" s="1045"/>
      <c r="P43" s="1045"/>
      <c r="Q43" s="1045"/>
      <c r="R43" s="1045"/>
      <c r="S43" s="1045"/>
      <c r="T43" s="1046"/>
      <c r="U43" s="1044"/>
      <c r="V43" s="1045"/>
      <c r="W43" s="1045"/>
      <c r="X43" s="1045"/>
      <c r="Y43" s="1045"/>
      <c r="Z43" s="1045"/>
      <c r="AA43" s="1045"/>
      <c r="AB43" s="1045"/>
      <c r="AC43" s="1045"/>
      <c r="AD43" s="1045"/>
      <c r="AE43" s="1045"/>
      <c r="AF43" s="1045"/>
      <c r="AG43" s="1045"/>
      <c r="AH43" s="1046"/>
      <c r="AI43" s="1047"/>
      <c r="AJ43" s="1048"/>
      <c r="AK43" s="1048"/>
      <c r="AL43" s="1048"/>
      <c r="AM43" s="60" t="s">
        <v>14</v>
      </c>
      <c r="AN43" s="1048"/>
      <c r="AO43" s="1048"/>
      <c r="AP43" s="1048"/>
      <c r="AQ43" s="1049"/>
      <c r="AR43" s="1117" t="str">
        <f t="shared" si="10"/>
        <v/>
      </c>
      <c r="AS43" s="1118"/>
      <c r="AT43" s="1118"/>
      <c r="AU43" s="1119"/>
      <c r="AV43" s="1053" t="str">
        <f t="shared" si="15"/>
        <v/>
      </c>
      <c r="AW43" s="1054"/>
      <c r="AX43" s="1054"/>
      <c r="AY43" s="1055"/>
      <c r="AZ43" s="1056"/>
      <c r="BA43" s="1057"/>
      <c r="BB43" s="1057"/>
      <c r="BC43" s="1058"/>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59" t="str">
        <f t="shared" si="11"/>
        <v/>
      </c>
      <c r="CQ43" s="1060"/>
      <c r="CR43" s="1060"/>
      <c r="CS43" s="1061"/>
      <c r="CT43" s="1062" t="str">
        <f t="shared" si="12"/>
        <v/>
      </c>
      <c r="CU43" s="1060"/>
      <c r="CV43" s="1060"/>
      <c r="CW43" s="1060"/>
      <c r="CX43" s="1060"/>
      <c r="CY43" s="1060"/>
      <c r="CZ43" s="1061"/>
      <c r="DA43" s="1063" t="str">
        <f t="shared" si="13"/>
        <v/>
      </c>
      <c r="DB43" s="1064"/>
      <c r="DC43" s="1064"/>
      <c r="DD43" s="1064"/>
      <c r="DE43" s="1064"/>
      <c r="DF43" s="1064"/>
      <c r="DG43" s="1064"/>
      <c r="DH43" s="1064"/>
      <c r="DI43" s="1065"/>
      <c r="DJ43" s="1020" t="str">
        <f t="shared" si="14"/>
        <v/>
      </c>
      <c r="DK43" s="1067"/>
      <c r="DL43" s="1067"/>
      <c r="DM43" s="1067"/>
      <c r="DN43" s="1067"/>
      <c r="DO43" s="1067"/>
      <c r="DP43" s="1067"/>
      <c r="DQ43" s="1067"/>
      <c r="DR43" s="1067"/>
      <c r="DS43" s="1067"/>
      <c r="DT43" s="1067"/>
      <c r="DU43" s="1067"/>
      <c r="DV43" s="1067"/>
      <c r="DW43" s="1067"/>
      <c r="DX43" s="1067"/>
      <c r="DY43" s="1067"/>
      <c r="DZ43" s="1067"/>
      <c r="EA43" s="1067"/>
      <c r="EB43" s="1067"/>
      <c r="EC43" s="1067"/>
      <c r="ED43" s="1067"/>
      <c r="EE43" s="1067"/>
      <c r="EF43" s="1067"/>
      <c r="EG43" s="1067"/>
      <c r="EH43" s="1067"/>
      <c r="EI43" s="1067"/>
      <c r="EJ43" s="1022"/>
      <c r="EK43" s="1039" t="str">
        <f t="shared" si="16"/>
        <v/>
      </c>
      <c r="EL43" s="1040"/>
      <c r="EM43" s="1040"/>
      <c r="EN43" s="1066"/>
      <c r="EO43" s="1039" t="str">
        <f t="shared" si="17"/>
        <v/>
      </c>
      <c r="EP43" s="1040"/>
      <c r="EQ43" s="1040"/>
      <c r="ER43" s="1041"/>
      <c r="ES43" s="4"/>
      <c r="ET43" s="4"/>
    </row>
    <row r="44" spans="1:150" s="29" customFormat="1" ht="28.5" customHeight="1">
      <c r="A44" s="1042"/>
      <c r="B44" s="1043"/>
      <c r="C44" s="1043"/>
      <c r="D44" s="652"/>
      <c r="E44" s="651"/>
      <c r="F44" s="1043"/>
      <c r="G44" s="1043"/>
      <c r="H44" s="1043"/>
      <c r="I44" s="1043"/>
      <c r="J44" s="1043"/>
      <c r="K44" s="652"/>
      <c r="L44" s="1044"/>
      <c r="M44" s="1045"/>
      <c r="N44" s="1045"/>
      <c r="O44" s="1045"/>
      <c r="P44" s="1045"/>
      <c r="Q44" s="1045"/>
      <c r="R44" s="1045"/>
      <c r="S44" s="1045"/>
      <c r="T44" s="1046"/>
      <c r="U44" s="1044"/>
      <c r="V44" s="1045"/>
      <c r="W44" s="1045"/>
      <c r="X44" s="1045"/>
      <c r="Y44" s="1045"/>
      <c r="Z44" s="1045"/>
      <c r="AA44" s="1045"/>
      <c r="AB44" s="1045"/>
      <c r="AC44" s="1045"/>
      <c r="AD44" s="1045"/>
      <c r="AE44" s="1045"/>
      <c r="AF44" s="1045"/>
      <c r="AG44" s="1045"/>
      <c r="AH44" s="1046"/>
      <c r="AI44" s="1047"/>
      <c r="AJ44" s="1048"/>
      <c r="AK44" s="1048"/>
      <c r="AL44" s="1048"/>
      <c r="AM44" s="60" t="s">
        <v>14</v>
      </c>
      <c r="AN44" s="1048"/>
      <c r="AO44" s="1048"/>
      <c r="AP44" s="1048"/>
      <c r="AQ44" s="1049"/>
      <c r="AR44" s="1117" t="str">
        <f t="shared" si="10"/>
        <v/>
      </c>
      <c r="AS44" s="1118"/>
      <c r="AT44" s="1118"/>
      <c r="AU44" s="1119"/>
      <c r="AV44" s="1053" t="str">
        <f t="shared" si="15"/>
        <v/>
      </c>
      <c r="AW44" s="1054"/>
      <c r="AX44" s="1054"/>
      <c r="AY44" s="1055"/>
      <c r="AZ44" s="1056"/>
      <c r="BA44" s="1057"/>
      <c r="BB44" s="1057"/>
      <c r="BC44" s="1058"/>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59" t="str">
        <f t="shared" si="11"/>
        <v/>
      </c>
      <c r="CQ44" s="1060"/>
      <c r="CR44" s="1060"/>
      <c r="CS44" s="1061"/>
      <c r="CT44" s="1062" t="str">
        <f t="shared" si="12"/>
        <v/>
      </c>
      <c r="CU44" s="1060"/>
      <c r="CV44" s="1060"/>
      <c r="CW44" s="1060"/>
      <c r="CX44" s="1060"/>
      <c r="CY44" s="1060"/>
      <c r="CZ44" s="1061"/>
      <c r="DA44" s="1063" t="str">
        <f t="shared" si="13"/>
        <v/>
      </c>
      <c r="DB44" s="1064"/>
      <c r="DC44" s="1064"/>
      <c r="DD44" s="1064"/>
      <c r="DE44" s="1064"/>
      <c r="DF44" s="1064"/>
      <c r="DG44" s="1064"/>
      <c r="DH44" s="1064"/>
      <c r="DI44" s="1065"/>
      <c r="DJ44" s="1063" t="str">
        <f t="shared" si="14"/>
        <v/>
      </c>
      <c r="DK44" s="1064"/>
      <c r="DL44" s="1064"/>
      <c r="DM44" s="1064"/>
      <c r="DN44" s="1064"/>
      <c r="DO44" s="1064"/>
      <c r="DP44" s="1064"/>
      <c r="DQ44" s="1064"/>
      <c r="DR44" s="1064"/>
      <c r="DS44" s="1064"/>
      <c r="DT44" s="1064"/>
      <c r="DU44" s="1064"/>
      <c r="DV44" s="1064"/>
      <c r="DW44" s="1064"/>
      <c r="DX44" s="1064"/>
      <c r="DY44" s="1064"/>
      <c r="DZ44" s="1064"/>
      <c r="EA44" s="1064"/>
      <c r="EB44" s="1064"/>
      <c r="EC44" s="1064"/>
      <c r="ED44" s="1064"/>
      <c r="EE44" s="1064"/>
      <c r="EF44" s="1064"/>
      <c r="EG44" s="1064"/>
      <c r="EH44" s="1064"/>
      <c r="EI44" s="1064"/>
      <c r="EJ44" s="1065"/>
      <c r="EK44" s="1039" t="str">
        <f t="shared" si="16"/>
        <v/>
      </c>
      <c r="EL44" s="1040"/>
      <c r="EM44" s="1040"/>
      <c r="EN44" s="1066"/>
      <c r="EO44" s="1039" t="str">
        <f t="shared" si="17"/>
        <v/>
      </c>
      <c r="EP44" s="1040"/>
      <c r="EQ44" s="1040"/>
      <c r="ER44" s="1041"/>
      <c r="ES44" s="4"/>
      <c r="ET44" s="4"/>
    </row>
    <row r="45" spans="1:150" s="29" customFormat="1" ht="28.5" customHeight="1">
      <c r="A45" s="1042"/>
      <c r="B45" s="1043"/>
      <c r="C45" s="1043"/>
      <c r="D45" s="652"/>
      <c r="E45" s="651"/>
      <c r="F45" s="1043"/>
      <c r="G45" s="1043"/>
      <c r="H45" s="1043"/>
      <c r="I45" s="1043"/>
      <c r="J45" s="1043"/>
      <c r="K45" s="652"/>
      <c r="L45" s="1044"/>
      <c r="M45" s="1045"/>
      <c r="N45" s="1045"/>
      <c r="O45" s="1045"/>
      <c r="P45" s="1045"/>
      <c r="Q45" s="1045"/>
      <c r="R45" s="1045"/>
      <c r="S45" s="1045"/>
      <c r="T45" s="1046"/>
      <c r="U45" s="1044"/>
      <c r="V45" s="1045"/>
      <c r="W45" s="1045"/>
      <c r="X45" s="1045"/>
      <c r="Y45" s="1045"/>
      <c r="Z45" s="1045"/>
      <c r="AA45" s="1045"/>
      <c r="AB45" s="1045"/>
      <c r="AC45" s="1045"/>
      <c r="AD45" s="1045"/>
      <c r="AE45" s="1045"/>
      <c r="AF45" s="1045"/>
      <c r="AG45" s="1045"/>
      <c r="AH45" s="1046"/>
      <c r="AI45" s="1047"/>
      <c r="AJ45" s="1048"/>
      <c r="AK45" s="1048"/>
      <c r="AL45" s="1048"/>
      <c r="AM45" s="60" t="s">
        <v>14</v>
      </c>
      <c r="AN45" s="1048"/>
      <c r="AO45" s="1048"/>
      <c r="AP45" s="1048"/>
      <c r="AQ45" s="1049"/>
      <c r="AR45" s="1117" t="str">
        <f t="shared" si="10"/>
        <v/>
      </c>
      <c r="AS45" s="1118"/>
      <c r="AT45" s="1118"/>
      <c r="AU45" s="1119"/>
      <c r="AV45" s="1053" t="str">
        <f t="shared" si="15"/>
        <v/>
      </c>
      <c r="AW45" s="1054"/>
      <c r="AX45" s="1054"/>
      <c r="AY45" s="1055"/>
      <c r="AZ45" s="1056"/>
      <c r="BA45" s="1057"/>
      <c r="BB45" s="1057"/>
      <c r="BC45" s="1058"/>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59" t="str">
        <f t="shared" si="11"/>
        <v/>
      </c>
      <c r="CQ45" s="1060"/>
      <c r="CR45" s="1060"/>
      <c r="CS45" s="1061"/>
      <c r="CT45" s="1062" t="str">
        <f t="shared" si="12"/>
        <v/>
      </c>
      <c r="CU45" s="1060"/>
      <c r="CV45" s="1060"/>
      <c r="CW45" s="1060"/>
      <c r="CX45" s="1060"/>
      <c r="CY45" s="1060"/>
      <c r="CZ45" s="1061"/>
      <c r="DA45" s="1063" t="str">
        <f t="shared" si="13"/>
        <v/>
      </c>
      <c r="DB45" s="1064"/>
      <c r="DC45" s="1064"/>
      <c r="DD45" s="1064"/>
      <c r="DE45" s="1064"/>
      <c r="DF45" s="1064"/>
      <c r="DG45" s="1064"/>
      <c r="DH45" s="1064"/>
      <c r="DI45" s="1065"/>
      <c r="DJ45" s="1020" t="str">
        <f t="shared" si="14"/>
        <v/>
      </c>
      <c r="DK45" s="1067"/>
      <c r="DL45" s="1067"/>
      <c r="DM45" s="1067"/>
      <c r="DN45" s="1067"/>
      <c r="DO45" s="1067"/>
      <c r="DP45" s="1067"/>
      <c r="DQ45" s="1067"/>
      <c r="DR45" s="1067"/>
      <c r="DS45" s="1067"/>
      <c r="DT45" s="1067"/>
      <c r="DU45" s="1067"/>
      <c r="DV45" s="1067"/>
      <c r="DW45" s="1067"/>
      <c r="DX45" s="1067"/>
      <c r="DY45" s="1067"/>
      <c r="DZ45" s="1067"/>
      <c r="EA45" s="1067"/>
      <c r="EB45" s="1067"/>
      <c r="EC45" s="1067"/>
      <c r="ED45" s="1067"/>
      <c r="EE45" s="1067"/>
      <c r="EF45" s="1067"/>
      <c r="EG45" s="1067"/>
      <c r="EH45" s="1067"/>
      <c r="EI45" s="1067"/>
      <c r="EJ45" s="1022"/>
      <c r="EK45" s="1039" t="str">
        <f t="shared" si="16"/>
        <v/>
      </c>
      <c r="EL45" s="1040"/>
      <c r="EM45" s="1040"/>
      <c r="EN45" s="1066"/>
      <c r="EO45" s="1039" t="str">
        <f t="shared" si="17"/>
        <v/>
      </c>
      <c r="EP45" s="1040"/>
      <c r="EQ45" s="1040"/>
      <c r="ER45" s="1041"/>
      <c r="ES45" s="4"/>
      <c r="ET45" s="4"/>
    </row>
    <row r="46" spans="1:150" s="29" customFormat="1" ht="28.5" customHeight="1">
      <c r="A46" s="1042"/>
      <c r="B46" s="1043"/>
      <c r="C46" s="1043"/>
      <c r="D46" s="652"/>
      <c r="E46" s="651"/>
      <c r="F46" s="1043"/>
      <c r="G46" s="1043"/>
      <c r="H46" s="1043"/>
      <c r="I46" s="1043"/>
      <c r="J46" s="1043"/>
      <c r="K46" s="652"/>
      <c r="L46" s="1044"/>
      <c r="M46" s="1045"/>
      <c r="N46" s="1045"/>
      <c r="O46" s="1045"/>
      <c r="P46" s="1045"/>
      <c r="Q46" s="1045"/>
      <c r="R46" s="1045"/>
      <c r="S46" s="1045"/>
      <c r="T46" s="1046"/>
      <c r="U46" s="1044"/>
      <c r="V46" s="1045"/>
      <c r="W46" s="1045"/>
      <c r="X46" s="1045"/>
      <c r="Y46" s="1045"/>
      <c r="Z46" s="1045"/>
      <c r="AA46" s="1045"/>
      <c r="AB46" s="1045"/>
      <c r="AC46" s="1045"/>
      <c r="AD46" s="1045"/>
      <c r="AE46" s="1045"/>
      <c r="AF46" s="1045"/>
      <c r="AG46" s="1045"/>
      <c r="AH46" s="1046"/>
      <c r="AI46" s="1047"/>
      <c r="AJ46" s="1048"/>
      <c r="AK46" s="1048"/>
      <c r="AL46" s="1048"/>
      <c r="AM46" s="60" t="s">
        <v>14</v>
      </c>
      <c r="AN46" s="1048"/>
      <c r="AO46" s="1048"/>
      <c r="AP46" s="1048"/>
      <c r="AQ46" s="1049"/>
      <c r="AR46" s="1117" t="str">
        <f t="shared" si="10"/>
        <v/>
      </c>
      <c r="AS46" s="1118"/>
      <c r="AT46" s="1118"/>
      <c r="AU46" s="1119"/>
      <c r="AV46" s="1053" t="str">
        <f t="shared" si="15"/>
        <v/>
      </c>
      <c r="AW46" s="1054"/>
      <c r="AX46" s="1054"/>
      <c r="AY46" s="1055"/>
      <c r="AZ46" s="1056"/>
      <c r="BA46" s="1057"/>
      <c r="BB46" s="1057"/>
      <c r="BC46" s="1058"/>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59" t="str">
        <f t="shared" si="11"/>
        <v/>
      </c>
      <c r="CQ46" s="1060"/>
      <c r="CR46" s="1060"/>
      <c r="CS46" s="1061"/>
      <c r="CT46" s="1062" t="str">
        <f t="shared" si="12"/>
        <v/>
      </c>
      <c r="CU46" s="1060"/>
      <c r="CV46" s="1060"/>
      <c r="CW46" s="1060"/>
      <c r="CX46" s="1060"/>
      <c r="CY46" s="1060"/>
      <c r="CZ46" s="1061"/>
      <c r="DA46" s="1063" t="str">
        <f t="shared" si="13"/>
        <v/>
      </c>
      <c r="DB46" s="1064"/>
      <c r="DC46" s="1064"/>
      <c r="DD46" s="1064"/>
      <c r="DE46" s="1064"/>
      <c r="DF46" s="1064"/>
      <c r="DG46" s="1064"/>
      <c r="DH46" s="1064"/>
      <c r="DI46" s="1065"/>
      <c r="DJ46" s="1063" t="str">
        <f t="shared" si="14"/>
        <v/>
      </c>
      <c r="DK46" s="1064"/>
      <c r="DL46" s="1064"/>
      <c r="DM46" s="1064"/>
      <c r="DN46" s="1064"/>
      <c r="DO46" s="1064"/>
      <c r="DP46" s="1064"/>
      <c r="DQ46" s="1064"/>
      <c r="DR46" s="1064"/>
      <c r="DS46" s="1064"/>
      <c r="DT46" s="1064"/>
      <c r="DU46" s="1064"/>
      <c r="DV46" s="1064"/>
      <c r="DW46" s="1064"/>
      <c r="DX46" s="1064"/>
      <c r="DY46" s="1064"/>
      <c r="DZ46" s="1064"/>
      <c r="EA46" s="1064"/>
      <c r="EB46" s="1064"/>
      <c r="EC46" s="1064"/>
      <c r="ED46" s="1064"/>
      <c r="EE46" s="1064"/>
      <c r="EF46" s="1064"/>
      <c r="EG46" s="1064"/>
      <c r="EH46" s="1064"/>
      <c r="EI46" s="1064"/>
      <c r="EJ46" s="1065"/>
      <c r="EK46" s="1039" t="str">
        <f t="shared" si="16"/>
        <v/>
      </c>
      <c r="EL46" s="1040"/>
      <c r="EM46" s="1040"/>
      <c r="EN46" s="1066"/>
      <c r="EO46" s="1039" t="str">
        <f t="shared" si="17"/>
        <v/>
      </c>
      <c r="EP46" s="1040"/>
      <c r="EQ46" s="1040"/>
      <c r="ER46" s="1041"/>
      <c r="ES46" s="4"/>
      <c r="ET46" s="4"/>
    </row>
    <row r="47" spans="1:150" s="29" customFormat="1" ht="28.5" customHeight="1">
      <c r="A47" s="1042"/>
      <c r="B47" s="1043"/>
      <c r="C47" s="1043"/>
      <c r="D47" s="652"/>
      <c r="E47" s="651"/>
      <c r="F47" s="1043"/>
      <c r="G47" s="1043"/>
      <c r="H47" s="1043"/>
      <c r="I47" s="1043"/>
      <c r="J47" s="1043"/>
      <c r="K47" s="652"/>
      <c r="L47" s="1044"/>
      <c r="M47" s="1045"/>
      <c r="N47" s="1045"/>
      <c r="O47" s="1045"/>
      <c r="P47" s="1045"/>
      <c r="Q47" s="1045"/>
      <c r="R47" s="1045"/>
      <c r="S47" s="1045"/>
      <c r="T47" s="1046"/>
      <c r="U47" s="1044"/>
      <c r="V47" s="1045"/>
      <c r="W47" s="1045"/>
      <c r="X47" s="1045"/>
      <c r="Y47" s="1045"/>
      <c r="Z47" s="1045"/>
      <c r="AA47" s="1045"/>
      <c r="AB47" s="1045"/>
      <c r="AC47" s="1045"/>
      <c r="AD47" s="1045"/>
      <c r="AE47" s="1045"/>
      <c r="AF47" s="1045"/>
      <c r="AG47" s="1045"/>
      <c r="AH47" s="1046"/>
      <c r="AI47" s="1047"/>
      <c r="AJ47" s="1048"/>
      <c r="AK47" s="1048"/>
      <c r="AL47" s="1048"/>
      <c r="AM47" s="60" t="s">
        <v>14</v>
      </c>
      <c r="AN47" s="1048"/>
      <c r="AO47" s="1048"/>
      <c r="AP47" s="1048"/>
      <c r="AQ47" s="1049"/>
      <c r="AR47" s="1117" t="str">
        <f t="shared" si="10"/>
        <v/>
      </c>
      <c r="AS47" s="1118"/>
      <c r="AT47" s="1118"/>
      <c r="AU47" s="1119"/>
      <c r="AV47" s="1053" t="str">
        <f t="shared" si="15"/>
        <v/>
      </c>
      <c r="AW47" s="1054"/>
      <c r="AX47" s="1054"/>
      <c r="AY47" s="1055"/>
      <c r="AZ47" s="1056"/>
      <c r="BA47" s="1057"/>
      <c r="BB47" s="1057"/>
      <c r="BC47" s="1058"/>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59" t="str">
        <f t="shared" si="11"/>
        <v/>
      </c>
      <c r="CQ47" s="1060"/>
      <c r="CR47" s="1060"/>
      <c r="CS47" s="1061"/>
      <c r="CT47" s="1062" t="str">
        <f t="shared" si="12"/>
        <v/>
      </c>
      <c r="CU47" s="1060"/>
      <c r="CV47" s="1060"/>
      <c r="CW47" s="1060"/>
      <c r="CX47" s="1060"/>
      <c r="CY47" s="1060"/>
      <c r="CZ47" s="1061"/>
      <c r="DA47" s="1063" t="str">
        <f t="shared" si="13"/>
        <v/>
      </c>
      <c r="DB47" s="1064"/>
      <c r="DC47" s="1064"/>
      <c r="DD47" s="1064"/>
      <c r="DE47" s="1064"/>
      <c r="DF47" s="1064"/>
      <c r="DG47" s="1064"/>
      <c r="DH47" s="1064"/>
      <c r="DI47" s="1065"/>
      <c r="DJ47" s="1020" t="str">
        <f t="shared" si="14"/>
        <v/>
      </c>
      <c r="DK47" s="1067"/>
      <c r="DL47" s="1067"/>
      <c r="DM47" s="1067"/>
      <c r="DN47" s="1067"/>
      <c r="DO47" s="1067"/>
      <c r="DP47" s="1067"/>
      <c r="DQ47" s="1067"/>
      <c r="DR47" s="1067"/>
      <c r="DS47" s="1067"/>
      <c r="DT47" s="1067"/>
      <c r="DU47" s="1067"/>
      <c r="DV47" s="1067"/>
      <c r="DW47" s="1067"/>
      <c r="DX47" s="1067"/>
      <c r="DY47" s="1067"/>
      <c r="DZ47" s="1067"/>
      <c r="EA47" s="1067"/>
      <c r="EB47" s="1067"/>
      <c r="EC47" s="1067"/>
      <c r="ED47" s="1067"/>
      <c r="EE47" s="1067"/>
      <c r="EF47" s="1067"/>
      <c r="EG47" s="1067"/>
      <c r="EH47" s="1067"/>
      <c r="EI47" s="1067"/>
      <c r="EJ47" s="1022"/>
      <c r="EK47" s="1039" t="str">
        <f t="shared" si="16"/>
        <v/>
      </c>
      <c r="EL47" s="1040"/>
      <c r="EM47" s="1040"/>
      <c r="EN47" s="1066"/>
      <c r="EO47" s="1039" t="str">
        <f t="shared" si="17"/>
        <v/>
      </c>
      <c r="EP47" s="1040"/>
      <c r="EQ47" s="1040"/>
      <c r="ER47" s="1041"/>
      <c r="ES47" s="4"/>
      <c r="ET47" s="4"/>
    </row>
    <row r="48" spans="1:150" ht="28.5" customHeight="1">
      <c r="A48" s="1042"/>
      <c r="B48" s="1043"/>
      <c r="C48" s="1043"/>
      <c r="D48" s="652"/>
      <c r="E48" s="651"/>
      <c r="F48" s="1043"/>
      <c r="G48" s="1043"/>
      <c r="H48" s="1043"/>
      <c r="I48" s="1043"/>
      <c r="J48" s="1043"/>
      <c r="K48" s="652"/>
      <c r="L48" s="1044"/>
      <c r="M48" s="1045"/>
      <c r="N48" s="1045"/>
      <c r="O48" s="1045"/>
      <c r="P48" s="1045"/>
      <c r="Q48" s="1045"/>
      <c r="R48" s="1045"/>
      <c r="S48" s="1045"/>
      <c r="T48" s="1046"/>
      <c r="U48" s="1044"/>
      <c r="V48" s="1045"/>
      <c r="W48" s="1045"/>
      <c r="X48" s="1045"/>
      <c r="Y48" s="1045"/>
      <c r="Z48" s="1045"/>
      <c r="AA48" s="1045"/>
      <c r="AB48" s="1045"/>
      <c r="AC48" s="1045"/>
      <c r="AD48" s="1045"/>
      <c r="AE48" s="1045"/>
      <c r="AF48" s="1045"/>
      <c r="AG48" s="1045"/>
      <c r="AH48" s="1046"/>
      <c r="AI48" s="1075"/>
      <c r="AJ48" s="1076"/>
      <c r="AK48" s="1076"/>
      <c r="AL48" s="1076"/>
      <c r="AM48" s="165" t="s">
        <v>162</v>
      </c>
      <c r="AN48" s="1076"/>
      <c r="AO48" s="1076"/>
      <c r="AP48" s="1076"/>
      <c r="AQ48" s="1077"/>
      <c r="AR48" s="1117" t="str">
        <f t="shared" ref="AR48:AR51" si="18">IF(AND(AI48&lt;&gt;"",AN48&lt;&gt;""),ROUNDDOWN(AI48*AN48/1000000,2),"")</f>
        <v/>
      </c>
      <c r="AS48" s="1118"/>
      <c r="AT48" s="1118"/>
      <c r="AU48" s="1119"/>
      <c r="AV48" s="1072" t="str">
        <f t="shared" ref="AV48:AV51" si="19">IF(AR48&lt;&gt;"",IF(AR48&lt;0.2,"XS",IF(AR48&lt;1.6,"S",IF(AR48&lt;2.8,"M",IF(AR48&gt;=2.8,"L")))),"")</f>
        <v/>
      </c>
      <c r="AW48" s="1073"/>
      <c r="AX48" s="1073"/>
      <c r="AY48" s="1074"/>
      <c r="AZ48" s="1078"/>
      <c r="BA48" s="1079"/>
      <c r="BB48" s="1079"/>
      <c r="BC48" s="1080"/>
      <c r="CP48" s="1059" t="str">
        <f t="shared" si="11"/>
        <v/>
      </c>
      <c r="CQ48" s="1060"/>
      <c r="CR48" s="1060"/>
      <c r="CS48" s="1061"/>
      <c r="CT48" s="1062" t="str">
        <f t="shared" si="12"/>
        <v/>
      </c>
      <c r="CU48" s="1060"/>
      <c r="CV48" s="1060"/>
      <c r="CW48" s="1060"/>
      <c r="CX48" s="1060"/>
      <c r="CY48" s="1060"/>
      <c r="CZ48" s="1061"/>
      <c r="DA48" s="1063" t="str">
        <f t="shared" si="13"/>
        <v/>
      </c>
      <c r="DB48" s="1064"/>
      <c r="DC48" s="1064"/>
      <c r="DD48" s="1064"/>
      <c r="DE48" s="1064"/>
      <c r="DF48" s="1064"/>
      <c r="DG48" s="1064"/>
      <c r="DH48" s="1064"/>
      <c r="DI48" s="1065"/>
      <c r="DJ48" s="1063" t="str">
        <f t="shared" si="14"/>
        <v/>
      </c>
      <c r="DK48" s="1064"/>
      <c r="DL48" s="1064"/>
      <c r="DM48" s="1064"/>
      <c r="DN48" s="1064"/>
      <c r="DO48" s="1064"/>
      <c r="DP48" s="1064"/>
      <c r="DQ48" s="1064"/>
      <c r="DR48" s="1064"/>
      <c r="DS48" s="1064"/>
      <c r="DT48" s="1064"/>
      <c r="DU48" s="1064"/>
      <c r="DV48" s="1064"/>
      <c r="DW48" s="1064"/>
      <c r="DX48" s="1064"/>
      <c r="DY48" s="1064"/>
      <c r="DZ48" s="1064"/>
      <c r="EA48" s="1064"/>
      <c r="EB48" s="1064"/>
      <c r="EC48" s="1064"/>
      <c r="ED48" s="1064"/>
      <c r="EE48" s="1064"/>
      <c r="EF48" s="1064"/>
      <c r="EG48" s="1064"/>
      <c r="EH48" s="1064"/>
      <c r="EI48" s="1064"/>
      <c r="EJ48" s="1065"/>
      <c r="EK48" s="1068" t="str">
        <f t="shared" si="16"/>
        <v/>
      </c>
      <c r="EL48" s="1069"/>
      <c r="EM48" s="1069"/>
      <c r="EN48" s="1070"/>
      <c r="EO48" s="1068" t="str">
        <f t="shared" si="17"/>
        <v/>
      </c>
      <c r="EP48" s="1069"/>
      <c r="EQ48" s="1069"/>
      <c r="ER48" s="1071"/>
    </row>
    <row r="49" spans="1:150" ht="28.5" customHeight="1">
      <c r="A49" s="1042"/>
      <c r="B49" s="1043"/>
      <c r="C49" s="1043"/>
      <c r="D49" s="652"/>
      <c r="E49" s="651"/>
      <c r="F49" s="1043"/>
      <c r="G49" s="1043"/>
      <c r="H49" s="1043"/>
      <c r="I49" s="1043"/>
      <c r="J49" s="1043"/>
      <c r="K49" s="652"/>
      <c r="L49" s="1044"/>
      <c r="M49" s="1045"/>
      <c r="N49" s="1045"/>
      <c r="O49" s="1045"/>
      <c r="P49" s="1045"/>
      <c r="Q49" s="1045"/>
      <c r="R49" s="1045"/>
      <c r="S49" s="1045"/>
      <c r="T49" s="1046"/>
      <c r="U49" s="1044"/>
      <c r="V49" s="1045"/>
      <c r="W49" s="1045"/>
      <c r="X49" s="1045"/>
      <c r="Y49" s="1045"/>
      <c r="Z49" s="1045"/>
      <c r="AA49" s="1045"/>
      <c r="AB49" s="1045"/>
      <c r="AC49" s="1045"/>
      <c r="AD49" s="1045"/>
      <c r="AE49" s="1045"/>
      <c r="AF49" s="1045"/>
      <c r="AG49" s="1045"/>
      <c r="AH49" s="1046"/>
      <c r="AI49" s="1075"/>
      <c r="AJ49" s="1076"/>
      <c r="AK49" s="1076"/>
      <c r="AL49" s="1076"/>
      <c r="AM49" s="163" t="s">
        <v>162</v>
      </c>
      <c r="AN49" s="1076"/>
      <c r="AO49" s="1076"/>
      <c r="AP49" s="1076"/>
      <c r="AQ49" s="1077"/>
      <c r="AR49" s="1117" t="str">
        <f t="shared" si="18"/>
        <v/>
      </c>
      <c r="AS49" s="1118"/>
      <c r="AT49" s="1118"/>
      <c r="AU49" s="1119"/>
      <c r="AV49" s="1072" t="str">
        <f t="shared" si="19"/>
        <v/>
      </c>
      <c r="AW49" s="1073"/>
      <c r="AX49" s="1073"/>
      <c r="AY49" s="1074"/>
      <c r="AZ49" s="1078"/>
      <c r="BA49" s="1079"/>
      <c r="BB49" s="1079"/>
      <c r="BC49" s="1080"/>
      <c r="CP49" s="1059" t="str">
        <f t="shared" si="11"/>
        <v/>
      </c>
      <c r="CQ49" s="1060"/>
      <c r="CR49" s="1060"/>
      <c r="CS49" s="1061"/>
      <c r="CT49" s="1062" t="str">
        <f t="shared" si="12"/>
        <v/>
      </c>
      <c r="CU49" s="1060"/>
      <c r="CV49" s="1060"/>
      <c r="CW49" s="1060"/>
      <c r="CX49" s="1060"/>
      <c r="CY49" s="1060"/>
      <c r="CZ49" s="1061"/>
      <c r="DA49" s="1063" t="str">
        <f t="shared" si="13"/>
        <v/>
      </c>
      <c r="DB49" s="1064"/>
      <c r="DC49" s="1064"/>
      <c r="DD49" s="1064"/>
      <c r="DE49" s="1064"/>
      <c r="DF49" s="1064"/>
      <c r="DG49" s="1064"/>
      <c r="DH49" s="1064"/>
      <c r="DI49" s="1065"/>
      <c r="DJ49" s="1020" t="str">
        <f t="shared" si="14"/>
        <v/>
      </c>
      <c r="DK49" s="1067"/>
      <c r="DL49" s="1067"/>
      <c r="DM49" s="1067"/>
      <c r="DN49" s="1067"/>
      <c r="DO49" s="1067"/>
      <c r="DP49" s="1067"/>
      <c r="DQ49" s="1067"/>
      <c r="DR49" s="1067"/>
      <c r="DS49" s="1067"/>
      <c r="DT49" s="1067"/>
      <c r="DU49" s="1067"/>
      <c r="DV49" s="1067"/>
      <c r="DW49" s="1067"/>
      <c r="DX49" s="1067"/>
      <c r="DY49" s="1067"/>
      <c r="DZ49" s="1067"/>
      <c r="EA49" s="1067"/>
      <c r="EB49" s="1067"/>
      <c r="EC49" s="1067"/>
      <c r="ED49" s="1067"/>
      <c r="EE49" s="1067"/>
      <c r="EF49" s="1067"/>
      <c r="EG49" s="1067"/>
      <c r="EH49" s="1067"/>
      <c r="EI49" s="1067"/>
      <c r="EJ49" s="1022"/>
      <c r="EK49" s="1068" t="str">
        <f t="shared" si="16"/>
        <v/>
      </c>
      <c r="EL49" s="1069"/>
      <c r="EM49" s="1069"/>
      <c r="EN49" s="1070"/>
      <c r="EO49" s="1068" t="str">
        <f t="shared" si="17"/>
        <v/>
      </c>
      <c r="EP49" s="1069"/>
      <c r="EQ49" s="1069"/>
      <c r="ER49" s="1071"/>
    </row>
    <row r="50" spans="1:150" ht="28.5" customHeight="1">
      <c r="A50" s="1042"/>
      <c r="B50" s="1043"/>
      <c r="C50" s="1043"/>
      <c r="D50" s="652"/>
      <c r="E50" s="651"/>
      <c r="F50" s="1043"/>
      <c r="G50" s="1043"/>
      <c r="H50" s="1043"/>
      <c r="I50" s="1043"/>
      <c r="J50" s="1043"/>
      <c r="K50" s="652"/>
      <c r="L50" s="1044"/>
      <c r="M50" s="1045"/>
      <c r="N50" s="1045"/>
      <c r="O50" s="1045"/>
      <c r="P50" s="1045"/>
      <c r="Q50" s="1045"/>
      <c r="R50" s="1045"/>
      <c r="S50" s="1045"/>
      <c r="T50" s="1046"/>
      <c r="U50" s="1044"/>
      <c r="V50" s="1045"/>
      <c r="W50" s="1045"/>
      <c r="X50" s="1045"/>
      <c r="Y50" s="1045"/>
      <c r="Z50" s="1045"/>
      <c r="AA50" s="1045"/>
      <c r="AB50" s="1045"/>
      <c r="AC50" s="1045"/>
      <c r="AD50" s="1045"/>
      <c r="AE50" s="1045"/>
      <c r="AF50" s="1045"/>
      <c r="AG50" s="1045"/>
      <c r="AH50" s="1046"/>
      <c r="AI50" s="1075"/>
      <c r="AJ50" s="1076"/>
      <c r="AK50" s="1076"/>
      <c r="AL50" s="1076"/>
      <c r="AM50" s="163" t="s">
        <v>162</v>
      </c>
      <c r="AN50" s="1076"/>
      <c r="AO50" s="1076"/>
      <c r="AP50" s="1076"/>
      <c r="AQ50" s="1077"/>
      <c r="AR50" s="1117" t="str">
        <f t="shared" si="18"/>
        <v/>
      </c>
      <c r="AS50" s="1118"/>
      <c r="AT50" s="1118"/>
      <c r="AU50" s="1119"/>
      <c r="AV50" s="1072" t="str">
        <f t="shared" si="19"/>
        <v/>
      </c>
      <c r="AW50" s="1073"/>
      <c r="AX50" s="1073"/>
      <c r="AY50" s="1074"/>
      <c r="AZ50" s="1078"/>
      <c r="BA50" s="1079"/>
      <c r="BB50" s="1079"/>
      <c r="BC50" s="1080"/>
      <c r="CP50" s="1059" t="str">
        <f t="shared" si="11"/>
        <v/>
      </c>
      <c r="CQ50" s="1060"/>
      <c r="CR50" s="1060"/>
      <c r="CS50" s="1061"/>
      <c r="CT50" s="1062" t="str">
        <f t="shared" si="12"/>
        <v/>
      </c>
      <c r="CU50" s="1060"/>
      <c r="CV50" s="1060"/>
      <c r="CW50" s="1060"/>
      <c r="CX50" s="1060"/>
      <c r="CY50" s="1060"/>
      <c r="CZ50" s="1061"/>
      <c r="DA50" s="1063" t="str">
        <f t="shared" si="13"/>
        <v/>
      </c>
      <c r="DB50" s="1064"/>
      <c r="DC50" s="1064"/>
      <c r="DD50" s="1064"/>
      <c r="DE50" s="1064"/>
      <c r="DF50" s="1064"/>
      <c r="DG50" s="1064"/>
      <c r="DH50" s="1064"/>
      <c r="DI50" s="1065"/>
      <c r="DJ50" s="1063" t="str">
        <f t="shared" si="14"/>
        <v/>
      </c>
      <c r="DK50" s="1064"/>
      <c r="DL50" s="1064"/>
      <c r="DM50" s="1064"/>
      <c r="DN50" s="1064"/>
      <c r="DO50" s="1064"/>
      <c r="DP50" s="1064"/>
      <c r="DQ50" s="1064"/>
      <c r="DR50" s="1064"/>
      <c r="DS50" s="1064"/>
      <c r="DT50" s="1064"/>
      <c r="DU50" s="1064"/>
      <c r="DV50" s="1064"/>
      <c r="DW50" s="1064"/>
      <c r="DX50" s="1064"/>
      <c r="DY50" s="1064"/>
      <c r="DZ50" s="1064"/>
      <c r="EA50" s="1064"/>
      <c r="EB50" s="1064"/>
      <c r="EC50" s="1064"/>
      <c r="ED50" s="1064"/>
      <c r="EE50" s="1064"/>
      <c r="EF50" s="1064"/>
      <c r="EG50" s="1064"/>
      <c r="EH50" s="1064"/>
      <c r="EI50" s="1064"/>
      <c r="EJ50" s="1065"/>
      <c r="EK50" s="1068" t="str">
        <f t="shared" si="16"/>
        <v/>
      </c>
      <c r="EL50" s="1069"/>
      <c r="EM50" s="1069"/>
      <c r="EN50" s="1070"/>
      <c r="EO50" s="1068" t="str">
        <f t="shared" si="17"/>
        <v/>
      </c>
      <c r="EP50" s="1069"/>
      <c r="EQ50" s="1069"/>
      <c r="ER50" s="1071"/>
    </row>
    <row r="51" spans="1:150" ht="28.5" customHeight="1" thickBot="1">
      <c r="A51" s="1113"/>
      <c r="B51" s="1114"/>
      <c r="C51" s="1114"/>
      <c r="D51" s="1115"/>
      <c r="E51" s="1116"/>
      <c r="F51" s="1114"/>
      <c r="G51" s="1114"/>
      <c r="H51" s="1114"/>
      <c r="I51" s="1114"/>
      <c r="J51" s="1114"/>
      <c r="K51" s="1115"/>
      <c r="L51" s="1097"/>
      <c r="M51" s="1098"/>
      <c r="N51" s="1098"/>
      <c r="O51" s="1098"/>
      <c r="P51" s="1098"/>
      <c r="Q51" s="1098"/>
      <c r="R51" s="1098"/>
      <c r="S51" s="1098"/>
      <c r="T51" s="1099"/>
      <c r="U51" s="1097"/>
      <c r="V51" s="1098"/>
      <c r="W51" s="1098"/>
      <c r="X51" s="1098"/>
      <c r="Y51" s="1098"/>
      <c r="Z51" s="1098"/>
      <c r="AA51" s="1098"/>
      <c r="AB51" s="1098"/>
      <c r="AC51" s="1098"/>
      <c r="AD51" s="1098"/>
      <c r="AE51" s="1098"/>
      <c r="AF51" s="1098"/>
      <c r="AG51" s="1098"/>
      <c r="AH51" s="1099"/>
      <c r="AI51" s="1100"/>
      <c r="AJ51" s="1101"/>
      <c r="AK51" s="1101"/>
      <c r="AL51" s="1101"/>
      <c r="AM51" s="164" t="s">
        <v>162</v>
      </c>
      <c r="AN51" s="1101"/>
      <c r="AO51" s="1101"/>
      <c r="AP51" s="1101"/>
      <c r="AQ51" s="1102"/>
      <c r="AR51" s="1134" t="str">
        <f t="shared" si="18"/>
        <v/>
      </c>
      <c r="AS51" s="1135"/>
      <c r="AT51" s="1135"/>
      <c r="AU51" s="1136"/>
      <c r="AV51" s="1084" t="str">
        <f t="shared" si="19"/>
        <v/>
      </c>
      <c r="AW51" s="1085"/>
      <c r="AX51" s="1085"/>
      <c r="AY51" s="1086"/>
      <c r="AZ51" s="1087"/>
      <c r="BA51" s="1088"/>
      <c r="BB51" s="1088"/>
      <c r="BC51" s="1089"/>
      <c r="CP51" s="1090" t="str">
        <f t="shared" si="11"/>
        <v/>
      </c>
      <c r="CQ51" s="1091"/>
      <c r="CR51" s="1091"/>
      <c r="CS51" s="1092"/>
      <c r="CT51" s="1093" t="str">
        <f t="shared" si="12"/>
        <v/>
      </c>
      <c r="CU51" s="1091"/>
      <c r="CV51" s="1091"/>
      <c r="CW51" s="1091"/>
      <c r="CX51" s="1091"/>
      <c r="CY51" s="1091"/>
      <c r="CZ51" s="1092"/>
      <c r="DA51" s="1094" t="str">
        <f t="shared" si="13"/>
        <v/>
      </c>
      <c r="DB51" s="1095"/>
      <c r="DC51" s="1095"/>
      <c r="DD51" s="1095"/>
      <c r="DE51" s="1095"/>
      <c r="DF51" s="1095"/>
      <c r="DG51" s="1095"/>
      <c r="DH51" s="1095"/>
      <c r="DI51" s="1096"/>
      <c r="DJ51" s="1103" t="str">
        <f t="shared" si="14"/>
        <v/>
      </c>
      <c r="DK51" s="1104"/>
      <c r="DL51" s="1104"/>
      <c r="DM51" s="1104"/>
      <c r="DN51" s="1104"/>
      <c r="DO51" s="1104"/>
      <c r="DP51" s="1104"/>
      <c r="DQ51" s="1104"/>
      <c r="DR51" s="1104"/>
      <c r="DS51" s="1104"/>
      <c r="DT51" s="1104"/>
      <c r="DU51" s="1104"/>
      <c r="DV51" s="1104"/>
      <c r="DW51" s="1104"/>
      <c r="DX51" s="1104"/>
      <c r="DY51" s="1104"/>
      <c r="DZ51" s="1104"/>
      <c r="EA51" s="1104"/>
      <c r="EB51" s="1104"/>
      <c r="EC51" s="1104"/>
      <c r="ED51" s="1104"/>
      <c r="EE51" s="1104"/>
      <c r="EF51" s="1104"/>
      <c r="EG51" s="1104"/>
      <c r="EH51" s="1104"/>
      <c r="EI51" s="1104"/>
      <c r="EJ51" s="1105"/>
      <c r="EK51" s="1106" t="str">
        <f t="shared" si="16"/>
        <v/>
      </c>
      <c r="EL51" s="1107"/>
      <c r="EM51" s="1107"/>
      <c r="EN51" s="1108"/>
      <c r="EO51" s="1106" t="str">
        <f t="shared" si="17"/>
        <v/>
      </c>
      <c r="EP51" s="1107"/>
      <c r="EQ51" s="1107"/>
      <c r="ER51" s="1109"/>
    </row>
    <row r="52" spans="1:150" ht="17.25" customHeight="1">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row>
    <row r="53" spans="1:150" ht="17.25" customHeight="1" thickBot="1">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row>
    <row r="54" spans="1:150" ht="28.5" customHeight="1" thickBot="1">
      <c r="A54" s="964" t="s">
        <v>12</v>
      </c>
      <c r="B54" s="965"/>
      <c r="C54" s="965"/>
      <c r="D54" s="965"/>
      <c r="E54" s="965"/>
      <c r="F54" s="965"/>
      <c r="G54" s="965"/>
      <c r="H54" s="965"/>
      <c r="I54" s="965"/>
      <c r="J54" s="965"/>
      <c r="K54" s="966"/>
      <c r="L54" s="967" t="s">
        <v>198</v>
      </c>
      <c r="M54" s="968"/>
      <c r="N54" s="968"/>
      <c r="O54" s="968"/>
      <c r="P54" s="968"/>
      <c r="Q54" s="968"/>
      <c r="R54" s="968"/>
      <c r="S54" s="968"/>
      <c r="T54" s="969"/>
      <c r="U54" s="963"/>
      <c r="V54" s="963"/>
      <c r="W54" s="963"/>
      <c r="X54" s="963"/>
      <c r="Y54" s="963"/>
      <c r="Z54" s="963"/>
      <c r="AA54" s="963"/>
      <c r="AB54" s="963"/>
      <c r="AC54" s="963"/>
      <c r="AD54" s="963"/>
      <c r="AE54" s="963"/>
      <c r="AF54" s="963"/>
      <c r="CP54" s="964" t="s">
        <v>12</v>
      </c>
      <c r="CQ54" s="965"/>
      <c r="CR54" s="965"/>
      <c r="CS54" s="965"/>
      <c r="CT54" s="965"/>
      <c r="CU54" s="965"/>
      <c r="CV54" s="965"/>
      <c r="CW54" s="965"/>
      <c r="CX54" s="965"/>
      <c r="CY54" s="965"/>
      <c r="CZ54" s="966"/>
      <c r="DA54" s="967" t="s">
        <v>198</v>
      </c>
      <c r="DB54" s="968"/>
      <c r="DC54" s="968"/>
      <c r="DD54" s="968"/>
      <c r="DE54" s="968"/>
      <c r="DF54" s="968"/>
      <c r="DG54" s="968"/>
      <c r="DH54" s="968"/>
      <c r="DI54" s="969"/>
      <c r="DJ54" s="963"/>
      <c r="DK54" s="963"/>
      <c r="DL54" s="963"/>
      <c r="DM54" s="963"/>
      <c r="DN54" s="963"/>
      <c r="DO54" s="963"/>
      <c r="DP54" s="963"/>
      <c r="DQ54" s="963"/>
      <c r="DR54" s="963"/>
      <c r="DS54" s="963"/>
      <c r="DT54" s="963"/>
      <c r="DU54" s="963"/>
    </row>
    <row r="55" spans="1:150" ht="9.75" customHeight="1">
      <c r="A55" s="27"/>
      <c r="B55" s="27"/>
      <c r="C55" s="27"/>
      <c r="D55" s="27"/>
      <c r="E55" s="27"/>
      <c r="F55" s="28"/>
      <c r="G55" s="28"/>
      <c r="H55" s="28"/>
      <c r="I55" s="28"/>
      <c r="J55" s="28"/>
      <c r="K55" s="28"/>
      <c r="L55" s="28"/>
      <c r="M55" s="28"/>
      <c r="N55" s="28"/>
      <c r="O55" s="28"/>
      <c r="P55" s="28"/>
      <c r="Q55" s="28"/>
      <c r="R55" s="28"/>
      <c r="S55" s="28"/>
      <c r="T55" s="28"/>
      <c r="U55" s="28"/>
      <c r="V55" s="28"/>
      <c r="W55" s="28"/>
      <c r="X55" s="28"/>
      <c r="Y55" s="28"/>
      <c r="Z55" s="28"/>
      <c r="AA55" s="28"/>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CP55" s="27"/>
      <c r="CQ55" s="27"/>
      <c r="CR55" s="27"/>
      <c r="CS55" s="27"/>
      <c r="CT55" s="27"/>
      <c r="CU55" s="28"/>
      <c r="CV55" s="28"/>
      <c r="CW55" s="28"/>
      <c r="CX55" s="28"/>
      <c r="CY55" s="28"/>
      <c r="CZ55" s="28"/>
      <c r="DA55" s="28"/>
      <c r="DB55" s="28"/>
      <c r="DC55" s="28"/>
      <c r="DD55" s="28"/>
      <c r="DE55" s="28"/>
      <c r="DF55" s="28"/>
      <c r="DG55" s="28"/>
      <c r="DH55" s="28"/>
      <c r="DI55" s="28"/>
      <c r="DJ55" s="28"/>
      <c r="DK55" s="28"/>
      <c r="DL55" s="28"/>
      <c r="DM55" s="28"/>
      <c r="DN55" s="28"/>
      <c r="DO55" s="28"/>
      <c r="DP55" s="28"/>
      <c r="DQ55" s="4"/>
      <c r="DR55" s="4"/>
      <c r="DS55" s="4"/>
      <c r="DT55" s="4"/>
      <c r="DU55" s="4"/>
      <c r="DV55" s="4"/>
      <c r="DW55" s="4"/>
      <c r="DX55" s="4"/>
      <c r="DY55" s="4"/>
      <c r="DZ55" s="4"/>
      <c r="EA55" s="4"/>
      <c r="EB55" s="4"/>
      <c r="EC55" s="4"/>
      <c r="ED55" s="4"/>
      <c r="EE55" s="4"/>
      <c r="EF55" s="4"/>
      <c r="EG55" s="4"/>
    </row>
    <row r="56" spans="1:150" s="29" customFormat="1" ht="28.5" customHeight="1">
      <c r="A56" s="1276" t="s">
        <v>264</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8"/>
      <c r="AI56" s="1279" t="s">
        <v>4</v>
      </c>
      <c r="AJ56" s="1280"/>
      <c r="AK56" s="1280"/>
      <c r="AL56" s="1280"/>
      <c r="AM56" s="1280"/>
      <c r="AN56" s="1280"/>
      <c r="AO56" s="1280"/>
      <c r="AP56" s="1280"/>
      <c r="AQ56" s="1281"/>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1276" t="s">
        <v>264</v>
      </c>
      <c r="CQ56" s="1277"/>
      <c r="CR56" s="1277"/>
      <c r="CS56" s="1277"/>
      <c r="CT56" s="1277"/>
      <c r="CU56" s="1277"/>
      <c r="CV56" s="1277"/>
      <c r="CW56" s="1277"/>
      <c r="CX56" s="1277"/>
      <c r="CY56" s="1277"/>
      <c r="CZ56" s="1277"/>
      <c r="DA56" s="1277"/>
      <c r="DB56" s="1277"/>
      <c r="DC56" s="1277"/>
      <c r="DD56" s="1277"/>
      <c r="DE56" s="1277"/>
      <c r="DF56" s="1277"/>
      <c r="DG56" s="1277"/>
      <c r="DH56" s="1277"/>
      <c r="DI56" s="1277"/>
      <c r="DJ56" s="1277"/>
      <c r="DK56" s="1277"/>
      <c r="DL56" s="1277"/>
      <c r="DM56" s="1277"/>
      <c r="DN56" s="1277"/>
      <c r="DO56" s="1277"/>
      <c r="DP56" s="1277"/>
      <c r="DQ56" s="1277"/>
      <c r="DR56" s="1277"/>
      <c r="DS56" s="1277"/>
      <c r="DT56" s="1277"/>
      <c r="DU56" s="1277"/>
      <c r="DV56" s="1277"/>
      <c r="DW56" s="1278"/>
      <c r="DX56" s="1282" t="str">
        <f>AI56</f>
        <v>□</v>
      </c>
      <c r="DY56" s="1283"/>
      <c r="DZ56" s="1283"/>
      <c r="EA56" s="1283"/>
      <c r="EB56" s="1283"/>
      <c r="EC56" s="1283"/>
      <c r="ED56" s="1283"/>
      <c r="EE56" s="1283"/>
      <c r="EF56" s="1284"/>
      <c r="EG56" s="4"/>
      <c r="EH56" s="4"/>
      <c r="EI56" s="4"/>
      <c r="EJ56" s="4"/>
      <c r="EK56" s="4"/>
      <c r="EL56" s="4"/>
      <c r="EM56" s="4"/>
      <c r="EN56" s="4"/>
      <c r="EO56" s="4"/>
      <c r="EP56" s="4"/>
      <c r="EQ56" s="4"/>
      <c r="ER56" s="4"/>
      <c r="ES56" s="4"/>
      <c r="ET56" s="4"/>
    </row>
    <row r="57" spans="1:150" s="29" customFormat="1" ht="9.75" customHeight="1" thickBot="1">
      <c r="A57" s="28"/>
      <c r="B57" s="28"/>
      <c r="C57" s="28"/>
      <c r="D57" s="28"/>
      <c r="E57" s="28"/>
      <c r="F57" s="28"/>
      <c r="G57" s="28"/>
      <c r="H57" s="28"/>
      <c r="I57" s="28"/>
      <c r="J57" s="28"/>
      <c r="K57" s="28"/>
      <c r="L57" s="28"/>
      <c r="M57" s="28"/>
      <c r="N57" s="28"/>
      <c r="O57" s="28"/>
      <c r="P57" s="28"/>
      <c r="Q57" s="4"/>
      <c r="R57" s="4"/>
      <c r="S57" s="4"/>
      <c r="T57" s="4"/>
      <c r="U57" s="4"/>
      <c r="V57" s="4"/>
      <c r="W57" s="4"/>
      <c r="X57" s="4"/>
      <c r="Y57" s="4"/>
      <c r="Z57" s="4"/>
      <c r="AA57" s="4"/>
      <c r="AB57" s="4"/>
      <c r="AC57" s="4"/>
      <c r="AD57" s="4"/>
      <c r="AE57" s="4"/>
      <c r="AF57" s="28"/>
      <c r="AG57" s="28"/>
      <c r="AH57" s="28"/>
      <c r="AI57" s="28"/>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28"/>
      <c r="CQ57" s="28"/>
      <c r="CR57" s="28"/>
      <c r="CS57" s="28"/>
      <c r="CT57" s="28"/>
      <c r="CU57" s="28"/>
      <c r="CV57" s="28"/>
      <c r="CW57" s="28"/>
      <c r="CX57" s="28"/>
      <c r="CY57" s="28"/>
      <c r="CZ57" s="28"/>
      <c r="DA57" s="28"/>
      <c r="DB57" s="28"/>
      <c r="DC57" s="28"/>
      <c r="DD57" s="4"/>
      <c r="DE57" s="4"/>
      <c r="DF57" s="4"/>
      <c r="DG57" s="4"/>
      <c r="DH57" s="4"/>
      <c r="DI57" s="4"/>
      <c r="DJ57" s="4"/>
      <c r="DK57" s="4"/>
      <c r="DL57" s="4"/>
      <c r="DM57" s="4"/>
      <c r="DN57" s="4"/>
      <c r="DO57" s="4"/>
      <c r="DP57" s="4"/>
      <c r="DQ57" s="4"/>
      <c r="DR57" s="4"/>
      <c r="DS57" s="4"/>
      <c r="DT57" s="28"/>
      <c r="DU57" s="28"/>
      <c r="DV57" s="28"/>
      <c r="DW57" s="4"/>
      <c r="DX57" s="4"/>
      <c r="DY57" s="4"/>
      <c r="DZ57" s="4"/>
      <c r="EA57" s="4"/>
      <c r="EB57" s="4"/>
      <c r="EC57" s="4"/>
      <c r="ED57" s="4"/>
      <c r="EE57" s="4"/>
      <c r="EF57" s="4"/>
      <c r="EG57" s="4"/>
      <c r="EH57" s="4"/>
      <c r="EI57" s="4"/>
      <c r="EJ57" s="4"/>
      <c r="EK57" s="4"/>
      <c r="EL57" s="4"/>
      <c r="EM57" s="4"/>
      <c r="EN57" s="4"/>
      <c r="EO57" s="4"/>
      <c r="EP57" s="4"/>
      <c r="EQ57" s="4"/>
      <c r="ER57" s="4"/>
      <c r="ES57" s="4"/>
      <c r="ET57" s="4"/>
    </row>
    <row r="58" spans="1:150" s="29" customFormat="1" ht="28.5" customHeight="1">
      <c r="A58" s="1002" t="s">
        <v>159</v>
      </c>
      <c r="B58" s="1003"/>
      <c r="C58" s="1003"/>
      <c r="D58" s="1004"/>
      <c r="E58" s="1008" t="s">
        <v>160</v>
      </c>
      <c r="F58" s="1003"/>
      <c r="G58" s="1003"/>
      <c r="H58" s="1003"/>
      <c r="I58" s="1003"/>
      <c r="J58" s="1003"/>
      <c r="K58" s="1004"/>
      <c r="L58" s="1010" t="s">
        <v>161</v>
      </c>
      <c r="M58" s="1011"/>
      <c r="N58" s="1011"/>
      <c r="O58" s="1011"/>
      <c r="P58" s="1011"/>
      <c r="Q58" s="1011"/>
      <c r="R58" s="1011"/>
      <c r="S58" s="1011"/>
      <c r="T58" s="1012"/>
      <c r="U58" s="1010" t="s">
        <v>59</v>
      </c>
      <c r="V58" s="1011"/>
      <c r="W58" s="1011"/>
      <c r="X58" s="1011"/>
      <c r="Y58" s="1011"/>
      <c r="Z58" s="1011"/>
      <c r="AA58" s="1011"/>
      <c r="AB58" s="1011"/>
      <c r="AC58" s="1011"/>
      <c r="AD58" s="1011"/>
      <c r="AE58" s="1011"/>
      <c r="AF58" s="1011"/>
      <c r="AG58" s="1011"/>
      <c r="AH58" s="1012"/>
      <c r="AI58" s="586" t="s">
        <v>20</v>
      </c>
      <c r="AJ58" s="587"/>
      <c r="AK58" s="587"/>
      <c r="AL58" s="587"/>
      <c r="AM58" s="587"/>
      <c r="AN58" s="587"/>
      <c r="AO58" s="587"/>
      <c r="AP58" s="587"/>
      <c r="AQ58" s="1013"/>
      <c r="AR58" s="983" t="s">
        <v>19</v>
      </c>
      <c r="AS58" s="984"/>
      <c r="AT58" s="984"/>
      <c r="AU58" s="985"/>
      <c r="AV58" s="989" t="s">
        <v>163</v>
      </c>
      <c r="AW58" s="990"/>
      <c r="AX58" s="990"/>
      <c r="AY58" s="991"/>
      <c r="AZ58" s="1010" t="s">
        <v>164</v>
      </c>
      <c r="BA58" s="1034"/>
      <c r="BB58" s="1034"/>
      <c r="BC58" s="1035"/>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1002" t="s">
        <v>159</v>
      </c>
      <c r="CQ58" s="1003"/>
      <c r="CR58" s="1003"/>
      <c r="CS58" s="1004"/>
      <c r="CT58" s="1008" t="s">
        <v>160</v>
      </c>
      <c r="CU58" s="1003"/>
      <c r="CV58" s="1003"/>
      <c r="CW58" s="1003"/>
      <c r="CX58" s="1003"/>
      <c r="CY58" s="1003"/>
      <c r="CZ58" s="1004"/>
      <c r="DA58" s="1010" t="s">
        <v>161</v>
      </c>
      <c r="DB58" s="1011"/>
      <c r="DC58" s="1011"/>
      <c r="DD58" s="1011"/>
      <c r="DE58" s="1011"/>
      <c r="DF58" s="1011"/>
      <c r="DG58" s="1011"/>
      <c r="DH58" s="1011"/>
      <c r="DI58" s="1012"/>
      <c r="DJ58" s="1010" t="s">
        <v>59</v>
      </c>
      <c r="DK58" s="1011"/>
      <c r="DL58" s="1011"/>
      <c r="DM58" s="1011"/>
      <c r="DN58" s="1011"/>
      <c r="DO58" s="1011"/>
      <c r="DP58" s="1011"/>
      <c r="DQ58" s="1011"/>
      <c r="DR58" s="1011"/>
      <c r="DS58" s="1011"/>
      <c r="DT58" s="1011"/>
      <c r="DU58" s="1011"/>
      <c r="DV58" s="1011"/>
      <c r="DW58" s="1011"/>
      <c r="DX58" s="1011"/>
      <c r="DY58" s="1011"/>
      <c r="DZ58" s="1011"/>
      <c r="EA58" s="1011"/>
      <c r="EB58" s="1011"/>
      <c r="EC58" s="1011"/>
      <c r="ED58" s="1011"/>
      <c r="EE58" s="1011"/>
      <c r="EF58" s="1011"/>
      <c r="EG58" s="1011"/>
      <c r="EH58" s="1011"/>
      <c r="EI58" s="1011"/>
      <c r="EJ58" s="1012"/>
      <c r="EK58" s="989" t="s">
        <v>163</v>
      </c>
      <c r="EL58" s="990"/>
      <c r="EM58" s="990"/>
      <c r="EN58" s="991"/>
      <c r="EO58" s="1010" t="s">
        <v>164</v>
      </c>
      <c r="EP58" s="1034"/>
      <c r="EQ58" s="1034"/>
      <c r="ER58" s="1035"/>
      <c r="ES58" s="4"/>
      <c r="ET58" s="4"/>
    </row>
    <row r="59" spans="1:150" s="29" customFormat="1" ht="28.5" customHeight="1">
      <c r="A59" s="1005"/>
      <c r="B59" s="1006"/>
      <c r="C59" s="1006"/>
      <c r="D59" s="1007"/>
      <c r="E59" s="1009"/>
      <c r="F59" s="1006"/>
      <c r="G59" s="1006"/>
      <c r="H59" s="1006"/>
      <c r="I59" s="1006"/>
      <c r="J59" s="1006"/>
      <c r="K59" s="1007"/>
      <c r="L59" s="698"/>
      <c r="M59" s="699"/>
      <c r="N59" s="699"/>
      <c r="O59" s="699"/>
      <c r="P59" s="699"/>
      <c r="Q59" s="699"/>
      <c r="R59" s="699"/>
      <c r="S59" s="699"/>
      <c r="T59" s="700"/>
      <c r="U59" s="698"/>
      <c r="V59" s="699"/>
      <c r="W59" s="699"/>
      <c r="X59" s="699"/>
      <c r="Y59" s="699"/>
      <c r="Z59" s="699"/>
      <c r="AA59" s="699"/>
      <c r="AB59" s="699"/>
      <c r="AC59" s="699"/>
      <c r="AD59" s="699"/>
      <c r="AE59" s="699"/>
      <c r="AF59" s="699"/>
      <c r="AG59" s="699"/>
      <c r="AH59" s="700"/>
      <c r="AI59" s="1014" t="s">
        <v>13</v>
      </c>
      <c r="AJ59" s="1015"/>
      <c r="AK59" s="1015"/>
      <c r="AL59" s="1015"/>
      <c r="AM59" s="206" t="s">
        <v>14</v>
      </c>
      <c r="AN59" s="1015" t="s">
        <v>15</v>
      </c>
      <c r="AO59" s="1015"/>
      <c r="AP59" s="1015"/>
      <c r="AQ59" s="1016"/>
      <c r="AR59" s="986"/>
      <c r="AS59" s="987"/>
      <c r="AT59" s="987"/>
      <c r="AU59" s="988"/>
      <c r="AV59" s="992"/>
      <c r="AW59" s="993"/>
      <c r="AX59" s="993"/>
      <c r="AY59" s="994"/>
      <c r="AZ59" s="1036"/>
      <c r="BA59" s="1037"/>
      <c r="BB59" s="1037"/>
      <c r="BC59" s="1038"/>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1005"/>
      <c r="CQ59" s="1006"/>
      <c r="CR59" s="1006"/>
      <c r="CS59" s="1007"/>
      <c r="CT59" s="1009"/>
      <c r="CU59" s="1006"/>
      <c r="CV59" s="1006"/>
      <c r="CW59" s="1006"/>
      <c r="CX59" s="1006"/>
      <c r="CY59" s="1006"/>
      <c r="CZ59" s="1007"/>
      <c r="DA59" s="698"/>
      <c r="DB59" s="699"/>
      <c r="DC59" s="699"/>
      <c r="DD59" s="699"/>
      <c r="DE59" s="699"/>
      <c r="DF59" s="699"/>
      <c r="DG59" s="699"/>
      <c r="DH59" s="699"/>
      <c r="DI59" s="700"/>
      <c r="DJ59" s="698"/>
      <c r="DK59" s="699"/>
      <c r="DL59" s="699"/>
      <c r="DM59" s="699"/>
      <c r="DN59" s="699"/>
      <c r="DO59" s="699"/>
      <c r="DP59" s="699"/>
      <c r="DQ59" s="699"/>
      <c r="DR59" s="699"/>
      <c r="DS59" s="699"/>
      <c r="DT59" s="699"/>
      <c r="DU59" s="699"/>
      <c r="DV59" s="699"/>
      <c r="DW59" s="699"/>
      <c r="DX59" s="699"/>
      <c r="DY59" s="699"/>
      <c r="DZ59" s="699"/>
      <c r="EA59" s="699"/>
      <c r="EB59" s="699"/>
      <c r="EC59" s="699"/>
      <c r="ED59" s="699"/>
      <c r="EE59" s="699"/>
      <c r="EF59" s="699"/>
      <c r="EG59" s="699"/>
      <c r="EH59" s="699"/>
      <c r="EI59" s="699"/>
      <c r="EJ59" s="700"/>
      <c r="EK59" s="992"/>
      <c r="EL59" s="993"/>
      <c r="EM59" s="993"/>
      <c r="EN59" s="994"/>
      <c r="EO59" s="1036"/>
      <c r="EP59" s="1037"/>
      <c r="EQ59" s="1037"/>
      <c r="ER59" s="1038"/>
      <c r="ES59" s="4"/>
      <c r="ET59" s="4"/>
    </row>
    <row r="60" spans="1:150" s="29" customFormat="1" ht="28.5" customHeight="1">
      <c r="A60" s="976"/>
      <c r="B60" s="977"/>
      <c r="C60" s="977"/>
      <c r="D60" s="685"/>
      <c r="E60" s="684"/>
      <c r="F60" s="977"/>
      <c r="G60" s="977"/>
      <c r="H60" s="977"/>
      <c r="I60" s="977"/>
      <c r="J60" s="977"/>
      <c r="K60" s="685"/>
      <c r="L60" s="978"/>
      <c r="M60" s="979"/>
      <c r="N60" s="979"/>
      <c r="O60" s="979"/>
      <c r="P60" s="979"/>
      <c r="Q60" s="979"/>
      <c r="R60" s="979"/>
      <c r="S60" s="979"/>
      <c r="T60" s="980"/>
      <c r="U60" s="978"/>
      <c r="V60" s="979"/>
      <c r="W60" s="979"/>
      <c r="X60" s="979"/>
      <c r="Y60" s="979"/>
      <c r="Z60" s="979"/>
      <c r="AA60" s="979"/>
      <c r="AB60" s="979"/>
      <c r="AC60" s="979"/>
      <c r="AD60" s="979"/>
      <c r="AE60" s="979"/>
      <c r="AF60" s="979"/>
      <c r="AG60" s="979"/>
      <c r="AH60" s="980"/>
      <c r="AI60" s="981"/>
      <c r="AJ60" s="982"/>
      <c r="AK60" s="982"/>
      <c r="AL60" s="982"/>
      <c r="AM60" s="166" t="s">
        <v>14</v>
      </c>
      <c r="AN60" s="982"/>
      <c r="AO60" s="982"/>
      <c r="AP60" s="982"/>
      <c r="AQ60" s="995"/>
      <c r="AR60" s="1110" t="str">
        <f t="shared" ref="AR60:AR69" si="20">IF(AND(AI60&lt;&gt;"",AN60&lt;&gt;""),ROUNDDOWN(AI60*AN60/1000000,2),"")</f>
        <v/>
      </c>
      <c r="AS60" s="1111"/>
      <c r="AT60" s="1111"/>
      <c r="AU60" s="1112"/>
      <c r="AV60" s="999" t="str">
        <f>IF(AR60&lt;&gt;"",IF(AR60&lt;0.2,"XS",IF(AR60&lt;1.6,"S",IF(AR60&lt;2.8,"M",IF(AR60&gt;=2.8,"L")))),"")</f>
        <v/>
      </c>
      <c r="AW60" s="1000"/>
      <c r="AX60" s="1000"/>
      <c r="AY60" s="1001"/>
      <c r="AZ60" s="1027"/>
      <c r="BA60" s="1028"/>
      <c r="BB60" s="1028"/>
      <c r="BC60" s="1029"/>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1030" t="str">
        <f t="shared" ref="CP60" si="21">IF(A60="","",A60)</f>
        <v/>
      </c>
      <c r="CQ60" s="1031"/>
      <c r="CR60" s="1031"/>
      <c r="CS60" s="1032"/>
      <c r="CT60" s="1033" t="str">
        <f t="shared" ref="CT60" si="22">IF(E60="","",E60)</f>
        <v/>
      </c>
      <c r="CU60" s="1031"/>
      <c r="CV60" s="1031"/>
      <c r="CW60" s="1031"/>
      <c r="CX60" s="1031"/>
      <c r="CY60" s="1031"/>
      <c r="CZ60" s="1032"/>
      <c r="DA60" s="1017" t="str">
        <f t="shared" ref="DA60" si="23">IF(L60="","",L60)</f>
        <v/>
      </c>
      <c r="DB60" s="1018"/>
      <c r="DC60" s="1018"/>
      <c r="DD60" s="1018"/>
      <c r="DE60" s="1018"/>
      <c r="DF60" s="1018"/>
      <c r="DG60" s="1018"/>
      <c r="DH60" s="1018"/>
      <c r="DI60" s="1019"/>
      <c r="DJ60" s="1020" t="str">
        <f t="shared" ref="DJ60" si="24">IF(U60="","",U60)</f>
        <v/>
      </c>
      <c r="DK60" s="1021"/>
      <c r="DL60" s="1021"/>
      <c r="DM60" s="1021"/>
      <c r="DN60" s="1021"/>
      <c r="DO60" s="1021"/>
      <c r="DP60" s="1021"/>
      <c r="DQ60" s="1021"/>
      <c r="DR60" s="1021"/>
      <c r="DS60" s="1021"/>
      <c r="DT60" s="1021"/>
      <c r="DU60" s="1021"/>
      <c r="DV60" s="1021"/>
      <c r="DW60" s="1021"/>
      <c r="DX60" s="1021"/>
      <c r="DY60" s="1021"/>
      <c r="DZ60" s="1021"/>
      <c r="EA60" s="1021"/>
      <c r="EB60" s="1021"/>
      <c r="EC60" s="1021"/>
      <c r="ED60" s="1021"/>
      <c r="EE60" s="1021"/>
      <c r="EF60" s="1021"/>
      <c r="EG60" s="1021"/>
      <c r="EH60" s="1021"/>
      <c r="EI60" s="1021"/>
      <c r="EJ60" s="1022"/>
      <c r="EK60" s="1023" t="str">
        <f>IF(AV60="","",AV60)</f>
        <v/>
      </c>
      <c r="EL60" s="1024"/>
      <c r="EM60" s="1024"/>
      <c r="EN60" s="1025"/>
      <c r="EO60" s="1023" t="str">
        <f>IF(AZ60="","",AZ60)</f>
        <v/>
      </c>
      <c r="EP60" s="1024"/>
      <c r="EQ60" s="1024"/>
      <c r="ER60" s="1026"/>
      <c r="ES60" s="4"/>
      <c r="ET60" s="4"/>
    </row>
    <row r="61" spans="1:150" s="29" customFormat="1" ht="28.5" customHeight="1">
      <c r="A61" s="1042"/>
      <c r="B61" s="1043"/>
      <c r="C61" s="1043"/>
      <c r="D61" s="652"/>
      <c r="E61" s="651"/>
      <c r="F61" s="1043"/>
      <c r="G61" s="1043"/>
      <c r="H61" s="1043"/>
      <c r="I61" s="1043"/>
      <c r="J61" s="1043"/>
      <c r="K61" s="652"/>
      <c r="L61" s="1044"/>
      <c r="M61" s="1045"/>
      <c r="N61" s="1045"/>
      <c r="O61" s="1045"/>
      <c r="P61" s="1045"/>
      <c r="Q61" s="1045"/>
      <c r="R61" s="1045"/>
      <c r="S61" s="1045"/>
      <c r="T61" s="1046"/>
      <c r="U61" s="1044"/>
      <c r="V61" s="1045"/>
      <c r="W61" s="1045"/>
      <c r="X61" s="1045"/>
      <c r="Y61" s="1045"/>
      <c r="Z61" s="1045"/>
      <c r="AA61" s="1045"/>
      <c r="AB61" s="1045"/>
      <c r="AC61" s="1045"/>
      <c r="AD61" s="1045"/>
      <c r="AE61" s="1045"/>
      <c r="AF61" s="1045"/>
      <c r="AG61" s="1045"/>
      <c r="AH61" s="1046"/>
      <c r="AI61" s="1047"/>
      <c r="AJ61" s="1048"/>
      <c r="AK61" s="1048"/>
      <c r="AL61" s="1048"/>
      <c r="AM61" s="60" t="s">
        <v>14</v>
      </c>
      <c r="AN61" s="1048"/>
      <c r="AO61" s="1048"/>
      <c r="AP61" s="1048"/>
      <c r="AQ61" s="1049"/>
      <c r="AR61" s="1117" t="str">
        <f t="shared" si="20"/>
        <v/>
      </c>
      <c r="AS61" s="1118"/>
      <c r="AT61" s="1118"/>
      <c r="AU61" s="1119"/>
      <c r="AV61" s="1053" t="str">
        <f t="shared" ref="AV61:AV69" si="25">IF(AR61&lt;&gt;"",IF(AR61&lt;0.2,"XS",IF(AR61&lt;1.6,"S",IF(AR61&lt;2.8,"M",IF(AR61&gt;=2.8,"L")))),"")</f>
        <v/>
      </c>
      <c r="AW61" s="1054"/>
      <c r="AX61" s="1054"/>
      <c r="AY61" s="1055"/>
      <c r="AZ61" s="1056"/>
      <c r="BA61" s="1057"/>
      <c r="BB61" s="1057"/>
      <c r="BC61" s="1058"/>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1059" t="str">
        <f t="shared" ref="CP61:CP73" si="26">IF(A61="","",A61)</f>
        <v/>
      </c>
      <c r="CQ61" s="1060"/>
      <c r="CR61" s="1060"/>
      <c r="CS61" s="1061"/>
      <c r="CT61" s="1062" t="str">
        <f t="shared" ref="CT61:CT73" si="27">IF(E61="","",E61)</f>
        <v/>
      </c>
      <c r="CU61" s="1060"/>
      <c r="CV61" s="1060"/>
      <c r="CW61" s="1060"/>
      <c r="CX61" s="1060"/>
      <c r="CY61" s="1060"/>
      <c r="CZ61" s="1061"/>
      <c r="DA61" s="1063" t="str">
        <f t="shared" ref="DA61:DA73" si="28">IF(L61="","",L61)</f>
        <v/>
      </c>
      <c r="DB61" s="1064"/>
      <c r="DC61" s="1064"/>
      <c r="DD61" s="1064"/>
      <c r="DE61" s="1064"/>
      <c r="DF61" s="1064"/>
      <c r="DG61" s="1064"/>
      <c r="DH61" s="1064"/>
      <c r="DI61" s="1065"/>
      <c r="DJ61" s="1063" t="str">
        <f t="shared" ref="DJ61:DJ73" si="29">IF(U61="","",U61)</f>
        <v/>
      </c>
      <c r="DK61" s="1064"/>
      <c r="DL61" s="1064"/>
      <c r="DM61" s="1064"/>
      <c r="DN61" s="1064"/>
      <c r="DO61" s="1064"/>
      <c r="DP61" s="1064"/>
      <c r="DQ61" s="1064"/>
      <c r="DR61" s="1064"/>
      <c r="DS61" s="1064"/>
      <c r="DT61" s="1064"/>
      <c r="DU61" s="1064"/>
      <c r="DV61" s="1064"/>
      <c r="DW61" s="1064"/>
      <c r="DX61" s="1064"/>
      <c r="DY61" s="1064"/>
      <c r="DZ61" s="1064"/>
      <c r="EA61" s="1064"/>
      <c r="EB61" s="1064"/>
      <c r="EC61" s="1064"/>
      <c r="ED61" s="1064"/>
      <c r="EE61" s="1064"/>
      <c r="EF61" s="1064"/>
      <c r="EG61" s="1064"/>
      <c r="EH61" s="1064"/>
      <c r="EI61" s="1064"/>
      <c r="EJ61" s="1065"/>
      <c r="EK61" s="1039" t="str">
        <f t="shared" ref="EK61:EK73" si="30">IF(AV61="","",AV61)</f>
        <v/>
      </c>
      <c r="EL61" s="1040"/>
      <c r="EM61" s="1040"/>
      <c r="EN61" s="1066"/>
      <c r="EO61" s="1039" t="str">
        <f t="shared" ref="EO61:EO73" si="31">IF(AZ61="","",AZ61)</f>
        <v/>
      </c>
      <c r="EP61" s="1040"/>
      <c r="EQ61" s="1040"/>
      <c r="ER61" s="1041"/>
      <c r="ES61" s="4"/>
      <c r="ET61" s="4"/>
    </row>
    <row r="62" spans="1:150" s="29" customFormat="1" ht="28.5" customHeight="1">
      <c r="A62" s="1042"/>
      <c r="B62" s="1043"/>
      <c r="C62" s="1043"/>
      <c r="D62" s="652"/>
      <c r="E62" s="651"/>
      <c r="F62" s="1043"/>
      <c r="G62" s="1043"/>
      <c r="H62" s="1043"/>
      <c r="I62" s="1043"/>
      <c r="J62" s="1043"/>
      <c r="K62" s="652"/>
      <c r="L62" s="1044"/>
      <c r="M62" s="1045"/>
      <c r="N62" s="1045"/>
      <c r="O62" s="1045"/>
      <c r="P62" s="1045"/>
      <c r="Q62" s="1045"/>
      <c r="R62" s="1045"/>
      <c r="S62" s="1045"/>
      <c r="T62" s="1046"/>
      <c r="U62" s="1044"/>
      <c r="V62" s="1045"/>
      <c r="W62" s="1045"/>
      <c r="X62" s="1045"/>
      <c r="Y62" s="1045"/>
      <c r="Z62" s="1045"/>
      <c r="AA62" s="1045"/>
      <c r="AB62" s="1045"/>
      <c r="AC62" s="1045"/>
      <c r="AD62" s="1045"/>
      <c r="AE62" s="1045"/>
      <c r="AF62" s="1045"/>
      <c r="AG62" s="1045"/>
      <c r="AH62" s="1046"/>
      <c r="AI62" s="1047"/>
      <c r="AJ62" s="1048"/>
      <c r="AK62" s="1048"/>
      <c r="AL62" s="1048"/>
      <c r="AM62" s="60" t="s">
        <v>14</v>
      </c>
      <c r="AN62" s="1048"/>
      <c r="AO62" s="1048"/>
      <c r="AP62" s="1048"/>
      <c r="AQ62" s="1049"/>
      <c r="AR62" s="1117" t="str">
        <f t="shared" si="20"/>
        <v/>
      </c>
      <c r="AS62" s="1118"/>
      <c r="AT62" s="1118"/>
      <c r="AU62" s="1119"/>
      <c r="AV62" s="1053" t="str">
        <f t="shared" si="25"/>
        <v/>
      </c>
      <c r="AW62" s="1054"/>
      <c r="AX62" s="1054"/>
      <c r="AY62" s="1055"/>
      <c r="AZ62" s="1056"/>
      <c r="BA62" s="1057"/>
      <c r="BB62" s="1057"/>
      <c r="BC62" s="1058"/>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1059" t="str">
        <f t="shared" si="26"/>
        <v/>
      </c>
      <c r="CQ62" s="1060"/>
      <c r="CR62" s="1060"/>
      <c r="CS62" s="1061"/>
      <c r="CT62" s="1062" t="str">
        <f t="shared" si="27"/>
        <v/>
      </c>
      <c r="CU62" s="1060"/>
      <c r="CV62" s="1060"/>
      <c r="CW62" s="1060"/>
      <c r="CX62" s="1060"/>
      <c r="CY62" s="1060"/>
      <c r="CZ62" s="1061"/>
      <c r="DA62" s="1063" t="str">
        <f t="shared" si="28"/>
        <v/>
      </c>
      <c r="DB62" s="1064"/>
      <c r="DC62" s="1064"/>
      <c r="DD62" s="1064"/>
      <c r="DE62" s="1064"/>
      <c r="DF62" s="1064"/>
      <c r="DG62" s="1064"/>
      <c r="DH62" s="1064"/>
      <c r="DI62" s="1065"/>
      <c r="DJ62" s="1063" t="str">
        <f t="shared" si="29"/>
        <v/>
      </c>
      <c r="DK62" s="1064"/>
      <c r="DL62" s="1064"/>
      <c r="DM62" s="1064"/>
      <c r="DN62" s="1064"/>
      <c r="DO62" s="1064"/>
      <c r="DP62" s="1064"/>
      <c r="DQ62" s="1064"/>
      <c r="DR62" s="1064"/>
      <c r="DS62" s="1064"/>
      <c r="DT62" s="1064"/>
      <c r="DU62" s="1064"/>
      <c r="DV62" s="1064"/>
      <c r="DW62" s="1064"/>
      <c r="DX62" s="1064"/>
      <c r="DY62" s="1064"/>
      <c r="DZ62" s="1064"/>
      <c r="EA62" s="1064"/>
      <c r="EB62" s="1064"/>
      <c r="EC62" s="1064"/>
      <c r="ED62" s="1064"/>
      <c r="EE62" s="1064"/>
      <c r="EF62" s="1064"/>
      <c r="EG62" s="1064"/>
      <c r="EH62" s="1064"/>
      <c r="EI62" s="1064"/>
      <c r="EJ62" s="1065"/>
      <c r="EK62" s="1039" t="str">
        <f t="shared" si="30"/>
        <v/>
      </c>
      <c r="EL62" s="1040"/>
      <c r="EM62" s="1040"/>
      <c r="EN62" s="1066"/>
      <c r="EO62" s="1039" t="str">
        <f t="shared" si="31"/>
        <v/>
      </c>
      <c r="EP62" s="1040"/>
      <c r="EQ62" s="1040"/>
      <c r="ER62" s="1041"/>
      <c r="ES62" s="4"/>
      <c r="ET62" s="4"/>
    </row>
    <row r="63" spans="1:150" s="29" customFormat="1" ht="28.5" customHeight="1">
      <c r="A63" s="1042"/>
      <c r="B63" s="1043"/>
      <c r="C63" s="1043"/>
      <c r="D63" s="652"/>
      <c r="E63" s="651"/>
      <c r="F63" s="1043"/>
      <c r="G63" s="1043"/>
      <c r="H63" s="1043"/>
      <c r="I63" s="1043"/>
      <c r="J63" s="1043"/>
      <c r="K63" s="652"/>
      <c r="L63" s="1044"/>
      <c r="M63" s="1045"/>
      <c r="N63" s="1045"/>
      <c r="O63" s="1045"/>
      <c r="P63" s="1045"/>
      <c r="Q63" s="1045"/>
      <c r="R63" s="1045"/>
      <c r="S63" s="1045"/>
      <c r="T63" s="1046"/>
      <c r="U63" s="1044"/>
      <c r="V63" s="1045"/>
      <c r="W63" s="1045"/>
      <c r="X63" s="1045"/>
      <c r="Y63" s="1045"/>
      <c r="Z63" s="1045"/>
      <c r="AA63" s="1045"/>
      <c r="AB63" s="1045"/>
      <c r="AC63" s="1045"/>
      <c r="AD63" s="1045"/>
      <c r="AE63" s="1045"/>
      <c r="AF63" s="1045"/>
      <c r="AG63" s="1045"/>
      <c r="AH63" s="1046"/>
      <c r="AI63" s="1047"/>
      <c r="AJ63" s="1048"/>
      <c r="AK63" s="1048"/>
      <c r="AL63" s="1048"/>
      <c r="AM63" s="60" t="s">
        <v>14</v>
      </c>
      <c r="AN63" s="1048"/>
      <c r="AO63" s="1048"/>
      <c r="AP63" s="1048"/>
      <c r="AQ63" s="1049"/>
      <c r="AR63" s="1117" t="str">
        <f t="shared" si="20"/>
        <v/>
      </c>
      <c r="AS63" s="1118"/>
      <c r="AT63" s="1118"/>
      <c r="AU63" s="1119"/>
      <c r="AV63" s="1053" t="str">
        <f t="shared" si="25"/>
        <v/>
      </c>
      <c r="AW63" s="1054"/>
      <c r="AX63" s="1054"/>
      <c r="AY63" s="1055"/>
      <c r="AZ63" s="1056"/>
      <c r="BA63" s="1057"/>
      <c r="BB63" s="1057"/>
      <c r="BC63" s="1058"/>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1059" t="str">
        <f t="shared" si="26"/>
        <v/>
      </c>
      <c r="CQ63" s="1060"/>
      <c r="CR63" s="1060"/>
      <c r="CS63" s="1061"/>
      <c r="CT63" s="1062" t="str">
        <f t="shared" si="27"/>
        <v/>
      </c>
      <c r="CU63" s="1060"/>
      <c r="CV63" s="1060"/>
      <c r="CW63" s="1060"/>
      <c r="CX63" s="1060"/>
      <c r="CY63" s="1060"/>
      <c r="CZ63" s="1061"/>
      <c r="DA63" s="1063" t="str">
        <f t="shared" si="28"/>
        <v/>
      </c>
      <c r="DB63" s="1064"/>
      <c r="DC63" s="1064"/>
      <c r="DD63" s="1064"/>
      <c r="DE63" s="1064"/>
      <c r="DF63" s="1064"/>
      <c r="DG63" s="1064"/>
      <c r="DH63" s="1064"/>
      <c r="DI63" s="1065"/>
      <c r="DJ63" s="1020" t="str">
        <f t="shared" si="29"/>
        <v/>
      </c>
      <c r="DK63" s="1067"/>
      <c r="DL63" s="1067"/>
      <c r="DM63" s="1067"/>
      <c r="DN63" s="1067"/>
      <c r="DO63" s="1067"/>
      <c r="DP63" s="1067"/>
      <c r="DQ63" s="1067"/>
      <c r="DR63" s="1067"/>
      <c r="DS63" s="1067"/>
      <c r="DT63" s="1067"/>
      <c r="DU63" s="1067"/>
      <c r="DV63" s="1067"/>
      <c r="DW63" s="1067"/>
      <c r="DX63" s="1067"/>
      <c r="DY63" s="1067"/>
      <c r="DZ63" s="1067"/>
      <c r="EA63" s="1067"/>
      <c r="EB63" s="1067"/>
      <c r="EC63" s="1067"/>
      <c r="ED63" s="1067"/>
      <c r="EE63" s="1067"/>
      <c r="EF63" s="1067"/>
      <c r="EG63" s="1067"/>
      <c r="EH63" s="1067"/>
      <c r="EI63" s="1067"/>
      <c r="EJ63" s="1022"/>
      <c r="EK63" s="1039" t="str">
        <f t="shared" si="30"/>
        <v/>
      </c>
      <c r="EL63" s="1040"/>
      <c r="EM63" s="1040"/>
      <c r="EN63" s="1066"/>
      <c r="EO63" s="1039" t="str">
        <f t="shared" si="31"/>
        <v/>
      </c>
      <c r="EP63" s="1040"/>
      <c r="EQ63" s="1040"/>
      <c r="ER63" s="1041"/>
      <c r="ES63" s="4"/>
      <c r="ET63" s="4"/>
    </row>
    <row r="64" spans="1:150" s="29" customFormat="1" ht="28.5" customHeight="1">
      <c r="A64" s="1042"/>
      <c r="B64" s="1043"/>
      <c r="C64" s="1043"/>
      <c r="D64" s="652"/>
      <c r="E64" s="651"/>
      <c r="F64" s="1043"/>
      <c r="G64" s="1043"/>
      <c r="H64" s="1043"/>
      <c r="I64" s="1043"/>
      <c r="J64" s="1043"/>
      <c r="K64" s="652"/>
      <c r="L64" s="1044"/>
      <c r="M64" s="1045"/>
      <c r="N64" s="1045"/>
      <c r="O64" s="1045"/>
      <c r="P64" s="1045"/>
      <c r="Q64" s="1045"/>
      <c r="R64" s="1045"/>
      <c r="S64" s="1045"/>
      <c r="T64" s="1046"/>
      <c r="U64" s="1044"/>
      <c r="V64" s="1045"/>
      <c r="W64" s="1045"/>
      <c r="X64" s="1045"/>
      <c r="Y64" s="1045"/>
      <c r="Z64" s="1045"/>
      <c r="AA64" s="1045"/>
      <c r="AB64" s="1045"/>
      <c r="AC64" s="1045"/>
      <c r="AD64" s="1045"/>
      <c r="AE64" s="1045"/>
      <c r="AF64" s="1045"/>
      <c r="AG64" s="1045"/>
      <c r="AH64" s="1046"/>
      <c r="AI64" s="1047"/>
      <c r="AJ64" s="1048"/>
      <c r="AK64" s="1048"/>
      <c r="AL64" s="1048"/>
      <c r="AM64" s="60" t="s">
        <v>14</v>
      </c>
      <c r="AN64" s="1048"/>
      <c r="AO64" s="1048"/>
      <c r="AP64" s="1048"/>
      <c r="AQ64" s="1049"/>
      <c r="AR64" s="1117" t="str">
        <f t="shared" si="20"/>
        <v/>
      </c>
      <c r="AS64" s="1118"/>
      <c r="AT64" s="1118"/>
      <c r="AU64" s="1119"/>
      <c r="AV64" s="1053" t="str">
        <f t="shared" si="25"/>
        <v/>
      </c>
      <c r="AW64" s="1054"/>
      <c r="AX64" s="1054"/>
      <c r="AY64" s="1055"/>
      <c r="AZ64" s="1056"/>
      <c r="BA64" s="1057"/>
      <c r="BB64" s="1057"/>
      <c r="BC64" s="1058"/>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1059" t="str">
        <f t="shared" si="26"/>
        <v/>
      </c>
      <c r="CQ64" s="1060"/>
      <c r="CR64" s="1060"/>
      <c r="CS64" s="1061"/>
      <c r="CT64" s="1062" t="str">
        <f t="shared" si="27"/>
        <v/>
      </c>
      <c r="CU64" s="1060"/>
      <c r="CV64" s="1060"/>
      <c r="CW64" s="1060"/>
      <c r="CX64" s="1060"/>
      <c r="CY64" s="1060"/>
      <c r="CZ64" s="1061"/>
      <c r="DA64" s="1063" t="str">
        <f t="shared" si="28"/>
        <v/>
      </c>
      <c r="DB64" s="1064"/>
      <c r="DC64" s="1064"/>
      <c r="DD64" s="1064"/>
      <c r="DE64" s="1064"/>
      <c r="DF64" s="1064"/>
      <c r="DG64" s="1064"/>
      <c r="DH64" s="1064"/>
      <c r="DI64" s="1065"/>
      <c r="DJ64" s="1063" t="str">
        <f t="shared" si="29"/>
        <v/>
      </c>
      <c r="DK64" s="1064"/>
      <c r="DL64" s="1064"/>
      <c r="DM64" s="1064"/>
      <c r="DN64" s="1064"/>
      <c r="DO64" s="1064"/>
      <c r="DP64" s="1064"/>
      <c r="DQ64" s="1064"/>
      <c r="DR64" s="1064"/>
      <c r="DS64" s="1064"/>
      <c r="DT64" s="1064"/>
      <c r="DU64" s="1064"/>
      <c r="DV64" s="1064"/>
      <c r="DW64" s="1064"/>
      <c r="DX64" s="1064"/>
      <c r="DY64" s="1064"/>
      <c r="DZ64" s="1064"/>
      <c r="EA64" s="1064"/>
      <c r="EB64" s="1064"/>
      <c r="EC64" s="1064"/>
      <c r="ED64" s="1064"/>
      <c r="EE64" s="1064"/>
      <c r="EF64" s="1064"/>
      <c r="EG64" s="1064"/>
      <c r="EH64" s="1064"/>
      <c r="EI64" s="1064"/>
      <c r="EJ64" s="1065"/>
      <c r="EK64" s="1039" t="str">
        <f t="shared" si="30"/>
        <v/>
      </c>
      <c r="EL64" s="1040"/>
      <c r="EM64" s="1040"/>
      <c r="EN64" s="1066"/>
      <c r="EO64" s="1039" t="str">
        <f t="shared" si="31"/>
        <v/>
      </c>
      <c r="EP64" s="1040"/>
      <c r="EQ64" s="1040"/>
      <c r="ER64" s="1041"/>
      <c r="ES64" s="4"/>
      <c r="ET64" s="4"/>
    </row>
    <row r="65" spans="1:150" s="29" customFormat="1" ht="28.5" customHeight="1">
      <c r="A65" s="1042"/>
      <c r="B65" s="1043"/>
      <c r="C65" s="1043"/>
      <c r="D65" s="652"/>
      <c r="E65" s="651"/>
      <c r="F65" s="1043"/>
      <c r="G65" s="1043"/>
      <c r="H65" s="1043"/>
      <c r="I65" s="1043"/>
      <c r="J65" s="1043"/>
      <c r="K65" s="652"/>
      <c r="L65" s="1044"/>
      <c r="M65" s="1045"/>
      <c r="N65" s="1045"/>
      <c r="O65" s="1045"/>
      <c r="P65" s="1045"/>
      <c r="Q65" s="1045"/>
      <c r="R65" s="1045"/>
      <c r="S65" s="1045"/>
      <c r="T65" s="1046"/>
      <c r="U65" s="1044"/>
      <c r="V65" s="1045"/>
      <c r="W65" s="1045"/>
      <c r="X65" s="1045"/>
      <c r="Y65" s="1045"/>
      <c r="Z65" s="1045"/>
      <c r="AA65" s="1045"/>
      <c r="AB65" s="1045"/>
      <c r="AC65" s="1045"/>
      <c r="AD65" s="1045"/>
      <c r="AE65" s="1045"/>
      <c r="AF65" s="1045"/>
      <c r="AG65" s="1045"/>
      <c r="AH65" s="1046"/>
      <c r="AI65" s="1047"/>
      <c r="AJ65" s="1048"/>
      <c r="AK65" s="1048"/>
      <c r="AL65" s="1048"/>
      <c r="AM65" s="60" t="s">
        <v>14</v>
      </c>
      <c r="AN65" s="1048"/>
      <c r="AO65" s="1048"/>
      <c r="AP65" s="1048"/>
      <c r="AQ65" s="1049"/>
      <c r="AR65" s="1117" t="str">
        <f t="shared" si="20"/>
        <v/>
      </c>
      <c r="AS65" s="1118"/>
      <c r="AT65" s="1118"/>
      <c r="AU65" s="1119"/>
      <c r="AV65" s="1053" t="str">
        <f t="shared" si="25"/>
        <v/>
      </c>
      <c r="AW65" s="1054"/>
      <c r="AX65" s="1054"/>
      <c r="AY65" s="1055"/>
      <c r="AZ65" s="1056"/>
      <c r="BA65" s="1057"/>
      <c r="BB65" s="1057"/>
      <c r="BC65" s="1058"/>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1059" t="str">
        <f t="shared" si="26"/>
        <v/>
      </c>
      <c r="CQ65" s="1060"/>
      <c r="CR65" s="1060"/>
      <c r="CS65" s="1061"/>
      <c r="CT65" s="1062" t="str">
        <f t="shared" si="27"/>
        <v/>
      </c>
      <c r="CU65" s="1060"/>
      <c r="CV65" s="1060"/>
      <c r="CW65" s="1060"/>
      <c r="CX65" s="1060"/>
      <c r="CY65" s="1060"/>
      <c r="CZ65" s="1061"/>
      <c r="DA65" s="1063" t="str">
        <f t="shared" si="28"/>
        <v/>
      </c>
      <c r="DB65" s="1064"/>
      <c r="DC65" s="1064"/>
      <c r="DD65" s="1064"/>
      <c r="DE65" s="1064"/>
      <c r="DF65" s="1064"/>
      <c r="DG65" s="1064"/>
      <c r="DH65" s="1064"/>
      <c r="DI65" s="1065"/>
      <c r="DJ65" s="1020" t="str">
        <f t="shared" si="29"/>
        <v/>
      </c>
      <c r="DK65" s="1067"/>
      <c r="DL65" s="1067"/>
      <c r="DM65" s="1067"/>
      <c r="DN65" s="1067"/>
      <c r="DO65" s="1067"/>
      <c r="DP65" s="1067"/>
      <c r="DQ65" s="1067"/>
      <c r="DR65" s="1067"/>
      <c r="DS65" s="1067"/>
      <c r="DT65" s="1067"/>
      <c r="DU65" s="1067"/>
      <c r="DV65" s="1067"/>
      <c r="DW65" s="1067"/>
      <c r="DX65" s="1067"/>
      <c r="DY65" s="1067"/>
      <c r="DZ65" s="1067"/>
      <c r="EA65" s="1067"/>
      <c r="EB65" s="1067"/>
      <c r="EC65" s="1067"/>
      <c r="ED65" s="1067"/>
      <c r="EE65" s="1067"/>
      <c r="EF65" s="1067"/>
      <c r="EG65" s="1067"/>
      <c r="EH65" s="1067"/>
      <c r="EI65" s="1067"/>
      <c r="EJ65" s="1022"/>
      <c r="EK65" s="1039" t="str">
        <f t="shared" si="30"/>
        <v/>
      </c>
      <c r="EL65" s="1040"/>
      <c r="EM65" s="1040"/>
      <c r="EN65" s="1066"/>
      <c r="EO65" s="1039" t="str">
        <f t="shared" si="31"/>
        <v/>
      </c>
      <c r="EP65" s="1040"/>
      <c r="EQ65" s="1040"/>
      <c r="ER65" s="1041"/>
      <c r="ES65" s="4"/>
      <c r="ET65" s="4"/>
    </row>
    <row r="66" spans="1:150" s="29" customFormat="1" ht="28.5" customHeight="1">
      <c r="A66" s="1042"/>
      <c r="B66" s="1043"/>
      <c r="C66" s="1043"/>
      <c r="D66" s="652"/>
      <c r="E66" s="651"/>
      <c r="F66" s="1043"/>
      <c r="G66" s="1043"/>
      <c r="H66" s="1043"/>
      <c r="I66" s="1043"/>
      <c r="J66" s="1043"/>
      <c r="K66" s="652"/>
      <c r="L66" s="1044"/>
      <c r="M66" s="1045"/>
      <c r="N66" s="1045"/>
      <c r="O66" s="1045"/>
      <c r="P66" s="1045"/>
      <c r="Q66" s="1045"/>
      <c r="R66" s="1045"/>
      <c r="S66" s="1045"/>
      <c r="T66" s="1046"/>
      <c r="U66" s="1044"/>
      <c r="V66" s="1045"/>
      <c r="W66" s="1045"/>
      <c r="X66" s="1045"/>
      <c r="Y66" s="1045"/>
      <c r="Z66" s="1045"/>
      <c r="AA66" s="1045"/>
      <c r="AB66" s="1045"/>
      <c r="AC66" s="1045"/>
      <c r="AD66" s="1045"/>
      <c r="AE66" s="1045"/>
      <c r="AF66" s="1045"/>
      <c r="AG66" s="1045"/>
      <c r="AH66" s="1046"/>
      <c r="AI66" s="1047"/>
      <c r="AJ66" s="1048"/>
      <c r="AK66" s="1048"/>
      <c r="AL66" s="1048"/>
      <c r="AM66" s="60" t="s">
        <v>14</v>
      </c>
      <c r="AN66" s="1048"/>
      <c r="AO66" s="1048"/>
      <c r="AP66" s="1048"/>
      <c r="AQ66" s="1049"/>
      <c r="AR66" s="1117" t="str">
        <f t="shared" si="20"/>
        <v/>
      </c>
      <c r="AS66" s="1118"/>
      <c r="AT66" s="1118"/>
      <c r="AU66" s="1119"/>
      <c r="AV66" s="1053" t="str">
        <f t="shared" si="25"/>
        <v/>
      </c>
      <c r="AW66" s="1054"/>
      <c r="AX66" s="1054"/>
      <c r="AY66" s="1055"/>
      <c r="AZ66" s="1056"/>
      <c r="BA66" s="1057"/>
      <c r="BB66" s="1057"/>
      <c r="BC66" s="1058"/>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1059" t="str">
        <f t="shared" si="26"/>
        <v/>
      </c>
      <c r="CQ66" s="1060"/>
      <c r="CR66" s="1060"/>
      <c r="CS66" s="1061"/>
      <c r="CT66" s="1062" t="str">
        <f t="shared" si="27"/>
        <v/>
      </c>
      <c r="CU66" s="1060"/>
      <c r="CV66" s="1060"/>
      <c r="CW66" s="1060"/>
      <c r="CX66" s="1060"/>
      <c r="CY66" s="1060"/>
      <c r="CZ66" s="1061"/>
      <c r="DA66" s="1063" t="str">
        <f t="shared" si="28"/>
        <v/>
      </c>
      <c r="DB66" s="1064"/>
      <c r="DC66" s="1064"/>
      <c r="DD66" s="1064"/>
      <c r="DE66" s="1064"/>
      <c r="DF66" s="1064"/>
      <c r="DG66" s="1064"/>
      <c r="DH66" s="1064"/>
      <c r="DI66" s="1065"/>
      <c r="DJ66" s="1063" t="str">
        <f t="shared" si="29"/>
        <v/>
      </c>
      <c r="DK66" s="1064"/>
      <c r="DL66" s="1064"/>
      <c r="DM66" s="1064"/>
      <c r="DN66" s="1064"/>
      <c r="DO66" s="1064"/>
      <c r="DP66" s="1064"/>
      <c r="DQ66" s="1064"/>
      <c r="DR66" s="1064"/>
      <c r="DS66" s="1064"/>
      <c r="DT66" s="1064"/>
      <c r="DU66" s="1064"/>
      <c r="DV66" s="1064"/>
      <c r="DW66" s="1064"/>
      <c r="DX66" s="1064"/>
      <c r="DY66" s="1064"/>
      <c r="DZ66" s="1064"/>
      <c r="EA66" s="1064"/>
      <c r="EB66" s="1064"/>
      <c r="EC66" s="1064"/>
      <c r="ED66" s="1064"/>
      <c r="EE66" s="1064"/>
      <c r="EF66" s="1064"/>
      <c r="EG66" s="1064"/>
      <c r="EH66" s="1064"/>
      <c r="EI66" s="1064"/>
      <c r="EJ66" s="1065"/>
      <c r="EK66" s="1039" t="str">
        <f t="shared" si="30"/>
        <v/>
      </c>
      <c r="EL66" s="1040"/>
      <c r="EM66" s="1040"/>
      <c r="EN66" s="1066"/>
      <c r="EO66" s="1039" t="str">
        <f t="shared" si="31"/>
        <v/>
      </c>
      <c r="EP66" s="1040"/>
      <c r="EQ66" s="1040"/>
      <c r="ER66" s="1041"/>
      <c r="ES66" s="4"/>
      <c r="ET66" s="4"/>
    </row>
    <row r="67" spans="1:150" s="29" customFormat="1" ht="28.5" customHeight="1">
      <c r="A67" s="1042"/>
      <c r="B67" s="1043"/>
      <c r="C67" s="1043"/>
      <c r="D67" s="652"/>
      <c r="E67" s="651"/>
      <c r="F67" s="1043"/>
      <c r="G67" s="1043"/>
      <c r="H67" s="1043"/>
      <c r="I67" s="1043"/>
      <c r="J67" s="1043"/>
      <c r="K67" s="652"/>
      <c r="L67" s="1044"/>
      <c r="M67" s="1045"/>
      <c r="N67" s="1045"/>
      <c r="O67" s="1045"/>
      <c r="P67" s="1045"/>
      <c r="Q67" s="1045"/>
      <c r="R67" s="1045"/>
      <c r="S67" s="1045"/>
      <c r="T67" s="1046"/>
      <c r="U67" s="1044"/>
      <c r="V67" s="1045"/>
      <c r="W67" s="1045"/>
      <c r="X67" s="1045"/>
      <c r="Y67" s="1045"/>
      <c r="Z67" s="1045"/>
      <c r="AA67" s="1045"/>
      <c r="AB67" s="1045"/>
      <c r="AC67" s="1045"/>
      <c r="AD67" s="1045"/>
      <c r="AE67" s="1045"/>
      <c r="AF67" s="1045"/>
      <c r="AG67" s="1045"/>
      <c r="AH67" s="1046"/>
      <c r="AI67" s="1047"/>
      <c r="AJ67" s="1048"/>
      <c r="AK67" s="1048"/>
      <c r="AL67" s="1048"/>
      <c r="AM67" s="60" t="s">
        <v>14</v>
      </c>
      <c r="AN67" s="1048"/>
      <c r="AO67" s="1048"/>
      <c r="AP67" s="1048"/>
      <c r="AQ67" s="1049"/>
      <c r="AR67" s="1117" t="str">
        <f t="shared" si="20"/>
        <v/>
      </c>
      <c r="AS67" s="1118"/>
      <c r="AT67" s="1118"/>
      <c r="AU67" s="1119"/>
      <c r="AV67" s="1053" t="str">
        <f t="shared" si="25"/>
        <v/>
      </c>
      <c r="AW67" s="1054"/>
      <c r="AX67" s="1054"/>
      <c r="AY67" s="1055"/>
      <c r="AZ67" s="1056"/>
      <c r="BA67" s="1057"/>
      <c r="BB67" s="1057"/>
      <c r="BC67" s="1058"/>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1059" t="str">
        <f t="shared" si="26"/>
        <v/>
      </c>
      <c r="CQ67" s="1060"/>
      <c r="CR67" s="1060"/>
      <c r="CS67" s="1061"/>
      <c r="CT67" s="1062" t="str">
        <f t="shared" si="27"/>
        <v/>
      </c>
      <c r="CU67" s="1060"/>
      <c r="CV67" s="1060"/>
      <c r="CW67" s="1060"/>
      <c r="CX67" s="1060"/>
      <c r="CY67" s="1060"/>
      <c r="CZ67" s="1061"/>
      <c r="DA67" s="1063" t="str">
        <f t="shared" si="28"/>
        <v/>
      </c>
      <c r="DB67" s="1064"/>
      <c r="DC67" s="1064"/>
      <c r="DD67" s="1064"/>
      <c r="DE67" s="1064"/>
      <c r="DF67" s="1064"/>
      <c r="DG67" s="1064"/>
      <c r="DH67" s="1064"/>
      <c r="DI67" s="1065"/>
      <c r="DJ67" s="1020" t="str">
        <f t="shared" si="29"/>
        <v/>
      </c>
      <c r="DK67" s="1067"/>
      <c r="DL67" s="1067"/>
      <c r="DM67" s="1067"/>
      <c r="DN67" s="1067"/>
      <c r="DO67" s="1067"/>
      <c r="DP67" s="1067"/>
      <c r="DQ67" s="1067"/>
      <c r="DR67" s="1067"/>
      <c r="DS67" s="1067"/>
      <c r="DT67" s="1067"/>
      <c r="DU67" s="1067"/>
      <c r="DV67" s="1067"/>
      <c r="DW67" s="1067"/>
      <c r="DX67" s="1067"/>
      <c r="DY67" s="1067"/>
      <c r="DZ67" s="1067"/>
      <c r="EA67" s="1067"/>
      <c r="EB67" s="1067"/>
      <c r="EC67" s="1067"/>
      <c r="ED67" s="1067"/>
      <c r="EE67" s="1067"/>
      <c r="EF67" s="1067"/>
      <c r="EG67" s="1067"/>
      <c r="EH67" s="1067"/>
      <c r="EI67" s="1067"/>
      <c r="EJ67" s="1022"/>
      <c r="EK67" s="1039" t="str">
        <f t="shared" si="30"/>
        <v/>
      </c>
      <c r="EL67" s="1040"/>
      <c r="EM67" s="1040"/>
      <c r="EN67" s="1066"/>
      <c r="EO67" s="1039" t="str">
        <f t="shared" si="31"/>
        <v/>
      </c>
      <c r="EP67" s="1040"/>
      <c r="EQ67" s="1040"/>
      <c r="ER67" s="1041"/>
      <c r="ES67" s="4"/>
      <c r="ET67" s="4"/>
    </row>
    <row r="68" spans="1:150" s="29" customFormat="1" ht="28.5" customHeight="1">
      <c r="A68" s="1042"/>
      <c r="B68" s="1043"/>
      <c r="C68" s="1043"/>
      <c r="D68" s="652"/>
      <c r="E68" s="651"/>
      <c r="F68" s="1043"/>
      <c r="G68" s="1043"/>
      <c r="H68" s="1043"/>
      <c r="I68" s="1043"/>
      <c r="J68" s="1043"/>
      <c r="K68" s="652"/>
      <c r="L68" s="1044"/>
      <c r="M68" s="1045"/>
      <c r="N68" s="1045"/>
      <c r="O68" s="1045"/>
      <c r="P68" s="1045"/>
      <c r="Q68" s="1045"/>
      <c r="R68" s="1045"/>
      <c r="S68" s="1045"/>
      <c r="T68" s="1046"/>
      <c r="U68" s="1044"/>
      <c r="V68" s="1045"/>
      <c r="W68" s="1045"/>
      <c r="X68" s="1045"/>
      <c r="Y68" s="1045"/>
      <c r="Z68" s="1045"/>
      <c r="AA68" s="1045"/>
      <c r="AB68" s="1045"/>
      <c r="AC68" s="1045"/>
      <c r="AD68" s="1045"/>
      <c r="AE68" s="1045"/>
      <c r="AF68" s="1045"/>
      <c r="AG68" s="1045"/>
      <c r="AH68" s="1046"/>
      <c r="AI68" s="1047"/>
      <c r="AJ68" s="1048"/>
      <c r="AK68" s="1048"/>
      <c r="AL68" s="1048"/>
      <c r="AM68" s="60" t="s">
        <v>14</v>
      </c>
      <c r="AN68" s="1048"/>
      <c r="AO68" s="1048"/>
      <c r="AP68" s="1048"/>
      <c r="AQ68" s="1049"/>
      <c r="AR68" s="1117" t="str">
        <f t="shared" si="20"/>
        <v/>
      </c>
      <c r="AS68" s="1118"/>
      <c r="AT68" s="1118"/>
      <c r="AU68" s="1119"/>
      <c r="AV68" s="1053" t="str">
        <f t="shared" si="25"/>
        <v/>
      </c>
      <c r="AW68" s="1054"/>
      <c r="AX68" s="1054"/>
      <c r="AY68" s="1055"/>
      <c r="AZ68" s="1056"/>
      <c r="BA68" s="1057"/>
      <c r="BB68" s="1057"/>
      <c r="BC68" s="1058"/>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1059" t="str">
        <f t="shared" si="26"/>
        <v/>
      </c>
      <c r="CQ68" s="1060"/>
      <c r="CR68" s="1060"/>
      <c r="CS68" s="1061"/>
      <c r="CT68" s="1062" t="str">
        <f t="shared" si="27"/>
        <v/>
      </c>
      <c r="CU68" s="1060"/>
      <c r="CV68" s="1060"/>
      <c r="CW68" s="1060"/>
      <c r="CX68" s="1060"/>
      <c r="CY68" s="1060"/>
      <c r="CZ68" s="1061"/>
      <c r="DA68" s="1063" t="str">
        <f t="shared" si="28"/>
        <v/>
      </c>
      <c r="DB68" s="1064"/>
      <c r="DC68" s="1064"/>
      <c r="DD68" s="1064"/>
      <c r="DE68" s="1064"/>
      <c r="DF68" s="1064"/>
      <c r="DG68" s="1064"/>
      <c r="DH68" s="1064"/>
      <c r="DI68" s="1065"/>
      <c r="DJ68" s="1063" t="str">
        <f t="shared" si="29"/>
        <v/>
      </c>
      <c r="DK68" s="1064"/>
      <c r="DL68" s="1064"/>
      <c r="DM68" s="1064"/>
      <c r="DN68" s="1064"/>
      <c r="DO68" s="1064"/>
      <c r="DP68" s="1064"/>
      <c r="DQ68" s="1064"/>
      <c r="DR68" s="1064"/>
      <c r="DS68" s="1064"/>
      <c r="DT68" s="1064"/>
      <c r="DU68" s="1064"/>
      <c r="DV68" s="1064"/>
      <c r="DW68" s="1064"/>
      <c r="DX68" s="1064"/>
      <c r="DY68" s="1064"/>
      <c r="DZ68" s="1064"/>
      <c r="EA68" s="1064"/>
      <c r="EB68" s="1064"/>
      <c r="EC68" s="1064"/>
      <c r="ED68" s="1064"/>
      <c r="EE68" s="1064"/>
      <c r="EF68" s="1064"/>
      <c r="EG68" s="1064"/>
      <c r="EH68" s="1064"/>
      <c r="EI68" s="1064"/>
      <c r="EJ68" s="1065"/>
      <c r="EK68" s="1039" t="str">
        <f t="shared" si="30"/>
        <v/>
      </c>
      <c r="EL68" s="1040"/>
      <c r="EM68" s="1040"/>
      <c r="EN68" s="1066"/>
      <c r="EO68" s="1039" t="str">
        <f t="shared" si="31"/>
        <v/>
      </c>
      <c r="EP68" s="1040"/>
      <c r="EQ68" s="1040"/>
      <c r="ER68" s="1041"/>
      <c r="ES68" s="4"/>
      <c r="ET68" s="4"/>
    </row>
    <row r="69" spans="1:150" s="29" customFormat="1" ht="28.5" customHeight="1">
      <c r="A69" s="1042"/>
      <c r="B69" s="1043"/>
      <c r="C69" s="1043"/>
      <c r="D69" s="652"/>
      <c r="E69" s="651"/>
      <c r="F69" s="1043"/>
      <c r="G69" s="1043"/>
      <c r="H69" s="1043"/>
      <c r="I69" s="1043"/>
      <c r="J69" s="1043"/>
      <c r="K69" s="652"/>
      <c r="L69" s="1044"/>
      <c r="M69" s="1045"/>
      <c r="N69" s="1045"/>
      <c r="O69" s="1045"/>
      <c r="P69" s="1045"/>
      <c r="Q69" s="1045"/>
      <c r="R69" s="1045"/>
      <c r="S69" s="1045"/>
      <c r="T69" s="1046"/>
      <c r="U69" s="1044"/>
      <c r="V69" s="1045"/>
      <c r="W69" s="1045"/>
      <c r="X69" s="1045"/>
      <c r="Y69" s="1045"/>
      <c r="Z69" s="1045"/>
      <c r="AA69" s="1045"/>
      <c r="AB69" s="1045"/>
      <c r="AC69" s="1045"/>
      <c r="AD69" s="1045"/>
      <c r="AE69" s="1045"/>
      <c r="AF69" s="1045"/>
      <c r="AG69" s="1045"/>
      <c r="AH69" s="1046"/>
      <c r="AI69" s="1047"/>
      <c r="AJ69" s="1048"/>
      <c r="AK69" s="1048"/>
      <c r="AL69" s="1048"/>
      <c r="AM69" s="60" t="s">
        <v>14</v>
      </c>
      <c r="AN69" s="1048"/>
      <c r="AO69" s="1048"/>
      <c r="AP69" s="1048"/>
      <c r="AQ69" s="1049"/>
      <c r="AR69" s="1117" t="str">
        <f t="shared" si="20"/>
        <v/>
      </c>
      <c r="AS69" s="1118"/>
      <c r="AT69" s="1118"/>
      <c r="AU69" s="1119"/>
      <c r="AV69" s="1053" t="str">
        <f t="shared" si="25"/>
        <v/>
      </c>
      <c r="AW69" s="1054"/>
      <c r="AX69" s="1054"/>
      <c r="AY69" s="1055"/>
      <c r="AZ69" s="1056"/>
      <c r="BA69" s="1057"/>
      <c r="BB69" s="1057"/>
      <c r="BC69" s="1058"/>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1059" t="str">
        <f t="shared" si="26"/>
        <v/>
      </c>
      <c r="CQ69" s="1060"/>
      <c r="CR69" s="1060"/>
      <c r="CS69" s="1061"/>
      <c r="CT69" s="1062" t="str">
        <f t="shared" si="27"/>
        <v/>
      </c>
      <c r="CU69" s="1060"/>
      <c r="CV69" s="1060"/>
      <c r="CW69" s="1060"/>
      <c r="CX69" s="1060"/>
      <c r="CY69" s="1060"/>
      <c r="CZ69" s="1061"/>
      <c r="DA69" s="1063" t="str">
        <f t="shared" si="28"/>
        <v/>
      </c>
      <c r="DB69" s="1064"/>
      <c r="DC69" s="1064"/>
      <c r="DD69" s="1064"/>
      <c r="DE69" s="1064"/>
      <c r="DF69" s="1064"/>
      <c r="DG69" s="1064"/>
      <c r="DH69" s="1064"/>
      <c r="DI69" s="1065"/>
      <c r="DJ69" s="1020" t="str">
        <f t="shared" si="29"/>
        <v/>
      </c>
      <c r="DK69" s="1067"/>
      <c r="DL69" s="1067"/>
      <c r="DM69" s="1067"/>
      <c r="DN69" s="1067"/>
      <c r="DO69" s="1067"/>
      <c r="DP69" s="1067"/>
      <c r="DQ69" s="1067"/>
      <c r="DR69" s="1067"/>
      <c r="DS69" s="1067"/>
      <c r="DT69" s="1067"/>
      <c r="DU69" s="1067"/>
      <c r="DV69" s="1067"/>
      <c r="DW69" s="1067"/>
      <c r="DX69" s="1067"/>
      <c r="DY69" s="1067"/>
      <c r="DZ69" s="1067"/>
      <c r="EA69" s="1067"/>
      <c r="EB69" s="1067"/>
      <c r="EC69" s="1067"/>
      <c r="ED69" s="1067"/>
      <c r="EE69" s="1067"/>
      <c r="EF69" s="1067"/>
      <c r="EG69" s="1067"/>
      <c r="EH69" s="1067"/>
      <c r="EI69" s="1067"/>
      <c r="EJ69" s="1022"/>
      <c r="EK69" s="1039" t="str">
        <f t="shared" si="30"/>
        <v/>
      </c>
      <c r="EL69" s="1040"/>
      <c r="EM69" s="1040"/>
      <c r="EN69" s="1066"/>
      <c r="EO69" s="1039" t="str">
        <f t="shared" si="31"/>
        <v/>
      </c>
      <c r="EP69" s="1040"/>
      <c r="EQ69" s="1040"/>
      <c r="ER69" s="1041"/>
      <c r="ES69" s="4"/>
      <c r="ET69" s="4"/>
    </row>
    <row r="70" spans="1:150" s="29" customFormat="1" ht="28.5" customHeight="1">
      <c r="A70" s="1042"/>
      <c r="B70" s="1043"/>
      <c r="C70" s="1043"/>
      <c r="D70" s="652"/>
      <c r="E70" s="651"/>
      <c r="F70" s="1043"/>
      <c r="G70" s="1043"/>
      <c r="H70" s="1043"/>
      <c r="I70" s="1043"/>
      <c r="J70" s="1043"/>
      <c r="K70" s="652"/>
      <c r="L70" s="1044"/>
      <c r="M70" s="1045"/>
      <c r="N70" s="1045"/>
      <c r="O70" s="1045"/>
      <c r="P70" s="1045"/>
      <c r="Q70" s="1045"/>
      <c r="R70" s="1045"/>
      <c r="S70" s="1045"/>
      <c r="T70" s="1046"/>
      <c r="U70" s="1044"/>
      <c r="V70" s="1045"/>
      <c r="W70" s="1045"/>
      <c r="X70" s="1045"/>
      <c r="Y70" s="1045"/>
      <c r="Z70" s="1045"/>
      <c r="AA70" s="1045"/>
      <c r="AB70" s="1045"/>
      <c r="AC70" s="1045"/>
      <c r="AD70" s="1045"/>
      <c r="AE70" s="1045"/>
      <c r="AF70" s="1045"/>
      <c r="AG70" s="1045"/>
      <c r="AH70" s="1046"/>
      <c r="AI70" s="1075"/>
      <c r="AJ70" s="1076"/>
      <c r="AK70" s="1076"/>
      <c r="AL70" s="1076"/>
      <c r="AM70" s="165" t="s">
        <v>162</v>
      </c>
      <c r="AN70" s="1076"/>
      <c r="AO70" s="1076"/>
      <c r="AP70" s="1076"/>
      <c r="AQ70" s="1077"/>
      <c r="AR70" s="1117" t="str">
        <f t="shared" ref="AR70:AR73" si="32">IF(AND(AI70&lt;&gt;"",AN70&lt;&gt;""),ROUNDDOWN(AI70*AN70/1000000,2),"")</f>
        <v/>
      </c>
      <c r="AS70" s="1118"/>
      <c r="AT70" s="1118"/>
      <c r="AU70" s="1119"/>
      <c r="AV70" s="1072" t="str">
        <f t="shared" ref="AV70:AV73" si="33">IF(AR70&lt;&gt;"",IF(AR70&lt;0.2,"XS",IF(AR70&lt;1.6,"S",IF(AR70&lt;2.8,"M",IF(AR70&gt;=2.8,"L")))),"")</f>
        <v/>
      </c>
      <c r="AW70" s="1073"/>
      <c r="AX70" s="1073"/>
      <c r="AY70" s="1074"/>
      <c r="AZ70" s="1078"/>
      <c r="BA70" s="1079"/>
      <c r="BB70" s="1079"/>
      <c r="BC70" s="1080"/>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1059" t="str">
        <f t="shared" si="26"/>
        <v/>
      </c>
      <c r="CQ70" s="1060"/>
      <c r="CR70" s="1060"/>
      <c r="CS70" s="1061"/>
      <c r="CT70" s="1062" t="str">
        <f t="shared" si="27"/>
        <v/>
      </c>
      <c r="CU70" s="1060"/>
      <c r="CV70" s="1060"/>
      <c r="CW70" s="1060"/>
      <c r="CX70" s="1060"/>
      <c r="CY70" s="1060"/>
      <c r="CZ70" s="1061"/>
      <c r="DA70" s="1063" t="str">
        <f t="shared" si="28"/>
        <v/>
      </c>
      <c r="DB70" s="1064"/>
      <c r="DC70" s="1064"/>
      <c r="DD70" s="1064"/>
      <c r="DE70" s="1064"/>
      <c r="DF70" s="1064"/>
      <c r="DG70" s="1064"/>
      <c r="DH70" s="1064"/>
      <c r="DI70" s="1065"/>
      <c r="DJ70" s="1063" t="str">
        <f t="shared" si="29"/>
        <v/>
      </c>
      <c r="DK70" s="1064"/>
      <c r="DL70" s="1064"/>
      <c r="DM70" s="1064"/>
      <c r="DN70" s="1064"/>
      <c r="DO70" s="1064"/>
      <c r="DP70" s="1064"/>
      <c r="DQ70" s="1064"/>
      <c r="DR70" s="1064"/>
      <c r="DS70" s="1064"/>
      <c r="DT70" s="1064"/>
      <c r="DU70" s="1064"/>
      <c r="DV70" s="1064"/>
      <c r="DW70" s="1064"/>
      <c r="DX70" s="1064"/>
      <c r="DY70" s="1064"/>
      <c r="DZ70" s="1064"/>
      <c r="EA70" s="1064"/>
      <c r="EB70" s="1064"/>
      <c r="EC70" s="1064"/>
      <c r="ED70" s="1064"/>
      <c r="EE70" s="1064"/>
      <c r="EF70" s="1064"/>
      <c r="EG70" s="1064"/>
      <c r="EH70" s="1064"/>
      <c r="EI70" s="1064"/>
      <c r="EJ70" s="1065"/>
      <c r="EK70" s="1068" t="str">
        <f t="shared" si="30"/>
        <v/>
      </c>
      <c r="EL70" s="1069"/>
      <c r="EM70" s="1069"/>
      <c r="EN70" s="1070"/>
      <c r="EO70" s="1068" t="str">
        <f t="shared" si="31"/>
        <v/>
      </c>
      <c r="EP70" s="1069"/>
      <c r="EQ70" s="1069"/>
      <c r="ER70" s="1071"/>
      <c r="ES70" s="4"/>
      <c r="ET70" s="4"/>
    </row>
    <row r="71" spans="1:150" ht="28.5" customHeight="1">
      <c r="A71" s="1042"/>
      <c r="B71" s="1043"/>
      <c r="C71" s="1043"/>
      <c r="D71" s="652"/>
      <c r="E71" s="651"/>
      <c r="F71" s="1043"/>
      <c r="G71" s="1043"/>
      <c r="H71" s="1043"/>
      <c r="I71" s="1043"/>
      <c r="J71" s="1043"/>
      <c r="K71" s="652"/>
      <c r="L71" s="1044"/>
      <c r="M71" s="1045"/>
      <c r="N71" s="1045"/>
      <c r="O71" s="1045"/>
      <c r="P71" s="1045"/>
      <c r="Q71" s="1045"/>
      <c r="R71" s="1045"/>
      <c r="S71" s="1045"/>
      <c r="T71" s="1046"/>
      <c r="U71" s="1044"/>
      <c r="V71" s="1045"/>
      <c r="W71" s="1045"/>
      <c r="X71" s="1045"/>
      <c r="Y71" s="1045"/>
      <c r="Z71" s="1045"/>
      <c r="AA71" s="1045"/>
      <c r="AB71" s="1045"/>
      <c r="AC71" s="1045"/>
      <c r="AD71" s="1045"/>
      <c r="AE71" s="1045"/>
      <c r="AF71" s="1045"/>
      <c r="AG71" s="1045"/>
      <c r="AH71" s="1046"/>
      <c r="AI71" s="1075"/>
      <c r="AJ71" s="1076"/>
      <c r="AK71" s="1076"/>
      <c r="AL71" s="1076"/>
      <c r="AM71" s="163" t="s">
        <v>162</v>
      </c>
      <c r="AN71" s="1076"/>
      <c r="AO71" s="1076"/>
      <c r="AP71" s="1076"/>
      <c r="AQ71" s="1077"/>
      <c r="AR71" s="1117" t="str">
        <f t="shared" si="32"/>
        <v/>
      </c>
      <c r="AS71" s="1118"/>
      <c r="AT71" s="1118"/>
      <c r="AU71" s="1119"/>
      <c r="AV71" s="1072" t="str">
        <f t="shared" si="33"/>
        <v/>
      </c>
      <c r="AW71" s="1073"/>
      <c r="AX71" s="1073"/>
      <c r="AY71" s="1074"/>
      <c r="AZ71" s="1078"/>
      <c r="BA71" s="1079"/>
      <c r="BB71" s="1079"/>
      <c r="BC71" s="1080"/>
      <c r="CP71" s="1059" t="str">
        <f t="shared" si="26"/>
        <v/>
      </c>
      <c r="CQ71" s="1060"/>
      <c r="CR71" s="1060"/>
      <c r="CS71" s="1061"/>
      <c r="CT71" s="1062" t="str">
        <f t="shared" si="27"/>
        <v/>
      </c>
      <c r="CU71" s="1060"/>
      <c r="CV71" s="1060"/>
      <c r="CW71" s="1060"/>
      <c r="CX71" s="1060"/>
      <c r="CY71" s="1060"/>
      <c r="CZ71" s="1061"/>
      <c r="DA71" s="1063" t="str">
        <f t="shared" si="28"/>
        <v/>
      </c>
      <c r="DB71" s="1064"/>
      <c r="DC71" s="1064"/>
      <c r="DD71" s="1064"/>
      <c r="DE71" s="1064"/>
      <c r="DF71" s="1064"/>
      <c r="DG71" s="1064"/>
      <c r="DH71" s="1064"/>
      <c r="DI71" s="1065"/>
      <c r="DJ71" s="1020" t="str">
        <f t="shared" si="29"/>
        <v/>
      </c>
      <c r="DK71" s="1067"/>
      <c r="DL71" s="1067"/>
      <c r="DM71" s="1067"/>
      <c r="DN71" s="1067"/>
      <c r="DO71" s="1067"/>
      <c r="DP71" s="1067"/>
      <c r="DQ71" s="1067"/>
      <c r="DR71" s="1067"/>
      <c r="DS71" s="1067"/>
      <c r="DT71" s="1067"/>
      <c r="DU71" s="1067"/>
      <c r="DV71" s="1067"/>
      <c r="DW71" s="1067"/>
      <c r="DX71" s="1067"/>
      <c r="DY71" s="1067"/>
      <c r="DZ71" s="1067"/>
      <c r="EA71" s="1067"/>
      <c r="EB71" s="1067"/>
      <c r="EC71" s="1067"/>
      <c r="ED71" s="1067"/>
      <c r="EE71" s="1067"/>
      <c r="EF71" s="1067"/>
      <c r="EG71" s="1067"/>
      <c r="EH71" s="1067"/>
      <c r="EI71" s="1067"/>
      <c r="EJ71" s="1022"/>
      <c r="EK71" s="1068" t="str">
        <f t="shared" si="30"/>
        <v/>
      </c>
      <c r="EL71" s="1069"/>
      <c r="EM71" s="1069"/>
      <c r="EN71" s="1070"/>
      <c r="EO71" s="1068" t="str">
        <f t="shared" si="31"/>
        <v/>
      </c>
      <c r="EP71" s="1069"/>
      <c r="EQ71" s="1069"/>
      <c r="ER71" s="1071"/>
    </row>
    <row r="72" spans="1:150" ht="28.5" customHeight="1">
      <c r="A72" s="1042"/>
      <c r="B72" s="1043"/>
      <c r="C72" s="1043"/>
      <c r="D72" s="652"/>
      <c r="E72" s="651"/>
      <c r="F72" s="1043"/>
      <c r="G72" s="1043"/>
      <c r="H72" s="1043"/>
      <c r="I72" s="1043"/>
      <c r="J72" s="1043"/>
      <c r="K72" s="652"/>
      <c r="L72" s="1044"/>
      <c r="M72" s="1045"/>
      <c r="N72" s="1045"/>
      <c r="O72" s="1045"/>
      <c r="P72" s="1045"/>
      <c r="Q72" s="1045"/>
      <c r="R72" s="1045"/>
      <c r="S72" s="1045"/>
      <c r="T72" s="1046"/>
      <c r="U72" s="1044"/>
      <c r="V72" s="1045"/>
      <c r="W72" s="1045"/>
      <c r="X72" s="1045"/>
      <c r="Y72" s="1045"/>
      <c r="Z72" s="1045"/>
      <c r="AA72" s="1045"/>
      <c r="AB72" s="1045"/>
      <c r="AC72" s="1045"/>
      <c r="AD72" s="1045"/>
      <c r="AE72" s="1045"/>
      <c r="AF72" s="1045"/>
      <c r="AG72" s="1045"/>
      <c r="AH72" s="1046"/>
      <c r="AI72" s="1075"/>
      <c r="AJ72" s="1076"/>
      <c r="AK72" s="1076"/>
      <c r="AL72" s="1076"/>
      <c r="AM72" s="163" t="s">
        <v>162</v>
      </c>
      <c r="AN72" s="1076"/>
      <c r="AO72" s="1076"/>
      <c r="AP72" s="1076"/>
      <c r="AQ72" s="1077"/>
      <c r="AR72" s="1117" t="str">
        <f t="shared" si="32"/>
        <v/>
      </c>
      <c r="AS72" s="1118"/>
      <c r="AT72" s="1118"/>
      <c r="AU72" s="1119"/>
      <c r="AV72" s="1072" t="str">
        <f t="shared" si="33"/>
        <v/>
      </c>
      <c r="AW72" s="1073"/>
      <c r="AX72" s="1073"/>
      <c r="AY72" s="1074"/>
      <c r="AZ72" s="1078"/>
      <c r="BA72" s="1079"/>
      <c r="BB72" s="1079"/>
      <c r="BC72" s="1080"/>
      <c r="CP72" s="1059" t="str">
        <f t="shared" si="26"/>
        <v/>
      </c>
      <c r="CQ72" s="1060"/>
      <c r="CR72" s="1060"/>
      <c r="CS72" s="1061"/>
      <c r="CT72" s="1062" t="str">
        <f t="shared" si="27"/>
        <v/>
      </c>
      <c r="CU72" s="1060"/>
      <c r="CV72" s="1060"/>
      <c r="CW72" s="1060"/>
      <c r="CX72" s="1060"/>
      <c r="CY72" s="1060"/>
      <c r="CZ72" s="1061"/>
      <c r="DA72" s="1063" t="str">
        <f t="shared" si="28"/>
        <v/>
      </c>
      <c r="DB72" s="1064"/>
      <c r="DC72" s="1064"/>
      <c r="DD72" s="1064"/>
      <c r="DE72" s="1064"/>
      <c r="DF72" s="1064"/>
      <c r="DG72" s="1064"/>
      <c r="DH72" s="1064"/>
      <c r="DI72" s="1065"/>
      <c r="DJ72" s="1063" t="str">
        <f t="shared" si="29"/>
        <v/>
      </c>
      <c r="DK72" s="1064"/>
      <c r="DL72" s="1064"/>
      <c r="DM72" s="1064"/>
      <c r="DN72" s="1064"/>
      <c r="DO72" s="1064"/>
      <c r="DP72" s="1064"/>
      <c r="DQ72" s="1064"/>
      <c r="DR72" s="1064"/>
      <c r="DS72" s="1064"/>
      <c r="DT72" s="1064"/>
      <c r="DU72" s="1064"/>
      <c r="DV72" s="1064"/>
      <c r="DW72" s="1064"/>
      <c r="DX72" s="1064"/>
      <c r="DY72" s="1064"/>
      <c r="DZ72" s="1064"/>
      <c r="EA72" s="1064"/>
      <c r="EB72" s="1064"/>
      <c r="EC72" s="1064"/>
      <c r="ED72" s="1064"/>
      <c r="EE72" s="1064"/>
      <c r="EF72" s="1064"/>
      <c r="EG72" s="1064"/>
      <c r="EH72" s="1064"/>
      <c r="EI72" s="1064"/>
      <c r="EJ72" s="1065"/>
      <c r="EK72" s="1068" t="str">
        <f t="shared" si="30"/>
        <v/>
      </c>
      <c r="EL72" s="1069"/>
      <c r="EM72" s="1069"/>
      <c r="EN72" s="1070"/>
      <c r="EO72" s="1068" t="str">
        <f t="shared" si="31"/>
        <v/>
      </c>
      <c r="EP72" s="1069"/>
      <c r="EQ72" s="1069"/>
      <c r="ER72" s="1071"/>
    </row>
    <row r="73" spans="1:150" ht="28.5" customHeight="1" thickBot="1">
      <c r="A73" s="1113"/>
      <c r="B73" s="1114"/>
      <c r="C73" s="1114"/>
      <c r="D73" s="1115"/>
      <c r="E73" s="1116"/>
      <c r="F73" s="1114"/>
      <c r="G73" s="1114"/>
      <c r="H73" s="1114"/>
      <c r="I73" s="1114"/>
      <c r="J73" s="1114"/>
      <c r="K73" s="1115"/>
      <c r="L73" s="1097"/>
      <c r="M73" s="1098"/>
      <c r="N73" s="1098"/>
      <c r="O73" s="1098"/>
      <c r="P73" s="1098"/>
      <c r="Q73" s="1098"/>
      <c r="R73" s="1098"/>
      <c r="S73" s="1098"/>
      <c r="T73" s="1099"/>
      <c r="U73" s="1097"/>
      <c r="V73" s="1098"/>
      <c r="W73" s="1098"/>
      <c r="X73" s="1098"/>
      <c r="Y73" s="1098"/>
      <c r="Z73" s="1098"/>
      <c r="AA73" s="1098"/>
      <c r="AB73" s="1098"/>
      <c r="AC73" s="1098"/>
      <c r="AD73" s="1098"/>
      <c r="AE73" s="1098"/>
      <c r="AF73" s="1098"/>
      <c r="AG73" s="1098"/>
      <c r="AH73" s="1099"/>
      <c r="AI73" s="1100"/>
      <c r="AJ73" s="1101"/>
      <c r="AK73" s="1101"/>
      <c r="AL73" s="1101"/>
      <c r="AM73" s="164" t="s">
        <v>162</v>
      </c>
      <c r="AN73" s="1101"/>
      <c r="AO73" s="1101"/>
      <c r="AP73" s="1101"/>
      <c r="AQ73" s="1102"/>
      <c r="AR73" s="1134" t="str">
        <f t="shared" si="32"/>
        <v/>
      </c>
      <c r="AS73" s="1135"/>
      <c r="AT73" s="1135"/>
      <c r="AU73" s="1136"/>
      <c r="AV73" s="1084" t="str">
        <f t="shared" si="33"/>
        <v/>
      </c>
      <c r="AW73" s="1085"/>
      <c r="AX73" s="1085"/>
      <c r="AY73" s="1086"/>
      <c r="AZ73" s="1087"/>
      <c r="BA73" s="1088"/>
      <c r="BB73" s="1088"/>
      <c r="BC73" s="1089"/>
      <c r="CP73" s="1090" t="str">
        <f t="shared" si="26"/>
        <v/>
      </c>
      <c r="CQ73" s="1091"/>
      <c r="CR73" s="1091"/>
      <c r="CS73" s="1092"/>
      <c r="CT73" s="1093" t="str">
        <f t="shared" si="27"/>
        <v/>
      </c>
      <c r="CU73" s="1091"/>
      <c r="CV73" s="1091"/>
      <c r="CW73" s="1091"/>
      <c r="CX73" s="1091"/>
      <c r="CY73" s="1091"/>
      <c r="CZ73" s="1092"/>
      <c r="DA73" s="1094" t="str">
        <f t="shared" si="28"/>
        <v/>
      </c>
      <c r="DB73" s="1095"/>
      <c r="DC73" s="1095"/>
      <c r="DD73" s="1095"/>
      <c r="DE73" s="1095"/>
      <c r="DF73" s="1095"/>
      <c r="DG73" s="1095"/>
      <c r="DH73" s="1095"/>
      <c r="DI73" s="1096"/>
      <c r="DJ73" s="1103" t="str">
        <f t="shared" si="29"/>
        <v/>
      </c>
      <c r="DK73" s="1104"/>
      <c r="DL73" s="1104"/>
      <c r="DM73" s="1104"/>
      <c r="DN73" s="1104"/>
      <c r="DO73" s="1104"/>
      <c r="DP73" s="1104"/>
      <c r="DQ73" s="1104"/>
      <c r="DR73" s="1104"/>
      <c r="DS73" s="1104"/>
      <c r="DT73" s="1104"/>
      <c r="DU73" s="1104"/>
      <c r="DV73" s="1104"/>
      <c r="DW73" s="1104"/>
      <c r="DX73" s="1104"/>
      <c r="DY73" s="1104"/>
      <c r="DZ73" s="1104"/>
      <c r="EA73" s="1104"/>
      <c r="EB73" s="1104"/>
      <c r="EC73" s="1104"/>
      <c r="ED73" s="1104"/>
      <c r="EE73" s="1104"/>
      <c r="EF73" s="1104"/>
      <c r="EG73" s="1104"/>
      <c r="EH73" s="1104"/>
      <c r="EI73" s="1104"/>
      <c r="EJ73" s="1105"/>
      <c r="EK73" s="1106" t="str">
        <f t="shared" si="30"/>
        <v/>
      </c>
      <c r="EL73" s="1107"/>
      <c r="EM73" s="1107"/>
      <c r="EN73" s="1108"/>
      <c r="EO73" s="1106" t="str">
        <f t="shared" si="31"/>
        <v/>
      </c>
      <c r="EP73" s="1107"/>
      <c r="EQ73" s="1107"/>
      <c r="ER73" s="1109"/>
    </row>
    <row r="74" spans="1:150" ht="31.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167"/>
      <c r="AJ74" s="167"/>
      <c r="AK74" s="167"/>
      <c r="AL74" s="167"/>
      <c r="AM74" s="168"/>
      <c r="AN74" s="167"/>
      <c r="AO74" s="167"/>
      <c r="AP74" s="167"/>
      <c r="AQ74" s="167"/>
      <c r="AR74" s="213"/>
      <c r="AS74" s="213"/>
      <c r="AT74" s="213"/>
      <c r="AU74" s="213"/>
      <c r="AV74" s="213"/>
      <c r="AW74" s="213"/>
      <c r="AX74" s="213"/>
      <c r="AY74" s="213"/>
      <c r="AZ74" s="213"/>
      <c r="BA74" s="213"/>
      <c r="BB74" s="213"/>
      <c r="BC74" s="226"/>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189"/>
      <c r="DX74" s="189"/>
      <c r="DY74" s="189"/>
      <c r="DZ74" s="189"/>
      <c r="EA74" s="189"/>
      <c r="EB74" s="189"/>
      <c r="EC74" s="189"/>
      <c r="ED74" s="189"/>
      <c r="EE74" s="189"/>
      <c r="EF74" s="189"/>
      <c r="EG74" s="189"/>
    </row>
    <row r="75" spans="1:150" ht="31.5" customHeight="1" thickBot="1">
      <c r="A75" s="40" t="s">
        <v>97</v>
      </c>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167"/>
      <c r="AJ75" s="167"/>
      <c r="AK75" s="167"/>
      <c r="AL75" s="167"/>
      <c r="AM75" s="168"/>
      <c r="AN75" s="167"/>
      <c r="AO75" s="167"/>
      <c r="AP75" s="167"/>
      <c r="AQ75" s="167"/>
      <c r="AR75" s="213"/>
      <c r="AS75" s="213"/>
      <c r="AT75" s="213"/>
      <c r="AU75" s="213"/>
      <c r="AV75" s="213"/>
      <c r="AW75" s="213"/>
      <c r="AX75" s="213"/>
      <c r="AY75" s="213"/>
      <c r="AZ75" s="213"/>
      <c r="BA75" s="213"/>
      <c r="BB75" s="213"/>
      <c r="BC75" s="213"/>
      <c r="CP75" s="40" t="s">
        <v>97</v>
      </c>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189"/>
      <c r="DX75" s="189"/>
      <c r="DY75" s="189"/>
      <c r="DZ75" s="190"/>
      <c r="EA75" s="189"/>
      <c r="EB75" s="189"/>
      <c r="EC75" s="189"/>
      <c r="ED75" s="189"/>
      <c r="EE75" s="189"/>
      <c r="EF75" s="189"/>
      <c r="EG75" s="189"/>
      <c r="EH75" s="189"/>
      <c r="EI75" s="189"/>
      <c r="EJ75" s="189"/>
      <c r="EK75" s="189"/>
      <c r="EL75" s="189"/>
      <c r="EM75" s="189"/>
      <c r="EN75" s="189"/>
      <c r="EO75" s="189"/>
      <c r="EP75" s="189"/>
      <c r="EQ75" s="189"/>
      <c r="ER75" s="218"/>
    </row>
    <row r="76" spans="1:150" ht="57.75" customHeight="1" thickBot="1">
      <c r="A76" s="1137" t="s">
        <v>165</v>
      </c>
      <c r="B76" s="1138"/>
      <c r="C76" s="1138"/>
      <c r="D76" s="1138"/>
      <c r="E76" s="1138"/>
      <c r="F76" s="1138"/>
      <c r="G76" s="1138"/>
      <c r="H76" s="1138"/>
      <c r="I76" s="1139"/>
      <c r="J76" s="1137" t="s">
        <v>163</v>
      </c>
      <c r="K76" s="1138"/>
      <c r="L76" s="1138"/>
      <c r="M76" s="1138"/>
      <c r="N76" s="1138"/>
      <c r="O76" s="1138"/>
      <c r="P76" s="1138"/>
      <c r="Q76" s="1138"/>
      <c r="R76" s="1138"/>
      <c r="S76" s="1138"/>
      <c r="T76" s="1138"/>
      <c r="U76" s="1138"/>
      <c r="V76" s="1170"/>
      <c r="W76" s="192"/>
      <c r="X76" s="220" t="s">
        <v>177</v>
      </c>
      <c r="Y76" s="193"/>
      <c r="Z76" s="1177" t="s">
        <v>178</v>
      </c>
      <c r="AA76" s="1178"/>
      <c r="AB76" s="1177" t="s">
        <v>179</v>
      </c>
      <c r="AC76" s="1195"/>
      <c r="AD76" s="1195"/>
      <c r="AE76" s="1195"/>
      <c r="AF76" s="1195"/>
      <c r="AG76" s="1195"/>
      <c r="AH76" s="1196"/>
      <c r="AI76" s="1200" t="s">
        <v>180</v>
      </c>
      <c r="AJ76" s="1195"/>
      <c r="AK76" s="1195"/>
      <c r="AL76" s="1195"/>
      <c r="AM76" s="1195"/>
      <c r="AN76" s="1195"/>
      <c r="AO76" s="1195"/>
      <c r="AP76" s="1195"/>
      <c r="AQ76" s="1195"/>
      <c r="AR76" s="1195"/>
      <c r="AS76" s="1200" t="s">
        <v>182</v>
      </c>
      <c r="AT76" s="1195"/>
      <c r="AU76" s="1195"/>
      <c r="AV76" s="1195"/>
      <c r="AW76" s="1195"/>
      <c r="AX76" s="1195"/>
      <c r="AY76" s="1195"/>
      <c r="AZ76" s="1195"/>
      <c r="BA76" s="1195"/>
      <c r="BB76" s="1195"/>
      <c r="BC76" s="1196"/>
      <c r="CP76" s="1137" t="s">
        <v>165</v>
      </c>
      <c r="CQ76" s="1138"/>
      <c r="CR76" s="1138"/>
      <c r="CS76" s="1138"/>
      <c r="CT76" s="1138"/>
      <c r="CU76" s="1138"/>
      <c r="CV76" s="1138"/>
      <c r="CW76" s="1138"/>
      <c r="CX76" s="1139"/>
      <c r="CY76" s="1137" t="s">
        <v>163</v>
      </c>
      <c r="CZ76" s="1138"/>
      <c r="DA76" s="1138"/>
      <c r="DB76" s="1138"/>
      <c r="DC76" s="1138"/>
      <c r="DD76" s="1138"/>
      <c r="DE76" s="1138"/>
      <c r="DF76" s="1138"/>
      <c r="DG76" s="1138"/>
      <c r="DH76" s="1138"/>
      <c r="DI76" s="1138"/>
      <c r="DJ76" s="1138"/>
      <c r="DK76" s="1170"/>
      <c r="DL76" s="192"/>
      <c r="DM76" s="220" t="s">
        <v>177</v>
      </c>
      <c r="DN76" s="193"/>
      <c r="DO76" s="1177" t="s">
        <v>178</v>
      </c>
      <c r="DP76" s="1178"/>
      <c r="DQ76" s="1177" t="s">
        <v>179</v>
      </c>
      <c r="DR76" s="1195"/>
      <c r="DS76" s="1195"/>
      <c r="DT76" s="1195"/>
      <c r="DU76" s="1195"/>
      <c r="DV76" s="1195"/>
      <c r="DW76" s="1196"/>
      <c r="DX76" s="1200" t="s">
        <v>180</v>
      </c>
      <c r="DY76" s="1195"/>
      <c r="DZ76" s="1195"/>
      <c r="EA76" s="1195"/>
      <c r="EB76" s="1195"/>
      <c r="EC76" s="1195"/>
      <c r="ED76" s="1195"/>
      <c r="EE76" s="1195"/>
      <c r="EF76" s="1195"/>
      <c r="EG76" s="1195"/>
      <c r="EH76" s="1200" t="s">
        <v>182</v>
      </c>
      <c r="EI76" s="1195"/>
      <c r="EJ76" s="1195"/>
      <c r="EK76" s="1195"/>
      <c r="EL76" s="1195"/>
      <c r="EM76" s="1195"/>
      <c r="EN76" s="1195"/>
      <c r="EO76" s="1195"/>
      <c r="EP76" s="1195"/>
      <c r="EQ76" s="1195"/>
      <c r="ER76" s="1196"/>
    </row>
    <row r="77" spans="1:150" ht="33.75" customHeight="1" thickTop="1">
      <c r="A77" s="1120" t="s">
        <v>192</v>
      </c>
      <c r="B77" s="1121"/>
      <c r="C77" s="1121"/>
      <c r="D77" s="1121"/>
      <c r="E77" s="1121"/>
      <c r="F77" s="1121"/>
      <c r="G77" s="1121"/>
      <c r="H77" s="1121"/>
      <c r="I77" s="1122"/>
      <c r="J77" s="1129" t="s">
        <v>167</v>
      </c>
      <c r="K77" s="1130"/>
      <c r="L77" s="1171" t="s">
        <v>173</v>
      </c>
      <c r="M77" s="1171"/>
      <c r="N77" s="1171"/>
      <c r="O77" s="1171"/>
      <c r="P77" s="1171"/>
      <c r="Q77" s="1171"/>
      <c r="R77" s="1171"/>
      <c r="S77" s="1171"/>
      <c r="T77" s="1171"/>
      <c r="U77" s="1171"/>
      <c r="V77" s="1172"/>
      <c r="W77" s="1179" t="str">
        <f>IF($AZ$16&lt;&gt;"",SUMIF($AV$16:$AY$29,J77,$AZ$16:$BC$29),"")</f>
        <v/>
      </c>
      <c r="X77" s="1180"/>
      <c r="Y77" s="1181"/>
      <c r="Z77" s="1182" t="s">
        <v>178</v>
      </c>
      <c r="AA77" s="1183"/>
      <c r="AB77" s="1197">
        <v>80000</v>
      </c>
      <c r="AC77" s="1198"/>
      <c r="AD77" s="1198"/>
      <c r="AE77" s="1198"/>
      <c r="AF77" s="1198"/>
      <c r="AG77" s="1198"/>
      <c r="AH77" s="194" t="s">
        <v>0</v>
      </c>
      <c r="AI77" s="1142" t="str">
        <f>IF(W77="","",(W77*AB77))</f>
        <v/>
      </c>
      <c r="AJ77" s="1143"/>
      <c r="AK77" s="1143"/>
      <c r="AL77" s="1143"/>
      <c r="AM77" s="1143"/>
      <c r="AN77" s="1143"/>
      <c r="AO77" s="1143"/>
      <c r="AP77" s="1143"/>
      <c r="AQ77" s="1143"/>
      <c r="AR77" s="207" t="s">
        <v>0</v>
      </c>
      <c r="AS77" s="1201">
        <f>SUM(AI77:AR80)</f>
        <v>0</v>
      </c>
      <c r="AT77" s="1202"/>
      <c r="AU77" s="1202"/>
      <c r="AV77" s="1202"/>
      <c r="AW77" s="1202"/>
      <c r="AX77" s="1202"/>
      <c r="AY77" s="1202"/>
      <c r="AZ77" s="1202"/>
      <c r="BA77" s="1202"/>
      <c r="BB77" s="1202"/>
      <c r="BC77" s="1131" t="s">
        <v>181</v>
      </c>
      <c r="CP77" s="1120" t="s">
        <v>192</v>
      </c>
      <c r="CQ77" s="1121"/>
      <c r="CR77" s="1121"/>
      <c r="CS77" s="1121"/>
      <c r="CT77" s="1121"/>
      <c r="CU77" s="1121"/>
      <c r="CV77" s="1121"/>
      <c r="CW77" s="1121"/>
      <c r="CX77" s="1122"/>
      <c r="CY77" s="1129" t="s">
        <v>167</v>
      </c>
      <c r="CZ77" s="1130"/>
      <c r="DA77" s="1171" t="s">
        <v>173</v>
      </c>
      <c r="DB77" s="1171"/>
      <c r="DC77" s="1171"/>
      <c r="DD77" s="1171"/>
      <c r="DE77" s="1171"/>
      <c r="DF77" s="1171"/>
      <c r="DG77" s="1171"/>
      <c r="DH77" s="1171"/>
      <c r="DI77" s="1171"/>
      <c r="DJ77" s="1171"/>
      <c r="DK77" s="1172"/>
      <c r="DL77" s="1179" t="str">
        <f>IF(W77="","",W77)</f>
        <v/>
      </c>
      <c r="DM77" s="1180"/>
      <c r="DN77" s="1181"/>
      <c r="DO77" s="1182" t="s">
        <v>178</v>
      </c>
      <c r="DP77" s="1183"/>
      <c r="DQ77" s="1197">
        <v>80000</v>
      </c>
      <c r="DR77" s="1198"/>
      <c r="DS77" s="1198"/>
      <c r="DT77" s="1198"/>
      <c r="DU77" s="1198"/>
      <c r="DV77" s="1198"/>
      <c r="DW77" s="194" t="s">
        <v>0</v>
      </c>
      <c r="DX77" s="1142" t="str">
        <f>IF(AI77="","",AI77)</f>
        <v/>
      </c>
      <c r="DY77" s="1143"/>
      <c r="DZ77" s="1143"/>
      <c r="EA77" s="1143"/>
      <c r="EB77" s="1143"/>
      <c r="EC77" s="1143"/>
      <c r="ED77" s="1143"/>
      <c r="EE77" s="1143"/>
      <c r="EF77" s="1143"/>
      <c r="EG77" s="207" t="s">
        <v>0</v>
      </c>
      <c r="EH77" s="1201">
        <f>IF(AS77="","",AS77)</f>
        <v>0</v>
      </c>
      <c r="EI77" s="1202"/>
      <c r="EJ77" s="1202"/>
      <c r="EK77" s="1202"/>
      <c r="EL77" s="1202"/>
      <c r="EM77" s="1202"/>
      <c r="EN77" s="1202"/>
      <c r="EO77" s="1202"/>
      <c r="EP77" s="1202"/>
      <c r="EQ77" s="1202"/>
      <c r="ER77" s="1131" t="s">
        <v>181</v>
      </c>
    </row>
    <row r="78" spans="1:150" ht="33.75" customHeight="1">
      <c r="A78" s="1123"/>
      <c r="B78" s="1124"/>
      <c r="C78" s="1124"/>
      <c r="D78" s="1124"/>
      <c r="E78" s="1124"/>
      <c r="F78" s="1124"/>
      <c r="G78" s="1124"/>
      <c r="H78" s="1124"/>
      <c r="I78" s="1125"/>
      <c r="J78" s="1140" t="s">
        <v>168</v>
      </c>
      <c r="K78" s="1141"/>
      <c r="L78" s="1173" t="s">
        <v>174</v>
      </c>
      <c r="M78" s="1173"/>
      <c r="N78" s="1173"/>
      <c r="O78" s="1173"/>
      <c r="P78" s="1173"/>
      <c r="Q78" s="1173"/>
      <c r="R78" s="1173"/>
      <c r="S78" s="1173"/>
      <c r="T78" s="1173"/>
      <c r="U78" s="1173"/>
      <c r="V78" s="1174"/>
      <c r="W78" s="1152" t="str">
        <f>IF($AZ$16&lt;&gt;"",SUMIF($AV$16:$AY$29,J78,$AZ$16:$BC$29),"")</f>
        <v/>
      </c>
      <c r="X78" s="1153"/>
      <c r="Y78" s="1154"/>
      <c r="Z78" s="1155" t="s">
        <v>178</v>
      </c>
      <c r="AA78" s="1156"/>
      <c r="AB78" s="1168">
        <v>110000</v>
      </c>
      <c r="AC78" s="1169"/>
      <c r="AD78" s="1169"/>
      <c r="AE78" s="1169"/>
      <c r="AF78" s="1169"/>
      <c r="AG78" s="1169"/>
      <c r="AH78" s="195" t="s">
        <v>0</v>
      </c>
      <c r="AI78" s="1144" t="str">
        <f>IF(W78="","",(W78*AB78))</f>
        <v/>
      </c>
      <c r="AJ78" s="1145"/>
      <c r="AK78" s="1145"/>
      <c r="AL78" s="1145"/>
      <c r="AM78" s="1145"/>
      <c r="AN78" s="1145"/>
      <c r="AO78" s="1145"/>
      <c r="AP78" s="1145"/>
      <c r="AQ78" s="1145"/>
      <c r="AR78" s="208" t="s">
        <v>0</v>
      </c>
      <c r="AS78" s="1203"/>
      <c r="AT78" s="1204"/>
      <c r="AU78" s="1204"/>
      <c r="AV78" s="1204"/>
      <c r="AW78" s="1204"/>
      <c r="AX78" s="1204"/>
      <c r="AY78" s="1204"/>
      <c r="AZ78" s="1204"/>
      <c r="BA78" s="1204"/>
      <c r="BB78" s="1204"/>
      <c r="BC78" s="1132"/>
      <c r="CP78" s="1123"/>
      <c r="CQ78" s="1124"/>
      <c r="CR78" s="1124"/>
      <c r="CS78" s="1124"/>
      <c r="CT78" s="1124"/>
      <c r="CU78" s="1124"/>
      <c r="CV78" s="1124"/>
      <c r="CW78" s="1124"/>
      <c r="CX78" s="1125"/>
      <c r="CY78" s="1140" t="s">
        <v>168</v>
      </c>
      <c r="CZ78" s="1141"/>
      <c r="DA78" s="1173" t="s">
        <v>174</v>
      </c>
      <c r="DB78" s="1173"/>
      <c r="DC78" s="1173"/>
      <c r="DD78" s="1173"/>
      <c r="DE78" s="1173"/>
      <c r="DF78" s="1173"/>
      <c r="DG78" s="1173"/>
      <c r="DH78" s="1173"/>
      <c r="DI78" s="1173"/>
      <c r="DJ78" s="1173"/>
      <c r="DK78" s="1174"/>
      <c r="DL78" s="1152" t="str">
        <f t="shared" ref="DL78:DL88" si="34">IF(W78="","",W78)</f>
        <v/>
      </c>
      <c r="DM78" s="1153"/>
      <c r="DN78" s="1154"/>
      <c r="DO78" s="1155" t="s">
        <v>178</v>
      </c>
      <c r="DP78" s="1156"/>
      <c r="DQ78" s="1168">
        <v>110000</v>
      </c>
      <c r="DR78" s="1169"/>
      <c r="DS78" s="1169"/>
      <c r="DT78" s="1169"/>
      <c r="DU78" s="1169"/>
      <c r="DV78" s="1169"/>
      <c r="DW78" s="195" t="s">
        <v>0</v>
      </c>
      <c r="DX78" s="1144" t="str">
        <f t="shared" ref="DX78:DX88" si="35">IF(AI78="","",AI78)</f>
        <v/>
      </c>
      <c r="DY78" s="1145"/>
      <c r="DZ78" s="1145"/>
      <c r="EA78" s="1145"/>
      <c r="EB78" s="1145"/>
      <c r="EC78" s="1145"/>
      <c r="ED78" s="1145"/>
      <c r="EE78" s="1145"/>
      <c r="EF78" s="1145"/>
      <c r="EG78" s="208" t="s">
        <v>0</v>
      </c>
      <c r="EH78" s="1203"/>
      <c r="EI78" s="1204"/>
      <c r="EJ78" s="1204"/>
      <c r="EK78" s="1204"/>
      <c r="EL78" s="1204"/>
      <c r="EM78" s="1204"/>
      <c r="EN78" s="1204"/>
      <c r="EO78" s="1204"/>
      <c r="EP78" s="1204"/>
      <c r="EQ78" s="1204"/>
      <c r="ER78" s="1132"/>
    </row>
    <row r="79" spans="1:150" ht="33.75" customHeight="1">
      <c r="A79" s="1123"/>
      <c r="B79" s="1124"/>
      <c r="C79" s="1124"/>
      <c r="D79" s="1124"/>
      <c r="E79" s="1124"/>
      <c r="F79" s="1124"/>
      <c r="G79" s="1124"/>
      <c r="H79" s="1124"/>
      <c r="I79" s="1125"/>
      <c r="J79" s="1140" t="s">
        <v>170</v>
      </c>
      <c r="K79" s="1141"/>
      <c r="L79" s="1173" t="s">
        <v>175</v>
      </c>
      <c r="M79" s="1173"/>
      <c r="N79" s="1173"/>
      <c r="O79" s="1173"/>
      <c r="P79" s="1173"/>
      <c r="Q79" s="1173"/>
      <c r="R79" s="1173"/>
      <c r="S79" s="1173"/>
      <c r="T79" s="1173"/>
      <c r="U79" s="1173"/>
      <c r="V79" s="1174"/>
      <c r="W79" s="1152" t="str">
        <f>IF($AZ$16&lt;&gt;"",SUMIF($AV$16:$AY$29,J79,$AZ$16:$BC$29),"")</f>
        <v/>
      </c>
      <c r="X79" s="1153"/>
      <c r="Y79" s="1154"/>
      <c r="Z79" s="1155" t="s">
        <v>178</v>
      </c>
      <c r="AA79" s="1156"/>
      <c r="AB79" s="1168">
        <v>150000</v>
      </c>
      <c r="AC79" s="1169"/>
      <c r="AD79" s="1169"/>
      <c r="AE79" s="1169"/>
      <c r="AF79" s="1169"/>
      <c r="AG79" s="1169"/>
      <c r="AH79" s="195" t="s">
        <v>0</v>
      </c>
      <c r="AI79" s="1144" t="str">
        <f>IF(W79="","",(W79*AB79))</f>
        <v/>
      </c>
      <c r="AJ79" s="1145"/>
      <c r="AK79" s="1145"/>
      <c r="AL79" s="1145"/>
      <c r="AM79" s="1145"/>
      <c r="AN79" s="1145"/>
      <c r="AO79" s="1145"/>
      <c r="AP79" s="1145"/>
      <c r="AQ79" s="1145"/>
      <c r="AR79" s="208" t="s">
        <v>0</v>
      </c>
      <c r="AS79" s="1203"/>
      <c r="AT79" s="1204"/>
      <c r="AU79" s="1204"/>
      <c r="AV79" s="1204"/>
      <c r="AW79" s="1204"/>
      <c r="AX79" s="1204"/>
      <c r="AY79" s="1204"/>
      <c r="AZ79" s="1204"/>
      <c r="BA79" s="1204"/>
      <c r="BB79" s="1204"/>
      <c r="BC79" s="1132"/>
      <c r="CP79" s="1123"/>
      <c r="CQ79" s="1124"/>
      <c r="CR79" s="1124"/>
      <c r="CS79" s="1124"/>
      <c r="CT79" s="1124"/>
      <c r="CU79" s="1124"/>
      <c r="CV79" s="1124"/>
      <c r="CW79" s="1124"/>
      <c r="CX79" s="1125"/>
      <c r="CY79" s="1140" t="s">
        <v>170</v>
      </c>
      <c r="CZ79" s="1141"/>
      <c r="DA79" s="1173" t="s">
        <v>175</v>
      </c>
      <c r="DB79" s="1173"/>
      <c r="DC79" s="1173"/>
      <c r="DD79" s="1173"/>
      <c r="DE79" s="1173"/>
      <c r="DF79" s="1173"/>
      <c r="DG79" s="1173"/>
      <c r="DH79" s="1173"/>
      <c r="DI79" s="1173"/>
      <c r="DJ79" s="1173"/>
      <c r="DK79" s="1174"/>
      <c r="DL79" s="1152" t="str">
        <f t="shared" si="34"/>
        <v/>
      </c>
      <c r="DM79" s="1153"/>
      <c r="DN79" s="1154"/>
      <c r="DO79" s="1155" t="s">
        <v>178</v>
      </c>
      <c r="DP79" s="1156"/>
      <c r="DQ79" s="1168">
        <v>150000</v>
      </c>
      <c r="DR79" s="1169"/>
      <c r="DS79" s="1169"/>
      <c r="DT79" s="1169"/>
      <c r="DU79" s="1169"/>
      <c r="DV79" s="1169"/>
      <c r="DW79" s="195" t="s">
        <v>0</v>
      </c>
      <c r="DX79" s="1144" t="str">
        <f t="shared" si="35"/>
        <v/>
      </c>
      <c r="DY79" s="1145"/>
      <c r="DZ79" s="1145"/>
      <c r="EA79" s="1145"/>
      <c r="EB79" s="1145"/>
      <c r="EC79" s="1145"/>
      <c r="ED79" s="1145"/>
      <c r="EE79" s="1145"/>
      <c r="EF79" s="1145"/>
      <c r="EG79" s="208" t="s">
        <v>0</v>
      </c>
      <c r="EH79" s="1203"/>
      <c r="EI79" s="1204"/>
      <c r="EJ79" s="1204"/>
      <c r="EK79" s="1204"/>
      <c r="EL79" s="1204"/>
      <c r="EM79" s="1204"/>
      <c r="EN79" s="1204"/>
      <c r="EO79" s="1204"/>
      <c r="EP79" s="1204"/>
      <c r="EQ79" s="1204"/>
      <c r="ER79" s="1132"/>
    </row>
    <row r="80" spans="1:150" ht="33.75" customHeight="1">
      <c r="A80" s="1126"/>
      <c r="B80" s="1127"/>
      <c r="C80" s="1127"/>
      <c r="D80" s="1127"/>
      <c r="E80" s="1127"/>
      <c r="F80" s="1127"/>
      <c r="G80" s="1127"/>
      <c r="H80" s="1127"/>
      <c r="I80" s="1128"/>
      <c r="J80" s="1157" t="s">
        <v>172</v>
      </c>
      <c r="K80" s="1158"/>
      <c r="L80" s="1175" t="s">
        <v>176</v>
      </c>
      <c r="M80" s="1175"/>
      <c r="N80" s="1175"/>
      <c r="O80" s="1175"/>
      <c r="P80" s="1175"/>
      <c r="Q80" s="1175"/>
      <c r="R80" s="1175"/>
      <c r="S80" s="1175"/>
      <c r="T80" s="1175"/>
      <c r="U80" s="1175"/>
      <c r="V80" s="1176"/>
      <c r="W80" s="1184" t="str">
        <f>IF($AZ$16&lt;&gt;"",SUMIF($AV$16:$AY$29,J80,$AZ$16:$BC$29),"")</f>
        <v/>
      </c>
      <c r="X80" s="1185"/>
      <c r="Y80" s="1186"/>
      <c r="Z80" s="1187" t="s">
        <v>178</v>
      </c>
      <c r="AA80" s="1188"/>
      <c r="AB80" s="1164">
        <v>200000</v>
      </c>
      <c r="AC80" s="1165"/>
      <c r="AD80" s="1165"/>
      <c r="AE80" s="1165"/>
      <c r="AF80" s="1165"/>
      <c r="AG80" s="1165"/>
      <c r="AH80" s="196" t="s">
        <v>0</v>
      </c>
      <c r="AI80" s="1211" t="str">
        <f t="shared" ref="AI80:AI84" si="36">IF(W80="","",(W80*AB80))</f>
        <v/>
      </c>
      <c r="AJ80" s="1212"/>
      <c r="AK80" s="1212"/>
      <c r="AL80" s="1212"/>
      <c r="AM80" s="1212"/>
      <c r="AN80" s="1212"/>
      <c r="AO80" s="1212"/>
      <c r="AP80" s="1212"/>
      <c r="AQ80" s="1212"/>
      <c r="AR80" s="209" t="s">
        <v>0</v>
      </c>
      <c r="AS80" s="1205"/>
      <c r="AT80" s="1206"/>
      <c r="AU80" s="1206"/>
      <c r="AV80" s="1206"/>
      <c r="AW80" s="1206"/>
      <c r="AX80" s="1206"/>
      <c r="AY80" s="1206"/>
      <c r="AZ80" s="1206"/>
      <c r="BA80" s="1206"/>
      <c r="BB80" s="1206"/>
      <c r="BC80" s="1133"/>
      <c r="CP80" s="1126"/>
      <c r="CQ80" s="1127"/>
      <c r="CR80" s="1127"/>
      <c r="CS80" s="1127"/>
      <c r="CT80" s="1127"/>
      <c r="CU80" s="1127"/>
      <c r="CV80" s="1127"/>
      <c r="CW80" s="1127"/>
      <c r="CX80" s="1128"/>
      <c r="CY80" s="1157" t="s">
        <v>172</v>
      </c>
      <c r="CZ80" s="1158"/>
      <c r="DA80" s="1175" t="s">
        <v>176</v>
      </c>
      <c r="DB80" s="1175"/>
      <c r="DC80" s="1175"/>
      <c r="DD80" s="1175"/>
      <c r="DE80" s="1175"/>
      <c r="DF80" s="1175"/>
      <c r="DG80" s="1175"/>
      <c r="DH80" s="1175"/>
      <c r="DI80" s="1175"/>
      <c r="DJ80" s="1175"/>
      <c r="DK80" s="1176"/>
      <c r="DL80" s="1184" t="str">
        <f t="shared" si="34"/>
        <v/>
      </c>
      <c r="DM80" s="1185"/>
      <c r="DN80" s="1186"/>
      <c r="DO80" s="1187" t="s">
        <v>178</v>
      </c>
      <c r="DP80" s="1188"/>
      <c r="DQ80" s="1164">
        <v>200000</v>
      </c>
      <c r="DR80" s="1165"/>
      <c r="DS80" s="1165"/>
      <c r="DT80" s="1165"/>
      <c r="DU80" s="1165"/>
      <c r="DV80" s="1165"/>
      <c r="DW80" s="196" t="s">
        <v>0</v>
      </c>
      <c r="DX80" s="1211" t="str">
        <f t="shared" si="35"/>
        <v/>
      </c>
      <c r="DY80" s="1212"/>
      <c r="DZ80" s="1212"/>
      <c r="EA80" s="1212"/>
      <c r="EB80" s="1212"/>
      <c r="EC80" s="1212"/>
      <c r="ED80" s="1212"/>
      <c r="EE80" s="1212"/>
      <c r="EF80" s="1212"/>
      <c r="EG80" s="209" t="s">
        <v>0</v>
      </c>
      <c r="EH80" s="1205"/>
      <c r="EI80" s="1206"/>
      <c r="EJ80" s="1206"/>
      <c r="EK80" s="1206"/>
      <c r="EL80" s="1206"/>
      <c r="EM80" s="1206"/>
      <c r="EN80" s="1206"/>
      <c r="EO80" s="1206"/>
      <c r="EP80" s="1206"/>
      <c r="EQ80" s="1206"/>
      <c r="ER80" s="1133"/>
    </row>
    <row r="81" spans="1:148" ht="33.75" customHeight="1">
      <c r="A81" s="1286" t="s">
        <v>199</v>
      </c>
      <c r="B81" s="1147"/>
      <c r="C81" s="1147"/>
      <c r="D81" s="1147"/>
      <c r="E81" s="1147"/>
      <c r="F81" s="1147"/>
      <c r="G81" s="1147"/>
      <c r="H81" s="1147"/>
      <c r="I81" s="1148"/>
      <c r="J81" s="1150" t="s">
        <v>166</v>
      </c>
      <c r="K81" s="1151"/>
      <c r="L81" s="1214" t="s">
        <v>173</v>
      </c>
      <c r="M81" s="1215"/>
      <c r="N81" s="1215"/>
      <c r="O81" s="1215"/>
      <c r="P81" s="1215"/>
      <c r="Q81" s="1215"/>
      <c r="R81" s="1215"/>
      <c r="S81" s="1215"/>
      <c r="T81" s="1215"/>
      <c r="U81" s="1215"/>
      <c r="V81" s="1216"/>
      <c r="W81" s="1159" t="str">
        <f>IF($AZ$38&lt;&gt;"",SUMIF($AV$38:$AY$51,J81,$AZ$38:$BC$51),"")</f>
        <v/>
      </c>
      <c r="X81" s="1160"/>
      <c r="Y81" s="1161"/>
      <c r="Z81" s="1162" t="s">
        <v>178</v>
      </c>
      <c r="AA81" s="1163"/>
      <c r="AB81" s="1166">
        <v>80000</v>
      </c>
      <c r="AC81" s="1167"/>
      <c r="AD81" s="1167"/>
      <c r="AE81" s="1167"/>
      <c r="AF81" s="1167"/>
      <c r="AG81" s="1167"/>
      <c r="AH81" s="197" t="s">
        <v>0</v>
      </c>
      <c r="AI81" s="1213" t="str">
        <f t="shared" si="36"/>
        <v/>
      </c>
      <c r="AJ81" s="811"/>
      <c r="AK81" s="811"/>
      <c r="AL81" s="811"/>
      <c r="AM81" s="811"/>
      <c r="AN81" s="811"/>
      <c r="AO81" s="811"/>
      <c r="AP81" s="811"/>
      <c r="AQ81" s="811"/>
      <c r="AR81" s="210" t="s">
        <v>0</v>
      </c>
      <c r="AS81" s="1207">
        <f>SUM(AI81:AR84)</f>
        <v>0</v>
      </c>
      <c r="AT81" s="1208"/>
      <c r="AU81" s="1208"/>
      <c r="AV81" s="1208"/>
      <c r="AW81" s="1208"/>
      <c r="AX81" s="1208"/>
      <c r="AY81" s="1208"/>
      <c r="AZ81" s="1208"/>
      <c r="BA81" s="1208"/>
      <c r="BB81" s="1208"/>
      <c r="BC81" s="1149" t="s">
        <v>181</v>
      </c>
      <c r="CP81" s="1286" t="s">
        <v>199</v>
      </c>
      <c r="CQ81" s="1147"/>
      <c r="CR81" s="1147"/>
      <c r="CS81" s="1147"/>
      <c r="CT81" s="1147"/>
      <c r="CU81" s="1147"/>
      <c r="CV81" s="1147"/>
      <c r="CW81" s="1147"/>
      <c r="CX81" s="1148"/>
      <c r="CY81" s="1150" t="s">
        <v>166</v>
      </c>
      <c r="CZ81" s="1151"/>
      <c r="DA81" s="1214" t="s">
        <v>173</v>
      </c>
      <c r="DB81" s="1215"/>
      <c r="DC81" s="1215"/>
      <c r="DD81" s="1215"/>
      <c r="DE81" s="1215"/>
      <c r="DF81" s="1215"/>
      <c r="DG81" s="1215"/>
      <c r="DH81" s="1215"/>
      <c r="DI81" s="1215"/>
      <c r="DJ81" s="1215"/>
      <c r="DK81" s="1216"/>
      <c r="DL81" s="1159" t="str">
        <f t="shared" si="34"/>
        <v/>
      </c>
      <c r="DM81" s="1160"/>
      <c r="DN81" s="1161"/>
      <c r="DO81" s="1162" t="s">
        <v>178</v>
      </c>
      <c r="DP81" s="1163"/>
      <c r="DQ81" s="1166">
        <v>80000</v>
      </c>
      <c r="DR81" s="1167"/>
      <c r="DS81" s="1167"/>
      <c r="DT81" s="1167"/>
      <c r="DU81" s="1167"/>
      <c r="DV81" s="1167"/>
      <c r="DW81" s="197" t="s">
        <v>0</v>
      </c>
      <c r="DX81" s="1213" t="str">
        <f t="shared" si="35"/>
        <v/>
      </c>
      <c r="DY81" s="811"/>
      <c r="DZ81" s="811"/>
      <c r="EA81" s="811"/>
      <c r="EB81" s="811"/>
      <c r="EC81" s="811"/>
      <c r="ED81" s="811"/>
      <c r="EE81" s="811"/>
      <c r="EF81" s="811"/>
      <c r="EG81" s="210" t="s">
        <v>0</v>
      </c>
      <c r="EH81" s="1207">
        <f t="shared" ref="EH81" si="37">IF(AS81="","",AS81)</f>
        <v>0</v>
      </c>
      <c r="EI81" s="1208"/>
      <c r="EJ81" s="1208"/>
      <c r="EK81" s="1208"/>
      <c r="EL81" s="1208"/>
      <c r="EM81" s="1208"/>
      <c r="EN81" s="1208"/>
      <c r="EO81" s="1208"/>
      <c r="EP81" s="1208"/>
      <c r="EQ81" s="1208"/>
      <c r="ER81" s="1149" t="s">
        <v>181</v>
      </c>
    </row>
    <row r="82" spans="1:148" ht="33.75" customHeight="1">
      <c r="A82" s="1123"/>
      <c r="B82" s="1124"/>
      <c r="C82" s="1124"/>
      <c r="D82" s="1124"/>
      <c r="E82" s="1124"/>
      <c r="F82" s="1124"/>
      <c r="G82" s="1124"/>
      <c r="H82" s="1124"/>
      <c r="I82" s="1125"/>
      <c r="J82" s="1140" t="s">
        <v>104</v>
      </c>
      <c r="K82" s="1141"/>
      <c r="L82" s="1217" t="s">
        <v>174</v>
      </c>
      <c r="M82" s="1173"/>
      <c r="N82" s="1173"/>
      <c r="O82" s="1173"/>
      <c r="P82" s="1173"/>
      <c r="Q82" s="1173"/>
      <c r="R82" s="1173"/>
      <c r="S82" s="1173"/>
      <c r="T82" s="1173"/>
      <c r="U82" s="1173"/>
      <c r="V82" s="1174"/>
      <c r="W82" s="1152" t="str">
        <f>IF($AZ$38&lt;&gt;"",SUMIF($AV$38:$AY$51,J82,$AZ$38:$BC$51),"")</f>
        <v/>
      </c>
      <c r="X82" s="1153"/>
      <c r="Y82" s="1154"/>
      <c r="Z82" s="1155" t="s">
        <v>178</v>
      </c>
      <c r="AA82" s="1156"/>
      <c r="AB82" s="1168">
        <v>110000</v>
      </c>
      <c r="AC82" s="1169"/>
      <c r="AD82" s="1169"/>
      <c r="AE82" s="1169"/>
      <c r="AF82" s="1169"/>
      <c r="AG82" s="1169"/>
      <c r="AH82" s="195" t="s">
        <v>0</v>
      </c>
      <c r="AI82" s="1144" t="str">
        <f t="shared" si="36"/>
        <v/>
      </c>
      <c r="AJ82" s="1145"/>
      <c r="AK82" s="1145"/>
      <c r="AL82" s="1145"/>
      <c r="AM82" s="1145"/>
      <c r="AN82" s="1145"/>
      <c r="AO82" s="1145"/>
      <c r="AP82" s="1145"/>
      <c r="AQ82" s="1145"/>
      <c r="AR82" s="208" t="s">
        <v>0</v>
      </c>
      <c r="AS82" s="1203"/>
      <c r="AT82" s="1204"/>
      <c r="AU82" s="1204"/>
      <c r="AV82" s="1204"/>
      <c r="AW82" s="1204"/>
      <c r="AX82" s="1204"/>
      <c r="AY82" s="1204"/>
      <c r="AZ82" s="1204"/>
      <c r="BA82" s="1204"/>
      <c r="BB82" s="1204"/>
      <c r="BC82" s="1132"/>
      <c r="CP82" s="1123"/>
      <c r="CQ82" s="1124"/>
      <c r="CR82" s="1124"/>
      <c r="CS82" s="1124"/>
      <c r="CT82" s="1124"/>
      <c r="CU82" s="1124"/>
      <c r="CV82" s="1124"/>
      <c r="CW82" s="1124"/>
      <c r="CX82" s="1125"/>
      <c r="CY82" s="1140" t="s">
        <v>104</v>
      </c>
      <c r="CZ82" s="1141"/>
      <c r="DA82" s="1217" t="s">
        <v>174</v>
      </c>
      <c r="DB82" s="1173"/>
      <c r="DC82" s="1173"/>
      <c r="DD82" s="1173"/>
      <c r="DE82" s="1173"/>
      <c r="DF82" s="1173"/>
      <c r="DG82" s="1173"/>
      <c r="DH82" s="1173"/>
      <c r="DI82" s="1173"/>
      <c r="DJ82" s="1173"/>
      <c r="DK82" s="1174"/>
      <c r="DL82" s="1152" t="str">
        <f t="shared" si="34"/>
        <v/>
      </c>
      <c r="DM82" s="1153"/>
      <c r="DN82" s="1154"/>
      <c r="DO82" s="1155" t="s">
        <v>178</v>
      </c>
      <c r="DP82" s="1156"/>
      <c r="DQ82" s="1168">
        <v>110000</v>
      </c>
      <c r="DR82" s="1169"/>
      <c r="DS82" s="1169"/>
      <c r="DT82" s="1169"/>
      <c r="DU82" s="1169"/>
      <c r="DV82" s="1169"/>
      <c r="DW82" s="195" t="s">
        <v>0</v>
      </c>
      <c r="DX82" s="1144" t="str">
        <f t="shared" si="35"/>
        <v/>
      </c>
      <c r="DY82" s="1145"/>
      <c r="DZ82" s="1145"/>
      <c r="EA82" s="1145"/>
      <c r="EB82" s="1145"/>
      <c r="EC82" s="1145"/>
      <c r="ED82" s="1145"/>
      <c r="EE82" s="1145"/>
      <c r="EF82" s="1145"/>
      <c r="EG82" s="208" t="s">
        <v>0</v>
      </c>
      <c r="EH82" s="1203"/>
      <c r="EI82" s="1204"/>
      <c r="EJ82" s="1204"/>
      <c r="EK82" s="1204"/>
      <c r="EL82" s="1204"/>
      <c r="EM82" s="1204"/>
      <c r="EN82" s="1204"/>
      <c r="EO82" s="1204"/>
      <c r="EP82" s="1204"/>
      <c r="EQ82" s="1204"/>
      <c r="ER82" s="1132"/>
    </row>
    <row r="83" spans="1:148" ht="33.75" customHeight="1">
      <c r="A83" s="1123"/>
      <c r="B83" s="1124"/>
      <c r="C83" s="1124"/>
      <c r="D83" s="1124"/>
      <c r="E83" s="1124"/>
      <c r="F83" s="1124"/>
      <c r="G83" s="1124"/>
      <c r="H83" s="1124"/>
      <c r="I83" s="1125"/>
      <c r="J83" s="1140" t="s">
        <v>169</v>
      </c>
      <c r="K83" s="1141"/>
      <c r="L83" s="1217" t="s">
        <v>175</v>
      </c>
      <c r="M83" s="1173"/>
      <c r="N83" s="1173"/>
      <c r="O83" s="1173"/>
      <c r="P83" s="1173"/>
      <c r="Q83" s="1173"/>
      <c r="R83" s="1173"/>
      <c r="S83" s="1173"/>
      <c r="T83" s="1173"/>
      <c r="U83" s="1173"/>
      <c r="V83" s="1174"/>
      <c r="W83" s="1152" t="str">
        <f>IF($AZ$38&lt;&gt;"",SUMIF($AV$38:$AY$51,J83,$AZ$38:$BC$51),"")</f>
        <v/>
      </c>
      <c r="X83" s="1153"/>
      <c r="Y83" s="1154"/>
      <c r="Z83" s="1155" t="s">
        <v>178</v>
      </c>
      <c r="AA83" s="1156"/>
      <c r="AB83" s="1168">
        <v>150000</v>
      </c>
      <c r="AC83" s="1169"/>
      <c r="AD83" s="1169"/>
      <c r="AE83" s="1169"/>
      <c r="AF83" s="1169"/>
      <c r="AG83" s="1169"/>
      <c r="AH83" s="195" t="s">
        <v>0</v>
      </c>
      <c r="AI83" s="1144" t="str">
        <f t="shared" si="36"/>
        <v/>
      </c>
      <c r="AJ83" s="1145"/>
      <c r="AK83" s="1145"/>
      <c r="AL83" s="1145"/>
      <c r="AM83" s="1145"/>
      <c r="AN83" s="1145"/>
      <c r="AO83" s="1145"/>
      <c r="AP83" s="1145"/>
      <c r="AQ83" s="1145"/>
      <c r="AR83" s="208" t="s">
        <v>0</v>
      </c>
      <c r="AS83" s="1203"/>
      <c r="AT83" s="1204"/>
      <c r="AU83" s="1204"/>
      <c r="AV83" s="1204"/>
      <c r="AW83" s="1204"/>
      <c r="AX83" s="1204"/>
      <c r="AY83" s="1204"/>
      <c r="AZ83" s="1204"/>
      <c r="BA83" s="1204"/>
      <c r="BB83" s="1204"/>
      <c r="BC83" s="1132"/>
      <c r="CP83" s="1123"/>
      <c r="CQ83" s="1124"/>
      <c r="CR83" s="1124"/>
      <c r="CS83" s="1124"/>
      <c r="CT83" s="1124"/>
      <c r="CU83" s="1124"/>
      <c r="CV83" s="1124"/>
      <c r="CW83" s="1124"/>
      <c r="CX83" s="1125"/>
      <c r="CY83" s="1140" t="s">
        <v>169</v>
      </c>
      <c r="CZ83" s="1141"/>
      <c r="DA83" s="1217" t="s">
        <v>175</v>
      </c>
      <c r="DB83" s="1173"/>
      <c r="DC83" s="1173"/>
      <c r="DD83" s="1173"/>
      <c r="DE83" s="1173"/>
      <c r="DF83" s="1173"/>
      <c r="DG83" s="1173"/>
      <c r="DH83" s="1173"/>
      <c r="DI83" s="1173"/>
      <c r="DJ83" s="1173"/>
      <c r="DK83" s="1174"/>
      <c r="DL83" s="1152" t="str">
        <f t="shared" si="34"/>
        <v/>
      </c>
      <c r="DM83" s="1153"/>
      <c r="DN83" s="1154"/>
      <c r="DO83" s="1155" t="s">
        <v>178</v>
      </c>
      <c r="DP83" s="1156"/>
      <c r="DQ83" s="1168">
        <v>150000</v>
      </c>
      <c r="DR83" s="1169"/>
      <c r="DS83" s="1169"/>
      <c r="DT83" s="1169"/>
      <c r="DU83" s="1169"/>
      <c r="DV83" s="1169"/>
      <c r="DW83" s="195" t="s">
        <v>0</v>
      </c>
      <c r="DX83" s="1144" t="str">
        <f t="shared" si="35"/>
        <v/>
      </c>
      <c r="DY83" s="1145"/>
      <c r="DZ83" s="1145"/>
      <c r="EA83" s="1145"/>
      <c r="EB83" s="1145"/>
      <c r="EC83" s="1145"/>
      <c r="ED83" s="1145"/>
      <c r="EE83" s="1145"/>
      <c r="EF83" s="1145"/>
      <c r="EG83" s="208" t="s">
        <v>0</v>
      </c>
      <c r="EH83" s="1203"/>
      <c r="EI83" s="1204"/>
      <c r="EJ83" s="1204"/>
      <c r="EK83" s="1204"/>
      <c r="EL83" s="1204"/>
      <c r="EM83" s="1204"/>
      <c r="EN83" s="1204"/>
      <c r="EO83" s="1204"/>
      <c r="EP83" s="1204"/>
      <c r="EQ83" s="1204"/>
      <c r="ER83" s="1132"/>
    </row>
    <row r="84" spans="1:148" ht="33.75" customHeight="1">
      <c r="A84" s="1123"/>
      <c r="B84" s="1287"/>
      <c r="C84" s="1287"/>
      <c r="D84" s="1287"/>
      <c r="E84" s="1287"/>
      <c r="F84" s="1287"/>
      <c r="G84" s="1287"/>
      <c r="H84" s="1287"/>
      <c r="I84" s="1125"/>
      <c r="J84" s="1288" t="s">
        <v>171</v>
      </c>
      <c r="K84" s="1289"/>
      <c r="L84" s="1302" t="s">
        <v>176</v>
      </c>
      <c r="M84" s="1193"/>
      <c r="N84" s="1193"/>
      <c r="O84" s="1193"/>
      <c r="P84" s="1193"/>
      <c r="Q84" s="1193"/>
      <c r="R84" s="1193"/>
      <c r="S84" s="1193"/>
      <c r="T84" s="1193"/>
      <c r="U84" s="1193"/>
      <c r="V84" s="1194"/>
      <c r="W84" s="1303" t="str">
        <f>IF($AZ$38&lt;&gt;"",SUMIF($AV$38:$AY$51,J84,$AZ$38:$BC$51),"")</f>
        <v/>
      </c>
      <c r="X84" s="1304"/>
      <c r="Y84" s="1305"/>
      <c r="Z84" s="1306" t="s">
        <v>178</v>
      </c>
      <c r="AA84" s="1307"/>
      <c r="AB84" s="1308">
        <v>200000</v>
      </c>
      <c r="AC84" s="1309"/>
      <c r="AD84" s="1309"/>
      <c r="AE84" s="1309"/>
      <c r="AF84" s="1309"/>
      <c r="AG84" s="1309"/>
      <c r="AH84" s="214" t="s">
        <v>0</v>
      </c>
      <c r="AI84" s="1310" t="str">
        <f t="shared" si="36"/>
        <v/>
      </c>
      <c r="AJ84" s="808"/>
      <c r="AK84" s="808"/>
      <c r="AL84" s="808"/>
      <c r="AM84" s="808"/>
      <c r="AN84" s="808"/>
      <c r="AO84" s="808"/>
      <c r="AP84" s="808"/>
      <c r="AQ84" s="808"/>
      <c r="AR84" s="215" t="s">
        <v>0</v>
      </c>
      <c r="AS84" s="1203"/>
      <c r="AT84" s="1204"/>
      <c r="AU84" s="1204"/>
      <c r="AV84" s="1204"/>
      <c r="AW84" s="1204"/>
      <c r="AX84" s="1204"/>
      <c r="AY84" s="1204"/>
      <c r="AZ84" s="1204"/>
      <c r="BA84" s="1204"/>
      <c r="BB84" s="1204"/>
      <c r="BC84" s="1132"/>
      <c r="CP84" s="1123"/>
      <c r="CQ84" s="1287"/>
      <c r="CR84" s="1287"/>
      <c r="CS84" s="1287"/>
      <c r="CT84" s="1287"/>
      <c r="CU84" s="1287"/>
      <c r="CV84" s="1287"/>
      <c r="CW84" s="1287"/>
      <c r="CX84" s="1125"/>
      <c r="CY84" s="1288" t="s">
        <v>171</v>
      </c>
      <c r="CZ84" s="1289"/>
      <c r="DA84" s="1302" t="s">
        <v>176</v>
      </c>
      <c r="DB84" s="1193"/>
      <c r="DC84" s="1193"/>
      <c r="DD84" s="1193"/>
      <c r="DE84" s="1193"/>
      <c r="DF84" s="1193"/>
      <c r="DG84" s="1193"/>
      <c r="DH84" s="1193"/>
      <c r="DI84" s="1193"/>
      <c r="DJ84" s="1193"/>
      <c r="DK84" s="1194"/>
      <c r="DL84" s="1303" t="str">
        <f t="shared" si="34"/>
        <v/>
      </c>
      <c r="DM84" s="1304"/>
      <c r="DN84" s="1305"/>
      <c r="DO84" s="1306" t="s">
        <v>178</v>
      </c>
      <c r="DP84" s="1307"/>
      <c r="DQ84" s="1308">
        <v>200000</v>
      </c>
      <c r="DR84" s="1309"/>
      <c r="DS84" s="1309"/>
      <c r="DT84" s="1309"/>
      <c r="DU84" s="1309"/>
      <c r="DV84" s="1309"/>
      <c r="DW84" s="214" t="s">
        <v>0</v>
      </c>
      <c r="DX84" s="1310" t="str">
        <f t="shared" si="35"/>
        <v/>
      </c>
      <c r="DY84" s="808"/>
      <c r="DZ84" s="808"/>
      <c r="EA84" s="808"/>
      <c r="EB84" s="808"/>
      <c r="EC84" s="808"/>
      <c r="ED84" s="808"/>
      <c r="EE84" s="808"/>
      <c r="EF84" s="808"/>
      <c r="EG84" s="215" t="s">
        <v>0</v>
      </c>
      <c r="EH84" s="1203"/>
      <c r="EI84" s="1204"/>
      <c r="EJ84" s="1204"/>
      <c r="EK84" s="1204"/>
      <c r="EL84" s="1204"/>
      <c r="EM84" s="1204"/>
      <c r="EN84" s="1204"/>
      <c r="EO84" s="1204"/>
      <c r="EP84" s="1204"/>
      <c r="EQ84" s="1204"/>
      <c r="ER84" s="1132"/>
    </row>
    <row r="85" spans="1:148" ht="33.75" customHeight="1">
      <c r="A85" s="1146" t="s">
        <v>201</v>
      </c>
      <c r="B85" s="1147"/>
      <c r="C85" s="1147"/>
      <c r="D85" s="1147"/>
      <c r="E85" s="1147"/>
      <c r="F85" s="1147"/>
      <c r="G85" s="1147"/>
      <c r="H85" s="1147"/>
      <c r="I85" s="1148"/>
      <c r="J85" s="1150" t="s">
        <v>166</v>
      </c>
      <c r="K85" s="1151"/>
      <c r="L85" s="1214" t="s">
        <v>173</v>
      </c>
      <c r="M85" s="1215"/>
      <c r="N85" s="1215"/>
      <c r="O85" s="1215"/>
      <c r="P85" s="1215"/>
      <c r="Q85" s="1215"/>
      <c r="R85" s="1215"/>
      <c r="S85" s="1215"/>
      <c r="T85" s="1215"/>
      <c r="U85" s="1215"/>
      <c r="V85" s="1216"/>
      <c r="W85" s="1159" t="str">
        <f>IF($AZ$60&lt;&gt;"",SUMIF($AV$60:$AY$73,J85,$AZ$60:$BC$73),"")</f>
        <v/>
      </c>
      <c r="X85" s="1160"/>
      <c r="Y85" s="1161"/>
      <c r="Z85" s="1162" t="s">
        <v>178</v>
      </c>
      <c r="AA85" s="1163"/>
      <c r="AB85" s="1166">
        <v>25000</v>
      </c>
      <c r="AC85" s="1167"/>
      <c r="AD85" s="1167"/>
      <c r="AE85" s="1167"/>
      <c r="AF85" s="1167"/>
      <c r="AG85" s="1167"/>
      <c r="AH85" s="197" t="s">
        <v>0</v>
      </c>
      <c r="AI85" s="1213" t="str">
        <f>IF(W85="","",(W85*AB85))</f>
        <v/>
      </c>
      <c r="AJ85" s="811"/>
      <c r="AK85" s="811"/>
      <c r="AL85" s="811"/>
      <c r="AM85" s="811"/>
      <c r="AN85" s="811"/>
      <c r="AO85" s="811"/>
      <c r="AP85" s="811"/>
      <c r="AQ85" s="811"/>
      <c r="AR85" s="216" t="s">
        <v>0</v>
      </c>
      <c r="AS85" s="1207">
        <f>SUM(AI85:AR88)</f>
        <v>0</v>
      </c>
      <c r="AT85" s="1208"/>
      <c r="AU85" s="1208"/>
      <c r="AV85" s="1208"/>
      <c r="AW85" s="1208"/>
      <c r="AX85" s="1208"/>
      <c r="AY85" s="1208"/>
      <c r="AZ85" s="1208"/>
      <c r="BA85" s="1208"/>
      <c r="BB85" s="1208"/>
      <c r="BC85" s="1149" t="s">
        <v>181</v>
      </c>
      <c r="CP85" s="1146" t="s">
        <v>201</v>
      </c>
      <c r="CQ85" s="1147"/>
      <c r="CR85" s="1147"/>
      <c r="CS85" s="1147"/>
      <c r="CT85" s="1147"/>
      <c r="CU85" s="1147"/>
      <c r="CV85" s="1147"/>
      <c r="CW85" s="1147"/>
      <c r="CX85" s="1148"/>
      <c r="CY85" s="1150" t="s">
        <v>166</v>
      </c>
      <c r="CZ85" s="1151"/>
      <c r="DA85" s="1214" t="s">
        <v>173</v>
      </c>
      <c r="DB85" s="1215"/>
      <c r="DC85" s="1215"/>
      <c r="DD85" s="1215"/>
      <c r="DE85" s="1215"/>
      <c r="DF85" s="1215"/>
      <c r="DG85" s="1215"/>
      <c r="DH85" s="1215"/>
      <c r="DI85" s="1215"/>
      <c r="DJ85" s="1215"/>
      <c r="DK85" s="1216"/>
      <c r="DL85" s="1159" t="str">
        <f t="shared" si="34"/>
        <v/>
      </c>
      <c r="DM85" s="1160"/>
      <c r="DN85" s="1161"/>
      <c r="DO85" s="1162" t="s">
        <v>178</v>
      </c>
      <c r="DP85" s="1163"/>
      <c r="DQ85" s="1166">
        <v>25000</v>
      </c>
      <c r="DR85" s="1167"/>
      <c r="DS85" s="1167"/>
      <c r="DT85" s="1167"/>
      <c r="DU85" s="1167"/>
      <c r="DV85" s="1167"/>
      <c r="DW85" s="197" t="s">
        <v>0</v>
      </c>
      <c r="DX85" s="1213" t="str">
        <f t="shared" si="35"/>
        <v/>
      </c>
      <c r="DY85" s="811"/>
      <c r="DZ85" s="811"/>
      <c r="EA85" s="811"/>
      <c r="EB85" s="811"/>
      <c r="EC85" s="811"/>
      <c r="ED85" s="811"/>
      <c r="EE85" s="811"/>
      <c r="EF85" s="811"/>
      <c r="EG85" s="216" t="s">
        <v>0</v>
      </c>
      <c r="EH85" s="1207">
        <f t="shared" ref="EH85" si="38">IF(AS85="","",AS85)</f>
        <v>0</v>
      </c>
      <c r="EI85" s="1208"/>
      <c r="EJ85" s="1208"/>
      <c r="EK85" s="1208"/>
      <c r="EL85" s="1208"/>
      <c r="EM85" s="1208"/>
      <c r="EN85" s="1208"/>
      <c r="EO85" s="1208"/>
      <c r="EP85" s="1208"/>
      <c r="EQ85" s="1208"/>
      <c r="ER85" s="1149" t="s">
        <v>181</v>
      </c>
    </row>
    <row r="86" spans="1:148" ht="33.75" customHeight="1">
      <c r="A86" s="1123"/>
      <c r="B86" s="1287"/>
      <c r="C86" s="1287"/>
      <c r="D86" s="1287"/>
      <c r="E86" s="1287"/>
      <c r="F86" s="1287"/>
      <c r="G86" s="1287"/>
      <c r="H86" s="1287"/>
      <c r="I86" s="1125"/>
      <c r="J86" s="1140" t="s">
        <v>104</v>
      </c>
      <c r="K86" s="1141"/>
      <c r="L86" s="1217" t="s">
        <v>174</v>
      </c>
      <c r="M86" s="1173"/>
      <c r="N86" s="1173"/>
      <c r="O86" s="1173"/>
      <c r="P86" s="1173"/>
      <c r="Q86" s="1173"/>
      <c r="R86" s="1173"/>
      <c r="S86" s="1173"/>
      <c r="T86" s="1173"/>
      <c r="U86" s="1173"/>
      <c r="V86" s="1174"/>
      <c r="W86" s="1152" t="str">
        <f>IF($AZ$60&lt;&gt;"",SUMIF($AV$60:$AY$73,J86,$AZ$60:$BC$73),"")</f>
        <v/>
      </c>
      <c r="X86" s="1153"/>
      <c r="Y86" s="1154"/>
      <c r="Z86" s="1155" t="s">
        <v>178</v>
      </c>
      <c r="AA86" s="1156"/>
      <c r="AB86" s="1168">
        <v>35000</v>
      </c>
      <c r="AC86" s="1169"/>
      <c r="AD86" s="1169"/>
      <c r="AE86" s="1169"/>
      <c r="AF86" s="1169"/>
      <c r="AG86" s="1169"/>
      <c r="AH86" s="195" t="s">
        <v>0</v>
      </c>
      <c r="AI86" s="1144" t="str">
        <f t="shared" ref="AI86:AI88" si="39">IF(W86="","",(W86*AB86))</f>
        <v/>
      </c>
      <c r="AJ86" s="1145"/>
      <c r="AK86" s="1145"/>
      <c r="AL86" s="1145"/>
      <c r="AM86" s="1145"/>
      <c r="AN86" s="1145"/>
      <c r="AO86" s="1145"/>
      <c r="AP86" s="1145"/>
      <c r="AQ86" s="1145"/>
      <c r="AR86" s="208" t="s">
        <v>0</v>
      </c>
      <c r="AS86" s="1203"/>
      <c r="AT86" s="1204"/>
      <c r="AU86" s="1204"/>
      <c r="AV86" s="1204"/>
      <c r="AW86" s="1204"/>
      <c r="AX86" s="1204"/>
      <c r="AY86" s="1204"/>
      <c r="AZ86" s="1204"/>
      <c r="BA86" s="1204"/>
      <c r="BB86" s="1204"/>
      <c r="BC86" s="1132"/>
      <c r="CP86" s="1123"/>
      <c r="CQ86" s="1287"/>
      <c r="CR86" s="1287"/>
      <c r="CS86" s="1287"/>
      <c r="CT86" s="1287"/>
      <c r="CU86" s="1287"/>
      <c r="CV86" s="1287"/>
      <c r="CW86" s="1287"/>
      <c r="CX86" s="1125"/>
      <c r="CY86" s="1140" t="s">
        <v>104</v>
      </c>
      <c r="CZ86" s="1141"/>
      <c r="DA86" s="1217" t="s">
        <v>174</v>
      </c>
      <c r="DB86" s="1173"/>
      <c r="DC86" s="1173"/>
      <c r="DD86" s="1173"/>
      <c r="DE86" s="1173"/>
      <c r="DF86" s="1173"/>
      <c r="DG86" s="1173"/>
      <c r="DH86" s="1173"/>
      <c r="DI86" s="1173"/>
      <c r="DJ86" s="1173"/>
      <c r="DK86" s="1174"/>
      <c r="DL86" s="1152" t="str">
        <f t="shared" si="34"/>
        <v/>
      </c>
      <c r="DM86" s="1153"/>
      <c r="DN86" s="1154"/>
      <c r="DO86" s="1155" t="s">
        <v>178</v>
      </c>
      <c r="DP86" s="1156"/>
      <c r="DQ86" s="1168">
        <v>35000</v>
      </c>
      <c r="DR86" s="1169"/>
      <c r="DS86" s="1169"/>
      <c r="DT86" s="1169"/>
      <c r="DU86" s="1169"/>
      <c r="DV86" s="1169"/>
      <c r="DW86" s="195" t="s">
        <v>0</v>
      </c>
      <c r="DX86" s="1144" t="str">
        <f t="shared" si="35"/>
        <v/>
      </c>
      <c r="DY86" s="1145"/>
      <c r="DZ86" s="1145"/>
      <c r="EA86" s="1145"/>
      <c r="EB86" s="1145"/>
      <c r="EC86" s="1145"/>
      <c r="ED86" s="1145"/>
      <c r="EE86" s="1145"/>
      <c r="EF86" s="1145"/>
      <c r="EG86" s="208" t="s">
        <v>0</v>
      </c>
      <c r="EH86" s="1203"/>
      <c r="EI86" s="1204"/>
      <c r="EJ86" s="1204"/>
      <c r="EK86" s="1204"/>
      <c r="EL86" s="1204"/>
      <c r="EM86" s="1204"/>
      <c r="EN86" s="1204"/>
      <c r="EO86" s="1204"/>
      <c r="EP86" s="1204"/>
      <c r="EQ86" s="1204"/>
      <c r="ER86" s="1132"/>
    </row>
    <row r="87" spans="1:148" ht="33.75" customHeight="1">
      <c r="A87" s="1123"/>
      <c r="B87" s="1287"/>
      <c r="C87" s="1287"/>
      <c r="D87" s="1287"/>
      <c r="E87" s="1287"/>
      <c r="F87" s="1287"/>
      <c r="G87" s="1287"/>
      <c r="H87" s="1287"/>
      <c r="I87" s="1125"/>
      <c r="J87" s="1140" t="s">
        <v>169</v>
      </c>
      <c r="K87" s="1141"/>
      <c r="L87" s="1217" t="s">
        <v>175</v>
      </c>
      <c r="M87" s="1173"/>
      <c r="N87" s="1173"/>
      <c r="O87" s="1173"/>
      <c r="P87" s="1173"/>
      <c r="Q87" s="1173"/>
      <c r="R87" s="1173"/>
      <c r="S87" s="1173"/>
      <c r="T87" s="1173"/>
      <c r="U87" s="1173"/>
      <c r="V87" s="1174"/>
      <c r="W87" s="1152" t="str">
        <f>IF($AZ$60&lt;&gt;"",SUMIF($AV$60:$AY$73,J87,$AZ$60:$BC$73),"")</f>
        <v/>
      </c>
      <c r="X87" s="1153"/>
      <c r="Y87" s="1154"/>
      <c r="Z87" s="1155" t="s">
        <v>178</v>
      </c>
      <c r="AA87" s="1156"/>
      <c r="AB87" s="1168">
        <v>60000</v>
      </c>
      <c r="AC87" s="1169"/>
      <c r="AD87" s="1169"/>
      <c r="AE87" s="1169"/>
      <c r="AF87" s="1169"/>
      <c r="AG87" s="1169"/>
      <c r="AH87" s="195" t="s">
        <v>0</v>
      </c>
      <c r="AI87" s="1144" t="str">
        <f t="shared" si="39"/>
        <v/>
      </c>
      <c r="AJ87" s="1145"/>
      <c r="AK87" s="1145"/>
      <c r="AL87" s="1145"/>
      <c r="AM87" s="1145"/>
      <c r="AN87" s="1145"/>
      <c r="AO87" s="1145"/>
      <c r="AP87" s="1145"/>
      <c r="AQ87" s="1145"/>
      <c r="AR87" s="208" t="s">
        <v>0</v>
      </c>
      <c r="AS87" s="1203"/>
      <c r="AT87" s="1204"/>
      <c r="AU87" s="1204"/>
      <c r="AV87" s="1204"/>
      <c r="AW87" s="1204"/>
      <c r="AX87" s="1204"/>
      <c r="AY87" s="1204"/>
      <c r="AZ87" s="1204"/>
      <c r="BA87" s="1204"/>
      <c r="BB87" s="1204"/>
      <c r="BC87" s="1132"/>
      <c r="CP87" s="1123"/>
      <c r="CQ87" s="1287"/>
      <c r="CR87" s="1287"/>
      <c r="CS87" s="1287"/>
      <c r="CT87" s="1287"/>
      <c r="CU87" s="1287"/>
      <c r="CV87" s="1287"/>
      <c r="CW87" s="1287"/>
      <c r="CX87" s="1125"/>
      <c r="CY87" s="1140" t="s">
        <v>169</v>
      </c>
      <c r="CZ87" s="1141"/>
      <c r="DA87" s="1217" t="s">
        <v>175</v>
      </c>
      <c r="DB87" s="1173"/>
      <c r="DC87" s="1173"/>
      <c r="DD87" s="1173"/>
      <c r="DE87" s="1173"/>
      <c r="DF87" s="1173"/>
      <c r="DG87" s="1173"/>
      <c r="DH87" s="1173"/>
      <c r="DI87" s="1173"/>
      <c r="DJ87" s="1173"/>
      <c r="DK87" s="1174"/>
      <c r="DL87" s="1152" t="str">
        <f t="shared" si="34"/>
        <v/>
      </c>
      <c r="DM87" s="1153"/>
      <c r="DN87" s="1154"/>
      <c r="DO87" s="1155" t="s">
        <v>178</v>
      </c>
      <c r="DP87" s="1156"/>
      <c r="DQ87" s="1168">
        <v>60000</v>
      </c>
      <c r="DR87" s="1169"/>
      <c r="DS87" s="1169"/>
      <c r="DT87" s="1169"/>
      <c r="DU87" s="1169"/>
      <c r="DV87" s="1169"/>
      <c r="DW87" s="195" t="s">
        <v>0</v>
      </c>
      <c r="DX87" s="1144" t="str">
        <f t="shared" si="35"/>
        <v/>
      </c>
      <c r="DY87" s="1145"/>
      <c r="DZ87" s="1145"/>
      <c r="EA87" s="1145"/>
      <c r="EB87" s="1145"/>
      <c r="EC87" s="1145"/>
      <c r="ED87" s="1145"/>
      <c r="EE87" s="1145"/>
      <c r="EF87" s="1145"/>
      <c r="EG87" s="208" t="s">
        <v>0</v>
      </c>
      <c r="EH87" s="1203"/>
      <c r="EI87" s="1204"/>
      <c r="EJ87" s="1204"/>
      <c r="EK87" s="1204"/>
      <c r="EL87" s="1204"/>
      <c r="EM87" s="1204"/>
      <c r="EN87" s="1204"/>
      <c r="EO87" s="1204"/>
      <c r="EP87" s="1204"/>
      <c r="EQ87" s="1204"/>
      <c r="ER87" s="1132"/>
    </row>
    <row r="88" spans="1:148" ht="33.75" customHeight="1" thickBot="1">
      <c r="A88" s="1299"/>
      <c r="B88" s="1300"/>
      <c r="C88" s="1300"/>
      <c r="D88" s="1300"/>
      <c r="E88" s="1300"/>
      <c r="F88" s="1300"/>
      <c r="G88" s="1300"/>
      <c r="H88" s="1300"/>
      <c r="I88" s="1301"/>
      <c r="J88" s="1297" t="s">
        <v>171</v>
      </c>
      <c r="K88" s="1298"/>
      <c r="L88" s="1218" t="s">
        <v>176</v>
      </c>
      <c r="M88" s="1219"/>
      <c r="N88" s="1219"/>
      <c r="O88" s="1219"/>
      <c r="P88" s="1219"/>
      <c r="Q88" s="1219"/>
      <c r="R88" s="1219"/>
      <c r="S88" s="1219"/>
      <c r="T88" s="1219"/>
      <c r="U88" s="1219"/>
      <c r="V88" s="1220"/>
      <c r="W88" s="1290" t="str">
        <f>IF($AZ$60&lt;&gt;"",SUMIF($AV$60:$AY$73,J88,$AZ$60:$BC$73),"")</f>
        <v/>
      </c>
      <c r="X88" s="1291"/>
      <c r="Y88" s="1292"/>
      <c r="Z88" s="1293" t="s">
        <v>178</v>
      </c>
      <c r="AA88" s="1294"/>
      <c r="AB88" s="1295">
        <v>90000</v>
      </c>
      <c r="AC88" s="1296"/>
      <c r="AD88" s="1296"/>
      <c r="AE88" s="1296"/>
      <c r="AF88" s="1296"/>
      <c r="AG88" s="1296"/>
      <c r="AH88" s="198" t="s">
        <v>0</v>
      </c>
      <c r="AI88" s="1199" t="str">
        <f t="shared" si="39"/>
        <v/>
      </c>
      <c r="AJ88" s="816"/>
      <c r="AK88" s="816"/>
      <c r="AL88" s="816"/>
      <c r="AM88" s="816"/>
      <c r="AN88" s="816"/>
      <c r="AO88" s="816"/>
      <c r="AP88" s="816"/>
      <c r="AQ88" s="816"/>
      <c r="AR88" s="217" t="s">
        <v>0</v>
      </c>
      <c r="AS88" s="1209"/>
      <c r="AT88" s="1210"/>
      <c r="AU88" s="1210"/>
      <c r="AV88" s="1210"/>
      <c r="AW88" s="1210"/>
      <c r="AX88" s="1210"/>
      <c r="AY88" s="1210"/>
      <c r="AZ88" s="1210"/>
      <c r="BA88" s="1210"/>
      <c r="BB88" s="1210"/>
      <c r="BC88" s="1285"/>
      <c r="CP88" s="1299"/>
      <c r="CQ88" s="1300"/>
      <c r="CR88" s="1300"/>
      <c r="CS88" s="1300"/>
      <c r="CT88" s="1300"/>
      <c r="CU88" s="1300"/>
      <c r="CV88" s="1300"/>
      <c r="CW88" s="1300"/>
      <c r="CX88" s="1301"/>
      <c r="CY88" s="1297" t="s">
        <v>171</v>
      </c>
      <c r="CZ88" s="1298"/>
      <c r="DA88" s="1218" t="s">
        <v>176</v>
      </c>
      <c r="DB88" s="1219"/>
      <c r="DC88" s="1219"/>
      <c r="DD88" s="1219"/>
      <c r="DE88" s="1219"/>
      <c r="DF88" s="1219"/>
      <c r="DG88" s="1219"/>
      <c r="DH88" s="1219"/>
      <c r="DI88" s="1219"/>
      <c r="DJ88" s="1219"/>
      <c r="DK88" s="1220"/>
      <c r="DL88" s="1290" t="str">
        <f t="shared" si="34"/>
        <v/>
      </c>
      <c r="DM88" s="1291"/>
      <c r="DN88" s="1292"/>
      <c r="DO88" s="1293" t="s">
        <v>178</v>
      </c>
      <c r="DP88" s="1294"/>
      <c r="DQ88" s="1295">
        <v>90000</v>
      </c>
      <c r="DR88" s="1296"/>
      <c r="DS88" s="1296"/>
      <c r="DT88" s="1296"/>
      <c r="DU88" s="1296"/>
      <c r="DV88" s="1296"/>
      <c r="DW88" s="198" t="s">
        <v>0</v>
      </c>
      <c r="DX88" s="1199" t="str">
        <f t="shared" si="35"/>
        <v/>
      </c>
      <c r="DY88" s="816"/>
      <c r="DZ88" s="816"/>
      <c r="EA88" s="816"/>
      <c r="EB88" s="816"/>
      <c r="EC88" s="816"/>
      <c r="ED88" s="816"/>
      <c r="EE88" s="816"/>
      <c r="EF88" s="816"/>
      <c r="EG88" s="217" t="s">
        <v>0</v>
      </c>
      <c r="EH88" s="1209"/>
      <c r="EI88" s="1210"/>
      <c r="EJ88" s="1210"/>
      <c r="EK88" s="1210"/>
      <c r="EL88" s="1210"/>
      <c r="EM88" s="1210"/>
      <c r="EN88" s="1210"/>
      <c r="EO88" s="1210"/>
      <c r="EP88" s="1210"/>
      <c r="EQ88" s="1210"/>
      <c r="ER88" s="1285"/>
    </row>
    <row r="89" spans="1:148" ht="38.25" customHeight="1" thickTop="1">
      <c r="A89" s="1189" t="s">
        <v>183</v>
      </c>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1">
        <f>SUM(AS77:BB88)</f>
        <v>0</v>
      </c>
      <c r="AT89" s="1192"/>
      <c r="AU89" s="1192"/>
      <c r="AV89" s="1192"/>
      <c r="AW89" s="1192"/>
      <c r="AX89" s="1192"/>
      <c r="AY89" s="1192"/>
      <c r="AZ89" s="1192"/>
      <c r="BA89" s="1192"/>
      <c r="BB89" s="1192"/>
      <c r="BC89" s="180" t="s">
        <v>181</v>
      </c>
      <c r="CP89" s="1189" t="s">
        <v>183</v>
      </c>
      <c r="CQ89" s="1190"/>
      <c r="CR89" s="1190"/>
      <c r="CS89" s="1190"/>
      <c r="CT89" s="1190"/>
      <c r="CU89" s="1190"/>
      <c r="CV89" s="1190"/>
      <c r="CW89" s="1190"/>
      <c r="CX89" s="1190"/>
      <c r="CY89" s="1190"/>
      <c r="CZ89" s="1190"/>
      <c r="DA89" s="1190"/>
      <c r="DB89" s="1190"/>
      <c r="DC89" s="1190"/>
      <c r="DD89" s="1190"/>
      <c r="DE89" s="1190"/>
      <c r="DF89" s="1190"/>
      <c r="DG89" s="1190"/>
      <c r="DH89" s="1190"/>
      <c r="DI89" s="1190"/>
      <c r="DJ89" s="1190"/>
      <c r="DK89" s="1190"/>
      <c r="DL89" s="1190"/>
      <c r="DM89" s="1190"/>
      <c r="DN89" s="1190"/>
      <c r="DO89" s="1190"/>
      <c r="DP89" s="1190"/>
      <c r="DQ89" s="1190"/>
      <c r="DR89" s="1190"/>
      <c r="DS89" s="1190"/>
      <c r="DT89" s="1190"/>
      <c r="DU89" s="1190"/>
      <c r="DV89" s="1190"/>
      <c r="DW89" s="1190"/>
      <c r="DX89" s="1190"/>
      <c r="DY89" s="1190"/>
      <c r="DZ89" s="1190"/>
      <c r="EA89" s="1190"/>
      <c r="EB89" s="1190"/>
      <c r="EC89" s="1190"/>
      <c r="ED89" s="1190"/>
      <c r="EE89" s="1190"/>
      <c r="EF89" s="1190"/>
      <c r="EG89" s="1190"/>
      <c r="EH89" s="1191">
        <f>IF(AS89="","",AS89)</f>
        <v>0</v>
      </c>
      <c r="EI89" s="1192"/>
      <c r="EJ89" s="1192"/>
      <c r="EK89" s="1192"/>
      <c r="EL89" s="1192"/>
      <c r="EM89" s="1192"/>
      <c r="EN89" s="1192"/>
      <c r="EO89" s="1192"/>
      <c r="EP89" s="1192"/>
      <c r="EQ89" s="1192"/>
      <c r="ER89" s="180" t="s">
        <v>181</v>
      </c>
    </row>
    <row r="90" spans="1:148" ht="17.25" customHeight="1">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205"/>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CP90" s="219"/>
      <c r="CQ90" s="219"/>
      <c r="CR90" s="219"/>
      <c r="CS90" s="219"/>
      <c r="CT90" s="219"/>
      <c r="CU90" s="219"/>
      <c r="CV90" s="219"/>
      <c r="CW90" s="219"/>
      <c r="CX90" s="219"/>
      <c r="CY90" s="219"/>
      <c r="CZ90" s="219"/>
      <c r="DA90" s="219"/>
      <c r="DB90" s="219"/>
      <c r="DC90" s="219"/>
      <c r="DD90" s="219"/>
      <c r="DE90" s="219"/>
      <c r="DF90" s="219"/>
      <c r="DG90" s="219"/>
      <c r="DH90" s="219"/>
      <c r="DI90" s="219"/>
      <c r="DJ90" s="219"/>
      <c r="DK90" s="219"/>
      <c r="DL90" s="219"/>
      <c r="DM90" s="219"/>
      <c r="DN90" s="219"/>
      <c r="DO90" s="219"/>
      <c r="DP90" s="219"/>
      <c r="DQ90" s="219"/>
      <c r="DR90" s="219"/>
      <c r="DS90" s="219"/>
      <c r="DT90" s="219"/>
      <c r="DU90" s="219"/>
      <c r="DV90" s="219"/>
      <c r="DW90" s="219"/>
      <c r="DX90" s="219"/>
      <c r="DY90" s="219"/>
      <c r="DZ90" s="219"/>
      <c r="EA90" s="219"/>
      <c r="EB90" s="219"/>
      <c r="EC90" s="219"/>
      <c r="ED90" s="219"/>
      <c r="EE90" s="219"/>
      <c r="EF90" s="219"/>
      <c r="EG90" s="219"/>
    </row>
  </sheetData>
  <sheetProtection algorithmName="SHA-512" hashValue="zinyp/lbVlgf7Vt5uUFCUtNho+swNJ6nj5kr3d07GdiFpfdWks0xNnlL1EL1YsfpXRnNvLA+vCXwWY+OZuLXSQ==" saltValue="oXYUjoGgPLt//oXwJegg9w==" spinCount="100000" sheet="1" objects="1" scenarios="1"/>
  <mergeCells count="891">
    <mergeCell ref="CP89:EG89"/>
    <mergeCell ref="EH89:EQ89"/>
    <mergeCell ref="DA14:DI15"/>
    <mergeCell ref="DJ14:EJ15"/>
    <mergeCell ref="DA16:DI16"/>
    <mergeCell ref="DJ16:EJ16"/>
    <mergeCell ref="DA17:DI17"/>
    <mergeCell ref="DJ17:EJ17"/>
    <mergeCell ref="DJ18:EJ18"/>
    <mergeCell ref="DJ19:EJ19"/>
    <mergeCell ref="DJ20:EJ20"/>
    <mergeCell ref="DJ21:EJ21"/>
    <mergeCell ref="DJ22:EJ22"/>
    <mergeCell ref="DJ23:EJ23"/>
    <mergeCell ref="DJ24:EJ24"/>
    <mergeCell ref="DJ25:EJ25"/>
    <mergeCell ref="DJ26:EJ26"/>
    <mergeCell ref="DJ27:EJ27"/>
    <mergeCell ref="DJ28:EJ28"/>
    <mergeCell ref="DJ29:EJ29"/>
    <mergeCell ref="DJ36:EJ37"/>
    <mergeCell ref="DJ38:EJ38"/>
    <mergeCell ref="DJ39:EJ39"/>
    <mergeCell ref="DJ40:EJ40"/>
    <mergeCell ref="EH85:EQ88"/>
    <mergeCell ref="CY86:CZ86"/>
    <mergeCell ref="DA86:DK86"/>
    <mergeCell ref="DL86:DN86"/>
    <mergeCell ref="DO86:DP86"/>
    <mergeCell ref="DQ86:DV86"/>
    <mergeCell ref="DX86:EF86"/>
    <mergeCell ref="CY87:CZ87"/>
    <mergeCell ref="DA87:DK87"/>
    <mergeCell ref="DL87:DN87"/>
    <mergeCell ref="DO87:DP87"/>
    <mergeCell ref="DQ87:DV87"/>
    <mergeCell ref="DX87:EF87"/>
    <mergeCell ref="CY88:CZ88"/>
    <mergeCell ref="DA88:DK88"/>
    <mergeCell ref="DL88:DN88"/>
    <mergeCell ref="DO88:DP88"/>
    <mergeCell ref="DQ88:DV88"/>
    <mergeCell ref="DX88:EF88"/>
    <mergeCell ref="CP85:CX88"/>
    <mergeCell ref="CY85:CZ85"/>
    <mergeCell ref="DA85:DK85"/>
    <mergeCell ref="DL85:DN85"/>
    <mergeCell ref="DO85:DP85"/>
    <mergeCell ref="DQ85:DV85"/>
    <mergeCell ref="DX85:EF85"/>
    <mergeCell ref="CP81:CX84"/>
    <mergeCell ref="CY81:CZ81"/>
    <mergeCell ref="DA81:DK81"/>
    <mergeCell ref="DL81:DN81"/>
    <mergeCell ref="DO81:DP81"/>
    <mergeCell ref="DQ81:DV81"/>
    <mergeCell ref="DX81:EF81"/>
    <mergeCell ref="DA82:DK82"/>
    <mergeCell ref="DL82:DN82"/>
    <mergeCell ref="DO82:DP82"/>
    <mergeCell ref="DQ82:DV82"/>
    <mergeCell ref="DX82:EF82"/>
    <mergeCell ref="CY83:CZ83"/>
    <mergeCell ref="DA83:DK83"/>
    <mergeCell ref="DL83:DN83"/>
    <mergeCell ref="DO83:DP83"/>
    <mergeCell ref="DQ83:DV83"/>
    <mergeCell ref="DX83:EF83"/>
    <mergeCell ref="EK73:EN73"/>
    <mergeCell ref="EO73:ER73"/>
    <mergeCell ref="ER81:ER84"/>
    <mergeCell ref="DO80:DP80"/>
    <mergeCell ref="DQ80:DV80"/>
    <mergeCell ref="DX80:EF80"/>
    <mergeCell ref="EH81:EQ84"/>
    <mergeCell ref="CY82:CZ82"/>
    <mergeCell ref="DO76:DP76"/>
    <mergeCell ref="CY84:CZ84"/>
    <mergeCell ref="DA84:DK84"/>
    <mergeCell ref="DL84:DN84"/>
    <mergeCell ref="DO84:DP84"/>
    <mergeCell ref="DQ84:DV84"/>
    <mergeCell ref="DX84:EF84"/>
    <mergeCell ref="CT71:CZ71"/>
    <mergeCell ref="DA71:DI71"/>
    <mergeCell ref="EK71:EN71"/>
    <mergeCell ref="EO71:ER71"/>
    <mergeCell ref="DJ70:EJ70"/>
    <mergeCell ref="DJ71:EJ71"/>
    <mergeCell ref="CT72:CZ72"/>
    <mergeCell ref="DA72:DI72"/>
    <mergeCell ref="EK72:EN72"/>
    <mergeCell ref="EO72:ER72"/>
    <mergeCell ref="DJ72:EJ72"/>
    <mergeCell ref="CT64:CZ64"/>
    <mergeCell ref="DA64:DI64"/>
    <mergeCell ref="EK64:EN64"/>
    <mergeCell ref="EO64:ER64"/>
    <mergeCell ref="CT65:CZ65"/>
    <mergeCell ref="DA65:DI65"/>
    <mergeCell ref="EK65:EN65"/>
    <mergeCell ref="EO65:ER65"/>
    <mergeCell ref="CT70:CZ70"/>
    <mergeCell ref="DA70:DI70"/>
    <mergeCell ref="EK70:EN70"/>
    <mergeCell ref="EO70:ER70"/>
    <mergeCell ref="DJ64:EJ64"/>
    <mergeCell ref="DJ65:EJ65"/>
    <mergeCell ref="DJ66:EJ66"/>
    <mergeCell ref="DJ67:EJ67"/>
    <mergeCell ref="DJ68:EJ68"/>
    <mergeCell ref="DJ69:EJ69"/>
    <mergeCell ref="EK66:EN66"/>
    <mergeCell ref="EO66:ER66"/>
    <mergeCell ref="EK67:EN67"/>
    <mergeCell ref="EO67:ER67"/>
    <mergeCell ref="DA62:DI62"/>
    <mergeCell ref="EK62:EN62"/>
    <mergeCell ref="EO62:ER62"/>
    <mergeCell ref="CT63:CZ63"/>
    <mergeCell ref="DA63:DI63"/>
    <mergeCell ref="EK63:EN63"/>
    <mergeCell ref="EO63:ER63"/>
    <mergeCell ref="EK58:EN59"/>
    <mergeCell ref="EO58:ER59"/>
    <mergeCell ref="CT60:CZ60"/>
    <mergeCell ref="DA60:DI60"/>
    <mergeCell ref="EK60:EN60"/>
    <mergeCell ref="EO60:ER60"/>
    <mergeCell ref="DJ58:EJ59"/>
    <mergeCell ref="DJ60:EJ60"/>
    <mergeCell ref="CT62:CZ62"/>
    <mergeCell ref="CT61:CZ61"/>
    <mergeCell ref="DA61:DI61"/>
    <mergeCell ref="EK61:EN61"/>
    <mergeCell ref="EO61:ER61"/>
    <mergeCell ref="DJ61:EJ61"/>
    <mergeCell ref="DJ62:EJ62"/>
    <mergeCell ref="DJ63:EJ63"/>
    <mergeCell ref="CP54:CZ54"/>
    <mergeCell ref="DA54:DI54"/>
    <mergeCell ref="DJ54:DU54"/>
    <mergeCell ref="CP56:DW56"/>
    <mergeCell ref="DX56:EF56"/>
    <mergeCell ref="CT58:CZ59"/>
    <mergeCell ref="DA58:DI59"/>
    <mergeCell ref="CT50:CZ50"/>
    <mergeCell ref="DA50:DI50"/>
    <mergeCell ref="CP58:CS59"/>
    <mergeCell ref="EK50:EN50"/>
    <mergeCell ref="EO50:ER50"/>
    <mergeCell ref="CT51:CZ51"/>
    <mergeCell ref="DA51:DI51"/>
    <mergeCell ref="EK51:EN51"/>
    <mergeCell ref="EO51:ER51"/>
    <mergeCell ref="DJ50:EJ50"/>
    <mergeCell ref="DJ51:EJ51"/>
    <mergeCell ref="CT48:CZ48"/>
    <mergeCell ref="DA48:DI48"/>
    <mergeCell ref="EK48:EN48"/>
    <mergeCell ref="EO48:ER48"/>
    <mergeCell ref="CT49:CZ49"/>
    <mergeCell ref="DA49:DI49"/>
    <mergeCell ref="EK49:EN49"/>
    <mergeCell ref="EO49:ER49"/>
    <mergeCell ref="DJ48:EJ48"/>
    <mergeCell ref="DJ49:EJ49"/>
    <mergeCell ref="CT42:CZ42"/>
    <mergeCell ref="DA42:DI42"/>
    <mergeCell ref="EK42:EN42"/>
    <mergeCell ref="EO42:ER42"/>
    <mergeCell ref="CT43:CZ43"/>
    <mergeCell ref="DA43:DI43"/>
    <mergeCell ref="EK43:EN43"/>
    <mergeCell ref="EO43:ER43"/>
    <mergeCell ref="DJ42:EJ42"/>
    <mergeCell ref="DJ43:EJ43"/>
    <mergeCell ref="EK40:EN40"/>
    <mergeCell ref="EO40:ER40"/>
    <mergeCell ref="CT41:CZ41"/>
    <mergeCell ref="DA41:DI41"/>
    <mergeCell ref="EK41:EN41"/>
    <mergeCell ref="EO41:ER41"/>
    <mergeCell ref="DJ41:EJ41"/>
    <mergeCell ref="CT38:CZ38"/>
    <mergeCell ref="DA38:DI38"/>
    <mergeCell ref="EK38:EN38"/>
    <mergeCell ref="EO38:ER38"/>
    <mergeCell ref="CT39:CZ39"/>
    <mergeCell ref="DA39:DI39"/>
    <mergeCell ref="EK39:EN39"/>
    <mergeCell ref="EO39:ER39"/>
    <mergeCell ref="CT40:CZ40"/>
    <mergeCell ref="DA40:DI40"/>
    <mergeCell ref="CP34:DW34"/>
    <mergeCell ref="DX34:EF34"/>
    <mergeCell ref="CT36:CZ37"/>
    <mergeCell ref="DA36:DI37"/>
    <mergeCell ref="EK36:EN37"/>
    <mergeCell ref="EO36:ER37"/>
    <mergeCell ref="DA29:DI29"/>
    <mergeCell ref="EK29:EN29"/>
    <mergeCell ref="EO29:ER29"/>
    <mergeCell ref="CP32:CZ32"/>
    <mergeCell ref="DA32:DI32"/>
    <mergeCell ref="DJ32:DU32"/>
    <mergeCell ref="CT29:CZ29"/>
    <mergeCell ref="CT27:CZ27"/>
    <mergeCell ref="DA27:DI27"/>
    <mergeCell ref="EK27:EN27"/>
    <mergeCell ref="EO27:ER27"/>
    <mergeCell ref="CT28:CZ28"/>
    <mergeCell ref="DA28:DI28"/>
    <mergeCell ref="EK28:EN28"/>
    <mergeCell ref="EO28:ER28"/>
    <mergeCell ref="CT23:CZ23"/>
    <mergeCell ref="DA23:DI23"/>
    <mergeCell ref="EK23:EN23"/>
    <mergeCell ref="EO23:ER23"/>
    <mergeCell ref="CT24:CZ24"/>
    <mergeCell ref="DA24:DI24"/>
    <mergeCell ref="EK24:EN24"/>
    <mergeCell ref="EO24:ER24"/>
    <mergeCell ref="DA25:DI25"/>
    <mergeCell ref="DA26:DI26"/>
    <mergeCell ref="EK25:EN25"/>
    <mergeCell ref="EO25:ER25"/>
    <mergeCell ref="EK26:EN26"/>
    <mergeCell ref="EO26:ER26"/>
    <mergeCell ref="CT21:CZ21"/>
    <mergeCell ref="DA21:DI21"/>
    <mergeCell ref="EK21:EN21"/>
    <mergeCell ref="EO21:ER21"/>
    <mergeCell ref="CT22:CZ22"/>
    <mergeCell ref="DA22:DI22"/>
    <mergeCell ref="EK22:EN22"/>
    <mergeCell ref="EO22:ER22"/>
    <mergeCell ref="EO19:ER19"/>
    <mergeCell ref="CT20:CZ20"/>
    <mergeCell ref="DA20:DI20"/>
    <mergeCell ref="EK20:EN20"/>
    <mergeCell ref="EO20:ER20"/>
    <mergeCell ref="CT19:CZ19"/>
    <mergeCell ref="EO17:ER17"/>
    <mergeCell ref="CT18:CZ18"/>
    <mergeCell ref="DA18:DI18"/>
    <mergeCell ref="EK18:EN18"/>
    <mergeCell ref="EO18:ER18"/>
    <mergeCell ref="A89:AR89"/>
    <mergeCell ref="AS89:BB89"/>
    <mergeCell ref="Z84:AA84"/>
    <mergeCell ref="AB84:AG84"/>
    <mergeCell ref="AI84:AQ84"/>
    <mergeCell ref="L85:V85"/>
    <mergeCell ref="W85:Y85"/>
    <mergeCell ref="Z85:AA85"/>
    <mergeCell ref="AB85:AG85"/>
    <mergeCell ref="AI85:AQ85"/>
    <mergeCell ref="AS85:BB88"/>
    <mergeCell ref="L86:V86"/>
    <mergeCell ref="W86:Y86"/>
    <mergeCell ref="Z86:AA86"/>
    <mergeCell ref="AB86:AG86"/>
    <mergeCell ref="AI86:AQ86"/>
    <mergeCell ref="L87:V87"/>
    <mergeCell ref="W87:Y87"/>
    <mergeCell ref="Z87:AA87"/>
    <mergeCell ref="AB87:AG87"/>
    <mergeCell ref="AI87:AQ87"/>
    <mergeCell ref="L88:V88"/>
    <mergeCell ref="W88:Y88"/>
    <mergeCell ref="Z88:AA88"/>
    <mergeCell ref="AB88:AG88"/>
    <mergeCell ref="AI88:AQ88"/>
    <mergeCell ref="E73:K73"/>
    <mergeCell ref="L73:T73"/>
    <mergeCell ref="U73:AH73"/>
    <mergeCell ref="J88:K88"/>
    <mergeCell ref="J87:K87"/>
    <mergeCell ref="A85:I88"/>
    <mergeCell ref="AB83:AG83"/>
    <mergeCell ref="AI83:AQ83"/>
    <mergeCell ref="L84:V84"/>
    <mergeCell ref="W84:Y84"/>
    <mergeCell ref="J80:K80"/>
    <mergeCell ref="J79:K79"/>
    <mergeCell ref="L79:V79"/>
    <mergeCell ref="W79:Y79"/>
    <mergeCell ref="Z79:AA79"/>
    <mergeCell ref="AB79:AG79"/>
    <mergeCell ref="AI79:AQ79"/>
    <mergeCell ref="A54:K54"/>
    <mergeCell ref="L54:T54"/>
    <mergeCell ref="U54:AF54"/>
    <mergeCell ref="A56:AH56"/>
    <mergeCell ref="AI56:AQ56"/>
    <mergeCell ref="J76:V76"/>
    <mergeCell ref="Z76:AA76"/>
    <mergeCell ref="AB76:AH76"/>
    <mergeCell ref="AI76:AR76"/>
    <mergeCell ref="E70:K70"/>
    <mergeCell ref="L70:T70"/>
    <mergeCell ref="U70:AH70"/>
    <mergeCell ref="E71:K71"/>
    <mergeCell ref="L71:T71"/>
    <mergeCell ref="U71:AH71"/>
    <mergeCell ref="E72:K72"/>
    <mergeCell ref="L72:T72"/>
    <mergeCell ref="U72:AH72"/>
    <mergeCell ref="E66:K66"/>
    <mergeCell ref="L66:T66"/>
    <mergeCell ref="U66:AH66"/>
    <mergeCell ref="E67:K67"/>
    <mergeCell ref="L67:T67"/>
    <mergeCell ref="U67:AH67"/>
    <mergeCell ref="E49:K49"/>
    <mergeCell ref="L49:T49"/>
    <mergeCell ref="U49:AH49"/>
    <mergeCell ref="E50:K50"/>
    <mergeCell ref="L50:T50"/>
    <mergeCell ref="U50:AH50"/>
    <mergeCell ref="E51:K51"/>
    <mergeCell ref="L51:T51"/>
    <mergeCell ref="U51:AH51"/>
    <mergeCell ref="U44:AH44"/>
    <mergeCell ref="E45:K45"/>
    <mergeCell ref="L45:T45"/>
    <mergeCell ref="U45:AH45"/>
    <mergeCell ref="E46:K46"/>
    <mergeCell ref="L46:T46"/>
    <mergeCell ref="U46:AH46"/>
    <mergeCell ref="E48:K48"/>
    <mergeCell ref="L48:T48"/>
    <mergeCell ref="U48:AH48"/>
    <mergeCell ref="L23:T23"/>
    <mergeCell ref="U23:AH23"/>
    <mergeCell ref="E24:K24"/>
    <mergeCell ref="L24:T24"/>
    <mergeCell ref="U24:AH24"/>
    <mergeCell ref="E25:K25"/>
    <mergeCell ref="L25:T25"/>
    <mergeCell ref="U25:AH25"/>
    <mergeCell ref="E27:K27"/>
    <mergeCell ref="L27:T27"/>
    <mergeCell ref="U27:AH27"/>
    <mergeCell ref="ER85:ER88"/>
    <mergeCell ref="J86:K86"/>
    <mergeCell ref="J85:K85"/>
    <mergeCell ref="BC85:BC88"/>
    <mergeCell ref="A81:I84"/>
    <mergeCell ref="J82:K82"/>
    <mergeCell ref="BC81:BC84"/>
    <mergeCell ref="L81:V81"/>
    <mergeCell ref="W81:Y81"/>
    <mergeCell ref="Z81:AA81"/>
    <mergeCell ref="AB81:AG81"/>
    <mergeCell ref="AI81:AQ81"/>
    <mergeCell ref="AS81:BB84"/>
    <mergeCell ref="L82:V82"/>
    <mergeCell ref="W82:Y82"/>
    <mergeCell ref="Z82:AA82"/>
    <mergeCell ref="AB82:AG82"/>
    <mergeCell ref="AI82:AQ82"/>
    <mergeCell ref="L83:V83"/>
    <mergeCell ref="W83:Y83"/>
    <mergeCell ref="Z83:AA83"/>
    <mergeCell ref="J81:K81"/>
    <mergeCell ref="J83:K83"/>
    <mergeCell ref="J84:K84"/>
    <mergeCell ref="L80:V80"/>
    <mergeCell ref="W80:Y80"/>
    <mergeCell ref="Z80:AA80"/>
    <mergeCell ref="AB80:AG80"/>
    <mergeCell ref="AI80:AQ80"/>
    <mergeCell ref="DO79:DP79"/>
    <mergeCell ref="DQ79:DV79"/>
    <mergeCell ref="DX79:EF79"/>
    <mergeCell ref="CY80:CZ80"/>
    <mergeCell ref="CP77:CX80"/>
    <mergeCell ref="CY77:CZ77"/>
    <mergeCell ref="DA77:DK77"/>
    <mergeCell ref="DL77:DN77"/>
    <mergeCell ref="DO77:DP77"/>
    <mergeCell ref="DQ77:DV77"/>
    <mergeCell ref="DX77:EF77"/>
    <mergeCell ref="CY78:CZ78"/>
    <mergeCell ref="DA78:DK78"/>
    <mergeCell ref="DL78:DN78"/>
    <mergeCell ref="DO78:DP78"/>
    <mergeCell ref="DQ78:DV78"/>
    <mergeCell ref="DX78:EF78"/>
    <mergeCell ref="CY79:CZ79"/>
    <mergeCell ref="DA79:DK79"/>
    <mergeCell ref="AV73:AY73"/>
    <mergeCell ref="AZ73:BC73"/>
    <mergeCell ref="CP73:CS73"/>
    <mergeCell ref="AS76:BC76"/>
    <mergeCell ref="AI77:AQ77"/>
    <mergeCell ref="AS77:BB80"/>
    <mergeCell ref="AI78:AQ78"/>
    <mergeCell ref="CP76:CX76"/>
    <mergeCell ref="CY76:DK76"/>
    <mergeCell ref="CT73:CZ73"/>
    <mergeCell ref="DA73:DI73"/>
    <mergeCell ref="DJ73:EJ73"/>
    <mergeCell ref="DQ76:DW76"/>
    <mergeCell ref="DX76:EG76"/>
    <mergeCell ref="EH76:ER76"/>
    <mergeCell ref="EH77:EQ80"/>
    <mergeCell ref="DL79:DN79"/>
    <mergeCell ref="DA80:DK80"/>
    <mergeCell ref="DL80:DN80"/>
    <mergeCell ref="A76:I76"/>
    <mergeCell ref="J78:K78"/>
    <mergeCell ref="L77:V77"/>
    <mergeCell ref="W77:Y77"/>
    <mergeCell ref="Z77:AA77"/>
    <mergeCell ref="AB77:AG77"/>
    <mergeCell ref="L78:V78"/>
    <mergeCell ref="W78:Y78"/>
    <mergeCell ref="Z78:AA78"/>
    <mergeCell ref="AB78:AG78"/>
    <mergeCell ref="AI72:AL72"/>
    <mergeCell ref="AN72:AQ72"/>
    <mergeCell ref="A77:I80"/>
    <mergeCell ref="J77:K77"/>
    <mergeCell ref="ER77:ER80"/>
    <mergeCell ref="BC77:BC80"/>
    <mergeCell ref="AI70:AL70"/>
    <mergeCell ref="AN70:AQ70"/>
    <mergeCell ref="A73:D73"/>
    <mergeCell ref="AI73:AL73"/>
    <mergeCell ref="AN73:AQ73"/>
    <mergeCell ref="AR73:AU73"/>
    <mergeCell ref="AR72:AU72"/>
    <mergeCell ref="AV72:AY72"/>
    <mergeCell ref="AZ72:BC72"/>
    <mergeCell ref="CP72:CS72"/>
    <mergeCell ref="A72:D72"/>
    <mergeCell ref="CP71:CS71"/>
    <mergeCell ref="A71:D71"/>
    <mergeCell ref="AI71:AL71"/>
    <mergeCell ref="AN71:AQ71"/>
    <mergeCell ref="AR71:AU71"/>
    <mergeCell ref="AV71:AY71"/>
    <mergeCell ref="AZ71:BC71"/>
    <mergeCell ref="A67:D67"/>
    <mergeCell ref="AI67:AL67"/>
    <mergeCell ref="AN67:AQ67"/>
    <mergeCell ref="AR67:AU67"/>
    <mergeCell ref="AV67:AY67"/>
    <mergeCell ref="AZ67:BC67"/>
    <mergeCell ref="CP67:CS67"/>
    <mergeCell ref="AN68:AQ68"/>
    <mergeCell ref="AZ70:BC70"/>
    <mergeCell ref="CP70:CS70"/>
    <mergeCell ref="A70:D70"/>
    <mergeCell ref="A68:D68"/>
    <mergeCell ref="AI68:AL68"/>
    <mergeCell ref="AZ69:BC69"/>
    <mergeCell ref="CP69:CS69"/>
    <mergeCell ref="E69:K69"/>
    <mergeCell ref="L69:T69"/>
    <mergeCell ref="U69:AH69"/>
    <mergeCell ref="E68:K68"/>
    <mergeCell ref="L68:T68"/>
    <mergeCell ref="U68:AH68"/>
    <mergeCell ref="AR70:AU70"/>
    <mergeCell ref="AV70:AY70"/>
    <mergeCell ref="AV69:AY69"/>
    <mergeCell ref="A69:D69"/>
    <mergeCell ref="AI69:AL69"/>
    <mergeCell ref="AN69:AQ69"/>
    <mergeCell ref="AR69:AU69"/>
    <mergeCell ref="AR68:AU68"/>
    <mergeCell ref="AV68:AY68"/>
    <mergeCell ref="EK68:EN68"/>
    <mergeCell ref="EO68:ER68"/>
    <mergeCell ref="EK69:EN69"/>
    <mergeCell ref="EO69:ER69"/>
    <mergeCell ref="AR66:AU66"/>
    <mergeCell ref="AV66:AY66"/>
    <mergeCell ref="AV65:AY65"/>
    <mergeCell ref="DA68:DI68"/>
    <mergeCell ref="DA69:DI69"/>
    <mergeCell ref="AZ68:BC68"/>
    <mergeCell ref="CP68:CS68"/>
    <mergeCell ref="CT69:CZ69"/>
    <mergeCell ref="CT68:CZ68"/>
    <mergeCell ref="CT66:CZ66"/>
    <mergeCell ref="DA66:DI66"/>
    <mergeCell ref="CT67:CZ67"/>
    <mergeCell ref="DA67:DI67"/>
    <mergeCell ref="AZ64:BC64"/>
    <mergeCell ref="CP64:CS64"/>
    <mergeCell ref="AZ65:BC65"/>
    <mergeCell ref="CP65:CS65"/>
    <mergeCell ref="AZ66:BC66"/>
    <mergeCell ref="CP66:CS66"/>
    <mergeCell ref="A65:D65"/>
    <mergeCell ref="AI65:AL65"/>
    <mergeCell ref="AN65:AQ65"/>
    <mergeCell ref="AR65:AU65"/>
    <mergeCell ref="AR64:AU64"/>
    <mergeCell ref="AV64:AY64"/>
    <mergeCell ref="A64:D64"/>
    <mergeCell ref="AI64:AL64"/>
    <mergeCell ref="AN64:AQ64"/>
    <mergeCell ref="E64:K64"/>
    <mergeCell ref="L64:T64"/>
    <mergeCell ref="U64:AH64"/>
    <mergeCell ref="E65:K65"/>
    <mergeCell ref="L65:T65"/>
    <mergeCell ref="U65:AH65"/>
    <mergeCell ref="A66:D66"/>
    <mergeCell ref="AI66:AL66"/>
    <mergeCell ref="AN66:AQ66"/>
    <mergeCell ref="CP60:CS60"/>
    <mergeCell ref="A63:D63"/>
    <mergeCell ref="AI63:AL63"/>
    <mergeCell ref="AN63:AQ63"/>
    <mergeCell ref="AR63:AU63"/>
    <mergeCell ref="AV63:AY63"/>
    <mergeCell ref="AZ63:BC63"/>
    <mergeCell ref="AN61:AQ61"/>
    <mergeCell ref="AR61:AU61"/>
    <mergeCell ref="CP63:CS63"/>
    <mergeCell ref="AZ62:BC62"/>
    <mergeCell ref="CP62:CS62"/>
    <mergeCell ref="E60:K60"/>
    <mergeCell ref="L60:T60"/>
    <mergeCell ref="U60:AH60"/>
    <mergeCell ref="E61:K61"/>
    <mergeCell ref="L61:T61"/>
    <mergeCell ref="U61:AH61"/>
    <mergeCell ref="E62:K62"/>
    <mergeCell ref="L62:T62"/>
    <mergeCell ref="U62:AH62"/>
    <mergeCell ref="E63:K63"/>
    <mergeCell ref="L63:T63"/>
    <mergeCell ref="U63:AH63"/>
    <mergeCell ref="A62:D62"/>
    <mergeCell ref="AI62:AL62"/>
    <mergeCell ref="AN62:AQ62"/>
    <mergeCell ref="AR62:AU62"/>
    <mergeCell ref="AV62:AY62"/>
    <mergeCell ref="AV61:AY61"/>
    <mergeCell ref="AZ61:BC61"/>
    <mergeCell ref="CP61:CS61"/>
    <mergeCell ref="A61:D61"/>
    <mergeCell ref="AI61:AL61"/>
    <mergeCell ref="AI58:AQ58"/>
    <mergeCell ref="AR58:AU59"/>
    <mergeCell ref="AI59:AL59"/>
    <mergeCell ref="AN59:AQ59"/>
    <mergeCell ref="A60:D60"/>
    <mergeCell ref="AI60:AL60"/>
    <mergeCell ref="AN60:AQ60"/>
    <mergeCell ref="AV58:AY59"/>
    <mergeCell ref="AZ58:BC59"/>
    <mergeCell ref="AZ60:BC60"/>
    <mergeCell ref="AV60:AY60"/>
    <mergeCell ref="AR60:AU60"/>
    <mergeCell ref="E58:K59"/>
    <mergeCell ref="L58:T59"/>
    <mergeCell ref="U58:AH59"/>
    <mergeCell ref="AI50:AL50"/>
    <mergeCell ref="AN50:AQ50"/>
    <mergeCell ref="AV51:AY51"/>
    <mergeCell ref="AZ51:BC51"/>
    <mergeCell ref="CP51:CS51"/>
    <mergeCell ref="A58:D59"/>
    <mergeCell ref="AI48:AL48"/>
    <mergeCell ref="AN48:AQ48"/>
    <mergeCell ref="A51:D51"/>
    <mergeCell ref="AI51:AL51"/>
    <mergeCell ref="AN51:AQ51"/>
    <mergeCell ref="AR51:AU51"/>
    <mergeCell ref="AR50:AU50"/>
    <mergeCell ref="AV50:AY50"/>
    <mergeCell ref="AZ50:BC50"/>
    <mergeCell ref="CP50:CS50"/>
    <mergeCell ref="A50:D50"/>
    <mergeCell ref="CP49:CS49"/>
    <mergeCell ref="A49:D49"/>
    <mergeCell ref="AI49:AL49"/>
    <mergeCell ref="AN49:AQ49"/>
    <mergeCell ref="AR49:AU49"/>
    <mergeCell ref="AV49:AY49"/>
    <mergeCell ref="AZ49:BC49"/>
    <mergeCell ref="A45:D45"/>
    <mergeCell ref="AI45:AL45"/>
    <mergeCell ref="AN45:AQ45"/>
    <mergeCell ref="AR45:AU45"/>
    <mergeCell ref="AV45:AY45"/>
    <mergeCell ref="AZ45:BC45"/>
    <mergeCell ref="CP45:CS45"/>
    <mergeCell ref="AN46:AQ46"/>
    <mergeCell ref="AZ48:BC48"/>
    <mergeCell ref="CP48:CS48"/>
    <mergeCell ref="A48:D48"/>
    <mergeCell ref="A46:D46"/>
    <mergeCell ref="AI46:AL46"/>
    <mergeCell ref="AZ47:BC47"/>
    <mergeCell ref="CP47:CS47"/>
    <mergeCell ref="E47:K47"/>
    <mergeCell ref="L47:T47"/>
    <mergeCell ref="U47:AH47"/>
    <mergeCell ref="AR48:AU48"/>
    <mergeCell ref="AV48:AY48"/>
    <mergeCell ref="AV47:AY47"/>
    <mergeCell ref="A47:D47"/>
    <mergeCell ref="AI47:AL47"/>
    <mergeCell ref="AN47:AQ47"/>
    <mergeCell ref="AR47:AU47"/>
    <mergeCell ref="AR46:AU46"/>
    <mergeCell ref="AV46:AY46"/>
    <mergeCell ref="EK46:EN46"/>
    <mergeCell ref="EO46:ER46"/>
    <mergeCell ref="EK47:EN47"/>
    <mergeCell ref="EO47:ER47"/>
    <mergeCell ref="AI44:AL44"/>
    <mergeCell ref="AN44:AQ44"/>
    <mergeCell ref="AR44:AU44"/>
    <mergeCell ref="AV44:AY44"/>
    <mergeCell ref="EK44:EN44"/>
    <mergeCell ref="EO44:ER44"/>
    <mergeCell ref="EK45:EN45"/>
    <mergeCell ref="EO45:ER45"/>
    <mergeCell ref="DJ44:EJ44"/>
    <mergeCell ref="DJ45:EJ45"/>
    <mergeCell ref="AV43:AY43"/>
    <mergeCell ref="DA46:DI46"/>
    <mergeCell ref="DA47:DI47"/>
    <mergeCell ref="DJ46:EJ46"/>
    <mergeCell ref="DJ47:EJ47"/>
    <mergeCell ref="AZ46:BC46"/>
    <mergeCell ref="CP46:CS46"/>
    <mergeCell ref="CT47:CZ47"/>
    <mergeCell ref="CT46:CZ46"/>
    <mergeCell ref="CT44:CZ44"/>
    <mergeCell ref="DA44:DI44"/>
    <mergeCell ref="CT45:CZ45"/>
    <mergeCell ref="DA45:DI45"/>
    <mergeCell ref="AZ42:BC42"/>
    <mergeCell ref="CP42:CS42"/>
    <mergeCell ref="AZ43:BC43"/>
    <mergeCell ref="CP43:CS43"/>
    <mergeCell ref="AZ44:BC44"/>
    <mergeCell ref="CP44:CS44"/>
    <mergeCell ref="A43:D43"/>
    <mergeCell ref="AI43:AL43"/>
    <mergeCell ref="AN43:AQ43"/>
    <mergeCell ref="AR43:AU43"/>
    <mergeCell ref="AR42:AU42"/>
    <mergeCell ref="AV42:AY42"/>
    <mergeCell ref="A42:D42"/>
    <mergeCell ref="AI42:AL42"/>
    <mergeCell ref="AN42:AQ42"/>
    <mergeCell ref="E43:K43"/>
    <mergeCell ref="L43:T43"/>
    <mergeCell ref="U43:AH43"/>
    <mergeCell ref="A44:D44"/>
    <mergeCell ref="E42:K42"/>
    <mergeCell ref="L42:T42"/>
    <mergeCell ref="U42:AH42"/>
    <mergeCell ref="E44:K44"/>
    <mergeCell ref="L44:T44"/>
    <mergeCell ref="CP41:CS41"/>
    <mergeCell ref="A41:D41"/>
    <mergeCell ref="AI41:AL41"/>
    <mergeCell ref="AN41:AQ41"/>
    <mergeCell ref="AR41:AU41"/>
    <mergeCell ref="AV41:AY41"/>
    <mergeCell ref="AZ41:BC41"/>
    <mergeCell ref="AZ40:BC40"/>
    <mergeCell ref="CP40:CS40"/>
    <mergeCell ref="A40:D40"/>
    <mergeCell ref="AI40:AL40"/>
    <mergeCell ref="AN40:AQ40"/>
    <mergeCell ref="AR40:AU40"/>
    <mergeCell ref="AV40:AY40"/>
    <mergeCell ref="E40:K40"/>
    <mergeCell ref="L40:T40"/>
    <mergeCell ref="U40:AH40"/>
    <mergeCell ref="E41:K41"/>
    <mergeCell ref="L41:T41"/>
    <mergeCell ref="U41:AH41"/>
    <mergeCell ref="L29:T29"/>
    <mergeCell ref="U29:AH29"/>
    <mergeCell ref="AV39:AY39"/>
    <mergeCell ref="AZ39:BC39"/>
    <mergeCell ref="CP39:CS39"/>
    <mergeCell ref="A39:D39"/>
    <mergeCell ref="AI39:AL39"/>
    <mergeCell ref="AN39:AQ39"/>
    <mergeCell ref="AR39:AU39"/>
    <mergeCell ref="E39:K39"/>
    <mergeCell ref="AI37:AL37"/>
    <mergeCell ref="AN37:AQ37"/>
    <mergeCell ref="A38:D38"/>
    <mergeCell ref="AI38:AL38"/>
    <mergeCell ref="AN38:AQ38"/>
    <mergeCell ref="AV36:AY37"/>
    <mergeCell ref="AZ36:BC37"/>
    <mergeCell ref="CP36:CS37"/>
    <mergeCell ref="AZ38:BC38"/>
    <mergeCell ref="CP38:CS38"/>
    <mergeCell ref="E36:K37"/>
    <mergeCell ref="L36:T37"/>
    <mergeCell ref="L39:T39"/>
    <mergeCell ref="U39:AH39"/>
    <mergeCell ref="A36:D37"/>
    <mergeCell ref="AI36:AQ36"/>
    <mergeCell ref="AR36:AU37"/>
    <mergeCell ref="AR38:AU38"/>
    <mergeCell ref="AV38:AY38"/>
    <mergeCell ref="A32:K32"/>
    <mergeCell ref="L32:T32"/>
    <mergeCell ref="U32:AF32"/>
    <mergeCell ref="A34:AH34"/>
    <mergeCell ref="AI34:AQ34"/>
    <mergeCell ref="U36:AH37"/>
    <mergeCell ref="E38:K38"/>
    <mergeCell ref="L38:T38"/>
    <mergeCell ref="U38:AH38"/>
    <mergeCell ref="CP25:CS25"/>
    <mergeCell ref="AZ24:BC24"/>
    <mergeCell ref="CP24:CS24"/>
    <mergeCell ref="AR29:AU29"/>
    <mergeCell ref="AV29:AY29"/>
    <mergeCell ref="AZ29:BC29"/>
    <mergeCell ref="CP29:CS29"/>
    <mergeCell ref="A29:D29"/>
    <mergeCell ref="AI29:AL29"/>
    <mergeCell ref="CP28:CS28"/>
    <mergeCell ref="A28:D28"/>
    <mergeCell ref="AI28:AL28"/>
    <mergeCell ref="AN28:AQ28"/>
    <mergeCell ref="AR28:AU28"/>
    <mergeCell ref="AV28:AY28"/>
    <mergeCell ref="AZ28:BC28"/>
    <mergeCell ref="AZ27:BC27"/>
    <mergeCell ref="CP27:CS27"/>
    <mergeCell ref="A27:D27"/>
    <mergeCell ref="AN29:AQ29"/>
    <mergeCell ref="E28:K28"/>
    <mergeCell ref="L28:T28"/>
    <mergeCell ref="U28:AH28"/>
    <mergeCell ref="E29:K29"/>
    <mergeCell ref="AR27:AU27"/>
    <mergeCell ref="AV27:AY27"/>
    <mergeCell ref="AV26:AY26"/>
    <mergeCell ref="A26:D26"/>
    <mergeCell ref="AI26:AL26"/>
    <mergeCell ref="AN26:AQ26"/>
    <mergeCell ref="AR26:AU26"/>
    <mergeCell ref="AR25:AU25"/>
    <mergeCell ref="AV25:AY25"/>
    <mergeCell ref="AI27:AL27"/>
    <mergeCell ref="AN27:AQ27"/>
    <mergeCell ref="AN25:AQ25"/>
    <mergeCell ref="A25:D25"/>
    <mergeCell ref="AI25:AL25"/>
    <mergeCell ref="E26:K26"/>
    <mergeCell ref="L26:T26"/>
    <mergeCell ref="U26:AH26"/>
    <mergeCell ref="A21:D21"/>
    <mergeCell ref="AI21:AL21"/>
    <mergeCell ref="AN21:AQ21"/>
    <mergeCell ref="AI23:AL23"/>
    <mergeCell ref="AN23:AQ23"/>
    <mergeCell ref="AR23:AU23"/>
    <mergeCell ref="AV23:AY23"/>
    <mergeCell ref="CT26:CZ26"/>
    <mergeCell ref="CT25:CZ25"/>
    <mergeCell ref="AV22:AY22"/>
    <mergeCell ref="AZ21:BC21"/>
    <mergeCell ref="CP21:CS21"/>
    <mergeCell ref="AZ22:BC22"/>
    <mergeCell ref="CP22:CS22"/>
    <mergeCell ref="AZ23:BC23"/>
    <mergeCell ref="CP23:CS23"/>
    <mergeCell ref="A24:D24"/>
    <mergeCell ref="AI24:AL24"/>
    <mergeCell ref="AN24:AQ24"/>
    <mergeCell ref="AR24:AU24"/>
    <mergeCell ref="AV24:AY24"/>
    <mergeCell ref="AZ26:BC26"/>
    <mergeCell ref="CP26:CS26"/>
    <mergeCell ref="AZ25:BC25"/>
    <mergeCell ref="A23:D23"/>
    <mergeCell ref="E21:K21"/>
    <mergeCell ref="L21:T21"/>
    <mergeCell ref="U21:AH21"/>
    <mergeCell ref="E22:K22"/>
    <mergeCell ref="L22:T22"/>
    <mergeCell ref="U22:AH22"/>
    <mergeCell ref="E23:K23"/>
    <mergeCell ref="CP20:CS20"/>
    <mergeCell ref="A20:D20"/>
    <mergeCell ref="AI20:AL20"/>
    <mergeCell ref="AN20:AQ20"/>
    <mergeCell ref="AR20:AU20"/>
    <mergeCell ref="AV20:AY20"/>
    <mergeCell ref="AZ20:BC20"/>
    <mergeCell ref="E20:K20"/>
    <mergeCell ref="L20:T20"/>
    <mergeCell ref="U20:AH20"/>
    <mergeCell ref="A22:D22"/>
    <mergeCell ref="AI22:AL22"/>
    <mergeCell ref="AN22:AQ22"/>
    <mergeCell ref="AR22:AU22"/>
    <mergeCell ref="AR21:AU21"/>
    <mergeCell ref="AV21:AY21"/>
    <mergeCell ref="AZ19:BC19"/>
    <mergeCell ref="CP19:CS19"/>
    <mergeCell ref="A19:D19"/>
    <mergeCell ref="AI19:AL19"/>
    <mergeCell ref="AN19:AQ19"/>
    <mergeCell ref="AR19:AU19"/>
    <mergeCell ref="AV19:AY19"/>
    <mergeCell ref="E19:K19"/>
    <mergeCell ref="L19:T19"/>
    <mergeCell ref="U19:AH19"/>
    <mergeCell ref="AV18:AY18"/>
    <mergeCell ref="AI17:AL17"/>
    <mergeCell ref="AN17:AQ17"/>
    <mergeCell ref="EK17:EN17"/>
    <mergeCell ref="DA19:DI19"/>
    <mergeCell ref="EK19:EN19"/>
    <mergeCell ref="A18:D18"/>
    <mergeCell ref="AI18:AL18"/>
    <mergeCell ref="AN18:AQ18"/>
    <mergeCell ref="AR18:AU18"/>
    <mergeCell ref="AR17:AU17"/>
    <mergeCell ref="AV17:AY17"/>
    <mergeCell ref="AZ17:BC17"/>
    <mergeCell ref="CP17:CS17"/>
    <mergeCell ref="CT17:CZ17"/>
    <mergeCell ref="AZ18:BC18"/>
    <mergeCell ref="CP18:CS18"/>
    <mergeCell ref="A17:D17"/>
    <mergeCell ref="E17:K17"/>
    <mergeCell ref="L17:T17"/>
    <mergeCell ref="U17:AH17"/>
    <mergeCell ref="E18:K18"/>
    <mergeCell ref="L18:T18"/>
    <mergeCell ref="U18:AH18"/>
    <mergeCell ref="AZ16:BC16"/>
    <mergeCell ref="CP16:CS16"/>
    <mergeCell ref="CT16:CZ16"/>
    <mergeCell ref="EK14:EN15"/>
    <mergeCell ref="EO14:ER15"/>
    <mergeCell ref="EK16:EN16"/>
    <mergeCell ref="EO16:ER16"/>
    <mergeCell ref="A16:D16"/>
    <mergeCell ref="AI16:AL16"/>
    <mergeCell ref="AR14:AU15"/>
    <mergeCell ref="AV14:AY15"/>
    <mergeCell ref="AN16:AQ16"/>
    <mergeCell ref="AR16:AU16"/>
    <mergeCell ref="AV16:AY16"/>
    <mergeCell ref="E14:K15"/>
    <mergeCell ref="L14:T15"/>
    <mergeCell ref="U14:AH15"/>
    <mergeCell ref="E16:K16"/>
    <mergeCell ref="L16:T16"/>
    <mergeCell ref="U16:AH16"/>
    <mergeCell ref="A14:D15"/>
    <mergeCell ref="AI14:AQ14"/>
    <mergeCell ref="AI15:AL15"/>
    <mergeCell ref="AN15:AQ15"/>
    <mergeCell ref="AZ14:BC15"/>
    <mergeCell ref="CP14:CS15"/>
    <mergeCell ref="CT14:CZ15"/>
    <mergeCell ref="A12:AH12"/>
    <mergeCell ref="AI12:AQ12"/>
    <mergeCell ref="CP12:DW12"/>
    <mergeCell ref="DX12:EF12"/>
    <mergeCell ref="A3:BC3"/>
    <mergeCell ref="CP3:ER3"/>
    <mergeCell ref="BB6:BC6"/>
    <mergeCell ref="EQ6:ER6"/>
    <mergeCell ref="AP8:AQ8"/>
    <mergeCell ref="A10:K10"/>
    <mergeCell ref="L10:T10"/>
    <mergeCell ref="U10:AF10"/>
    <mergeCell ref="CP10:CZ10"/>
    <mergeCell ref="DA10:DI10"/>
    <mergeCell ref="DJ10:DU10"/>
  </mergeCells>
  <phoneticPr fontId="51"/>
  <conditionalFormatting sqref="AI12">
    <cfRule type="expression" dxfId="61" priority="7" stopIfTrue="1">
      <formula>AND(COUNTA($E$16:$K$29)&gt;0,$AI$12="□")</formula>
    </cfRule>
  </conditionalFormatting>
  <conditionalFormatting sqref="AI56">
    <cfRule type="expression" dxfId="60" priority="4" stopIfTrue="1">
      <formula>AND(COUNTA($E$60:$K$73)&gt;0,$AI$56="□")</formula>
    </cfRule>
  </conditionalFormatting>
  <conditionalFormatting sqref="AI34">
    <cfRule type="expression" dxfId="59" priority="5" stopIfTrue="1">
      <formula>AND(COUNTA($E$38:$K$51)&gt;0,$AI$34="□")</formula>
    </cfRule>
  </conditionalFormatting>
  <conditionalFormatting sqref="DX12">
    <cfRule type="expression" dxfId="58" priority="3" stopIfTrue="1">
      <formula>AND(COUNTA($A$15:$G$29)&gt;0,$AD$12="□")</formula>
    </cfRule>
  </conditionalFormatting>
  <conditionalFormatting sqref="DX34">
    <cfRule type="expression" dxfId="57" priority="2" stopIfTrue="1">
      <formula>AND(COUNTA($A$15:$G$29)&gt;0,$AD$12="□")</formula>
    </cfRule>
  </conditionalFormatting>
  <conditionalFormatting sqref="DX56">
    <cfRule type="expression" dxfId="56" priority="1" stopIfTrue="1">
      <formula>AND(COUNTA($A$15:$G$29)&gt;0,$AD$12="□")</formula>
    </cfRule>
  </conditionalFormatting>
  <dataValidations count="10">
    <dataValidation type="list" allowBlank="1" showInputMessage="1" showErrorMessage="1" sqref="AI34 AI12 AI56 DX12 DX34 DX56" xr:uid="{C58C8F03-A266-4285-A8F7-93AB88144073}">
      <formula1>"□,■"</formula1>
    </dataValidation>
    <dataValidation type="custom" imeMode="disabled" allowBlank="1" showInputMessage="1" showErrorMessage="1" errorTitle="入力エラー" error="小数点以下第一位を切り捨てで入力して下さい。_x000a_" sqref="AI38:AL47 AI16:AL25 AI60:AL69" xr:uid="{69ACDE7D-50D4-4D8B-921E-8F817DD91723}">
      <formula1>AI16-ROUNDDOWN(AI16,0)=0</formula1>
    </dataValidation>
    <dataValidation type="custom" imeMode="disabled" allowBlank="1" showInputMessage="1" showErrorMessage="1" errorTitle="入力エラー" error="小数点以下の入力はできません。" sqref="EO75 EO48:EO51 EK70:EK73 EK48:EK51 AZ26:AZ29 AR26:AR29 EO70:EO73 AZ70:AZ75 AR48:AR51 AZ48:AZ51 EO26:EO29 AR70:AR75 EA74 DW74 EK26:EK29 EG75 EK75 AV74:AV75" xr:uid="{C53DEBB5-DCED-4433-BEB7-2E55CE98121F}">
      <formula1>AR26-ROUNDDOWN(AR26,0)=0</formula1>
    </dataValidation>
    <dataValidation imeMode="disabled" allowBlank="1" showInputMessage="1" showErrorMessage="1" sqref="AI70:AI75 AM26:AN29 DW75 DZ75:EA75 AR16:AU25 AI26:AI29 AM70:AN75 AI48:AI51 AM48:AN51 AR38:AU47 AR60:AU69" xr:uid="{D0AF3EF4-A89A-4C17-A26B-EF077DAF9070}"/>
    <dataValidation type="custom" imeMode="disabled" allowBlank="1" showInputMessage="1" showErrorMessage="1" errorTitle="入力エラー" error="小数点以下第一位を切り捨てで入力して下さい。_x000a_" sqref="AZ16:AZ25 AZ38:AZ47 AZ60:AZ69" xr:uid="{93181194-6138-4B77-A997-38452346E231}">
      <formula1>V16-ROUNDDOWN(V16,0)=0</formula1>
    </dataValidation>
    <dataValidation type="custom" imeMode="disabled" allowBlank="1" showInputMessage="1" showErrorMessage="1" errorTitle="入力エラー" error="小数点以下第一位を切り捨てで入力して下さい。_x000a_" sqref="AP17:AQ25 AP39:AQ47 AP61:AQ69" xr:uid="{B1383C27-783C-4305-9BFD-6E6F0B7A6FC4}">
      <formula1>S17-ROUNDDOWN(S17,0)=0</formula1>
    </dataValidation>
    <dataValidation type="custom" imeMode="disabled" allowBlank="1" showInputMessage="1" showErrorMessage="1" errorTitle="入力エラー" error="小数点以下第一位を切り捨てで入力して下さい。_x000a_" sqref="AO17:AO25 AN16:AN25 AO39:AO47 AN38:AN47 AO61:AO69 AN60:AN69" xr:uid="{DAFB0BF6-B7F7-49C9-9AD3-54FB1419CE4E}">
      <formula1>R16-ROUNDDOWN(R16,0)=0</formula1>
    </dataValidation>
    <dataValidation type="textLength" imeMode="disabled" operator="equal" allowBlank="1" showInputMessage="1" showErrorMessage="1" error="SII登録型番の8文字で登録してください。" sqref="E16:K29 E38:K51 E60:K73" xr:uid="{F0DBC89C-86BA-43D3-98B2-CBF130B4AD7B}">
      <formula1>8</formula1>
    </dataValidation>
    <dataValidation type="custom" imeMode="disabled" allowBlank="1" showInputMessage="1" showErrorMessage="1" errorTitle="入力エラー" error="小数点以下第一位を切り捨てで入力して下さい。_x000a_" sqref="EK16:EK25 EK38:EK47 EK60:EK69" xr:uid="{1DE38A2D-87EA-45B8-A67B-AC8E46B55C01}">
      <formula1>DX16-ROUNDDOWN(DX16,0)=0</formula1>
    </dataValidation>
    <dataValidation type="custom" imeMode="disabled" allowBlank="1" showInputMessage="1" showErrorMessage="1" errorTitle="入力エラー" error="小数点以下第一位を切り捨てで入力して下さい。_x000a_" sqref="EO16:EO25 EO38:EO47 EO60:EO69" xr:uid="{FAA119AF-A1F9-459C-9E9A-4C058CAEAB34}">
      <formula1>DZ16-ROUNDDOWN(DZ16,0)=0</formula1>
    </dataValidation>
  </dataValidations>
  <printOptions horizontalCentered="1"/>
  <pageMargins left="0" right="0" top="0.31496062992125984" bottom="0" header="0.11811023622047245" footer="0.11811023622047245"/>
  <pageSetup paperSize="9" scale="36" orientation="portrait" r:id="rId1"/>
  <headerFooter>
    <oddHeader>&amp;R&amp;14VERSION 1.0</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C9A3-8257-46E5-8CB8-D2373DACF7A5}">
  <sheetPr>
    <pageSetUpPr fitToPage="1"/>
  </sheetPr>
  <dimension ref="A1:ES77"/>
  <sheetViews>
    <sheetView showGridLines="0" showZeros="0" zoomScale="50" zoomScaleNormal="50" zoomScaleSheetLayoutView="52" workbookViewId="0"/>
  </sheetViews>
  <sheetFormatPr defaultColWidth="9" defaultRowHeight="13.2"/>
  <cols>
    <col min="1" max="55" width="3.6640625" style="7" customWidth="1"/>
    <col min="56" max="92" width="3.44140625" style="7" customWidth="1"/>
    <col min="93" max="93" width="3.33203125" style="7" customWidth="1"/>
    <col min="94" max="148" width="3.6640625" style="7" customWidth="1"/>
    <col min="149" max="16384" width="9" style="7"/>
  </cols>
  <sheetData>
    <row r="1" spans="1:149" ht="19.2">
      <c r="BC1" s="130" t="s">
        <v>249</v>
      </c>
      <c r="EI1" s="130"/>
      <c r="ER1" s="130" t="s">
        <v>249</v>
      </c>
    </row>
    <row r="2" spans="1:149" ht="18" customHeight="1">
      <c r="BC2" s="61" t="str">
        <f>IF(OR(実績報告書!$BD$15&lt;&gt;"",実績報告書!$AJ$51&lt;&gt;""),実績報告書!$BD$15&amp;"邸"&amp;RIGHT(TRIM(実績報告書!$N$51&amp;実績報告書!$Y$51&amp;実績報告書!$AJ$51),4),"")</f>
        <v/>
      </c>
      <c r="EI2" s="61" t="e">
        <f>IF(OR(#REF!&lt;&gt;"",#REF!&lt;&gt;""),#REF!&amp;"邸"&amp;RIGHT(TRIM(#REF!&amp;#REF!&amp;#REF!),4),"")</f>
        <v>#REF!</v>
      </c>
    </row>
    <row r="3" spans="1:149" ht="30" customHeight="1">
      <c r="A3" s="778" t="s">
        <v>255</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CP3" s="1311" t="s">
        <v>256</v>
      </c>
      <c r="CQ3" s="1312"/>
      <c r="CR3" s="1312"/>
      <c r="CS3" s="1312"/>
      <c r="CT3" s="1312"/>
      <c r="CU3" s="1312"/>
      <c r="CV3" s="1312"/>
      <c r="CW3" s="1312"/>
      <c r="CX3" s="1312"/>
      <c r="CY3" s="1312"/>
      <c r="CZ3" s="1312"/>
      <c r="DA3" s="1312"/>
      <c r="DB3" s="1312"/>
      <c r="DC3" s="1312"/>
      <c r="DD3" s="1312"/>
      <c r="DE3" s="1312"/>
      <c r="DF3" s="1312"/>
      <c r="DG3" s="1312"/>
      <c r="DH3" s="1312"/>
      <c r="DI3" s="1312"/>
      <c r="DJ3" s="1312"/>
      <c r="DK3" s="1312"/>
      <c r="DL3" s="1312"/>
      <c r="DM3" s="1312"/>
      <c r="DN3" s="1312"/>
      <c r="DO3" s="1312"/>
      <c r="DP3" s="1312"/>
      <c r="DQ3" s="1312"/>
      <c r="DR3" s="1312"/>
      <c r="DS3" s="1312"/>
      <c r="DT3" s="1312"/>
      <c r="DU3" s="1312"/>
      <c r="DV3" s="1312"/>
      <c r="DW3" s="1312"/>
      <c r="DX3" s="1312"/>
      <c r="DY3" s="1312"/>
      <c r="DZ3" s="1312"/>
      <c r="EA3" s="1312"/>
      <c r="EB3" s="1312"/>
      <c r="EC3" s="1312"/>
      <c r="ED3" s="1312"/>
      <c r="EE3" s="1312"/>
      <c r="EF3" s="1312"/>
      <c r="EG3" s="1312"/>
      <c r="EH3" s="1312"/>
      <c r="EI3" s="1312"/>
      <c r="EJ3" s="1312"/>
      <c r="EK3" s="1312"/>
      <c r="EL3" s="1312"/>
      <c r="EM3" s="1312"/>
      <c r="EN3" s="1312"/>
      <c r="EO3" s="1312"/>
      <c r="EP3" s="1312"/>
      <c r="EQ3" s="1312"/>
      <c r="ER3" s="1313"/>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row>
    <row r="5" spans="1:149" ht="15.7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4"/>
      <c r="AN5" s="4"/>
      <c r="AO5" s="4"/>
      <c r="AP5" s="4"/>
      <c r="AQ5" s="4"/>
      <c r="AR5" s="4"/>
      <c r="AS5" s="4"/>
      <c r="AT5" s="4"/>
      <c r="AU5" s="4"/>
      <c r="AV5" s="4"/>
      <c r="AW5" s="4"/>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M5" s="4"/>
      <c r="EN5" s="4"/>
      <c r="EO5" s="4"/>
      <c r="EP5" s="4"/>
      <c r="EQ5" s="4"/>
      <c r="ER5" s="131" t="s">
        <v>3</v>
      </c>
    </row>
    <row r="6" spans="1:149" ht="15.7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18"/>
      <c r="AN6" s="18"/>
      <c r="AO6" s="4"/>
      <c r="AP6" s="4"/>
      <c r="AQ6" s="4"/>
      <c r="AR6" s="4"/>
      <c r="AS6" s="4"/>
      <c r="AT6" s="4"/>
      <c r="AU6" s="4"/>
      <c r="AV6" s="4"/>
      <c r="AW6" s="4"/>
      <c r="AX6" s="61" t="s">
        <v>38</v>
      </c>
      <c r="AY6" s="211"/>
      <c r="AZ6" s="132" t="s">
        <v>91</v>
      </c>
      <c r="BA6" s="211"/>
      <c r="BB6" s="962" t="s">
        <v>92</v>
      </c>
      <c r="BC6" s="962"/>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M6" s="61" t="s">
        <v>38</v>
      </c>
      <c r="EN6" s="211" t="str">
        <f>IF(AY6="","",AY6)</f>
        <v/>
      </c>
      <c r="EO6" s="132" t="s">
        <v>91</v>
      </c>
      <c r="EP6" s="211" t="str">
        <f>IF(BA6="","",BA6)</f>
        <v/>
      </c>
      <c r="EQ6" s="962" t="s">
        <v>92</v>
      </c>
      <c r="ER6" s="962"/>
    </row>
    <row r="7" spans="1:149" ht="14.4">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131"/>
      <c r="AY7" s="131"/>
      <c r="AZ7" s="131"/>
      <c r="BA7" s="131"/>
      <c r="BB7" s="131"/>
      <c r="BC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131"/>
      <c r="DY7" s="131"/>
      <c r="DZ7" s="131"/>
      <c r="EA7" s="131"/>
      <c r="EB7" s="131"/>
      <c r="EC7" s="131"/>
      <c r="ED7" s="131"/>
      <c r="EE7" s="131"/>
      <c r="EF7" s="131"/>
      <c r="EG7" s="131"/>
      <c r="EH7" s="131"/>
      <c r="EI7" s="4"/>
    </row>
    <row r="8" spans="1:149" ht="17.25" customHeight="1">
      <c r="A8" s="154"/>
      <c r="B8" s="155"/>
      <c r="C8" s="156" t="s">
        <v>127</v>
      </c>
      <c r="D8" s="25"/>
      <c r="E8" s="25"/>
      <c r="F8" s="25"/>
      <c r="G8" s="157"/>
      <c r="H8" s="158"/>
      <c r="I8" s="156" t="s">
        <v>128</v>
      </c>
      <c r="J8" s="4"/>
      <c r="K8" s="4"/>
      <c r="L8" s="34"/>
      <c r="M8" s="34"/>
      <c r="N8" s="33"/>
      <c r="O8" s="34"/>
      <c r="P8" s="34"/>
      <c r="Q8" s="34"/>
      <c r="R8" s="34"/>
      <c r="S8" s="34"/>
      <c r="T8" s="156"/>
      <c r="U8" s="25"/>
      <c r="V8" s="18"/>
      <c r="W8" s="18"/>
      <c r="X8" s="18"/>
      <c r="Y8" s="18"/>
      <c r="Z8" s="18"/>
      <c r="AA8" s="18"/>
      <c r="AB8" s="18"/>
      <c r="AC8" s="18"/>
      <c r="AD8" s="18"/>
      <c r="AE8" s="4"/>
      <c r="AF8" s="4"/>
      <c r="AG8" s="4"/>
      <c r="AH8" s="4"/>
      <c r="AI8" s="4"/>
      <c r="AJ8" s="18"/>
      <c r="AK8" s="18"/>
      <c r="AL8" s="18"/>
      <c r="AM8" s="18"/>
      <c r="AN8" s="18"/>
      <c r="AO8" s="18"/>
      <c r="AP8" s="962"/>
      <c r="AQ8" s="962"/>
      <c r="AR8" s="223"/>
      <c r="AS8" s="223"/>
      <c r="AT8" s="223"/>
      <c r="AU8" s="223"/>
      <c r="AV8" s="223"/>
      <c r="AW8" s="223"/>
      <c r="AX8" s="223"/>
      <c r="AY8" s="223"/>
      <c r="AZ8" s="223"/>
      <c r="BA8" s="223"/>
      <c r="BB8" s="223"/>
      <c r="BC8" s="132"/>
      <c r="CP8" s="181"/>
      <c r="CQ8" s="182"/>
      <c r="CR8" s="183" t="s">
        <v>127</v>
      </c>
      <c r="CS8" s="184"/>
      <c r="CT8" s="184"/>
      <c r="CU8" s="184"/>
      <c r="CV8" s="185"/>
      <c r="CW8" s="186"/>
      <c r="CX8" s="183" t="s">
        <v>128</v>
      </c>
      <c r="CY8" s="4"/>
      <c r="DA8" s="187"/>
      <c r="DB8" s="187"/>
      <c r="DC8" s="188"/>
      <c r="DD8" s="187"/>
      <c r="DE8" s="187"/>
      <c r="DF8" s="187"/>
      <c r="DG8" s="187"/>
      <c r="DH8" s="187"/>
      <c r="DI8" s="183"/>
      <c r="DJ8" s="184"/>
      <c r="DK8" s="18"/>
      <c r="DL8" s="18"/>
      <c r="DM8" s="18"/>
      <c r="DN8" s="18"/>
      <c r="DO8" s="18"/>
      <c r="DP8" s="4"/>
      <c r="DQ8" s="4"/>
      <c r="DR8" s="4"/>
      <c r="DS8" s="4"/>
      <c r="DT8" s="4"/>
      <c r="DU8" s="4"/>
      <c r="DV8" s="4"/>
      <c r="DW8" s="4"/>
      <c r="DX8" s="223"/>
      <c r="DY8" s="223"/>
      <c r="DZ8" s="223"/>
      <c r="EA8" s="223"/>
      <c r="EB8" s="223"/>
      <c r="EC8" s="223"/>
      <c r="ED8" s="223"/>
      <c r="EE8" s="223"/>
      <c r="EF8" s="223"/>
      <c r="EG8" s="223"/>
      <c r="EH8" s="223"/>
      <c r="EI8" s="132"/>
    </row>
    <row r="9" spans="1:149" ht="14.25" customHeight="1" thickBot="1">
      <c r="A9" s="191"/>
      <c r="B9" s="191"/>
      <c r="C9" s="191"/>
      <c r="D9" s="191"/>
      <c r="E9" s="191"/>
      <c r="F9" s="191"/>
      <c r="AJ9" s="191"/>
      <c r="AK9" s="191"/>
      <c r="AL9" s="191"/>
      <c r="AM9" s="191"/>
      <c r="AN9" s="191"/>
      <c r="AO9" s="191"/>
      <c r="AP9" s="223"/>
      <c r="AQ9" s="223"/>
      <c r="AR9" s="223"/>
      <c r="AS9" s="223"/>
      <c r="AT9" s="223"/>
      <c r="AU9" s="223"/>
      <c r="AV9" s="223"/>
      <c r="AW9" s="223"/>
      <c r="AX9" s="223"/>
      <c r="AY9" s="223"/>
      <c r="AZ9" s="223"/>
      <c r="BA9" s="223"/>
      <c r="BB9" s="223"/>
      <c r="BC9" s="132"/>
      <c r="CP9" s="191"/>
      <c r="CQ9" s="191"/>
      <c r="CR9" s="191"/>
      <c r="CS9" s="191"/>
      <c r="CT9" s="191"/>
      <c r="CU9" s="191"/>
      <c r="DX9" s="223"/>
      <c r="DY9" s="223"/>
      <c r="DZ9" s="223"/>
      <c r="EA9" s="223"/>
      <c r="EB9" s="223"/>
      <c r="EC9" s="223"/>
      <c r="ED9" s="223"/>
      <c r="EE9" s="223"/>
      <c r="EF9" s="223"/>
      <c r="EG9" s="223"/>
      <c r="EH9" s="223"/>
      <c r="EI9" s="132"/>
    </row>
    <row r="10" spans="1:149" ht="28.5" customHeight="1" thickBot="1">
      <c r="A10" s="964" t="s">
        <v>12</v>
      </c>
      <c r="B10" s="965"/>
      <c r="C10" s="965"/>
      <c r="D10" s="965"/>
      <c r="E10" s="965"/>
      <c r="F10" s="965"/>
      <c r="G10" s="965"/>
      <c r="H10" s="965"/>
      <c r="I10" s="965"/>
      <c r="J10" s="965"/>
      <c r="K10" s="966"/>
      <c r="L10" s="967" t="s">
        <v>110</v>
      </c>
      <c r="M10" s="968"/>
      <c r="N10" s="968"/>
      <c r="O10" s="968"/>
      <c r="P10" s="968"/>
      <c r="Q10" s="968"/>
      <c r="R10" s="968"/>
      <c r="S10" s="968"/>
      <c r="T10" s="969"/>
      <c r="U10" s="963"/>
      <c r="V10" s="963"/>
      <c r="W10" s="963"/>
      <c r="X10" s="963"/>
      <c r="Y10" s="963"/>
      <c r="Z10" s="963"/>
      <c r="AA10" s="963"/>
      <c r="AB10" s="963"/>
      <c r="AC10" s="963"/>
      <c r="AD10" s="963"/>
      <c r="AE10" s="963"/>
      <c r="AF10" s="963"/>
      <c r="CP10" s="970" t="s">
        <v>12</v>
      </c>
      <c r="CQ10" s="971"/>
      <c r="CR10" s="971"/>
      <c r="CS10" s="971"/>
      <c r="CT10" s="971"/>
      <c r="CU10" s="971"/>
      <c r="CV10" s="971"/>
      <c r="CW10" s="971"/>
      <c r="CX10" s="971"/>
      <c r="CY10" s="971"/>
      <c r="CZ10" s="972"/>
      <c r="DA10" s="973" t="s">
        <v>110</v>
      </c>
      <c r="DB10" s="974"/>
      <c r="DC10" s="974"/>
      <c r="DD10" s="974"/>
      <c r="DE10" s="974"/>
      <c r="DF10" s="974"/>
      <c r="DG10" s="974"/>
      <c r="DH10" s="974"/>
      <c r="DI10" s="975"/>
      <c r="DJ10" s="963"/>
      <c r="DK10" s="963"/>
      <c r="DL10" s="963"/>
      <c r="DM10" s="963"/>
      <c r="DN10" s="963"/>
      <c r="DO10" s="963"/>
      <c r="DP10" s="963"/>
      <c r="DQ10" s="963"/>
      <c r="DR10" s="963"/>
      <c r="DS10" s="963"/>
      <c r="DT10" s="963"/>
      <c r="DU10" s="963"/>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4"/>
      <c r="DN11" s="4"/>
      <c r="DO11" s="4"/>
      <c r="DP11" s="4"/>
      <c r="DQ11" s="4"/>
      <c r="DR11" s="4"/>
      <c r="DS11" s="4"/>
      <c r="DT11" s="4"/>
      <c r="DU11" s="4"/>
      <c r="DV11" s="4"/>
      <c r="DW11" s="4"/>
      <c r="DX11" s="4"/>
      <c r="DY11" s="4"/>
      <c r="DZ11" s="4"/>
      <c r="EA11" s="4"/>
      <c r="EB11" s="4"/>
      <c r="EC11" s="4"/>
      <c r="ED11" s="4"/>
      <c r="EE11" s="4"/>
      <c r="EF11" s="4"/>
      <c r="EG11" s="4"/>
      <c r="EH11" s="4"/>
      <c r="EI11" s="4"/>
    </row>
    <row r="12" spans="1:149" ht="29.25" customHeight="1">
      <c r="A12" s="1221" t="s">
        <v>196</v>
      </c>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3" t="s">
        <v>4</v>
      </c>
      <c r="BA12" s="1223"/>
      <c r="BB12" s="1223"/>
      <c r="BC12" s="1223"/>
      <c r="CP12" s="1221" t="s">
        <v>196</v>
      </c>
      <c r="CQ12" s="1221"/>
      <c r="CR12" s="1221"/>
      <c r="CS12" s="1221"/>
      <c r="CT12" s="1221"/>
      <c r="CU12" s="1221"/>
      <c r="CV12" s="1221"/>
      <c r="CW12" s="1221"/>
      <c r="CX12" s="1221"/>
      <c r="CY12" s="1221"/>
      <c r="CZ12" s="1221"/>
      <c r="DA12" s="1221"/>
      <c r="DB12" s="1221"/>
      <c r="DC12" s="1221"/>
      <c r="DD12" s="1221"/>
      <c r="DE12" s="1221"/>
      <c r="DF12" s="1221"/>
      <c r="DG12" s="1221"/>
      <c r="DH12" s="1221"/>
      <c r="DI12" s="1221"/>
      <c r="DJ12" s="1221"/>
      <c r="DK12" s="1221"/>
      <c r="DL12" s="1221"/>
      <c r="DM12" s="1221"/>
      <c r="DN12" s="1221"/>
      <c r="DO12" s="1221"/>
      <c r="DP12" s="1221"/>
      <c r="DQ12" s="1221"/>
      <c r="DR12" s="1221"/>
      <c r="DS12" s="1221"/>
      <c r="DT12" s="1221"/>
      <c r="DU12" s="1221"/>
      <c r="DV12" s="1221"/>
      <c r="DW12" s="1221"/>
      <c r="DX12" s="1221"/>
      <c r="DY12" s="1221"/>
      <c r="DZ12" s="1221"/>
      <c r="EA12" s="1221"/>
      <c r="EB12" s="1221"/>
      <c r="EC12" s="1221"/>
      <c r="ED12" s="1221"/>
      <c r="EE12" s="1221"/>
      <c r="EF12" s="1221"/>
      <c r="EG12" s="1221"/>
      <c r="EH12" s="1221"/>
      <c r="EI12" s="1221"/>
      <c r="EJ12" s="1221"/>
      <c r="EK12" s="1221"/>
      <c r="EL12" s="1221"/>
      <c r="EM12" s="1221"/>
      <c r="EN12" s="1221"/>
      <c r="EO12" s="1223" t="str">
        <f>AZ12</f>
        <v>□</v>
      </c>
      <c r="EP12" s="1223"/>
      <c r="EQ12" s="1223"/>
      <c r="ER12" s="1223"/>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4"/>
      <c r="DU13" s="28"/>
      <c r="DV13" s="28"/>
      <c r="DW13" s="28"/>
      <c r="DX13" s="4"/>
      <c r="DY13" s="4"/>
      <c r="DZ13" s="4"/>
      <c r="EA13" s="4"/>
      <c r="EB13" s="4"/>
      <c r="EC13" s="4"/>
      <c r="ED13" s="4"/>
      <c r="EE13" s="4"/>
      <c r="EF13" s="4"/>
      <c r="EG13" s="4"/>
      <c r="EH13" s="4"/>
      <c r="EI13" s="4"/>
    </row>
    <row r="14" spans="1:149" ht="18.75" customHeight="1">
      <c r="A14" s="1002" t="s">
        <v>159</v>
      </c>
      <c r="B14" s="1003"/>
      <c r="C14" s="1003"/>
      <c r="D14" s="1004"/>
      <c r="E14" s="1008" t="s">
        <v>160</v>
      </c>
      <c r="F14" s="1003"/>
      <c r="G14" s="1003"/>
      <c r="H14" s="1003"/>
      <c r="I14" s="1003"/>
      <c r="J14" s="1003"/>
      <c r="K14" s="1004"/>
      <c r="L14" s="1010" t="s">
        <v>161</v>
      </c>
      <c r="M14" s="1011"/>
      <c r="N14" s="1011"/>
      <c r="O14" s="1011"/>
      <c r="P14" s="1011"/>
      <c r="Q14" s="1011"/>
      <c r="R14" s="1011"/>
      <c r="S14" s="1011"/>
      <c r="T14" s="1012"/>
      <c r="U14" s="1010" t="s">
        <v>59</v>
      </c>
      <c r="V14" s="1011"/>
      <c r="W14" s="1011"/>
      <c r="X14" s="1011"/>
      <c r="Y14" s="1011"/>
      <c r="Z14" s="1011"/>
      <c r="AA14" s="1011"/>
      <c r="AB14" s="1011"/>
      <c r="AC14" s="1011"/>
      <c r="AD14" s="1011"/>
      <c r="AE14" s="1011"/>
      <c r="AF14" s="1011"/>
      <c r="AG14" s="1011"/>
      <c r="AH14" s="1012"/>
      <c r="AI14" s="586" t="s">
        <v>20</v>
      </c>
      <c r="AJ14" s="587"/>
      <c r="AK14" s="587"/>
      <c r="AL14" s="587"/>
      <c r="AM14" s="587"/>
      <c r="AN14" s="587"/>
      <c r="AO14" s="587"/>
      <c r="AP14" s="587"/>
      <c r="AQ14" s="1013"/>
      <c r="AR14" s="983" t="s">
        <v>19</v>
      </c>
      <c r="AS14" s="984"/>
      <c r="AT14" s="984"/>
      <c r="AU14" s="985"/>
      <c r="AV14" s="989" t="s">
        <v>163</v>
      </c>
      <c r="AW14" s="990"/>
      <c r="AX14" s="990"/>
      <c r="AY14" s="991"/>
      <c r="AZ14" s="1010" t="s">
        <v>164</v>
      </c>
      <c r="BA14" s="1034"/>
      <c r="BB14" s="1034"/>
      <c r="BC14" s="1035"/>
      <c r="CP14" s="1002" t="s">
        <v>159</v>
      </c>
      <c r="CQ14" s="1003"/>
      <c r="CR14" s="1003"/>
      <c r="CS14" s="1004"/>
      <c r="CT14" s="1008" t="s">
        <v>160</v>
      </c>
      <c r="CU14" s="1003"/>
      <c r="CV14" s="1003"/>
      <c r="CW14" s="1003"/>
      <c r="CX14" s="1003"/>
      <c r="CY14" s="1003"/>
      <c r="CZ14" s="1004"/>
      <c r="DA14" s="1010" t="s">
        <v>161</v>
      </c>
      <c r="DB14" s="1011"/>
      <c r="DC14" s="1011"/>
      <c r="DD14" s="1011"/>
      <c r="DE14" s="1011"/>
      <c r="DF14" s="1011"/>
      <c r="DG14" s="1011"/>
      <c r="DH14" s="1011"/>
      <c r="DI14" s="1012"/>
      <c r="DJ14" s="1010" t="s">
        <v>59</v>
      </c>
      <c r="DK14" s="1011"/>
      <c r="DL14" s="1011"/>
      <c r="DM14" s="1011"/>
      <c r="DN14" s="1011"/>
      <c r="DO14" s="1011"/>
      <c r="DP14" s="1011"/>
      <c r="DQ14" s="1011"/>
      <c r="DR14" s="1011"/>
      <c r="DS14" s="1011"/>
      <c r="DT14" s="1011"/>
      <c r="DU14" s="1011"/>
      <c r="DV14" s="1011"/>
      <c r="DW14" s="1011"/>
      <c r="DX14" s="1011"/>
      <c r="DY14" s="1011"/>
      <c r="DZ14" s="1011"/>
      <c r="EA14" s="1011"/>
      <c r="EB14" s="1011"/>
      <c r="EC14" s="1011"/>
      <c r="ED14" s="1011"/>
      <c r="EE14" s="1011"/>
      <c r="EF14" s="1011"/>
      <c r="EG14" s="1011"/>
      <c r="EH14" s="1011"/>
      <c r="EI14" s="1011"/>
      <c r="EJ14" s="1012"/>
      <c r="EK14" s="989" t="s">
        <v>163</v>
      </c>
      <c r="EL14" s="990"/>
      <c r="EM14" s="990"/>
      <c r="EN14" s="991"/>
      <c r="EO14" s="1010" t="s">
        <v>164</v>
      </c>
      <c r="EP14" s="1034"/>
      <c r="EQ14" s="1034"/>
      <c r="ER14" s="1035"/>
    </row>
    <row r="15" spans="1:149" s="29" customFormat="1" ht="28.5" customHeight="1">
      <c r="A15" s="1005"/>
      <c r="B15" s="1006"/>
      <c r="C15" s="1006"/>
      <c r="D15" s="1007"/>
      <c r="E15" s="1009"/>
      <c r="F15" s="1006"/>
      <c r="G15" s="1006"/>
      <c r="H15" s="1006"/>
      <c r="I15" s="1006"/>
      <c r="J15" s="1006"/>
      <c r="K15" s="1007"/>
      <c r="L15" s="698"/>
      <c r="M15" s="699"/>
      <c r="N15" s="699"/>
      <c r="O15" s="699"/>
      <c r="P15" s="699"/>
      <c r="Q15" s="699"/>
      <c r="R15" s="699"/>
      <c r="S15" s="699"/>
      <c r="T15" s="700"/>
      <c r="U15" s="698"/>
      <c r="V15" s="699"/>
      <c r="W15" s="699"/>
      <c r="X15" s="699"/>
      <c r="Y15" s="699"/>
      <c r="Z15" s="699"/>
      <c r="AA15" s="699"/>
      <c r="AB15" s="699"/>
      <c r="AC15" s="699"/>
      <c r="AD15" s="699"/>
      <c r="AE15" s="699"/>
      <c r="AF15" s="699"/>
      <c r="AG15" s="699"/>
      <c r="AH15" s="700"/>
      <c r="AI15" s="1014" t="s">
        <v>13</v>
      </c>
      <c r="AJ15" s="1015"/>
      <c r="AK15" s="1015"/>
      <c r="AL15" s="1015"/>
      <c r="AM15" s="222" t="s">
        <v>14</v>
      </c>
      <c r="AN15" s="1015" t="s">
        <v>15</v>
      </c>
      <c r="AO15" s="1015"/>
      <c r="AP15" s="1015"/>
      <c r="AQ15" s="1016"/>
      <c r="AR15" s="986"/>
      <c r="AS15" s="987"/>
      <c r="AT15" s="987"/>
      <c r="AU15" s="988"/>
      <c r="AV15" s="992"/>
      <c r="AW15" s="993"/>
      <c r="AX15" s="993"/>
      <c r="AY15" s="994"/>
      <c r="AZ15" s="1036"/>
      <c r="BA15" s="1037"/>
      <c r="BB15" s="1037"/>
      <c r="BC15" s="1038"/>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05"/>
      <c r="CQ15" s="1006"/>
      <c r="CR15" s="1006"/>
      <c r="CS15" s="1007"/>
      <c r="CT15" s="1009"/>
      <c r="CU15" s="1006"/>
      <c r="CV15" s="1006"/>
      <c r="CW15" s="1006"/>
      <c r="CX15" s="1006"/>
      <c r="CY15" s="1006"/>
      <c r="CZ15" s="1007"/>
      <c r="DA15" s="698"/>
      <c r="DB15" s="699"/>
      <c r="DC15" s="699"/>
      <c r="DD15" s="699"/>
      <c r="DE15" s="699"/>
      <c r="DF15" s="699"/>
      <c r="DG15" s="699"/>
      <c r="DH15" s="699"/>
      <c r="DI15" s="700"/>
      <c r="DJ15" s="698"/>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700"/>
      <c r="EK15" s="992"/>
      <c r="EL15" s="993"/>
      <c r="EM15" s="993"/>
      <c r="EN15" s="994"/>
      <c r="EO15" s="1036"/>
      <c r="EP15" s="1037"/>
      <c r="EQ15" s="1037"/>
      <c r="ER15" s="1038"/>
      <c r="ES15" s="4"/>
    </row>
    <row r="16" spans="1:149" s="29" customFormat="1" ht="28.5" customHeight="1">
      <c r="A16" s="1331"/>
      <c r="B16" s="1315"/>
      <c r="C16" s="1315"/>
      <c r="D16" s="1316"/>
      <c r="E16" s="1314"/>
      <c r="F16" s="1315"/>
      <c r="G16" s="1315"/>
      <c r="H16" s="1315"/>
      <c r="I16" s="1315"/>
      <c r="J16" s="1315"/>
      <c r="K16" s="1316"/>
      <c r="L16" s="1314"/>
      <c r="M16" s="1315"/>
      <c r="N16" s="1315"/>
      <c r="O16" s="1315"/>
      <c r="P16" s="1315"/>
      <c r="Q16" s="1315"/>
      <c r="R16" s="1315"/>
      <c r="S16" s="1315"/>
      <c r="T16" s="1316"/>
      <c r="U16" s="1314"/>
      <c r="V16" s="1315"/>
      <c r="W16" s="1315"/>
      <c r="X16" s="1315"/>
      <c r="Y16" s="1315"/>
      <c r="Z16" s="1315"/>
      <c r="AA16" s="1315"/>
      <c r="AB16" s="1315"/>
      <c r="AC16" s="1315"/>
      <c r="AD16" s="1315"/>
      <c r="AE16" s="1315"/>
      <c r="AF16" s="1315"/>
      <c r="AG16" s="1315"/>
      <c r="AH16" s="1316"/>
      <c r="AI16" s="999"/>
      <c r="AJ16" s="1000"/>
      <c r="AK16" s="1000"/>
      <c r="AL16" s="1000"/>
      <c r="AM16" s="166" t="s">
        <v>14</v>
      </c>
      <c r="AN16" s="1327"/>
      <c r="AO16" s="1327"/>
      <c r="AP16" s="1327"/>
      <c r="AQ16" s="1328"/>
      <c r="AR16" s="996" t="str">
        <f t="shared" ref="AR16:AR25" si="0">IF(AND(AI16&lt;&gt;"",AN16&lt;&gt;""),ROUNDDOWN(AI16*AN16/1000000,2),"")</f>
        <v/>
      </c>
      <c r="AS16" s="997"/>
      <c r="AT16" s="997"/>
      <c r="AU16" s="998"/>
      <c r="AV16" s="999" t="str">
        <f>IF(AR16&lt;&gt;"",IF(AR16&lt;0.2,"XS",IF(AR16&lt;1.6,"S",IF(AR16&lt;2.8,"M",IF(AR16&gt;=2.8,"L")))),"")</f>
        <v/>
      </c>
      <c r="AW16" s="1000"/>
      <c r="AX16" s="1000"/>
      <c r="AY16" s="1001"/>
      <c r="AZ16" s="999"/>
      <c r="BA16" s="1000"/>
      <c r="BB16" s="1000"/>
      <c r="BC16" s="1329"/>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30" t="str">
        <f t="shared" ref="CP16:CP29" si="1">IF(A16=0,"",A16)</f>
        <v/>
      </c>
      <c r="CQ16" s="1031"/>
      <c r="CR16" s="1031"/>
      <c r="CS16" s="1032"/>
      <c r="CT16" s="1033" t="str">
        <f t="shared" ref="CT16:CT29" si="2">IF(E16=0,"",E16)</f>
        <v/>
      </c>
      <c r="CU16" s="1031"/>
      <c r="CV16" s="1031"/>
      <c r="CW16" s="1031"/>
      <c r="CX16" s="1031"/>
      <c r="CY16" s="1031"/>
      <c r="CZ16" s="1032"/>
      <c r="DA16" s="1033" t="str">
        <f t="shared" ref="DA16:DA29" si="3">IF(L16=0,"",L16)</f>
        <v/>
      </c>
      <c r="DB16" s="1031"/>
      <c r="DC16" s="1031"/>
      <c r="DD16" s="1031"/>
      <c r="DE16" s="1031"/>
      <c r="DF16" s="1031"/>
      <c r="DG16" s="1031"/>
      <c r="DH16" s="1031"/>
      <c r="DI16" s="1032"/>
      <c r="DJ16" s="1317" t="str">
        <f t="shared" ref="DJ16:DJ29" si="4">IF(U16=0,"",U16)</f>
        <v/>
      </c>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9"/>
      <c r="EK16" s="1023" t="str">
        <f t="shared" ref="EK16:EK29" si="5">IF(AV16=0,"",AV16)</f>
        <v/>
      </c>
      <c r="EL16" s="1024"/>
      <c r="EM16" s="1024"/>
      <c r="EN16" s="1025"/>
      <c r="EO16" s="1023" t="str">
        <f t="shared" ref="EO16:EO29" si="6">IF(AZ16=0,"",AZ16)</f>
        <v/>
      </c>
      <c r="EP16" s="1024"/>
      <c r="EQ16" s="1024"/>
      <c r="ER16" s="1026"/>
      <c r="ES16" s="4"/>
    </row>
    <row r="17" spans="1:149" s="29" customFormat="1" ht="28.5" customHeight="1">
      <c r="A17" s="1320"/>
      <c r="B17" s="1321"/>
      <c r="C17" s="1321"/>
      <c r="D17" s="1322"/>
      <c r="E17" s="1323"/>
      <c r="F17" s="1321"/>
      <c r="G17" s="1321"/>
      <c r="H17" s="1321"/>
      <c r="I17" s="1321"/>
      <c r="J17" s="1321"/>
      <c r="K17" s="1322"/>
      <c r="L17" s="1323"/>
      <c r="M17" s="1321"/>
      <c r="N17" s="1321"/>
      <c r="O17" s="1321"/>
      <c r="P17" s="1321"/>
      <c r="Q17" s="1321"/>
      <c r="R17" s="1321"/>
      <c r="S17" s="1321"/>
      <c r="T17" s="1322"/>
      <c r="U17" s="1323"/>
      <c r="V17" s="1321"/>
      <c r="W17" s="1321"/>
      <c r="X17" s="1321"/>
      <c r="Y17" s="1321"/>
      <c r="Z17" s="1321"/>
      <c r="AA17" s="1321"/>
      <c r="AB17" s="1321"/>
      <c r="AC17" s="1321"/>
      <c r="AD17" s="1321"/>
      <c r="AE17" s="1321"/>
      <c r="AF17" s="1321"/>
      <c r="AG17" s="1321"/>
      <c r="AH17" s="1322"/>
      <c r="AI17" s="1324"/>
      <c r="AJ17" s="1325"/>
      <c r="AK17" s="1325"/>
      <c r="AL17" s="1325"/>
      <c r="AM17" s="60" t="s">
        <v>14</v>
      </c>
      <c r="AN17" s="1325"/>
      <c r="AO17" s="1325"/>
      <c r="AP17" s="1325"/>
      <c r="AQ17" s="1326"/>
      <c r="AR17" s="1050" t="str">
        <f t="shared" si="0"/>
        <v/>
      </c>
      <c r="AS17" s="1051"/>
      <c r="AT17" s="1051"/>
      <c r="AU17" s="1052"/>
      <c r="AV17" s="1053" t="str">
        <f t="shared" ref="AV17:AV29" si="7">IF(AR17&lt;&gt;"",IF(AR17&lt;0.2,"XS",IF(AR17&lt;1.6,"S",IF(AR17&lt;2.8,"M",IF(AR17&gt;=2.8,"L")))),"")</f>
        <v/>
      </c>
      <c r="AW17" s="1054"/>
      <c r="AX17" s="1054"/>
      <c r="AY17" s="1055"/>
      <c r="AZ17" s="1053"/>
      <c r="BA17" s="1054"/>
      <c r="BB17" s="1054"/>
      <c r="BC17" s="1330"/>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59" t="str">
        <f t="shared" si="1"/>
        <v/>
      </c>
      <c r="CQ17" s="1060"/>
      <c r="CR17" s="1060"/>
      <c r="CS17" s="1061"/>
      <c r="CT17" s="1062" t="str">
        <f t="shared" si="2"/>
        <v/>
      </c>
      <c r="CU17" s="1060"/>
      <c r="CV17" s="1060"/>
      <c r="CW17" s="1060"/>
      <c r="CX17" s="1060"/>
      <c r="CY17" s="1060"/>
      <c r="CZ17" s="1061"/>
      <c r="DA17" s="1062" t="str">
        <f t="shared" si="3"/>
        <v/>
      </c>
      <c r="DB17" s="1060"/>
      <c r="DC17" s="1060"/>
      <c r="DD17" s="1060"/>
      <c r="DE17" s="1060"/>
      <c r="DF17" s="1060"/>
      <c r="DG17" s="1060"/>
      <c r="DH17" s="1060"/>
      <c r="DI17" s="1061"/>
      <c r="DJ17" s="1062" t="str">
        <f t="shared" si="4"/>
        <v/>
      </c>
      <c r="DK17" s="1060"/>
      <c r="DL17" s="1060"/>
      <c r="DM17" s="1060"/>
      <c r="DN17" s="1060"/>
      <c r="DO17" s="1060"/>
      <c r="DP17" s="1060"/>
      <c r="DQ17" s="1060"/>
      <c r="DR17" s="1060"/>
      <c r="DS17" s="1060"/>
      <c r="DT17" s="1060"/>
      <c r="DU17" s="1060"/>
      <c r="DV17" s="1060"/>
      <c r="DW17" s="1060"/>
      <c r="DX17" s="1060"/>
      <c r="DY17" s="1060"/>
      <c r="DZ17" s="1060"/>
      <c r="EA17" s="1060"/>
      <c r="EB17" s="1060"/>
      <c r="EC17" s="1060"/>
      <c r="ED17" s="1060"/>
      <c r="EE17" s="1060"/>
      <c r="EF17" s="1060"/>
      <c r="EG17" s="1060"/>
      <c r="EH17" s="1060"/>
      <c r="EI17" s="1060"/>
      <c r="EJ17" s="1061"/>
      <c r="EK17" s="1039" t="str">
        <f t="shared" si="5"/>
        <v/>
      </c>
      <c r="EL17" s="1040"/>
      <c r="EM17" s="1040"/>
      <c r="EN17" s="1066"/>
      <c r="EO17" s="1039" t="str">
        <f t="shared" si="6"/>
        <v/>
      </c>
      <c r="EP17" s="1040"/>
      <c r="EQ17" s="1040"/>
      <c r="ER17" s="1041"/>
      <c r="ES17" s="4"/>
    </row>
    <row r="18" spans="1:149" s="29" customFormat="1" ht="28.5" customHeight="1">
      <c r="A18" s="1320"/>
      <c r="B18" s="1321"/>
      <c r="C18" s="1321"/>
      <c r="D18" s="1322"/>
      <c r="E18" s="1323"/>
      <c r="F18" s="1321"/>
      <c r="G18" s="1321"/>
      <c r="H18" s="1321"/>
      <c r="I18" s="1321"/>
      <c r="J18" s="1321"/>
      <c r="K18" s="1322"/>
      <c r="L18" s="1323"/>
      <c r="M18" s="1321"/>
      <c r="N18" s="1321"/>
      <c r="O18" s="1321"/>
      <c r="P18" s="1321"/>
      <c r="Q18" s="1321"/>
      <c r="R18" s="1321"/>
      <c r="S18" s="1321"/>
      <c r="T18" s="1322"/>
      <c r="U18" s="1323"/>
      <c r="V18" s="1321"/>
      <c r="W18" s="1321"/>
      <c r="X18" s="1321"/>
      <c r="Y18" s="1321"/>
      <c r="Z18" s="1321"/>
      <c r="AA18" s="1321"/>
      <c r="AB18" s="1321"/>
      <c r="AC18" s="1321"/>
      <c r="AD18" s="1321"/>
      <c r="AE18" s="1321"/>
      <c r="AF18" s="1321"/>
      <c r="AG18" s="1321"/>
      <c r="AH18" s="1322"/>
      <c r="AI18" s="1324"/>
      <c r="AJ18" s="1325"/>
      <c r="AK18" s="1325"/>
      <c r="AL18" s="1325"/>
      <c r="AM18" s="60" t="s">
        <v>14</v>
      </c>
      <c r="AN18" s="1325"/>
      <c r="AO18" s="1325"/>
      <c r="AP18" s="1325"/>
      <c r="AQ18" s="1326"/>
      <c r="AR18" s="1050" t="str">
        <f t="shared" si="0"/>
        <v/>
      </c>
      <c r="AS18" s="1051"/>
      <c r="AT18" s="1051"/>
      <c r="AU18" s="1052"/>
      <c r="AV18" s="1053" t="str">
        <f t="shared" si="7"/>
        <v/>
      </c>
      <c r="AW18" s="1054"/>
      <c r="AX18" s="1054"/>
      <c r="AY18" s="1055"/>
      <c r="AZ18" s="1053"/>
      <c r="BA18" s="1054"/>
      <c r="BB18" s="1054"/>
      <c r="BC18" s="1330"/>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59" t="str">
        <f t="shared" si="1"/>
        <v/>
      </c>
      <c r="CQ18" s="1060"/>
      <c r="CR18" s="1060"/>
      <c r="CS18" s="1061"/>
      <c r="CT18" s="1062" t="str">
        <f t="shared" si="2"/>
        <v/>
      </c>
      <c r="CU18" s="1060"/>
      <c r="CV18" s="1060"/>
      <c r="CW18" s="1060"/>
      <c r="CX18" s="1060"/>
      <c r="CY18" s="1060"/>
      <c r="CZ18" s="1061"/>
      <c r="DA18" s="1062" t="str">
        <f t="shared" si="3"/>
        <v/>
      </c>
      <c r="DB18" s="1060"/>
      <c r="DC18" s="1060"/>
      <c r="DD18" s="1060"/>
      <c r="DE18" s="1060"/>
      <c r="DF18" s="1060"/>
      <c r="DG18" s="1060"/>
      <c r="DH18" s="1060"/>
      <c r="DI18" s="1061"/>
      <c r="DJ18" s="1062" t="str">
        <f t="shared" si="4"/>
        <v/>
      </c>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1"/>
      <c r="EK18" s="1039" t="str">
        <f t="shared" si="5"/>
        <v/>
      </c>
      <c r="EL18" s="1040"/>
      <c r="EM18" s="1040"/>
      <c r="EN18" s="1066"/>
      <c r="EO18" s="1039" t="str">
        <f t="shared" si="6"/>
        <v/>
      </c>
      <c r="EP18" s="1040"/>
      <c r="EQ18" s="1040"/>
      <c r="ER18" s="1041"/>
      <c r="ES18" s="4"/>
    </row>
    <row r="19" spans="1:149" s="29" customFormat="1" ht="28.5" customHeight="1">
      <c r="A19" s="1320"/>
      <c r="B19" s="1321"/>
      <c r="C19" s="1321"/>
      <c r="D19" s="1322"/>
      <c r="E19" s="1323"/>
      <c r="F19" s="1321"/>
      <c r="G19" s="1321"/>
      <c r="H19" s="1321"/>
      <c r="I19" s="1321"/>
      <c r="J19" s="1321"/>
      <c r="K19" s="1322"/>
      <c r="L19" s="1323"/>
      <c r="M19" s="1321"/>
      <c r="N19" s="1321"/>
      <c r="O19" s="1321"/>
      <c r="P19" s="1321"/>
      <c r="Q19" s="1321"/>
      <c r="R19" s="1321"/>
      <c r="S19" s="1321"/>
      <c r="T19" s="1322"/>
      <c r="U19" s="1323"/>
      <c r="V19" s="1321"/>
      <c r="W19" s="1321"/>
      <c r="X19" s="1321"/>
      <c r="Y19" s="1321"/>
      <c r="Z19" s="1321"/>
      <c r="AA19" s="1321"/>
      <c r="AB19" s="1321"/>
      <c r="AC19" s="1321"/>
      <c r="AD19" s="1321"/>
      <c r="AE19" s="1321"/>
      <c r="AF19" s="1321"/>
      <c r="AG19" s="1321"/>
      <c r="AH19" s="1322"/>
      <c r="AI19" s="1324"/>
      <c r="AJ19" s="1325"/>
      <c r="AK19" s="1325"/>
      <c r="AL19" s="1325"/>
      <c r="AM19" s="60" t="s">
        <v>14</v>
      </c>
      <c r="AN19" s="1325"/>
      <c r="AO19" s="1325"/>
      <c r="AP19" s="1325"/>
      <c r="AQ19" s="1326"/>
      <c r="AR19" s="1050" t="str">
        <f t="shared" si="0"/>
        <v/>
      </c>
      <c r="AS19" s="1051"/>
      <c r="AT19" s="1051"/>
      <c r="AU19" s="1052"/>
      <c r="AV19" s="1053" t="str">
        <f t="shared" si="7"/>
        <v/>
      </c>
      <c r="AW19" s="1054"/>
      <c r="AX19" s="1054"/>
      <c r="AY19" s="1055"/>
      <c r="AZ19" s="1053"/>
      <c r="BA19" s="1054"/>
      <c r="BB19" s="1054"/>
      <c r="BC19" s="1330"/>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59" t="str">
        <f t="shared" si="1"/>
        <v/>
      </c>
      <c r="CQ19" s="1060"/>
      <c r="CR19" s="1060"/>
      <c r="CS19" s="1061"/>
      <c r="CT19" s="1062" t="str">
        <f t="shared" si="2"/>
        <v/>
      </c>
      <c r="CU19" s="1060"/>
      <c r="CV19" s="1060"/>
      <c r="CW19" s="1060"/>
      <c r="CX19" s="1060"/>
      <c r="CY19" s="1060"/>
      <c r="CZ19" s="1061"/>
      <c r="DA19" s="1062" t="str">
        <f t="shared" si="3"/>
        <v/>
      </c>
      <c r="DB19" s="1060"/>
      <c r="DC19" s="1060"/>
      <c r="DD19" s="1060"/>
      <c r="DE19" s="1060"/>
      <c r="DF19" s="1060"/>
      <c r="DG19" s="1060"/>
      <c r="DH19" s="1060"/>
      <c r="DI19" s="1061"/>
      <c r="DJ19" s="1317" t="str">
        <f t="shared" si="4"/>
        <v/>
      </c>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19"/>
      <c r="EK19" s="1039" t="str">
        <f t="shared" si="5"/>
        <v/>
      </c>
      <c r="EL19" s="1040"/>
      <c r="EM19" s="1040"/>
      <c r="EN19" s="1066"/>
      <c r="EO19" s="1039" t="str">
        <f t="shared" si="6"/>
        <v/>
      </c>
      <c r="EP19" s="1040"/>
      <c r="EQ19" s="1040"/>
      <c r="ER19" s="1041"/>
      <c r="ES19" s="4"/>
    </row>
    <row r="20" spans="1:149" s="29" customFormat="1" ht="28.5" customHeight="1">
      <c r="A20" s="1320"/>
      <c r="B20" s="1321"/>
      <c r="C20" s="1321"/>
      <c r="D20" s="1322"/>
      <c r="E20" s="1323"/>
      <c r="F20" s="1321"/>
      <c r="G20" s="1321"/>
      <c r="H20" s="1321"/>
      <c r="I20" s="1321"/>
      <c r="J20" s="1321"/>
      <c r="K20" s="1322"/>
      <c r="L20" s="1323"/>
      <c r="M20" s="1321"/>
      <c r="N20" s="1321"/>
      <c r="O20" s="1321"/>
      <c r="P20" s="1321"/>
      <c r="Q20" s="1321"/>
      <c r="R20" s="1321"/>
      <c r="S20" s="1321"/>
      <c r="T20" s="1322"/>
      <c r="U20" s="1323"/>
      <c r="V20" s="1321"/>
      <c r="W20" s="1321"/>
      <c r="X20" s="1321"/>
      <c r="Y20" s="1321"/>
      <c r="Z20" s="1321"/>
      <c r="AA20" s="1321"/>
      <c r="AB20" s="1321"/>
      <c r="AC20" s="1321"/>
      <c r="AD20" s="1321"/>
      <c r="AE20" s="1321"/>
      <c r="AF20" s="1321"/>
      <c r="AG20" s="1321"/>
      <c r="AH20" s="1322"/>
      <c r="AI20" s="1324"/>
      <c r="AJ20" s="1325"/>
      <c r="AK20" s="1325"/>
      <c r="AL20" s="1325"/>
      <c r="AM20" s="60" t="s">
        <v>14</v>
      </c>
      <c r="AN20" s="1325"/>
      <c r="AO20" s="1325"/>
      <c r="AP20" s="1325"/>
      <c r="AQ20" s="1326"/>
      <c r="AR20" s="1050" t="str">
        <f t="shared" si="0"/>
        <v/>
      </c>
      <c r="AS20" s="1051"/>
      <c r="AT20" s="1051"/>
      <c r="AU20" s="1052"/>
      <c r="AV20" s="1053" t="str">
        <f t="shared" si="7"/>
        <v/>
      </c>
      <c r="AW20" s="1054"/>
      <c r="AX20" s="1054"/>
      <c r="AY20" s="1055"/>
      <c r="AZ20" s="1053"/>
      <c r="BA20" s="1054"/>
      <c r="BB20" s="1054"/>
      <c r="BC20" s="1330"/>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59" t="str">
        <f t="shared" si="1"/>
        <v/>
      </c>
      <c r="CQ20" s="1060"/>
      <c r="CR20" s="1060"/>
      <c r="CS20" s="1061"/>
      <c r="CT20" s="1062" t="str">
        <f t="shared" si="2"/>
        <v/>
      </c>
      <c r="CU20" s="1060"/>
      <c r="CV20" s="1060"/>
      <c r="CW20" s="1060"/>
      <c r="CX20" s="1060"/>
      <c r="CY20" s="1060"/>
      <c r="CZ20" s="1061"/>
      <c r="DA20" s="1062" t="str">
        <f t="shared" si="3"/>
        <v/>
      </c>
      <c r="DB20" s="1060"/>
      <c r="DC20" s="1060"/>
      <c r="DD20" s="1060"/>
      <c r="DE20" s="1060"/>
      <c r="DF20" s="1060"/>
      <c r="DG20" s="1060"/>
      <c r="DH20" s="1060"/>
      <c r="DI20" s="1061"/>
      <c r="DJ20" s="1062" t="str">
        <f t="shared" si="4"/>
        <v/>
      </c>
      <c r="DK20" s="1060"/>
      <c r="DL20" s="1060"/>
      <c r="DM20" s="1060"/>
      <c r="DN20" s="1060"/>
      <c r="DO20" s="1060"/>
      <c r="DP20" s="1060"/>
      <c r="DQ20" s="1060"/>
      <c r="DR20" s="1060"/>
      <c r="DS20" s="1060"/>
      <c r="DT20" s="1060"/>
      <c r="DU20" s="1060"/>
      <c r="DV20" s="1060"/>
      <c r="DW20" s="1060"/>
      <c r="DX20" s="1060"/>
      <c r="DY20" s="1060"/>
      <c r="DZ20" s="1060"/>
      <c r="EA20" s="1060"/>
      <c r="EB20" s="1060"/>
      <c r="EC20" s="1060"/>
      <c r="ED20" s="1060"/>
      <c r="EE20" s="1060"/>
      <c r="EF20" s="1060"/>
      <c r="EG20" s="1060"/>
      <c r="EH20" s="1060"/>
      <c r="EI20" s="1060"/>
      <c r="EJ20" s="1061"/>
      <c r="EK20" s="1039" t="str">
        <f t="shared" si="5"/>
        <v/>
      </c>
      <c r="EL20" s="1040"/>
      <c r="EM20" s="1040"/>
      <c r="EN20" s="1066"/>
      <c r="EO20" s="1039" t="str">
        <f t="shared" si="6"/>
        <v/>
      </c>
      <c r="EP20" s="1040"/>
      <c r="EQ20" s="1040"/>
      <c r="ER20" s="1041"/>
      <c r="ES20" s="4"/>
    </row>
    <row r="21" spans="1:149" s="29" customFormat="1" ht="28.5" customHeight="1">
      <c r="A21" s="1320"/>
      <c r="B21" s="1321"/>
      <c r="C21" s="1321"/>
      <c r="D21" s="1322"/>
      <c r="E21" s="1323"/>
      <c r="F21" s="1321"/>
      <c r="G21" s="1321"/>
      <c r="H21" s="1321"/>
      <c r="I21" s="1321"/>
      <c r="J21" s="1321"/>
      <c r="K21" s="1322"/>
      <c r="L21" s="1323"/>
      <c r="M21" s="1321"/>
      <c r="N21" s="1321"/>
      <c r="O21" s="1321"/>
      <c r="P21" s="1321"/>
      <c r="Q21" s="1321"/>
      <c r="R21" s="1321"/>
      <c r="S21" s="1321"/>
      <c r="T21" s="1322"/>
      <c r="U21" s="1323"/>
      <c r="V21" s="1321"/>
      <c r="W21" s="1321"/>
      <c r="X21" s="1321"/>
      <c r="Y21" s="1321"/>
      <c r="Z21" s="1321"/>
      <c r="AA21" s="1321"/>
      <c r="AB21" s="1321"/>
      <c r="AC21" s="1321"/>
      <c r="AD21" s="1321"/>
      <c r="AE21" s="1321"/>
      <c r="AF21" s="1321"/>
      <c r="AG21" s="1321"/>
      <c r="AH21" s="1322"/>
      <c r="AI21" s="1324"/>
      <c r="AJ21" s="1325"/>
      <c r="AK21" s="1325"/>
      <c r="AL21" s="1325"/>
      <c r="AM21" s="60" t="s">
        <v>14</v>
      </c>
      <c r="AN21" s="1325"/>
      <c r="AO21" s="1325"/>
      <c r="AP21" s="1325"/>
      <c r="AQ21" s="1326"/>
      <c r="AR21" s="1050" t="str">
        <f t="shared" si="0"/>
        <v/>
      </c>
      <c r="AS21" s="1051"/>
      <c r="AT21" s="1051"/>
      <c r="AU21" s="1052"/>
      <c r="AV21" s="1053" t="str">
        <f t="shared" si="7"/>
        <v/>
      </c>
      <c r="AW21" s="1054"/>
      <c r="AX21" s="1054"/>
      <c r="AY21" s="1055"/>
      <c r="AZ21" s="1053"/>
      <c r="BA21" s="1054"/>
      <c r="BB21" s="1054"/>
      <c r="BC21" s="133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59" t="str">
        <f t="shared" si="1"/>
        <v/>
      </c>
      <c r="CQ21" s="1060"/>
      <c r="CR21" s="1060"/>
      <c r="CS21" s="1061"/>
      <c r="CT21" s="1062" t="str">
        <f t="shared" si="2"/>
        <v/>
      </c>
      <c r="CU21" s="1060"/>
      <c r="CV21" s="1060"/>
      <c r="CW21" s="1060"/>
      <c r="CX21" s="1060"/>
      <c r="CY21" s="1060"/>
      <c r="CZ21" s="1061"/>
      <c r="DA21" s="1062" t="str">
        <f t="shared" si="3"/>
        <v/>
      </c>
      <c r="DB21" s="1060"/>
      <c r="DC21" s="1060"/>
      <c r="DD21" s="1060"/>
      <c r="DE21" s="1060"/>
      <c r="DF21" s="1060"/>
      <c r="DG21" s="1060"/>
      <c r="DH21" s="1060"/>
      <c r="DI21" s="1061"/>
      <c r="DJ21" s="1317" t="str">
        <f t="shared" si="4"/>
        <v/>
      </c>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19"/>
      <c r="EK21" s="1039" t="str">
        <f t="shared" si="5"/>
        <v/>
      </c>
      <c r="EL21" s="1040"/>
      <c r="EM21" s="1040"/>
      <c r="EN21" s="1066"/>
      <c r="EO21" s="1039" t="str">
        <f t="shared" si="6"/>
        <v/>
      </c>
      <c r="EP21" s="1040"/>
      <c r="EQ21" s="1040"/>
      <c r="ER21" s="1041"/>
      <c r="ES21" s="4"/>
    </row>
    <row r="22" spans="1:149" s="29" customFormat="1" ht="28.5" customHeight="1">
      <c r="A22" s="1320"/>
      <c r="B22" s="1321"/>
      <c r="C22" s="1321"/>
      <c r="D22" s="1322"/>
      <c r="E22" s="1323"/>
      <c r="F22" s="1321"/>
      <c r="G22" s="1321"/>
      <c r="H22" s="1321"/>
      <c r="I22" s="1321"/>
      <c r="J22" s="1321"/>
      <c r="K22" s="1322"/>
      <c r="L22" s="1323"/>
      <c r="M22" s="1321"/>
      <c r="N22" s="1321"/>
      <c r="O22" s="1321"/>
      <c r="P22" s="1321"/>
      <c r="Q22" s="1321"/>
      <c r="R22" s="1321"/>
      <c r="S22" s="1321"/>
      <c r="T22" s="1322"/>
      <c r="U22" s="1323"/>
      <c r="V22" s="1321"/>
      <c r="W22" s="1321"/>
      <c r="X22" s="1321"/>
      <c r="Y22" s="1321"/>
      <c r="Z22" s="1321"/>
      <c r="AA22" s="1321"/>
      <c r="AB22" s="1321"/>
      <c r="AC22" s="1321"/>
      <c r="AD22" s="1321"/>
      <c r="AE22" s="1321"/>
      <c r="AF22" s="1321"/>
      <c r="AG22" s="1321"/>
      <c r="AH22" s="1322"/>
      <c r="AI22" s="1324"/>
      <c r="AJ22" s="1325"/>
      <c r="AK22" s="1325"/>
      <c r="AL22" s="1325"/>
      <c r="AM22" s="60" t="s">
        <v>14</v>
      </c>
      <c r="AN22" s="1325"/>
      <c r="AO22" s="1325"/>
      <c r="AP22" s="1325"/>
      <c r="AQ22" s="1326"/>
      <c r="AR22" s="1050" t="str">
        <f t="shared" si="0"/>
        <v/>
      </c>
      <c r="AS22" s="1051"/>
      <c r="AT22" s="1051"/>
      <c r="AU22" s="1052"/>
      <c r="AV22" s="1053" t="str">
        <f t="shared" si="7"/>
        <v/>
      </c>
      <c r="AW22" s="1054"/>
      <c r="AX22" s="1054"/>
      <c r="AY22" s="1055"/>
      <c r="AZ22" s="1053"/>
      <c r="BA22" s="1054"/>
      <c r="BB22" s="1054"/>
      <c r="BC22" s="133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59" t="str">
        <f t="shared" si="1"/>
        <v/>
      </c>
      <c r="CQ22" s="1060"/>
      <c r="CR22" s="1060"/>
      <c r="CS22" s="1061"/>
      <c r="CT22" s="1062" t="str">
        <f t="shared" si="2"/>
        <v/>
      </c>
      <c r="CU22" s="1060"/>
      <c r="CV22" s="1060"/>
      <c r="CW22" s="1060"/>
      <c r="CX22" s="1060"/>
      <c r="CY22" s="1060"/>
      <c r="CZ22" s="1061"/>
      <c r="DA22" s="1062" t="str">
        <f t="shared" si="3"/>
        <v/>
      </c>
      <c r="DB22" s="1060"/>
      <c r="DC22" s="1060"/>
      <c r="DD22" s="1060"/>
      <c r="DE22" s="1060"/>
      <c r="DF22" s="1060"/>
      <c r="DG22" s="1060"/>
      <c r="DH22" s="1060"/>
      <c r="DI22" s="1061"/>
      <c r="DJ22" s="1062" t="str">
        <f t="shared" si="4"/>
        <v/>
      </c>
      <c r="DK22" s="1060"/>
      <c r="DL22" s="1060"/>
      <c r="DM22" s="1060"/>
      <c r="DN22" s="1060"/>
      <c r="DO22" s="1060"/>
      <c r="DP22" s="1060"/>
      <c r="DQ22" s="1060"/>
      <c r="DR22" s="1060"/>
      <c r="DS22" s="1060"/>
      <c r="DT22" s="1060"/>
      <c r="DU22" s="1060"/>
      <c r="DV22" s="1060"/>
      <c r="DW22" s="1060"/>
      <c r="DX22" s="1060"/>
      <c r="DY22" s="1060"/>
      <c r="DZ22" s="1060"/>
      <c r="EA22" s="1060"/>
      <c r="EB22" s="1060"/>
      <c r="EC22" s="1060"/>
      <c r="ED22" s="1060"/>
      <c r="EE22" s="1060"/>
      <c r="EF22" s="1060"/>
      <c r="EG22" s="1060"/>
      <c r="EH22" s="1060"/>
      <c r="EI22" s="1060"/>
      <c r="EJ22" s="1061"/>
      <c r="EK22" s="1039" t="str">
        <f t="shared" si="5"/>
        <v/>
      </c>
      <c r="EL22" s="1040"/>
      <c r="EM22" s="1040"/>
      <c r="EN22" s="1066"/>
      <c r="EO22" s="1039" t="str">
        <f t="shared" si="6"/>
        <v/>
      </c>
      <c r="EP22" s="1040"/>
      <c r="EQ22" s="1040"/>
      <c r="ER22" s="1041"/>
      <c r="ES22" s="4"/>
    </row>
    <row r="23" spans="1:149" s="29" customFormat="1" ht="28.5" customHeight="1">
      <c r="A23" s="1320"/>
      <c r="B23" s="1321"/>
      <c r="C23" s="1321"/>
      <c r="D23" s="1322"/>
      <c r="E23" s="1323"/>
      <c r="F23" s="1321"/>
      <c r="G23" s="1321"/>
      <c r="H23" s="1321"/>
      <c r="I23" s="1321"/>
      <c r="J23" s="1321"/>
      <c r="K23" s="1322"/>
      <c r="L23" s="1323"/>
      <c r="M23" s="1321"/>
      <c r="N23" s="1321"/>
      <c r="O23" s="1321"/>
      <c r="P23" s="1321"/>
      <c r="Q23" s="1321"/>
      <c r="R23" s="1321"/>
      <c r="S23" s="1321"/>
      <c r="T23" s="1322"/>
      <c r="U23" s="1323"/>
      <c r="V23" s="1321"/>
      <c r="W23" s="1321"/>
      <c r="X23" s="1321"/>
      <c r="Y23" s="1321"/>
      <c r="Z23" s="1321"/>
      <c r="AA23" s="1321"/>
      <c r="AB23" s="1321"/>
      <c r="AC23" s="1321"/>
      <c r="AD23" s="1321"/>
      <c r="AE23" s="1321"/>
      <c r="AF23" s="1321"/>
      <c r="AG23" s="1321"/>
      <c r="AH23" s="1322"/>
      <c r="AI23" s="1324"/>
      <c r="AJ23" s="1325"/>
      <c r="AK23" s="1325"/>
      <c r="AL23" s="1325"/>
      <c r="AM23" s="60" t="s">
        <v>14</v>
      </c>
      <c r="AN23" s="1325"/>
      <c r="AO23" s="1325"/>
      <c r="AP23" s="1325"/>
      <c r="AQ23" s="1326"/>
      <c r="AR23" s="1050" t="str">
        <f t="shared" si="0"/>
        <v/>
      </c>
      <c r="AS23" s="1051"/>
      <c r="AT23" s="1051"/>
      <c r="AU23" s="1052"/>
      <c r="AV23" s="1053" t="str">
        <f t="shared" si="7"/>
        <v/>
      </c>
      <c r="AW23" s="1054"/>
      <c r="AX23" s="1054"/>
      <c r="AY23" s="1055"/>
      <c r="AZ23" s="1053"/>
      <c r="BA23" s="1054"/>
      <c r="BB23" s="1054"/>
      <c r="BC23" s="133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59" t="str">
        <f t="shared" si="1"/>
        <v/>
      </c>
      <c r="CQ23" s="1060"/>
      <c r="CR23" s="1060"/>
      <c r="CS23" s="1061"/>
      <c r="CT23" s="1062" t="str">
        <f t="shared" si="2"/>
        <v/>
      </c>
      <c r="CU23" s="1060"/>
      <c r="CV23" s="1060"/>
      <c r="CW23" s="1060"/>
      <c r="CX23" s="1060"/>
      <c r="CY23" s="1060"/>
      <c r="CZ23" s="1061"/>
      <c r="DA23" s="1062" t="str">
        <f t="shared" si="3"/>
        <v/>
      </c>
      <c r="DB23" s="1060"/>
      <c r="DC23" s="1060"/>
      <c r="DD23" s="1060"/>
      <c r="DE23" s="1060"/>
      <c r="DF23" s="1060"/>
      <c r="DG23" s="1060"/>
      <c r="DH23" s="1060"/>
      <c r="DI23" s="1061"/>
      <c r="DJ23" s="1317" t="str">
        <f t="shared" si="4"/>
        <v/>
      </c>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19"/>
      <c r="EK23" s="1039" t="str">
        <f t="shared" si="5"/>
        <v/>
      </c>
      <c r="EL23" s="1040"/>
      <c r="EM23" s="1040"/>
      <c r="EN23" s="1066"/>
      <c r="EO23" s="1039" t="str">
        <f t="shared" si="6"/>
        <v/>
      </c>
      <c r="EP23" s="1040"/>
      <c r="EQ23" s="1040"/>
      <c r="ER23" s="1041"/>
      <c r="ES23" s="4"/>
    </row>
    <row r="24" spans="1:149" s="29" customFormat="1" ht="28.5" customHeight="1">
      <c r="A24" s="1320"/>
      <c r="B24" s="1321"/>
      <c r="C24" s="1321"/>
      <c r="D24" s="1322"/>
      <c r="E24" s="1323"/>
      <c r="F24" s="1321"/>
      <c r="G24" s="1321"/>
      <c r="H24" s="1321"/>
      <c r="I24" s="1321"/>
      <c r="J24" s="1321"/>
      <c r="K24" s="1322"/>
      <c r="L24" s="1323"/>
      <c r="M24" s="1321"/>
      <c r="N24" s="1321"/>
      <c r="O24" s="1321"/>
      <c r="P24" s="1321"/>
      <c r="Q24" s="1321"/>
      <c r="R24" s="1321"/>
      <c r="S24" s="1321"/>
      <c r="T24" s="1322"/>
      <c r="U24" s="1323"/>
      <c r="V24" s="1321"/>
      <c r="W24" s="1321"/>
      <c r="X24" s="1321"/>
      <c r="Y24" s="1321"/>
      <c r="Z24" s="1321"/>
      <c r="AA24" s="1321"/>
      <c r="AB24" s="1321"/>
      <c r="AC24" s="1321"/>
      <c r="AD24" s="1321"/>
      <c r="AE24" s="1321"/>
      <c r="AF24" s="1321"/>
      <c r="AG24" s="1321"/>
      <c r="AH24" s="1322"/>
      <c r="AI24" s="1324"/>
      <c r="AJ24" s="1325"/>
      <c r="AK24" s="1325"/>
      <c r="AL24" s="1325"/>
      <c r="AM24" s="60" t="s">
        <v>14</v>
      </c>
      <c r="AN24" s="1325"/>
      <c r="AO24" s="1325"/>
      <c r="AP24" s="1325"/>
      <c r="AQ24" s="1326"/>
      <c r="AR24" s="1050" t="str">
        <f t="shared" si="0"/>
        <v/>
      </c>
      <c r="AS24" s="1051"/>
      <c r="AT24" s="1051"/>
      <c r="AU24" s="1052"/>
      <c r="AV24" s="1053" t="str">
        <f t="shared" si="7"/>
        <v/>
      </c>
      <c r="AW24" s="1054"/>
      <c r="AX24" s="1054"/>
      <c r="AY24" s="1055"/>
      <c r="AZ24" s="1053"/>
      <c r="BA24" s="1054"/>
      <c r="BB24" s="1054"/>
      <c r="BC24" s="133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59" t="str">
        <f t="shared" si="1"/>
        <v/>
      </c>
      <c r="CQ24" s="1060"/>
      <c r="CR24" s="1060"/>
      <c r="CS24" s="1061"/>
      <c r="CT24" s="1062" t="str">
        <f t="shared" si="2"/>
        <v/>
      </c>
      <c r="CU24" s="1060"/>
      <c r="CV24" s="1060"/>
      <c r="CW24" s="1060"/>
      <c r="CX24" s="1060"/>
      <c r="CY24" s="1060"/>
      <c r="CZ24" s="1061"/>
      <c r="DA24" s="1062" t="str">
        <f t="shared" si="3"/>
        <v/>
      </c>
      <c r="DB24" s="1060"/>
      <c r="DC24" s="1060"/>
      <c r="DD24" s="1060"/>
      <c r="DE24" s="1060"/>
      <c r="DF24" s="1060"/>
      <c r="DG24" s="1060"/>
      <c r="DH24" s="1060"/>
      <c r="DI24" s="1061"/>
      <c r="DJ24" s="1062" t="str">
        <f t="shared" si="4"/>
        <v/>
      </c>
      <c r="DK24" s="1060"/>
      <c r="DL24" s="1060"/>
      <c r="DM24" s="1060"/>
      <c r="DN24" s="1060"/>
      <c r="DO24" s="1060"/>
      <c r="DP24" s="1060"/>
      <c r="DQ24" s="1060"/>
      <c r="DR24" s="1060"/>
      <c r="DS24" s="1060"/>
      <c r="DT24" s="1060"/>
      <c r="DU24" s="1060"/>
      <c r="DV24" s="1060"/>
      <c r="DW24" s="1060"/>
      <c r="DX24" s="1060"/>
      <c r="DY24" s="1060"/>
      <c r="DZ24" s="1060"/>
      <c r="EA24" s="1060"/>
      <c r="EB24" s="1060"/>
      <c r="EC24" s="1060"/>
      <c r="ED24" s="1060"/>
      <c r="EE24" s="1060"/>
      <c r="EF24" s="1060"/>
      <c r="EG24" s="1060"/>
      <c r="EH24" s="1060"/>
      <c r="EI24" s="1060"/>
      <c r="EJ24" s="1061"/>
      <c r="EK24" s="1039" t="str">
        <f t="shared" si="5"/>
        <v/>
      </c>
      <c r="EL24" s="1040"/>
      <c r="EM24" s="1040"/>
      <c r="EN24" s="1066"/>
      <c r="EO24" s="1039" t="str">
        <f t="shared" si="6"/>
        <v/>
      </c>
      <c r="EP24" s="1040"/>
      <c r="EQ24" s="1040"/>
      <c r="ER24" s="1041"/>
      <c r="ES24" s="4"/>
    </row>
    <row r="25" spans="1:149" s="29" customFormat="1" ht="28.5" customHeight="1">
      <c r="A25" s="1320"/>
      <c r="B25" s="1321"/>
      <c r="C25" s="1321"/>
      <c r="D25" s="1322"/>
      <c r="E25" s="1323"/>
      <c r="F25" s="1321"/>
      <c r="G25" s="1321"/>
      <c r="H25" s="1321"/>
      <c r="I25" s="1321"/>
      <c r="J25" s="1321"/>
      <c r="K25" s="1322"/>
      <c r="L25" s="1323"/>
      <c r="M25" s="1321"/>
      <c r="N25" s="1321"/>
      <c r="O25" s="1321"/>
      <c r="P25" s="1321"/>
      <c r="Q25" s="1321"/>
      <c r="R25" s="1321"/>
      <c r="S25" s="1321"/>
      <c r="T25" s="1322"/>
      <c r="U25" s="1323"/>
      <c r="V25" s="1321"/>
      <c r="W25" s="1321"/>
      <c r="X25" s="1321"/>
      <c r="Y25" s="1321"/>
      <c r="Z25" s="1321"/>
      <c r="AA25" s="1321"/>
      <c r="AB25" s="1321"/>
      <c r="AC25" s="1321"/>
      <c r="AD25" s="1321"/>
      <c r="AE25" s="1321"/>
      <c r="AF25" s="1321"/>
      <c r="AG25" s="1321"/>
      <c r="AH25" s="1322"/>
      <c r="AI25" s="1324"/>
      <c r="AJ25" s="1325"/>
      <c r="AK25" s="1325"/>
      <c r="AL25" s="1325"/>
      <c r="AM25" s="60" t="s">
        <v>14</v>
      </c>
      <c r="AN25" s="1325"/>
      <c r="AO25" s="1325"/>
      <c r="AP25" s="1325"/>
      <c r="AQ25" s="1326"/>
      <c r="AR25" s="1050" t="str">
        <f t="shared" si="0"/>
        <v/>
      </c>
      <c r="AS25" s="1051"/>
      <c r="AT25" s="1051"/>
      <c r="AU25" s="1052"/>
      <c r="AV25" s="1053" t="str">
        <f t="shared" si="7"/>
        <v/>
      </c>
      <c r="AW25" s="1054"/>
      <c r="AX25" s="1054"/>
      <c r="AY25" s="1055"/>
      <c r="AZ25" s="1053"/>
      <c r="BA25" s="1054"/>
      <c r="BB25" s="1054"/>
      <c r="BC25" s="133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59" t="str">
        <f t="shared" si="1"/>
        <v/>
      </c>
      <c r="CQ25" s="1060"/>
      <c r="CR25" s="1060"/>
      <c r="CS25" s="1061"/>
      <c r="CT25" s="1062" t="str">
        <f t="shared" si="2"/>
        <v/>
      </c>
      <c r="CU25" s="1060"/>
      <c r="CV25" s="1060"/>
      <c r="CW25" s="1060"/>
      <c r="CX25" s="1060"/>
      <c r="CY25" s="1060"/>
      <c r="CZ25" s="1061"/>
      <c r="DA25" s="1062" t="str">
        <f t="shared" si="3"/>
        <v/>
      </c>
      <c r="DB25" s="1060"/>
      <c r="DC25" s="1060"/>
      <c r="DD25" s="1060"/>
      <c r="DE25" s="1060"/>
      <c r="DF25" s="1060"/>
      <c r="DG25" s="1060"/>
      <c r="DH25" s="1060"/>
      <c r="DI25" s="1061"/>
      <c r="DJ25" s="1317" t="str">
        <f t="shared" si="4"/>
        <v/>
      </c>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19"/>
      <c r="EK25" s="1039" t="str">
        <f t="shared" si="5"/>
        <v/>
      </c>
      <c r="EL25" s="1040"/>
      <c r="EM25" s="1040"/>
      <c r="EN25" s="1066"/>
      <c r="EO25" s="1039" t="str">
        <f t="shared" si="6"/>
        <v/>
      </c>
      <c r="EP25" s="1040"/>
      <c r="EQ25" s="1040"/>
      <c r="ER25" s="1041"/>
      <c r="ES25" s="4"/>
    </row>
    <row r="26" spans="1:149" s="29" customFormat="1" ht="28.5" customHeight="1">
      <c r="A26" s="1320"/>
      <c r="B26" s="1321"/>
      <c r="C26" s="1321"/>
      <c r="D26" s="1322"/>
      <c r="E26" s="1323"/>
      <c r="F26" s="1321"/>
      <c r="G26" s="1321"/>
      <c r="H26" s="1321"/>
      <c r="I26" s="1321"/>
      <c r="J26" s="1321"/>
      <c r="K26" s="1322"/>
      <c r="L26" s="1323"/>
      <c r="M26" s="1321"/>
      <c r="N26" s="1321"/>
      <c r="O26" s="1321"/>
      <c r="P26" s="1321"/>
      <c r="Q26" s="1321"/>
      <c r="R26" s="1321"/>
      <c r="S26" s="1321"/>
      <c r="T26" s="1322"/>
      <c r="U26" s="1323"/>
      <c r="V26" s="1321"/>
      <c r="W26" s="1321"/>
      <c r="X26" s="1321"/>
      <c r="Y26" s="1321"/>
      <c r="Z26" s="1321"/>
      <c r="AA26" s="1321"/>
      <c r="AB26" s="1321"/>
      <c r="AC26" s="1321"/>
      <c r="AD26" s="1321"/>
      <c r="AE26" s="1321"/>
      <c r="AF26" s="1321"/>
      <c r="AG26" s="1321"/>
      <c r="AH26" s="1322"/>
      <c r="AI26" s="1333"/>
      <c r="AJ26" s="1334"/>
      <c r="AK26" s="1334"/>
      <c r="AL26" s="1334"/>
      <c r="AM26" s="165" t="s">
        <v>162</v>
      </c>
      <c r="AN26" s="1334"/>
      <c r="AO26" s="1334"/>
      <c r="AP26" s="1334"/>
      <c r="AQ26" s="1335"/>
      <c r="AR26" s="1072"/>
      <c r="AS26" s="1073"/>
      <c r="AT26" s="1073"/>
      <c r="AU26" s="1074"/>
      <c r="AV26" s="1072" t="str">
        <f t="shared" si="7"/>
        <v/>
      </c>
      <c r="AW26" s="1073"/>
      <c r="AX26" s="1073"/>
      <c r="AY26" s="1074"/>
      <c r="AZ26" s="1072"/>
      <c r="BA26" s="1073"/>
      <c r="BB26" s="1073"/>
      <c r="BC26" s="133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59" t="str">
        <f t="shared" si="1"/>
        <v/>
      </c>
      <c r="CQ26" s="1060"/>
      <c r="CR26" s="1060"/>
      <c r="CS26" s="1061"/>
      <c r="CT26" s="1062" t="str">
        <f t="shared" si="2"/>
        <v/>
      </c>
      <c r="CU26" s="1060"/>
      <c r="CV26" s="1060"/>
      <c r="CW26" s="1060"/>
      <c r="CX26" s="1060"/>
      <c r="CY26" s="1060"/>
      <c r="CZ26" s="1061"/>
      <c r="DA26" s="1062" t="str">
        <f t="shared" si="3"/>
        <v/>
      </c>
      <c r="DB26" s="1060"/>
      <c r="DC26" s="1060"/>
      <c r="DD26" s="1060"/>
      <c r="DE26" s="1060"/>
      <c r="DF26" s="1060"/>
      <c r="DG26" s="1060"/>
      <c r="DH26" s="1060"/>
      <c r="DI26" s="1061"/>
      <c r="DJ26" s="1062" t="str">
        <f t="shared" si="4"/>
        <v/>
      </c>
      <c r="DK26" s="1060"/>
      <c r="DL26" s="1060"/>
      <c r="DM26" s="1060"/>
      <c r="DN26" s="1060"/>
      <c r="DO26" s="1060"/>
      <c r="DP26" s="1060"/>
      <c r="DQ26" s="1060"/>
      <c r="DR26" s="1060"/>
      <c r="DS26" s="1060"/>
      <c r="DT26" s="1060"/>
      <c r="DU26" s="1060"/>
      <c r="DV26" s="1060"/>
      <c r="DW26" s="1060"/>
      <c r="DX26" s="1060"/>
      <c r="DY26" s="1060"/>
      <c r="DZ26" s="1060"/>
      <c r="EA26" s="1060"/>
      <c r="EB26" s="1060"/>
      <c r="EC26" s="1060"/>
      <c r="ED26" s="1060"/>
      <c r="EE26" s="1060"/>
      <c r="EF26" s="1060"/>
      <c r="EG26" s="1060"/>
      <c r="EH26" s="1060"/>
      <c r="EI26" s="1060"/>
      <c r="EJ26" s="1061"/>
      <c r="EK26" s="1068" t="str">
        <f t="shared" si="5"/>
        <v/>
      </c>
      <c r="EL26" s="1069"/>
      <c r="EM26" s="1069"/>
      <c r="EN26" s="1070"/>
      <c r="EO26" s="1068" t="str">
        <f t="shared" si="6"/>
        <v/>
      </c>
      <c r="EP26" s="1069"/>
      <c r="EQ26" s="1069"/>
      <c r="ER26" s="1071"/>
      <c r="ES26" s="4"/>
    </row>
    <row r="27" spans="1:149" s="29" customFormat="1" ht="28.5" customHeight="1">
      <c r="A27" s="1320"/>
      <c r="B27" s="1321"/>
      <c r="C27" s="1321"/>
      <c r="D27" s="1322"/>
      <c r="E27" s="1323"/>
      <c r="F27" s="1321"/>
      <c r="G27" s="1321"/>
      <c r="H27" s="1321"/>
      <c r="I27" s="1321"/>
      <c r="J27" s="1321"/>
      <c r="K27" s="1322"/>
      <c r="L27" s="1323"/>
      <c r="M27" s="1321"/>
      <c r="N27" s="1321"/>
      <c r="O27" s="1321"/>
      <c r="P27" s="1321"/>
      <c r="Q27" s="1321"/>
      <c r="R27" s="1321"/>
      <c r="S27" s="1321"/>
      <c r="T27" s="1322"/>
      <c r="U27" s="1323"/>
      <c r="V27" s="1321"/>
      <c r="W27" s="1321"/>
      <c r="X27" s="1321"/>
      <c r="Y27" s="1321"/>
      <c r="Z27" s="1321"/>
      <c r="AA27" s="1321"/>
      <c r="AB27" s="1321"/>
      <c r="AC27" s="1321"/>
      <c r="AD27" s="1321"/>
      <c r="AE27" s="1321"/>
      <c r="AF27" s="1321"/>
      <c r="AG27" s="1321"/>
      <c r="AH27" s="1322"/>
      <c r="AI27" s="1333"/>
      <c r="AJ27" s="1334"/>
      <c r="AK27" s="1334"/>
      <c r="AL27" s="1334"/>
      <c r="AM27" s="163" t="s">
        <v>162</v>
      </c>
      <c r="AN27" s="1334"/>
      <c r="AO27" s="1334"/>
      <c r="AP27" s="1334"/>
      <c r="AQ27" s="1335"/>
      <c r="AR27" s="1072"/>
      <c r="AS27" s="1073"/>
      <c r="AT27" s="1073"/>
      <c r="AU27" s="1074"/>
      <c r="AV27" s="1072" t="str">
        <f t="shared" si="7"/>
        <v/>
      </c>
      <c r="AW27" s="1073"/>
      <c r="AX27" s="1073"/>
      <c r="AY27" s="1074"/>
      <c r="AZ27" s="1072"/>
      <c r="BA27" s="1073"/>
      <c r="BB27" s="1073"/>
      <c r="BC27" s="1336"/>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59" t="str">
        <f t="shared" si="1"/>
        <v/>
      </c>
      <c r="CQ27" s="1060"/>
      <c r="CR27" s="1060"/>
      <c r="CS27" s="1061"/>
      <c r="CT27" s="1062" t="str">
        <f t="shared" si="2"/>
        <v/>
      </c>
      <c r="CU27" s="1060"/>
      <c r="CV27" s="1060"/>
      <c r="CW27" s="1060"/>
      <c r="CX27" s="1060"/>
      <c r="CY27" s="1060"/>
      <c r="CZ27" s="1061"/>
      <c r="DA27" s="1062" t="str">
        <f t="shared" si="3"/>
        <v/>
      </c>
      <c r="DB27" s="1060"/>
      <c r="DC27" s="1060"/>
      <c r="DD27" s="1060"/>
      <c r="DE27" s="1060"/>
      <c r="DF27" s="1060"/>
      <c r="DG27" s="1060"/>
      <c r="DH27" s="1060"/>
      <c r="DI27" s="1061"/>
      <c r="DJ27" s="1317" t="str">
        <f t="shared" si="4"/>
        <v/>
      </c>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19"/>
      <c r="EK27" s="1068" t="str">
        <f t="shared" si="5"/>
        <v/>
      </c>
      <c r="EL27" s="1069"/>
      <c r="EM27" s="1069"/>
      <c r="EN27" s="1070"/>
      <c r="EO27" s="1068" t="str">
        <f t="shared" si="6"/>
        <v/>
      </c>
      <c r="EP27" s="1069"/>
      <c r="EQ27" s="1069"/>
      <c r="ER27" s="1071"/>
      <c r="ES27" s="4"/>
    </row>
    <row r="28" spans="1:149" s="29" customFormat="1" ht="28.5" customHeight="1">
      <c r="A28" s="1320"/>
      <c r="B28" s="1321"/>
      <c r="C28" s="1321"/>
      <c r="D28" s="1322"/>
      <c r="E28" s="1323"/>
      <c r="F28" s="1321"/>
      <c r="G28" s="1321"/>
      <c r="H28" s="1321"/>
      <c r="I28" s="1321"/>
      <c r="J28" s="1321"/>
      <c r="K28" s="1322"/>
      <c r="L28" s="1323"/>
      <c r="M28" s="1321"/>
      <c r="N28" s="1321"/>
      <c r="O28" s="1321"/>
      <c r="P28" s="1321"/>
      <c r="Q28" s="1321"/>
      <c r="R28" s="1321"/>
      <c r="S28" s="1321"/>
      <c r="T28" s="1322"/>
      <c r="U28" s="1323"/>
      <c r="V28" s="1321"/>
      <c r="W28" s="1321"/>
      <c r="X28" s="1321"/>
      <c r="Y28" s="1321"/>
      <c r="Z28" s="1321"/>
      <c r="AA28" s="1321"/>
      <c r="AB28" s="1321"/>
      <c r="AC28" s="1321"/>
      <c r="AD28" s="1321"/>
      <c r="AE28" s="1321"/>
      <c r="AF28" s="1321"/>
      <c r="AG28" s="1321"/>
      <c r="AH28" s="1322"/>
      <c r="AI28" s="1333"/>
      <c r="AJ28" s="1334"/>
      <c r="AK28" s="1334"/>
      <c r="AL28" s="1334"/>
      <c r="AM28" s="163" t="s">
        <v>162</v>
      </c>
      <c r="AN28" s="1334"/>
      <c r="AO28" s="1334"/>
      <c r="AP28" s="1334"/>
      <c r="AQ28" s="1335"/>
      <c r="AR28" s="1072"/>
      <c r="AS28" s="1073"/>
      <c r="AT28" s="1073"/>
      <c r="AU28" s="1074"/>
      <c r="AV28" s="1072" t="str">
        <f t="shared" si="7"/>
        <v/>
      </c>
      <c r="AW28" s="1073"/>
      <c r="AX28" s="1073"/>
      <c r="AY28" s="1074"/>
      <c r="AZ28" s="1072"/>
      <c r="BA28" s="1073"/>
      <c r="BB28" s="1073"/>
      <c r="BC28" s="133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59" t="str">
        <f t="shared" si="1"/>
        <v/>
      </c>
      <c r="CQ28" s="1060"/>
      <c r="CR28" s="1060"/>
      <c r="CS28" s="1061"/>
      <c r="CT28" s="1062" t="str">
        <f t="shared" si="2"/>
        <v/>
      </c>
      <c r="CU28" s="1060"/>
      <c r="CV28" s="1060"/>
      <c r="CW28" s="1060"/>
      <c r="CX28" s="1060"/>
      <c r="CY28" s="1060"/>
      <c r="CZ28" s="1061"/>
      <c r="DA28" s="1062" t="str">
        <f t="shared" si="3"/>
        <v/>
      </c>
      <c r="DB28" s="1060"/>
      <c r="DC28" s="1060"/>
      <c r="DD28" s="1060"/>
      <c r="DE28" s="1060"/>
      <c r="DF28" s="1060"/>
      <c r="DG28" s="1060"/>
      <c r="DH28" s="1060"/>
      <c r="DI28" s="1061"/>
      <c r="DJ28" s="1062" t="str">
        <f t="shared" si="4"/>
        <v/>
      </c>
      <c r="DK28" s="1060"/>
      <c r="DL28" s="1060"/>
      <c r="DM28" s="1060"/>
      <c r="DN28" s="1060"/>
      <c r="DO28" s="1060"/>
      <c r="DP28" s="1060"/>
      <c r="DQ28" s="1060"/>
      <c r="DR28" s="1060"/>
      <c r="DS28" s="1060"/>
      <c r="DT28" s="1060"/>
      <c r="DU28" s="1060"/>
      <c r="DV28" s="1060"/>
      <c r="DW28" s="1060"/>
      <c r="DX28" s="1060"/>
      <c r="DY28" s="1060"/>
      <c r="DZ28" s="1060"/>
      <c r="EA28" s="1060"/>
      <c r="EB28" s="1060"/>
      <c r="EC28" s="1060"/>
      <c r="ED28" s="1060"/>
      <c r="EE28" s="1060"/>
      <c r="EF28" s="1060"/>
      <c r="EG28" s="1060"/>
      <c r="EH28" s="1060"/>
      <c r="EI28" s="1060"/>
      <c r="EJ28" s="1061"/>
      <c r="EK28" s="1068" t="str">
        <f t="shared" si="5"/>
        <v/>
      </c>
      <c r="EL28" s="1069"/>
      <c r="EM28" s="1069"/>
      <c r="EN28" s="1070"/>
      <c r="EO28" s="1068" t="str">
        <f t="shared" si="6"/>
        <v/>
      </c>
      <c r="EP28" s="1069"/>
      <c r="EQ28" s="1069"/>
      <c r="ER28" s="1071"/>
      <c r="ES28" s="4"/>
    </row>
    <row r="29" spans="1:149" s="29" customFormat="1" ht="28.5" customHeight="1" thickBot="1">
      <c r="A29" s="1341"/>
      <c r="B29" s="1342"/>
      <c r="C29" s="1342"/>
      <c r="D29" s="1343"/>
      <c r="E29" s="1344"/>
      <c r="F29" s="1342"/>
      <c r="G29" s="1342"/>
      <c r="H29" s="1342"/>
      <c r="I29" s="1342"/>
      <c r="J29" s="1342"/>
      <c r="K29" s="1343"/>
      <c r="L29" s="1344"/>
      <c r="M29" s="1342"/>
      <c r="N29" s="1342"/>
      <c r="O29" s="1342"/>
      <c r="P29" s="1342"/>
      <c r="Q29" s="1342"/>
      <c r="R29" s="1342"/>
      <c r="S29" s="1342"/>
      <c r="T29" s="1343"/>
      <c r="U29" s="1344"/>
      <c r="V29" s="1342"/>
      <c r="W29" s="1342"/>
      <c r="X29" s="1342"/>
      <c r="Y29" s="1342"/>
      <c r="Z29" s="1342"/>
      <c r="AA29" s="1342"/>
      <c r="AB29" s="1342"/>
      <c r="AC29" s="1342"/>
      <c r="AD29" s="1342"/>
      <c r="AE29" s="1342"/>
      <c r="AF29" s="1342"/>
      <c r="AG29" s="1342"/>
      <c r="AH29" s="1343"/>
      <c r="AI29" s="1345"/>
      <c r="AJ29" s="1346"/>
      <c r="AK29" s="1346"/>
      <c r="AL29" s="1346"/>
      <c r="AM29" s="164" t="s">
        <v>162</v>
      </c>
      <c r="AN29" s="1346"/>
      <c r="AO29" s="1346"/>
      <c r="AP29" s="1346"/>
      <c r="AQ29" s="1347"/>
      <c r="AR29" s="1084"/>
      <c r="AS29" s="1085"/>
      <c r="AT29" s="1085"/>
      <c r="AU29" s="1086"/>
      <c r="AV29" s="1084" t="str">
        <f t="shared" si="7"/>
        <v/>
      </c>
      <c r="AW29" s="1085"/>
      <c r="AX29" s="1085"/>
      <c r="AY29" s="1086"/>
      <c r="AZ29" s="1084"/>
      <c r="BA29" s="1085"/>
      <c r="BB29" s="1085"/>
      <c r="BC29" s="1340"/>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90" t="str">
        <f t="shared" si="1"/>
        <v/>
      </c>
      <c r="CQ29" s="1091"/>
      <c r="CR29" s="1091"/>
      <c r="CS29" s="1092"/>
      <c r="CT29" s="1093" t="str">
        <f t="shared" si="2"/>
        <v/>
      </c>
      <c r="CU29" s="1091"/>
      <c r="CV29" s="1091"/>
      <c r="CW29" s="1091"/>
      <c r="CX29" s="1091"/>
      <c r="CY29" s="1091"/>
      <c r="CZ29" s="1092"/>
      <c r="DA29" s="1093" t="str">
        <f t="shared" si="3"/>
        <v/>
      </c>
      <c r="DB29" s="1091"/>
      <c r="DC29" s="1091"/>
      <c r="DD29" s="1091"/>
      <c r="DE29" s="1091"/>
      <c r="DF29" s="1091"/>
      <c r="DG29" s="1091"/>
      <c r="DH29" s="1091"/>
      <c r="DI29" s="1092"/>
      <c r="DJ29" s="1337" t="str">
        <f t="shared" si="4"/>
        <v/>
      </c>
      <c r="DK29" s="1338"/>
      <c r="DL29" s="1338"/>
      <c r="DM29" s="1338"/>
      <c r="DN29" s="1338"/>
      <c r="DO29" s="1338"/>
      <c r="DP29" s="1338"/>
      <c r="DQ29" s="1338"/>
      <c r="DR29" s="1338"/>
      <c r="DS29" s="1338"/>
      <c r="DT29" s="1338"/>
      <c r="DU29" s="1338"/>
      <c r="DV29" s="1338"/>
      <c r="DW29" s="1338"/>
      <c r="DX29" s="1338"/>
      <c r="DY29" s="1338"/>
      <c r="DZ29" s="1338"/>
      <c r="EA29" s="1338"/>
      <c r="EB29" s="1338"/>
      <c r="EC29" s="1338"/>
      <c r="ED29" s="1338"/>
      <c r="EE29" s="1338"/>
      <c r="EF29" s="1338"/>
      <c r="EG29" s="1338"/>
      <c r="EH29" s="1338"/>
      <c r="EI29" s="1338"/>
      <c r="EJ29" s="1339"/>
      <c r="EK29" s="1106" t="str">
        <f t="shared" si="5"/>
        <v/>
      </c>
      <c r="EL29" s="1107"/>
      <c r="EM29" s="1107"/>
      <c r="EN29" s="1108"/>
      <c r="EO29" s="1106" t="str">
        <f t="shared" si="6"/>
        <v/>
      </c>
      <c r="EP29" s="1107"/>
      <c r="EQ29" s="1107"/>
      <c r="ER29" s="1109"/>
      <c r="ES29" s="4"/>
    </row>
    <row r="30" spans="1:149" ht="17.25" customHeight="1">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c r="EH30" s="219"/>
      <c r="EI30" s="219"/>
    </row>
    <row r="31" spans="1:149" ht="17.25" customHeight="1" thickBot="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c r="EH31" s="219"/>
      <c r="EI31" s="219"/>
    </row>
    <row r="32" spans="1:149" ht="28.5" customHeight="1" thickBot="1">
      <c r="A32" s="964" t="s">
        <v>12</v>
      </c>
      <c r="B32" s="965"/>
      <c r="C32" s="965"/>
      <c r="D32" s="965"/>
      <c r="E32" s="965"/>
      <c r="F32" s="965"/>
      <c r="G32" s="965"/>
      <c r="H32" s="965"/>
      <c r="I32" s="965"/>
      <c r="J32" s="965"/>
      <c r="K32" s="966"/>
      <c r="L32" s="967" t="s">
        <v>111</v>
      </c>
      <c r="M32" s="968"/>
      <c r="N32" s="968"/>
      <c r="O32" s="968"/>
      <c r="P32" s="968"/>
      <c r="Q32" s="968"/>
      <c r="R32" s="968"/>
      <c r="S32" s="968"/>
      <c r="T32" s="969"/>
      <c r="U32" s="963"/>
      <c r="V32" s="963"/>
      <c r="W32" s="963"/>
      <c r="X32" s="963"/>
      <c r="Y32" s="963"/>
      <c r="Z32" s="963"/>
      <c r="AA32" s="963"/>
      <c r="AB32" s="963"/>
      <c r="AC32" s="963"/>
      <c r="AD32" s="963"/>
      <c r="AE32" s="963"/>
      <c r="AF32" s="963"/>
      <c r="CP32" s="970" t="s">
        <v>12</v>
      </c>
      <c r="CQ32" s="971"/>
      <c r="CR32" s="971"/>
      <c r="CS32" s="971"/>
      <c r="CT32" s="971"/>
      <c r="CU32" s="971"/>
      <c r="CV32" s="971"/>
      <c r="CW32" s="971"/>
      <c r="CX32" s="971"/>
      <c r="CY32" s="971"/>
      <c r="CZ32" s="972"/>
      <c r="DA32" s="973" t="s">
        <v>111</v>
      </c>
      <c r="DB32" s="974"/>
      <c r="DC32" s="974"/>
      <c r="DD32" s="974"/>
      <c r="DE32" s="974"/>
      <c r="DF32" s="974"/>
      <c r="DG32" s="974"/>
      <c r="DH32" s="974"/>
      <c r="DI32" s="975"/>
      <c r="DJ32" s="963"/>
      <c r="DK32" s="963"/>
      <c r="DL32" s="963"/>
      <c r="DM32" s="963"/>
      <c r="DN32" s="963"/>
      <c r="DO32" s="963"/>
      <c r="DP32" s="963"/>
      <c r="DQ32" s="963"/>
      <c r="DR32" s="963"/>
      <c r="DS32" s="963"/>
      <c r="DT32" s="963"/>
      <c r="DU32" s="963"/>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4"/>
      <c r="DN33" s="4"/>
      <c r="DO33" s="4"/>
      <c r="DP33" s="4"/>
      <c r="DQ33" s="4"/>
      <c r="DR33" s="4"/>
      <c r="DS33" s="4"/>
      <c r="DT33" s="4"/>
      <c r="DU33" s="4"/>
      <c r="DV33" s="4"/>
      <c r="DW33" s="4"/>
      <c r="DX33" s="4"/>
      <c r="DY33" s="4"/>
      <c r="DZ33" s="4"/>
      <c r="EA33" s="4"/>
      <c r="EB33" s="4"/>
      <c r="EC33" s="4"/>
      <c r="ED33" s="4"/>
      <c r="EE33" s="4"/>
      <c r="EF33" s="4"/>
      <c r="EG33" s="4"/>
      <c r="EH33" s="4"/>
      <c r="EI33" s="4"/>
    </row>
    <row r="34" spans="1:149" ht="29.25" customHeight="1">
      <c r="A34" s="1221" t="s">
        <v>196</v>
      </c>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c r="AR34" s="1221"/>
      <c r="AS34" s="1221"/>
      <c r="AT34" s="1221"/>
      <c r="AU34" s="1221"/>
      <c r="AV34" s="1221"/>
      <c r="AW34" s="1221"/>
      <c r="AX34" s="1221"/>
      <c r="AY34" s="1221"/>
      <c r="AZ34" s="1223" t="s">
        <v>4</v>
      </c>
      <c r="BA34" s="1223"/>
      <c r="BB34" s="1223"/>
      <c r="BC34" s="1223"/>
      <c r="CP34" s="1221" t="s">
        <v>196</v>
      </c>
      <c r="CQ34" s="1221"/>
      <c r="CR34" s="1221"/>
      <c r="CS34" s="1221"/>
      <c r="CT34" s="1221"/>
      <c r="CU34" s="1221"/>
      <c r="CV34" s="1221"/>
      <c r="CW34" s="1221"/>
      <c r="CX34" s="1221"/>
      <c r="CY34" s="1221"/>
      <c r="CZ34" s="1221"/>
      <c r="DA34" s="1221"/>
      <c r="DB34" s="1221"/>
      <c r="DC34" s="1221"/>
      <c r="DD34" s="1221"/>
      <c r="DE34" s="1221"/>
      <c r="DF34" s="1221"/>
      <c r="DG34" s="1221"/>
      <c r="DH34" s="1221"/>
      <c r="DI34" s="1221"/>
      <c r="DJ34" s="1221"/>
      <c r="DK34" s="1221"/>
      <c r="DL34" s="1221"/>
      <c r="DM34" s="1221"/>
      <c r="DN34" s="1221"/>
      <c r="DO34" s="1221"/>
      <c r="DP34" s="1221"/>
      <c r="DQ34" s="1221"/>
      <c r="DR34" s="1221"/>
      <c r="DS34" s="1221"/>
      <c r="DT34" s="1221"/>
      <c r="DU34" s="1221"/>
      <c r="DV34" s="1221"/>
      <c r="DW34" s="1221"/>
      <c r="DX34" s="1221"/>
      <c r="DY34" s="1221"/>
      <c r="DZ34" s="1221"/>
      <c r="EA34" s="1221"/>
      <c r="EB34" s="1221"/>
      <c r="EC34" s="1221"/>
      <c r="ED34" s="1221"/>
      <c r="EE34" s="1221"/>
      <c r="EF34" s="1221"/>
      <c r="EG34" s="1221"/>
      <c r="EH34" s="1221"/>
      <c r="EI34" s="1221"/>
      <c r="EJ34" s="1221"/>
      <c r="EK34" s="1221"/>
      <c r="EL34" s="1221"/>
      <c r="EM34" s="1221"/>
      <c r="EN34" s="1221"/>
      <c r="EO34" s="1223" t="str">
        <f>AZ34</f>
        <v>□</v>
      </c>
      <c r="EP34" s="1223"/>
      <c r="EQ34" s="1223"/>
      <c r="ER34" s="1223"/>
    </row>
    <row r="35" spans="1:149" ht="9" customHeight="1" thickBot="1">
      <c r="A35" s="28"/>
      <c r="B35" s="28"/>
      <c r="C35" s="28"/>
      <c r="D35" s="28"/>
      <c r="E35" s="28"/>
      <c r="F35" s="28"/>
      <c r="G35" s="28"/>
      <c r="H35" s="28"/>
      <c r="I35" s="28"/>
      <c r="J35" s="28"/>
      <c r="K35" s="28"/>
      <c r="L35" s="28"/>
      <c r="M35" s="28"/>
      <c r="N35" s="28"/>
      <c r="O35" s="4"/>
      <c r="P35" s="4"/>
      <c r="Q35" s="4"/>
      <c r="R35" s="4"/>
      <c r="S35" s="4"/>
      <c r="T35" s="4"/>
      <c r="U35" s="4"/>
      <c r="V35" s="4"/>
      <c r="W35" s="4"/>
      <c r="X35" s="4"/>
      <c r="Y35" s="4"/>
      <c r="Z35" s="4"/>
      <c r="AA35" s="4"/>
      <c r="AB35" s="4"/>
      <c r="AC35" s="4"/>
      <c r="AD35" s="4"/>
      <c r="AE35" s="4"/>
      <c r="AF35" s="4"/>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4"/>
      <c r="DU35" s="28"/>
      <c r="DV35" s="28"/>
      <c r="DW35" s="28"/>
      <c r="DX35" s="4"/>
      <c r="DY35" s="4"/>
      <c r="DZ35" s="4"/>
      <c r="EA35" s="4"/>
      <c r="EB35" s="4"/>
      <c r="EC35" s="4"/>
      <c r="ED35" s="4"/>
      <c r="EE35" s="4"/>
      <c r="EF35" s="4"/>
      <c r="EG35" s="4"/>
      <c r="EH35" s="4"/>
      <c r="EI35" s="4"/>
    </row>
    <row r="36" spans="1:149" ht="18.75" customHeight="1">
      <c r="A36" s="1002" t="s">
        <v>159</v>
      </c>
      <c r="B36" s="1003"/>
      <c r="C36" s="1003"/>
      <c r="D36" s="1004"/>
      <c r="E36" s="1008" t="s">
        <v>160</v>
      </c>
      <c r="F36" s="1003"/>
      <c r="G36" s="1003"/>
      <c r="H36" s="1003"/>
      <c r="I36" s="1003"/>
      <c r="J36" s="1003"/>
      <c r="K36" s="1004"/>
      <c r="L36" s="1010" t="s">
        <v>161</v>
      </c>
      <c r="M36" s="1011"/>
      <c r="N36" s="1011"/>
      <c r="O36" s="1011"/>
      <c r="P36" s="1011"/>
      <c r="Q36" s="1011"/>
      <c r="R36" s="1011"/>
      <c r="S36" s="1011"/>
      <c r="T36" s="1012"/>
      <c r="U36" s="1010" t="s">
        <v>59</v>
      </c>
      <c r="V36" s="1011"/>
      <c r="W36" s="1011"/>
      <c r="X36" s="1011"/>
      <c r="Y36" s="1011"/>
      <c r="Z36" s="1011"/>
      <c r="AA36" s="1011"/>
      <c r="AB36" s="1011"/>
      <c r="AC36" s="1011"/>
      <c r="AD36" s="1011"/>
      <c r="AE36" s="1011"/>
      <c r="AF36" s="1011"/>
      <c r="AG36" s="1011"/>
      <c r="AH36" s="1012"/>
      <c r="AI36" s="586" t="s">
        <v>20</v>
      </c>
      <c r="AJ36" s="587"/>
      <c r="AK36" s="587"/>
      <c r="AL36" s="587"/>
      <c r="AM36" s="587"/>
      <c r="AN36" s="587"/>
      <c r="AO36" s="587"/>
      <c r="AP36" s="587"/>
      <c r="AQ36" s="1013"/>
      <c r="AR36" s="983" t="s">
        <v>19</v>
      </c>
      <c r="AS36" s="984"/>
      <c r="AT36" s="984"/>
      <c r="AU36" s="985"/>
      <c r="AV36" s="989" t="s">
        <v>163</v>
      </c>
      <c r="AW36" s="990"/>
      <c r="AX36" s="990"/>
      <c r="AY36" s="991"/>
      <c r="AZ36" s="1010" t="s">
        <v>164</v>
      </c>
      <c r="BA36" s="1034"/>
      <c r="BB36" s="1034"/>
      <c r="BC36" s="1035"/>
      <c r="CP36" s="1002" t="s">
        <v>159</v>
      </c>
      <c r="CQ36" s="1003"/>
      <c r="CR36" s="1003"/>
      <c r="CS36" s="1004"/>
      <c r="CT36" s="1008" t="s">
        <v>160</v>
      </c>
      <c r="CU36" s="1003"/>
      <c r="CV36" s="1003"/>
      <c r="CW36" s="1003"/>
      <c r="CX36" s="1003"/>
      <c r="CY36" s="1003"/>
      <c r="CZ36" s="1004"/>
      <c r="DA36" s="1010" t="s">
        <v>161</v>
      </c>
      <c r="DB36" s="1011"/>
      <c r="DC36" s="1011"/>
      <c r="DD36" s="1011"/>
      <c r="DE36" s="1011"/>
      <c r="DF36" s="1011"/>
      <c r="DG36" s="1011"/>
      <c r="DH36" s="1011"/>
      <c r="DI36" s="1012"/>
      <c r="DJ36" s="1010" t="s">
        <v>59</v>
      </c>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2"/>
      <c r="EK36" s="989" t="s">
        <v>163</v>
      </c>
      <c r="EL36" s="990"/>
      <c r="EM36" s="990"/>
      <c r="EN36" s="991"/>
      <c r="EO36" s="1010" t="s">
        <v>164</v>
      </c>
      <c r="EP36" s="1034"/>
      <c r="EQ36" s="1034"/>
      <c r="ER36" s="1035"/>
    </row>
    <row r="37" spans="1:149" ht="28.5" customHeight="1">
      <c r="A37" s="1005"/>
      <c r="B37" s="1006"/>
      <c r="C37" s="1006"/>
      <c r="D37" s="1007"/>
      <c r="E37" s="1009"/>
      <c r="F37" s="1006"/>
      <c r="G37" s="1006"/>
      <c r="H37" s="1006"/>
      <c r="I37" s="1006"/>
      <c r="J37" s="1006"/>
      <c r="K37" s="1007"/>
      <c r="L37" s="698"/>
      <c r="M37" s="699"/>
      <c r="N37" s="699"/>
      <c r="O37" s="699"/>
      <c r="P37" s="699"/>
      <c r="Q37" s="699"/>
      <c r="R37" s="699"/>
      <c r="S37" s="699"/>
      <c r="T37" s="700"/>
      <c r="U37" s="698"/>
      <c r="V37" s="699"/>
      <c r="W37" s="699"/>
      <c r="X37" s="699"/>
      <c r="Y37" s="699"/>
      <c r="Z37" s="699"/>
      <c r="AA37" s="699"/>
      <c r="AB37" s="699"/>
      <c r="AC37" s="699"/>
      <c r="AD37" s="699"/>
      <c r="AE37" s="699"/>
      <c r="AF37" s="699"/>
      <c r="AG37" s="699"/>
      <c r="AH37" s="700"/>
      <c r="AI37" s="1014" t="s">
        <v>13</v>
      </c>
      <c r="AJ37" s="1015"/>
      <c r="AK37" s="1015"/>
      <c r="AL37" s="1015"/>
      <c r="AM37" s="222" t="s">
        <v>14</v>
      </c>
      <c r="AN37" s="1015" t="s">
        <v>15</v>
      </c>
      <c r="AO37" s="1015"/>
      <c r="AP37" s="1015"/>
      <c r="AQ37" s="1016"/>
      <c r="AR37" s="986"/>
      <c r="AS37" s="987"/>
      <c r="AT37" s="987"/>
      <c r="AU37" s="988"/>
      <c r="AV37" s="992"/>
      <c r="AW37" s="993"/>
      <c r="AX37" s="993"/>
      <c r="AY37" s="994"/>
      <c r="AZ37" s="1036"/>
      <c r="BA37" s="1037"/>
      <c r="BB37" s="1037"/>
      <c r="BC37" s="1038"/>
      <c r="CP37" s="1005"/>
      <c r="CQ37" s="1006"/>
      <c r="CR37" s="1006"/>
      <c r="CS37" s="1007"/>
      <c r="CT37" s="1009"/>
      <c r="CU37" s="1006"/>
      <c r="CV37" s="1006"/>
      <c r="CW37" s="1006"/>
      <c r="CX37" s="1006"/>
      <c r="CY37" s="1006"/>
      <c r="CZ37" s="1007"/>
      <c r="DA37" s="698"/>
      <c r="DB37" s="699"/>
      <c r="DC37" s="699"/>
      <c r="DD37" s="699"/>
      <c r="DE37" s="699"/>
      <c r="DF37" s="699"/>
      <c r="DG37" s="699"/>
      <c r="DH37" s="699"/>
      <c r="DI37" s="700"/>
      <c r="DJ37" s="698"/>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700"/>
      <c r="EK37" s="992"/>
      <c r="EL37" s="993"/>
      <c r="EM37" s="993"/>
      <c r="EN37" s="994"/>
      <c r="EO37" s="1036"/>
      <c r="EP37" s="1037"/>
      <c r="EQ37" s="1037"/>
      <c r="ER37" s="1038"/>
    </row>
    <row r="38" spans="1:149" s="29" customFormat="1" ht="28.5" customHeight="1">
      <c r="A38" s="1331"/>
      <c r="B38" s="1315"/>
      <c r="C38" s="1315"/>
      <c r="D38" s="1316"/>
      <c r="E38" s="1314"/>
      <c r="F38" s="1315"/>
      <c r="G38" s="1315"/>
      <c r="H38" s="1315"/>
      <c r="I38" s="1315"/>
      <c r="J38" s="1315"/>
      <c r="K38" s="1316"/>
      <c r="L38" s="1314"/>
      <c r="M38" s="1315"/>
      <c r="N38" s="1315"/>
      <c r="O38" s="1315"/>
      <c r="P38" s="1315"/>
      <c r="Q38" s="1315"/>
      <c r="R38" s="1315"/>
      <c r="S38" s="1315"/>
      <c r="T38" s="1316"/>
      <c r="U38" s="1314"/>
      <c r="V38" s="1315"/>
      <c r="W38" s="1315"/>
      <c r="X38" s="1315"/>
      <c r="Y38" s="1315"/>
      <c r="Z38" s="1315"/>
      <c r="AA38" s="1315"/>
      <c r="AB38" s="1315"/>
      <c r="AC38" s="1315"/>
      <c r="AD38" s="1315"/>
      <c r="AE38" s="1315"/>
      <c r="AF38" s="1315"/>
      <c r="AG38" s="1315"/>
      <c r="AH38" s="1316"/>
      <c r="AI38" s="999"/>
      <c r="AJ38" s="1000"/>
      <c r="AK38" s="1000"/>
      <c r="AL38" s="1000"/>
      <c r="AM38" s="166" t="s">
        <v>14</v>
      </c>
      <c r="AN38" s="1000"/>
      <c r="AO38" s="1000"/>
      <c r="AP38" s="1000"/>
      <c r="AQ38" s="1001"/>
      <c r="AR38" s="996" t="str">
        <f t="shared" ref="AR38:AR47" si="8">IF(AND(AI38&lt;&gt;"",AN38&lt;&gt;""),ROUNDDOWN(AI38*AN38/1000000,2),"")</f>
        <v/>
      </c>
      <c r="AS38" s="997"/>
      <c r="AT38" s="997"/>
      <c r="AU38" s="998"/>
      <c r="AV38" s="999" t="str">
        <f>IF(AR38&lt;&gt;"",IF(AR38&lt;0.2,"XS",IF(AR38&lt;1.6,"S",IF(AR38&lt;2.8,"M",IF(AR38&gt;=2.8,"L")))),"")</f>
        <v/>
      </c>
      <c r="AW38" s="1000"/>
      <c r="AX38" s="1000"/>
      <c r="AY38" s="1001"/>
      <c r="AZ38" s="999"/>
      <c r="BA38" s="1000"/>
      <c r="BB38" s="1000"/>
      <c r="BC38" s="1329"/>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30" t="str">
        <f t="shared" ref="CP38:CP51" si="9">IF(A38=0,"",A38)</f>
        <v/>
      </c>
      <c r="CQ38" s="1031"/>
      <c r="CR38" s="1031"/>
      <c r="CS38" s="1032"/>
      <c r="CT38" s="1033" t="str">
        <f t="shared" ref="CT38:CT51" si="10">IF(E38=0,"",E38)</f>
        <v/>
      </c>
      <c r="CU38" s="1031"/>
      <c r="CV38" s="1031"/>
      <c r="CW38" s="1031"/>
      <c r="CX38" s="1031"/>
      <c r="CY38" s="1031"/>
      <c r="CZ38" s="1032"/>
      <c r="DA38" s="1033" t="str">
        <f t="shared" ref="DA38:DA51" si="11">IF(L38=0,"",L38)</f>
        <v/>
      </c>
      <c r="DB38" s="1031"/>
      <c r="DC38" s="1031"/>
      <c r="DD38" s="1031"/>
      <c r="DE38" s="1031"/>
      <c r="DF38" s="1031"/>
      <c r="DG38" s="1031"/>
      <c r="DH38" s="1031"/>
      <c r="DI38" s="1032"/>
      <c r="DJ38" s="1317" t="str">
        <f t="shared" ref="DJ38:DJ51" si="12">IF(U38=0,"",U38)</f>
        <v/>
      </c>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9"/>
      <c r="EK38" s="1023" t="str">
        <f t="shared" ref="EK38:EK51" si="13">IF(AV38=0,"",AV38)</f>
        <v/>
      </c>
      <c r="EL38" s="1024"/>
      <c r="EM38" s="1024"/>
      <c r="EN38" s="1025"/>
      <c r="EO38" s="1023" t="str">
        <f t="shared" ref="EO38:EO51" si="14">IF(AZ38=0,"",AZ38)</f>
        <v/>
      </c>
      <c r="EP38" s="1024"/>
      <c r="EQ38" s="1024"/>
      <c r="ER38" s="1026"/>
      <c r="ES38" s="4"/>
    </row>
    <row r="39" spans="1:149" s="29" customFormat="1" ht="28.5" customHeight="1">
      <c r="A39" s="1320"/>
      <c r="B39" s="1321"/>
      <c r="C39" s="1321"/>
      <c r="D39" s="1322"/>
      <c r="E39" s="1323"/>
      <c r="F39" s="1321"/>
      <c r="G39" s="1321"/>
      <c r="H39" s="1321"/>
      <c r="I39" s="1321"/>
      <c r="J39" s="1321"/>
      <c r="K39" s="1322"/>
      <c r="L39" s="1323"/>
      <c r="M39" s="1321"/>
      <c r="N39" s="1321"/>
      <c r="O39" s="1321"/>
      <c r="P39" s="1321"/>
      <c r="Q39" s="1321"/>
      <c r="R39" s="1321"/>
      <c r="S39" s="1321"/>
      <c r="T39" s="1322"/>
      <c r="U39" s="1323"/>
      <c r="V39" s="1321"/>
      <c r="W39" s="1321"/>
      <c r="X39" s="1321"/>
      <c r="Y39" s="1321"/>
      <c r="Z39" s="1321"/>
      <c r="AA39" s="1321"/>
      <c r="AB39" s="1321"/>
      <c r="AC39" s="1321"/>
      <c r="AD39" s="1321"/>
      <c r="AE39" s="1321"/>
      <c r="AF39" s="1321"/>
      <c r="AG39" s="1321"/>
      <c r="AH39" s="1322"/>
      <c r="AI39" s="1324"/>
      <c r="AJ39" s="1325"/>
      <c r="AK39" s="1325"/>
      <c r="AL39" s="1325"/>
      <c r="AM39" s="60" t="s">
        <v>14</v>
      </c>
      <c r="AN39" s="1325"/>
      <c r="AO39" s="1325"/>
      <c r="AP39" s="1325"/>
      <c r="AQ39" s="1326"/>
      <c r="AR39" s="1050" t="str">
        <f t="shared" si="8"/>
        <v/>
      </c>
      <c r="AS39" s="1051"/>
      <c r="AT39" s="1051"/>
      <c r="AU39" s="1052"/>
      <c r="AV39" s="1053" t="str">
        <f t="shared" ref="AV39:AV51" si="15">IF(AR39&lt;&gt;"",IF(AR39&lt;0.2,"XS",IF(AR39&lt;1.6,"S",IF(AR39&lt;2.8,"M",IF(AR39&gt;=2.8,"L")))),"")</f>
        <v/>
      </c>
      <c r="AW39" s="1054"/>
      <c r="AX39" s="1054"/>
      <c r="AY39" s="1055"/>
      <c r="AZ39" s="1053"/>
      <c r="BA39" s="1054"/>
      <c r="BB39" s="1054"/>
      <c r="BC39" s="1330"/>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59" t="str">
        <f t="shared" si="9"/>
        <v/>
      </c>
      <c r="CQ39" s="1060"/>
      <c r="CR39" s="1060"/>
      <c r="CS39" s="1061"/>
      <c r="CT39" s="1062" t="str">
        <f t="shared" si="10"/>
        <v/>
      </c>
      <c r="CU39" s="1060"/>
      <c r="CV39" s="1060"/>
      <c r="CW39" s="1060"/>
      <c r="CX39" s="1060"/>
      <c r="CY39" s="1060"/>
      <c r="CZ39" s="1061"/>
      <c r="DA39" s="1062" t="str">
        <f t="shared" si="11"/>
        <v/>
      </c>
      <c r="DB39" s="1060"/>
      <c r="DC39" s="1060"/>
      <c r="DD39" s="1060"/>
      <c r="DE39" s="1060"/>
      <c r="DF39" s="1060"/>
      <c r="DG39" s="1060"/>
      <c r="DH39" s="1060"/>
      <c r="DI39" s="1061"/>
      <c r="DJ39" s="1062" t="str">
        <f t="shared" si="12"/>
        <v/>
      </c>
      <c r="DK39" s="1060"/>
      <c r="DL39" s="1060"/>
      <c r="DM39" s="1060"/>
      <c r="DN39" s="1060"/>
      <c r="DO39" s="1060"/>
      <c r="DP39" s="1060"/>
      <c r="DQ39" s="1060"/>
      <c r="DR39" s="1060"/>
      <c r="DS39" s="1060"/>
      <c r="DT39" s="1060"/>
      <c r="DU39" s="1060"/>
      <c r="DV39" s="1060"/>
      <c r="DW39" s="1060"/>
      <c r="DX39" s="1060"/>
      <c r="DY39" s="1060"/>
      <c r="DZ39" s="1060"/>
      <c r="EA39" s="1060"/>
      <c r="EB39" s="1060"/>
      <c r="EC39" s="1060"/>
      <c r="ED39" s="1060"/>
      <c r="EE39" s="1060"/>
      <c r="EF39" s="1060"/>
      <c r="EG39" s="1060"/>
      <c r="EH39" s="1060"/>
      <c r="EI39" s="1060"/>
      <c r="EJ39" s="1061"/>
      <c r="EK39" s="1039" t="str">
        <f t="shared" si="13"/>
        <v/>
      </c>
      <c r="EL39" s="1040"/>
      <c r="EM39" s="1040"/>
      <c r="EN39" s="1066"/>
      <c r="EO39" s="1039" t="str">
        <f t="shared" si="14"/>
        <v/>
      </c>
      <c r="EP39" s="1040"/>
      <c r="EQ39" s="1040"/>
      <c r="ER39" s="1041"/>
      <c r="ES39" s="4"/>
    </row>
    <row r="40" spans="1:149" s="29" customFormat="1" ht="28.5" customHeight="1">
      <c r="A40" s="1320"/>
      <c r="B40" s="1321"/>
      <c r="C40" s="1321"/>
      <c r="D40" s="1322"/>
      <c r="E40" s="1323"/>
      <c r="F40" s="1321"/>
      <c r="G40" s="1321"/>
      <c r="H40" s="1321"/>
      <c r="I40" s="1321"/>
      <c r="J40" s="1321"/>
      <c r="K40" s="1322"/>
      <c r="L40" s="1323"/>
      <c r="M40" s="1321"/>
      <c r="N40" s="1321"/>
      <c r="O40" s="1321"/>
      <c r="P40" s="1321"/>
      <c r="Q40" s="1321"/>
      <c r="R40" s="1321"/>
      <c r="S40" s="1321"/>
      <c r="T40" s="1322"/>
      <c r="U40" s="1323"/>
      <c r="V40" s="1321"/>
      <c r="W40" s="1321"/>
      <c r="X40" s="1321"/>
      <c r="Y40" s="1321"/>
      <c r="Z40" s="1321"/>
      <c r="AA40" s="1321"/>
      <c r="AB40" s="1321"/>
      <c r="AC40" s="1321"/>
      <c r="AD40" s="1321"/>
      <c r="AE40" s="1321"/>
      <c r="AF40" s="1321"/>
      <c r="AG40" s="1321"/>
      <c r="AH40" s="1322"/>
      <c r="AI40" s="1324"/>
      <c r="AJ40" s="1325"/>
      <c r="AK40" s="1325"/>
      <c r="AL40" s="1325"/>
      <c r="AM40" s="60" t="s">
        <v>14</v>
      </c>
      <c r="AN40" s="1325"/>
      <c r="AO40" s="1325"/>
      <c r="AP40" s="1325"/>
      <c r="AQ40" s="1326"/>
      <c r="AR40" s="1050" t="str">
        <f t="shared" si="8"/>
        <v/>
      </c>
      <c r="AS40" s="1051"/>
      <c r="AT40" s="1051"/>
      <c r="AU40" s="1052"/>
      <c r="AV40" s="1053" t="str">
        <f t="shared" si="15"/>
        <v/>
      </c>
      <c r="AW40" s="1054"/>
      <c r="AX40" s="1054"/>
      <c r="AY40" s="1055"/>
      <c r="AZ40" s="1053"/>
      <c r="BA40" s="1054"/>
      <c r="BB40" s="1054"/>
      <c r="BC40" s="1330"/>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59" t="str">
        <f t="shared" si="9"/>
        <v/>
      </c>
      <c r="CQ40" s="1060"/>
      <c r="CR40" s="1060"/>
      <c r="CS40" s="1061"/>
      <c r="CT40" s="1062" t="str">
        <f t="shared" si="10"/>
        <v/>
      </c>
      <c r="CU40" s="1060"/>
      <c r="CV40" s="1060"/>
      <c r="CW40" s="1060"/>
      <c r="CX40" s="1060"/>
      <c r="CY40" s="1060"/>
      <c r="CZ40" s="1061"/>
      <c r="DA40" s="1062" t="str">
        <f t="shared" si="11"/>
        <v/>
      </c>
      <c r="DB40" s="1060"/>
      <c r="DC40" s="1060"/>
      <c r="DD40" s="1060"/>
      <c r="DE40" s="1060"/>
      <c r="DF40" s="1060"/>
      <c r="DG40" s="1060"/>
      <c r="DH40" s="1060"/>
      <c r="DI40" s="1061"/>
      <c r="DJ40" s="1062" t="str">
        <f t="shared" si="12"/>
        <v/>
      </c>
      <c r="DK40" s="1060"/>
      <c r="DL40" s="1060"/>
      <c r="DM40" s="1060"/>
      <c r="DN40" s="1060"/>
      <c r="DO40" s="1060"/>
      <c r="DP40" s="1060"/>
      <c r="DQ40" s="1060"/>
      <c r="DR40" s="1060"/>
      <c r="DS40" s="1060"/>
      <c r="DT40" s="1060"/>
      <c r="DU40" s="1060"/>
      <c r="DV40" s="1060"/>
      <c r="DW40" s="1060"/>
      <c r="DX40" s="1060"/>
      <c r="DY40" s="1060"/>
      <c r="DZ40" s="1060"/>
      <c r="EA40" s="1060"/>
      <c r="EB40" s="1060"/>
      <c r="EC40" s="1060"/>
      <c r="ED40" s="1060"/>
      <c r="EE40" s="1060"/>
      <c r="EF40" s="1060"/>
      <c r="EG40" s="1060"/>
      <c r="EH40" s="1060"/>
      <c r="EI40" s="1060"/>
      <c r="EJ40" s="1061"/>
      <c r="EK40" s="1039" t="str">
        <f t="shared" si="13"/>
        <v/>
      </c>
      <c r="EL40" s="1040"/>
      <c r="EM40" s="1040"/>
      <c r="EN40" s="1066"/>
      <c r="EO40" s="1039" t="str">
        <f t="shared" si="14"/>
        <v/>
      </c>
      <c r="EP40" s="1040"/>
      <c r="EQ40" s="1040"/>
      <c r="ER40" s="1041"/>
      <c r="ES40" s="4"/>
    </row>
    <row r="41" spans="1:149" s="29" customFormat="1" ht="28.5" customHeight="1">
      <c r="A41" s="1320"/>
      <c r="B41" s="1321"/>
      <c r="C41" s="1321"/>
      <c r="D41" s="1322"/>
      <c r="E41" s="1323"/>
      <c r="F41" s="1321"/>
      <c r="G41" s="1321"/>
      <c r="H41" s="1321"/>
      <c r="I41" s="1321"/>
      <c r="J41" s="1321"/>
      <c r="K41" s="1322"/>
      <c r="L41" s="1323"/>
      <c r="M41" s="1321"/>
      <c r="N41" s="1321"/>
      <c r="O41" s="1321"/>
      <c r="P41" s="1321"/>
      <c r="Q41" s="1321"/>
      <c r="R41" s="1321"/>
      <c r="S41" s="1321"/>
      <c r="T41" s="1322"/>
      <c r="U41" s="1323"/>
      <c r="V41" s="1321"/>
      <c r="W41" s="1321"/>
      <c r="X41" s="1321"/>
      <c r="Y41" s="1321"/>
      <c r="Z41" s="1321"/>
      <c r="AA41" s="1321"/>
      <c r="AB41" s="1321"/>
      <c r="AC41" s="1321"/>
      <c r="AD41" s="1321"/>
      <c r="AE41" s="1321"/>
      <c r="AF41" s="1321"/>
      <c r="AG41" s="1321"/>
      <c r="AH41" s="1322"/>
      <c r="AI41" s="1324"/>
      <c r="AJ41" s="1325"/>
      <c r="AK41" s="1325"/>
      <c r="AL41" s="1325"/>
      <c r="AM41" s="60" t="s">
        <v>14</v>
      </c>
      <c r="AN41" s="1325"/>
      <c r="AO41" s="1325"/>
      <c r="AP41" s="1325"/>
      <c r="AQ41" s="1326"/>
      <c r="AR41" s="1050" t="str">
        <f t="shared" si="8"/>
        <v/>
      </c>
      <c r="AS41" s="1051"/>
      <c r="AT41" s="1051"/>
      <c r="AU41" s="1052"/>
      <c r="AV41" s="1053" t="str">
        <f t="shared" si="15"/>
        <v/>
      </c>
      <c r="AW41" s="1054"/>
      <c r="AX41" s="1054"/>
      <c r="AY41" s="1055"/>
      <c r="AZ41" s="1053"/>
      <c r="BA41" s="1054"/>
      <c r="BB41" s="1054"/>
      <c r="BC41" s="1330"/>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59" t="str">
        <f t="shared" si="9"/>
        <v/>
      </c>
      <c r="CQ41" s="1060"/>
      <c r="CR41" s="1060"/>
      <c r="CS41" s="1061"/>
      <c r="CT41" s="1062" t="str">
        <f t="shared" si="10"/>
        <v/>
      </c>
      <c r="CU41" s="1060"/>
      <c r="CV41" s="1060"/>
      <c r="CW41" s="1060"/>
      <c r="CX41" s="1060"/>
      <c r="CY41" s="1060"/>
      <c r="CZ41" s="1061"/>
      <c r="DA41" s="1062" t="str">
        <f t="shared" si="11"/>
        <v/>
      </c>
      <c r="DB41" s="1060"/>
      <c r="DC41" s="1060"/>
      <c r="DD41" s="1060"/>
      <c r="DE41" s="1060"/>
      <c r="DF41" s="1060"/>
      <c r="DG41" s="1060"/>
      <c r="DH41" s="1060"/>
      <c r="DI41" s="1061"/>
      <c r="DJ41" s="1317" t="str">
        <f t="shared" si="12"/>
        <v/>
      </c>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19"/>
      <c r="EK41" s="1039" t="str">
        <f t="shared" si="13"/>
        <v/>
      </c>
      <c r="EL41" s="1040"/>
      <c r="EM41" s="1040"/>
      <c r="EN41" s="1066"/>
      <c r="EO41" s="1039" t="str">
        <f t="shared" si="14"/>
        <v/>
      </c>
      <c r="EP41" s="1040"/>
      <c r="EQ41" s="1040"/>
      <c r="ER41" s="1041"/>
      <c r="ES41" s="4"/>
    </row>
    <row r="42" spans="1:149" s="29" customFormat="1" ht="28.5" customHeight="1">
      <c r="A42" s="1320"/>
      <c r="B42" s="1321"/>
      <c r="C42" s="1321"/>
      <c r="D42" s="1322"/>
      <c r="E42" s="1323"/>
      <c r="F42" s="1321"/>
      <c r="G42" s="1321"/>
      <c r="H42" s="1321"/>
      <c r="I42" s="1321"/>
      <c r="J42" s="1321"/>
      <c r="K42" s="1322"/>
      <c r="L42" s="1323"/>
      <c r="M42" s="1321"/>
      <c r="N42" s="1321"/>
      <c r="O42" s="1321"/>
      <c r="P42" s="1321"/>
      <c r="Q42" s="1321"/>
      <c r="R42" s="1321"/>
      <c r="S42" s="1321"/>
      <c r="T42" s="1322"/>
      <c r="U42" s="1323"/>
      <c r="V42" s="1321"/>
      <c r="W42" s="1321"/>
      <c r="X42" s="1321"/>
      <c r="Y42" s="1321"/>
      <c r="Z42" s="1321"/>
      <c r="AA42" s="1321"/>
      <c r="AB42" s="1321"/>
      <c r="AC42" s="1321"/>
      <c r="AD42" s="1321"/>
      <c r="AE42" s="1321"/>
      <c r="AF42" s="1321"/>
      <c r="AG42" s="1321"/>
      <c r="AH42" s="1322"/>
      <c r="AI42" s="1324"/>
      <c r="AJ42" s="1325"/>
      <c r="AK42" s="1325"/>
      <c r="AL42" s="1325"/>
      <c r="AM42" s="60" t="s">
        <v>14</v>
      </c>
      <c r="AN42" s="1325"/>
      <c r="AO42" s="1325"/>
      <c r="AP42" s="1325"/>
      <c r="AQ42" s="1326"/>
      <c r="AR42" s="1050" t="str">
        <f t="shared" si="8"/>
        <v/>
      </c>
      <c r="AS42" s="1051"/>
      <c r="AT42" s="1051"/>
      <c r="AU42" s="1052"/>
      <c r="AV42" s="1053" t="str">
        <f t="shared" si="15"/>
        <v/>
      </c>
      <c r="AW42" s="1054"/>
      <c r="AX42" s="1054"/>
      <c r="AY42" s="1055"/>
      <c r="AZ42" s="1053"/>
      <c r="BA42" s="1054"/>
      <c r="BB42" s="1054"/>
      <c r="BC42" s="1330"/>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59" t="str">
        <f t="shared" si="9"/>
        <v/>
      </c>
      <c r="CQ42" s="1060"/>
      <c r="CR42" s="1060"/>
      <c r="CS42" s="1061"/>
      <c r="CT42" s="1062" t="str">
        <f t="shared" si="10"/>
        <v/>
      </c>
      <c r="CU42" s="1060"/>
      <c r="CV42" s="1060"/>
      <c r="CW42" s="1060"/>
      <c r="CX42" s="1060"/>
      <c r="CY42" s="1060"/>
      <c r="CZ42" s="1061"/>
      <c r="DA42" s="1062" t="str">
        <f t="shared" si="11"/>
        <v/>
      </c>
      <c r="DB42" s="1060"/>
      <c r="DC42" s="1060"/>
      <c r="DD42" s="1060"/>
      <c r="DE42" s="1060"/>
      <c r="DF42" s="1060"/>
      <c r="DG42" s="1060"/>
      <c r="DH42" s="1060"/>
      <c r="DI42" s="1061"/>
      <c r="DJ42" s="1062" t="str">
        <f t="shared" si="12"/>
        <v/>
      </c>
      <c r="DK42" s="1060"/>
      <c r="DL42" s="1060"/>
      <c r="DM42" s="1060"/>
      <c r="DN42" s="1060"/>
      <c r="DO42" s="1060"/>
      <c r="DP42" s="1060"/>
      <c r="DQ42" s="1060"/>
      <c r="DR42" s="1060"/>
      <c r="DS42" s="1060"/>
      <c r="DT42" s="1060"/>
      <c r="DU42" s="1060"/>
      <c r="DV42" s="1060"/>
      <c r="DW42" s="1060"/>
      <c r="DX42" s="1060"/>
      <c r="DY42" s="1060"/>
      <c r="DZ42" s="1060"/>
      <c r="EA42" s="1060"/>
      <c r="EB42" s="1060"/>
      <c r="EC42" s="1060"/>
      <c r="ED42" s="1060"/>
      <c r="EE42" s="1060"/>
      <c r="EF42" s="1060"/>
      <c r="EG42" s="1060"/>
      <c r="EH42" s="1060"/>
      <c r="EI42" s="1060"/>
      <c r="EJ42" s="1061"/>
      <c r="EK42" s="1039" t="str">
        <f t="shared" si="13"/>
        <v/>
      </c>
      <c r="EL42" s="1040"/>
      <c r="EM42" s="1040"/>
      <c r="EN42" s="1066"/>
      <c r="EO42" s="1039" t="str">
        <f t="shared" si="14"/>
        <v/>
      </c>
      <c r="EP42" s="1040"/>
      <c r="EQ42" s="1040"/>
      <c r="ER42" s="1041"/>
      <c r="ES42" s="4"/>
    </row>
    <row r="43" spans="1:149" s="29" customFormat="1" ht="28.5" customHeight="1">
      <c r="A43" s="1320"/>
      <c r="B43" s="1321"/>
      <c r="C43" s="1321"/>
      <c r="D43" s="1322"/>
      <c r="E43" s="1323"/>
      <c r="F43" s="1321"/>
      <c r="G43" s="1321"/>
      <c r="H43" s="1321"/>
      <c r="I43" s="1321"/>
      <c r="J43" s="1321"/>
      <c r="K43" s="1322"/>
      <c r="L43" s="1323"/>
      <c r="M43" s="1321"/>
      <c r="N43" s="1321"/>
      <c r="O43" s="1321"/>
      <c r="P43" s="1321"/>
      <c r="Q43" s="1321"/>
      <c r="R43" s="1321"/>
      <c r="S43" s="1321"/>
      <c r="T43" s="1322"/>
      <c r="U43" s="1323"/>
      <c r="V43" s="1321"/>
      <c r="W43" s="1321"/>
      <c r="X43" s="1321"/>
      <c r="Y43" s="1321"/>
      <c r="Z43" s="1321"/>
      <c r="AA43" s="1321"/>
      <c r="AB43" s="1321"/>
      <c r="AC43" s="1321"/>
      <c r="AD43" s="1321"/>
      <c r="AE43" s="1321"/>
      <c r="AF43" s="1321"/>
      <c r="AG43" s="1321"/>
      <c r="AH43" s="1322"/>
      <c r="AI43" s="1324"/>
      <c r="AJ43" s="1325"/>
      <c r="AK43" s="1325"/>
      <c r="AL43" s="1325"/>
      <c r="AM43" s="60" t="s">
        <v>14</v>
      </c>
      <c r="AN43" s="1325"/>
      <c r="AO43" s="1325"/>
      <c r="AP43" s="1325"/>
      <c r="AQ43" s="1326"/>
      <c r="AR43" s="1050" t="str">
        <f t="shared" si="8"/>
        <v/>
      </c>
      <c r="AS43" s="1051"/>
      <c r="AT43" s="1051"/>
      <c r="AU43" s="1052"/>
      <c r="AV43" s="1053" t="str">
        <f t="shared" si="15"/>
        <v/>
      </c>
      <c r="AW43" s="1054"/>
      <c r="AX43" s="1054"/>
      <c r="AY43" s="1055"/>
      <c r="AZ43" s="1053"/>
      <c r="BA43" s="1054"/>
      <c r="BB43" s="1054"/>
      <c r="BC43" s="1330"/>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59" t="str">
        <f t="shared" si="9"/>
        <v/>
      </c>
      <c r="CQ43" s="1060"/>
      <c r="CR43" s="1060"/>
      <c r="CS43" s="1061"/>
      <c r="CT43" s="1062" t="str">
        <f t="shared" si="10"/>
        <v/>
      </c>
      <c r="CU43" s="1060"/>
      <c r="CV43" s="1060"/>
      <c r="CW43" s="1060"/>
      <c r="CX43" s="1060"/>
      <c r="CY43" s="1060"/>
      <c r="CZ43" s="1061"/>
      <c r="DA43" s="1062" t="str">
        <f t="shared" si="11"/>
        <v/>
      </c>
      <c r="DB43" s="1060"/>
      <c r="DC43" s="1060"/>
      <c r="DD43" s="1060"/>
      <c r="DE43" s="1060"/>
      <c r="DF43" s="1060"/>
      <c r="DG43" s="1060"/>
      <c r="DH43" s="1060"/>
      <c r="DI43" s="1061"/>
      <c r="DJ43" s="1317" t="str">
        <f t="shared" si="12"/>
        <v/>
      </c>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19"/>
      <c r="EK43" s="1039" t="str">
        <f t="shared" si="13"/>
        <v/>
      </c>
      <c r="EL43" s="1040"/>
      <c r="EM43" s="1040"/>
      <c r="EN43" s="1066"/>
      <c r="EO43" s="1039" t="str">
        <f t="shared" si="14"/>
        <v/>
      </c>
      <c r="EP43" s="1040"/>
      <c r="EQ43" s="1040"/>
      <c r="ER43" s="1041"/>
      <c r="ES43" s="4"/>
    </row>
    <row r="44" spans="1:149" s="29" customFormat="1" ht="28.5" customHeight="1">
      <c r="A44" s="1320"/>
      <c r="B44" s="1321"/>
      <c r="C44" s="1321"/>
      <c r="D44" s="1322"/>
      <c r="E44" s="1323"/>
      <c r="F44" s="1321"/>
      <c r="G44" s="1321"/>
      <c r="H44" s="1321"/>
      <c r="I44" s="1321"/>
      <c r="J44" s="1321"/>
      <c r="K44" s="1322"/>
      <c r="L44" s="1323"/>
      <c r="M44" s="1321"/>
      <c r="N44" s="1321"/>
      <c r="O44" s="1321"/>
      <c r="P44" s="1321"/>
      <c r="Q44" s="1321"/>
      <c r="R44" s="1321"/>
      <c r="S44" s="1321"/>
      <c r="T44" s="1322"/>
      <c r="U44" s="1323"/>
      <c r="V44" s="1321"/>
      <c r="W44" s="1321"/>
      <c r="X44" s="1321"/>
      <c r="Y44" s="1321"/>
      <c r="Z44" s="1321"/>
      <c r="AA44" s="1321"/>
      <c r="AB44" s="1321"/>
      <c r="AC44" s="1321"/>
      <c r="AD44" s="1321"/>
      <c r="AE44" s="1321"/>
      <c r="AF44" s="1321"/>
      <c r="AG44" s="1321"/>
      <c r="AH44" s="1322"/>
      <c r="AI44" s="1324"/>
      <c r="AJ44" s="1325"/>
      <c r="AK44" s="1325"/>
      <c r="AL44" s="1325"/>
      <c r="AM44" s="60" t="s">
        <v>14</v>
      </c>
      <c r="AN44" s="1325"/>
      <c r="AO44" s="1325"/>
      <c r="AP44" s="1325"/>
      <c r="AQ44" s="1326"/>
      <c r="AR44" s="1050" t="str">
        <f t="shared" si="8"/>
        <v/>
      </c>
      <c r="AS44" s="1051"/>
      <c r="AT44" s="1051"/>
      <c r="AU44" s="1052"/>
      <c r="AV44" s="1053" t="str">
        <f t="shared" si="15"/>
        <v/>
      </c>
      <c r="AW44" s="1054"/>
      <c r="AX44" s="1054"/>
      <c r="AY44" s="1055"/>
      <c r="AZ44" s="1053"/>
      <c r="BA44" s="1054"/>
      <c r="BB44" s="1054"/>
      <c r="BC44" s="1330"/>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59" t="str">
        <f t="shared" si="9"/>
        <v/>
      </c>
      <c r="CQ44" s="1060"/>
      <c r="CR44" s="1060"/>
      <c r="CS44" s="1061"/>
      <c r="CT44" s="1062" t="str">
        <f t="shared" si="10"/>
        <v/>
      </c>
      <c r="CU44" s="1060"/>
      <c r="CV44" s="1060"/>
      <c r="CW44" s="1060"/>
      <c r="CX44" s="1060"/>
      <c r="CY44" s="1060"/>
      <c r="CZ44" s="1061"/>
      <c r="DA44" s="1062" t="str">
        <f t="shared" si="11"/>
        <v/>
      </c>
      <c r="DB44" s="1060"/>
      <c r="DC44" s="1060"/>
      <c r="DD44" s="1060"/>
      <c r="DE44" s="1060"/>
      <c r="DF44" s="1060"/>
      <c r="DG44" s="1060"/>
      <c r="DH44" s="1060"/>
      <c r="DI44" s="1061"/>
      <c r="DJ44" s="1062" t="str">
        <f t="shared" si="12"/>
        <v/>
      </c>
      <c r="DK44" s="1060"/>
      <c r="DL44" s="1060"/>
      <c r="DM44" s="1060"/>
      <c r="DN44" s="1060"/>
      <c r="DO44" s="1060"/>
      <c r="DP44" s="1060"/>
      <c r="DQ44" s="1060"/>
      <c r="DR44" s="1060"/>
      <c r="DS44" s="1060"/>
      <c r="DT44" s="1060"/>
      <c r="DU44" s="1060"/>
      <c r="DV44" s="1060"/>
      <c r="DW44" s="1060"/>
      <c r="DX44" s="1060"/>
      <c r="DY44" s="1060"/>
      <c r="DZ44" s="1060"/>
      <c r="EA44" s="1060"/>
      <c r="EB44" s="1060"/>
      <c r="EC44" s="1060"/>
      <c r="ED44" s="1060"/>
      <c r="EE44" s="1060"/>
      <c r="EF44" s="1060"/>
      <c r="EG44" s="1060"/>
      <c r="EH44" s="1060"/>
      <c r="EI44" s="1060"/>
      <c r="EJ44" s="1061"/>
      <c r="EK44" s="1039" t="str">
        <f t="shared" si="13"/>
        <v/>
      </c>
      <c r="EL44" s="1040"/>
      <c r="EM44" s="1040"/>
      <c r="EN44" s="1066"/>
      <c r="EO44" s="1039" t="str">
        <f t="shared" si="14"/>
        <v/>
      </c>
      <c r="EP44" s="1040"/>
      <c r="EQ44" s="1040"/>
      <c r="ER44" s="1041"/>
      <c r="ES44" s="4"/>
    </row>
    <row r="45" spans="1:149" s="29" customFormat="1" ht="28.5" customHeight="1">
      <c r="A45" s="1320"/>
      <c r="B45" s="1321"/>
      <c r="C45" s="1321"/>
      <c r="D45" s="1322"/>
      <c r="E45" s="1323"/>
      <c r="F45" s="1321"/>
      <c r="G45" s="1321"/>
      <c r="H45" s="1321"/>
      <c r="I45" s="1321"/>
      <c r="J45" s="1321"/>
      <c r="K45" s="1322"/>
      <c r="L45" s="1323"/>
      <c r="M45" s="1321"/>
      <c r="N45" s="1321"/>
      <c r="O45" s="1321"/>
      <c r="P45" s="1321"/>
      <c r="Q45" s="1321"/>
      <c r="R45" s="1321"/>
      <c r="S45" s="1321"/>
      <c r="T45" s="1322"/>
      <c r="U45" s="1323"/>
      <c r="V45" s="1321"/>
      <c r="W45" s="1321"/>
      <c r="X45" s="1321"/>
      <c r="Y45" s="1321"/>
      <c r="Z45" s="1321"/>
      <c r="AA45" s="1321"/>
      <c r="AB45" s="1321"/>
      <c r="AC45" s="1321"/>
      <c r="AD45" s="1321"/>
      <c r="AE45" s="1321"/>
      <c r="AF45" s="1321"/>
      <c r="AG45" s="1321"/>
      <c r="AH45" s="1322"/>
      <c r="AI45" s="1324"/>
      <c r="AJ45" s="1325"/>
      <c r="AK45" s="1325"/>
      <c r="AL45" s="1325"/>
      <c r="AM45" s="60" t="s">
        <v>14</v>
      </c>
      <c r="AN45" s="1325"/>
      <c r="AO45" s="1325"/>
      <c r="AP45" s="1325"/>
      <c r="AQ45" s="1326"/>
      <c r="AR45" s="1050" t="str">
        <f t="shared" si="8"/>
        <v/>
      </c>
      <c r="AS45" s="1051"/>
      <c r="AT45" s="1051"/>
      <c r="AU45" s="1052"/>
      <c r="AV45" s="1053" t="str">
        <f t="shared" si="15"/>
        <v/>
      </c>
      <c r="AW45" s="1054"/>
      <c r="AX45" s="1054"/>
      <c r="AY45" s="1055"/>
      <c r="AZ45" s="1053"/>
      <c r="BA45" s="1054"/>
      <c r="BB45" s="1054"/>
      <c r="BC45" s="1330"/>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59" t="str">
        <f t="shared" si="9"/>
        <v/>
      </c>
      <c r="CQ45" s="1060"/>
      <c r="CR45" s="1060"/>
      <c r="CS45" s="1061"/>
      <c r="CT45" s="1062" t="str">
        <f t="shared" si="10"/>
        <v/>
      </c>
      <c r="CU45" s="1060"/>
      <c r="CV45" s="1060"/>
      <c r="CW45" s="1060"/>
      <c r="CX45" s="1060"/>
      <c r="CY45" s="1060"/>
      <c r="CZ45" s="1061"/>
      <c r="DA45" s="1062" t="str">
        <f t="shared" si="11"/>
        <v/>
      </c>
      <c r="DB45" s="1060"/>
      <c r="DC45" s="1060"/>
      <c r="DD45" s="1060"/>
      <c r="DE45" s="1060"/>
      <c r="DF45" s="1060"/>
      <c r="DG45" s="1060"/>
      <c r="DH45" s="1060"/>
      <c r="DI45" s="1061"/>
      <c r="DJ45" s="1317" t="str">
        <f t="shared" si="12"/>
        <v/>
      </c>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19"/>
      <c r="EK45" s="1039" t="str">
        <f t="shared" si="13"/>
        <v/>
      </c>
      <c r="EL45" s="1040"/>
      <c r="EM45" s="1040"/>
      <c r="EN45" s="1066"/>
      <c r="EO45" s="1039" t="str">
        <f t="shared" si="14"/>
        <v/>
      </c>
      <c r="EP45" s="1040"/>
      <c r="EQ45" s="1040"/>
      <c r="ER45" s="1041"/>
      <c r="ES45" s="4"/>
    </row>
    <row r="46" spans="1:149" s="29" customFormat="1" ht="28.5" customHeight="1">
      <c r="A46" s="1320"/>
      <c r="B46" s="1321"/>
      <c r="C46" s="1321"/>
      <c r="D46" s="1322"/>
      <c r="E46" s="1323"/>
      <c r="F46" s="1321"/>
      <c r="G46" s="1321"/>
      <c r="H46" s="1321"/>
      <c r="I46" s="1321"/>
      <c r="J46" s="1321"/>
      <c r="K46" s="1322"/>
      <c r="L46" s="1323"/>
      <c r="M46" s="1321"/>
      <c r="N46" s="1321"/>
      <c r="O46" s="1321"/>
      <c r="P46" s="1321"/>
      <c r="Q46" s="1321"/>
      <c r="R46" s="1321"/>
      <c r="S46" s="1321"/>
      <c r="T46" s="1322"/>
      <c r="U46" s="1323"/>
      <c r="V46" s="1321"/>
      <c r="W46" s="1321"/>
      <c r="X46" s="1321"/>
      <c r="Y46" s="1321"/>
      <c r="Z46" s="1321"/>
      <c r="AA46" s="1321"/>
      <c r="AB46" s="1321"/>
      <c r="AC46" s="1321"/>
      <c r="AD46" s="1321"/>
      <c r="AE46" s="1321"/>
      <c r="AF46" s="1321"/>
      <c r="AG46" s="1321"/>
      <c r="AH46" s="1322"/>
      <c r="AI46" s="1324"/>
      <c r="AJ46" s="1325"/>
      <c r="AK46" s="1325"/>
      <c r="AL46" s="1325"/>
      <c r="AM46" s="60" t="s">
        <v>14</v>
      </c>
      <c r="AN46" s="1325"/>
      <c r="AO46" s="1325"/>
      <c r="AP46" s="1325"/>
      <c r="AQ46" s="1326"/>
      <c r="AR46" s="1050" t="str">
        <f t="shared" si="8"/>
        <v/>
      </c>
      <c r="AS46" s="1051"/>
      <c r="AT46" s="1051"/>
      <c r="AU46" s="1052"/>
      <c r="AV46" s="1053" t="str">
        <f t="shared" si="15"/>
        <v/>
      </c>
      <c r="AW46" s="1054"/>
      <c r="AX46" s="1054"/>
      <c r="AY46" s="1055"/>
      <c r="AZ46" s="1053"/>
      <c r="BA46" s="1054"/>
      <c r="BB46" s="1054"/>
      <c r="BC46" s="1330"/>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59" t="str">
        <f t="shared" si="9"/>
        <v/>
      </c>
      <c r="CQ46" s="1060"/>
      <c r="CR46" s="1060"/>
      <c r="CS46" s="1061"/>
      <c r="CT46" s="1062" t="str">
        <f t="shared" si="10"/>
        <v/>
      </c>
      <c r="CU46" s="1060"/>
      <c r="CV46" s="1060"/>
      <c r="CW46" s="1060"/>
      <c r="CX46" s="1060"/>
      <c r="CY46" s="1060"/>
      <c r="CZ46" s="1061"/>
      <c r="DA46" s="1062" t="str">
        <f t="shared" si="11"/>
        <v/>
      </c>
      <c r="DB46" s="1060"/>
      <c r="DC46" s="1060"/>
      <c r="DD46" s="1060"/>
      <c r="DE46" s="1060"/>
      <c r="DF46" s="1060"/>
      <c r="DG46" s="1060"/>
      <c r="DH46" s="1060"/>
      <c r="DI46" s="1061"/>
      <c r="DJ46" s="1062" t="str">
        <f t="shared" si="12"/>
        <v/>
      </c>
      <c r="DK46" s="1060"/>
      <c r="DL46" s="1060"/>
      <c r="DM46" s="1060"/>
      <c r="DN46" s="1060"/>
      <c r="DO46" s="1060"/>
      <c r="DP46" s="1060"/>
      <c r="DQ46" s="1060"/>
      <c r="DR46" s="1060"/>
      <c r="DS46" s="1060"/>
      <c r="DT46" s="1060"/>
      <c r="DU46" s="1060"/>
      <c r="DV46" s="1060"/>
      <c r="DW46" s="1060"/>
      <c r="DX46" s="1060"/>
      <c r="DY46" s="1060"/>
      <c r="DZ46" s="1060"/>
      <c r="EA46" s="1060"/>
      <c r="EB46" s="1060"/>
      <c r="EC46" s="1060"/>
      <c r="ED46" s="1060"/>
      <c r="EE46" s="1060"/>
      <c r="EF46" s="1060"/>
      <c r="EG46" s="1060"/>
      <c r="EH46" s="1060"/>
      <c r="EI46" s="1060"/>
      <c r="EJ46" s="1061"/>
      <c r="EK46" s="1039" t="str">
        <f t="shared" si="13"/>
        <v/>
      </c>
      <c r="EL46" s="1040"/>
      <c r="EM46" s="1040"/>
      <c r="EN46" s="1066"/>
      <c r="EO46" s="1039" t="str">
        <f t="shared" si="14"/>
        <v/>
      </c>
      <c r="EP46" s="1040"/>
      <c r="EQ46" s="1040"/>
      <c r="ER46" s="1041"/>
      <c r="ES46" s="4"/>
    </row>
    <row r="47" spans="1:149" s="29" customFormat="1" ht="28.5" customHeight="1">
      <c r="A47" s="1320"/>
      <c r="B47" s="1321"/>
      <c r="C47" s="1321"/>
      <c r="D47" s="1322"/>
      <c r="E47" s="1323"/>
      <c r="F47" s="1321"/>
      <c r="G47" s="1321"/>
      <c r="H47" s="1321"/>
      <c r="I47" s="1321"/>
      <c r="J47" s="1321"/>
      <c r="K47" s="1322"/>
      <c r="L47" s="1323"/>
      <c r="M47" s="1321"/>
      <c r="N47" s="1321"/>
      <c r="O47" s="1321"/>
      <c r="P47" s="1321"/>
      <c r="Q47" s="1321"/>
      <c r="R47" s="1321"/>
      <c r="S47" s="1321"/>
      <c r="T47" s="1322"/>
      <c r="U47" s="1323"/>
      <c r="V47" s="1321"/>
      <c r="W47" s="1321"/>
      <c r="X47" s="1321"/>
      <c r="Y47" s="1321"/>
      <c r="Z47" s="1321"/>
      <c r="AA47" s="1321"/>
      <c r="AB47" s="1321"/>
      <c r="AC47" s="1321"/>
      <c r="AD47" s="1321"/>
      <c r="AE47" s="1321"/>
      <c r="AF47" s="1321"/>
      <c r="AG47" s="1321"/>
      <c r="AH47" s="1322"/>
      <c r="AI47" s="1324"/>
      <c r="AJ47" s="1325"/>
      <c r="AK47" s="1325"/>
      <c r="AL47" s="1325"/>
      <c r="AM47" s="60" t="s">
        <v>14</v>
      </c>
      <c r="AN47" s="1325"/>
      <c r="AO47" s="1325"/>
      <c r="AP47" s="1325"/>
      <c r="AQ47" s="1326"/>
      <c r="AR47" s="1050" t="str">
        <f t="shared" si="8"/>
        <v/>
      </c>
      <c r="AS47" s="1051"/>
      <c r="AT47" s="1051"/>
      <c r="AU47" s="1052"/>
      <c r="AV47" s="1053" t="str">
        <f t="shared" si="15"/>
        <v/>
      </c>
      <c r="AW47" s="1054"/>
      <c r="AX47" s="1054"/>
      <c r="AY47" s="1055"/>
      <c r="AZ47" s="1053"/>
      <c r="BA47" s="1054"/>
      <c r="BB47" s="1054"/>
      <c r="BC47" s="1330"/>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59" t="str">
        <f t="shared" si="9"/>
        <v/>
      </c>
      <c r="CQ47" s="1060"/>
      <c r="CR47" s="1060"/>
      <c r="CS47" s="1061"/>
      <c r="CT47" s="1062" t="str">
        <f t="shared" si="10"/>
        <v/>
      </c>
      <c r="CU47" s="1060"/>
      <c r="CV47" s="1060"/>
      <c r="CW47" s="1060"/>
      <c r="CX47" s="1060"/>
      <c r="CY47" s="1060"/>
      <c r="CZ47" s="1061"/>
      <c r="DA47" s="1062" t="str">
        <f t="shared" si="11"/>
        <v/>
      </c>
      <c r="DB47" s="1060"/>
      <c r="DC47" s="1060"/>
      <c r="DD47" s="1060"/>
      <c r="DE47" s="1060"/>
      <c r="DF47" s="1060"/>
      <c r="DG47" s="1060"/>
      <c r="DH47" s="1060"/>
      <c r="DI47" s="1061"/>
      <c r="DJ47" s="1317" t="str">
        <f t="shared" si="12"/>
        <v/>
      </c>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19"/>
      <c r="EK47" s="1039" t="str">
        <f t="shared" si="13"/>
        <v/>
      </c>
      <c r="EL47" s="1040"/>
      <c r="EM47" s="1040"/>
      <c r="EN47" s="1066"/>
      <c r="EO47" s="1039" t="str">
        <f t="shared" si="14"/>
        <v/>
      </c>
      <c r="EP47" s="1040"/>
      <c r="EQ47" s="1040"/>
      <c r="ER47" s="1041"/>
      <c r="ES47" s="4"/>
    </row>
    <row r="48" spans="1:149" ht="28.5" customHeight="1">
      <c r="A48" s="1320"/>
      <c r="B48" s="1321"/>
      <c r="C48" s="1321"/>
      <c r="D48" s="1322"/>
      <c r="E48" s="1323"/>
      <c r="F48" s="1321"/>
      <c r="G48" s="1321"/>
      <c r="H48" s="1321"/>
      <c r="I48" s="1321"/>
      <c r="J48" s="1321"/>
      <c r="K48" s="1322"/>
      <c r="L48" s="1323"/>
      <c r="M48" s="1321"/>
      <c r="N48" s="1321"/>
      <c r="O48" s="1321"/>
      <c r="P48" s="1321"/>
      <c r="Q48" s="1321"/>
      <c r="R48" s="1321"/>
      <c r="S48" s="1321"/>
      <c r="T48" s="1322"/>
      <c r="U48" s="1323"/>
      <c r="V48" s="1321"/>
      <c r="W48" s="1321"/>
      <c r="X48" s="1321"/>
      <c r="Y48" s="1321"/>
      <c r="Z48" s="1321"/>
      <c r="AA48" s="1321"/>
      <c r="AB48" s="1321"/>
      <c r="AC48" s="1321"/>
      <c r="AD48" s="1321"/>
      <c r="AE48" s="1321"/>
      <c r="AF48" s="1321"/>
      <c r="AG48" s="1321"/>
      <c r="AH48" s="1322"/>
      <c r="AI48" s="1333"/>
      <c r="AJ48" s="1334"/>
      <c r="AK48" s="1334"/>
      <c r="AL48" s="1334"/>
      <c r="AM48" s="165" t="s">
        <v>162</v>
      </c>
      <c r="AN48" s="1334"/>
      <c r="AO48" s="1334"/>
      <c r="AP48" s="1334"/>
      <c r="AQ48" s="1335"/>
      <c r="AR48" s="1072"/>
      <c r="AS48" s="1073"/>
      <c r="AT48" s="1073"/>
      <c r="AU48" s="1074"/>
      <c r="AV48" s="1072" t="str">
        <f t="shared" si="15"/>
        <v/>
      </c>
      <c r="AW48" s="1073"/>
      <c r="AX48" s="1073"/>
      <c r="AY48" s="1074"/>
      <c r="AZ48" s="1072"/>
      <c r="BA48" s="1073"/>
      <c r="BB48" s="1073"/>
      <c r="BC48" s="1336"/>
      <c r="CP48" s="1059" t="str">
        <f t="shared" si="9"/>
        <v/>
      </c>
      <c r="CQ48" s="1060"/>
      <c r="CR48" s="1060"/>
      <c r="CS48" s="1061"/>
      <c r="CT48" s="1062" t="str">
        <f t="shared" si="10"/>
        <v/>
      </c>
      <c r="CU48" s="1060"/>
      <c r="CV48" s="1060"/>
      <c r="CW48" s="1060"/>
      <c r="CX48" s="1060"/>
      <c r="CY48" s="1060"/>
      <c r="CZ48" s="1061"/>
      <c r="DA48" s="1062" t="str">
        <f t="shared" si="11"/>
        <v/>
      </c>
      <c r="DB48" s="1060"/>
      <c r="DC48" s="1060"/>
      <c r="DD48" s="1060"/>
      <c r="DE48" s="1060"/>
      <c r="DF48" s="1060"/>
      <c r="DG48" s="1060"/>
      <c r="DH48" s="1060"/>
      <c r="DI48" s="1061"/>
      <c r="DJ48" s="1062" t="str">
        <f t="shared" si="12"/>
        <v/>
      </c>
      <c r="DK48" s="1060"/>
      <c r="DL48" s="1060"/>
      <c r="DM48" s="1060"/>
      <c r="DN48" s="1060"/>
      <c r="DO48" s="1060"/>
      <c r="DP48" s="1060"/>
      <c r="DQ48" s="1060"/>
      <c r="DR48" s="1060"/>
      <c r="DS48" s="1060"/>
      <c r="DT48" s="1060"/>
      <c r="DU48" s="1060"/>
      <c r="DV48" s="1060"/>
      <c r="DW48" s="1060"/>
      <c r="DX48" s="1060"/>
      <c r="DY48" s="1060"/>
      <c r="DZ48" s="1060"/>
      <c r="EA48" s="1060"/>
      <c r="EB48" s="1060"/>
      <c r="EC48" s="1060"/>
      <c r="ED48" s="1060"/>
      <c r="EE48" s="1060"/>
      <c r="EF48" s="1060"/>
      <c r="EG48" s="1060"/>
      <c r="EH48" s="1060"/>
      <c r="EI48" s="1060"/>
      <c r="EJ48" s="1061"/>
      <c r="EK48" s="1068" t="str">
        <f t="shared" si="13"/>
        <v/>
      </c>
      <c r="EL48" s="1069"/>
      <c r="EM48" s="1069"/>
      <c r="EN48" s="1070"/>
      <c r="EO48" s="1068" t="str">
        <f t="shared" si="14"/>
        <v/>
      </c>
      <c r="EP48" s="1069"/>
      <c r="EQ48" s="1069"/>
      <c r="ER48" s="1071"/>
    </row>
    <row r="49" spans="1:148" ht="28.5" customHeight="1">
      <c r="A49" s="1320"/>
      <c r="B49" s="1321"/>
      <c r="C49" s="1321"/>
      <c r="D49" s="1322"/>
      <c r="E49" s="1323"/>
      <c r="F49" s="1321"/>
      <c r="G49" s="1321"/>
      <c r="H49" s="1321"/>
      <c r="I49" s="1321"/>
      <c r="J49" s="1321"/>
      <c r="K49" s="1322"/>
      <c r="L49" s="1323"/>
      <c r="M49" s="1321"/>
      <c r="N49" s="1321"/>
      <c r="O49" s="1321"/>
      <c r="P49" s="1321"/>
      <c r="Q49" s="1321"/>
      <c r="R49" s="1321"/>
      <c r="S49" s="1321"/>
      <c r="T49" s="1322"/>
      <c r="U49" s="1323"/>
      <c r="V49" s="1321"/>
      <c r="W49" s="1321"/>
      <c r="X49" s="1321"/>
      <c r="Y49" s="1321"/>
      <c r="Z49" s="1321"/>
      <c r="AA49" s="1321"/>
      <c r="AB49" s="1321"/>
      <c r="AC49" s="1321"/>
      <c r="AD49" s="1321"/>
      <c r="AE49" s="1321"/>
      <c r="AF49" s="1321"/>
      <c r="AG49" s="1321"/>
      <c r="AH49" s="1322"/>
      <c r="AI49" s="1333"/>
      <c r="AJ49" s="1334"/>
      <c r="AK49" s="1334"/>
      <c r="AL49" s="1334"/>
      <c r="AM49" s="163" t="s">
        <v>162</v>
      </c>
      <c r="AN49" s="1334"/>
      <c r="AO49" s="1334"/>
      <c r="AP49" s="1334"/>
      <c r="AQ49" s="1335"/>
      <c r="AR49" s="1072"/>
      <c r="AS49" s="1073"/>
      <c r="AT49" s="1073"/>
      <c r="AU49" s="1074"/>
      <c r="AV49" s="1072" t="str">
        <f t="shared" si="15"/>
        <v/>
      </c>
      <c r="AW49" s="1073"/>
      <c r="AX49" s="1073"/>
      <c r="AY49" s="1074"/>
      <c r="AZ49" s="1072"/>
      <c r="BA49" s="1073"/>
      <c r="BB49" s="1073"/>
      <c r="BC49" s="1336"/>
      <c r="CP49" s="1059" t="str">
        <f t="shared" si="9"/>
        <v/>
      </c>
      <c r="CQ49" s="1060"/>
      <c r="CR49" s="1060"/>
      <c r="CS49" s="1061"/>
      <c r="CT49" s="1062" t="str">
        <f t="shared" si="10"/>
        <v/>
      </c>
      <c r="CU49" s="1060"/>
      <c r="CV49" s="1060"/>
      <c r="CW49" s="1060"/>
      <c r="CX49" s="1060"/>
      <c r="CY49" s="1060"/>
      <c r="CZ49" s="1061"/>
      <c r="DA49" s="1062" t="str">
        <f t="shared" si="11"/>
        <v/>
      </c>
      <c r="DB49" s="1060"/>
      <c r="DC49" s="1060"/>
      <c r="DD49" s="1060"/>
      <c r="DE49" s="1060"/>
      <c r="DF49" s="1060"/>
      <c r="DG49" s="1060"/>
      <c r="DH49" s="1060"/>
      <c r="DI49" s="1061"/>
      <c r="DJ49" s="1317" t="str">
        <f t="shared" si="12"/>
        <v/>
      </c>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19"/>
      <c r="EK49" s="1068" t="str">
        <f t="shared" si="13"/>
        <v/>
      </c>
      <c r="EL49" s="1069"/>
      <c r="EM49" s="1069"/>
      <c r="EN49" s="1070"/>
      <c r="EO49" s="1068" t="str">
        <f t="shared" si="14"/>
        <v/>
      </c>
      <c r="EP49" s="1069"/>
      <c r="EQ49" s="1069"/>
      <c r="ER49" s="1071"/>
    </row>
    <row r="50" spans="1:148" ht="28.5" customHeight="1">
      <c r="A50" s="1320"/>
      <c r="B50" s="1321"/>
      <c r="C50" s="1321"/>
      <c r="D50" s="1322"/>
      <c r="E50" s="1323"/>
      <c r="F50" s="1321"/>
      <c r="G50" s="1321"/>
      <c r="H50" s="1321"/>
      <c r="I50" s="1321"/>
      <c r="J50" s="1321"/>
      <c r="K50" s="1322"/>
      <c r="L50" s="1323"/>
      <c r="M50" s="1321"/>
      <c r="N50" s="1321"/>
      <c r="O50" s="1321"/>
      <c r="P50" s="1321"/>
      <c r="Q50" s="1321"/>
      <c r="R50" s="1321"/>
      <c r="S50" s="1321"/>
      <c r="T50" s="1322"/>
      <c r="U50" s="1323"/>
      <c r="V50" s="1321"/>
      <c r="W50" s="1321"/>
      <c r="X50" s="1321"/>
      <c r="Y50" s="1321"/>
      <c r="Z50" s="1321"/>
      <c r="AA50" s="1321"/>
      <c r="AB50" s="1321"/>
      <c r="AC50" s="1321"/>
      <c r="AD50" s="1321"/>
      <c r="AE50" s="1321"/>
      <c r="AF50" s="1321"/>
      <c r="AG50" s="1321"/>
      <c r="AH50" s="1322"/>
      <c r="AI50" s="1333"/>
      <c r="AJ50" s="1334"/>
      <c r="AK50" s="1334"/>
      <c r="AL50" s="1334"/>
      <c r="AM50" s="163" t="s">
        <v>162</v>
      </c>
      <c r="AN50" s="1334"/>
      <c r="AO50" s="1334"/>
      <c r="AP50" s="1334"/>
      <c r="AQ50" s="1335"/>
      <c r="AR50" s="1072"/>
      <c r="AS50" s="1073"/>
      <c r="AT50" s="1073"/>
      <c r="AU50" s="1074"/>
      <c r="AV50" s="1072" t="str">
        <f t="shared" si="15"/>
        <v/>
      </c>
      <c r="AW50" s="1073"/>
      <c r="AX50" s="1073"/>
      <c r="AY50" s="1074"/>
      <c r="AZ50" s="1072"/>
      <c r="BA50" s="1073"/>
      <c r="BB50" s="1073"/>
      <c r="BC50" s="1336"/>
      <c r="CP50" s="1059" t="str">
        <f t="shared" si="9"/>
        <v/>
      </c>
      <c r="CQ50" s="1060"/>
      <c r="CR50" s="1060"/>
      <c r="CS50" s="1061"/>
      <c r="CT50" s="1062" t="str">
        <f t="shared" si="10"/>
        <v/>
      </c>
      <c r="CU50" s="1060"/>
      <c r="CV50" s="1060"/>
      <c r="CW50" s="1060"/>
      <c r="CX50" s="1060"/>
      <c r="CY50" s="1060"/>
      <c r="CZ50" s="1061"/>
      <c r="DA50" s="1062" t="str">
        <f t="shared" si="11"/>
        <v/>
      </c>
      <c r="DB50" s="1060"/>
      <c r="DC50" s="1060"/>
      <c r="DD50" s="1060"/>
      <c r="DE50" s="1060"/>
      <c r="DF50" s="1060"/>
      <c r="DG50" s="1060"/>
      <c r="DH50" s="1060"/>
      <c r="DI50" s="1061"/>
      <c r="DJ50" s="1062" t="str">
        <f t="shared" si="12"/>
        <v/>
      </c>
      <c r="DK50" s="1060"/>
      <c r="DL50" s="1060"/>
      <c r="DM50" s="1060"/>
      <c r="DN50" s="1060"/>
      <c r="DO50" s="1060"/>
      <c r="DP50" s="1060"/>
      <c r="DQ50" s="1060"/>
      <c r="DR50" s="1060"/>
      <c r="DS50" s="1060"/>
      <c r="DT50" s="1060"/>
      <c r="DU50" s="1060"/>
      <c r="DV50" s="1060"/>
      <c r="DW50" s="1060"/>
      <c r="DX50" s="1060"/>
      <c r="DY50" s="1060"/>
      <c r="DZ50" s="1060"/>
      <c r="EA50" s="1060"/>
      <c r="EB50" s="1060"/>
      <c r="EC50" s="1060"/>
      <c r="ED50" s="1060"/>
      <c r="EE50" s="1060"/>
      <c r="EF50" s="1060"/>
      <c r="EG50" s="1060"/>
      <c r="EH50" s="1060"/>
      <c r="EI50" s="1060"/>
      <c r="EJ50" s="1061"/>
      <c r="EK50" s="1068" t="str">
        <f t="shared" si="13"/>
        <v/>
      </c>
      <c r="EL50" s="1069"/>
      <c r="EM50" s="1069"/>
      <c r="EN50" s="1070"/>
      <c r="EO50" s="1068" t="str">
        <f t="shared" si="14"/>
        <v/>
      </c>
      <c r="EP50" s="1069"/>
      <c r="EQ50" s="1069"/>
      <c r="ER50" s="1071"/>
    </row>
    <row r="51" spans="1:148" ht="28.5" customHeight="1" thickBot="1">
      <c r="A51" s="1341"/>
      <c r="B51" s="1342"/>
      <c r="C51" s="1342"/>
      <c r="D51" s="1343"/>
      <c r="E51" s="1344"/>
      <c r="F51" s="1342"/>
      <c r="G51" s="1342"/>
      <c r="H51" s="1342"/>
      <c r="I51" s="1342"/>
      <c r="J51" s="1342"/>
      <c r="K51" s="1343"/>
      <c r="L51" s="1344"/>
      <c r="M51" s="1342"/>
      <c r="N51" s="1342"/>
      <c r="O51" s="1342"/>
      <c r="P51" s="1342"/>
      <c r="Q51" s="1342"/>
      <c r="R51" s="1342"/>
      <c r="S51" s="1342"/>
      <c r="T51" s="1343"/>
      <c r="U51" s="1344"/>
      <c r="V51" s="1342"/>
      <c r="W51" s="1342"/>
      <c r="X51" s="1342"/>
      <c r="Y51" s="1342"/>
      <c r="Z51" s="1342"/>
      <c r="AA51" s="1342"/>
      <c r="AB51" s="1342"/>
      <c r="AC51" s="1342"/>
      <c r="AD51" s="1342"/>
      <c r="AE51" s="1342"/>
      <c r="AF51" s="1342"/>
      <c r="AG51" s="1342"/>
      <c r="AH51" s="1343"/>
      <c r="AI51" s="1345"/>
      <c r="AJ51" s="1346"/>
      <c r="AK51" s="1346"/>
      <c r="AL51" s="1346"/>
      <c r="AM51" s="164" t="s">
        <v>162</v>
      </c>
      <c r="AN51" s="1346"/>
      <c r="AO51" s="1346"/>
      <c r="AP51" s="1346"/>
      <c r="AQ51" s="1347"/>
      <c r="AR51" s="1084"/>
      <c r="AS51" s="1085"/>
      <c r="AT51" s="1085"/>
      <c r="AU51" s="1086"/>
      <c r="AV51" s="1084" t="str">
        <f t="shared" si="15"/>
        <v/>
      </c>
      <c r="AW51" s="1085"/>
      <c r="AX51" s="1085"/>
      <c r="AY51" s="1086"/>
      <c r="AZ51" s="1084"/>
      <c r="BA51" s="1085"/>
      <c r="BB51" s="1085"/>
      <c r="BC51" s="1340"/>
      <c r="CP51" s="1090" t="str">
        <f t="shared" si="9"/>
        <v/>
      </c>
      <c r="CQ51" s="1091"/>
      <c r="CR51" s="1091"/>
      <c r="CS51" s="1092"/>
      <c r="CT51" s="1093" t="str">
        <f t="shared" si="10"/>
        <v/>
      </c>
      <c r="CU51" s="1091"/>
      <c r="CV51" s="1091"/>
      <c r="CW51" s="1091"/>
      <c r="CX51" s="1091"/>
      <c r="CY51" s="1091"/>
      <c r="CZ51" s="1092"/>
      <c r="DA51" s="1093" t="str">
        <f t="shared" si="11"/>
        <v/>
      </c>
      <c r="DB51" s="1091"/>
      <c r="DC51" s="1091"/>
      <c r="DD51" s="1091"/>
      <c r="DE51" s="1091"/>
      <c r="DF51" s="1091"/>
      <c r="DG51" s="1091"/>
      <c r="DH51" s="1091"/>
      <c r="DI51" s="1092"/>
      <c r="DJ51" s="1337" t="str">
        <f t="shared" si="12"/>
        <v/>
      </c>
      <c r="DK51" s="1338"/>
      <c r="DL51" s="1338"/>
      <c r="DM51" s="1338"/>
      <c r="DN51" s="1338"/>
      <c r="DO51" s="1338"/>
      <c r="DP51" s="1338"/>
      <c r="DQ51" s="1338"/>
      <c r="DR51" s="1338"/>
      <c r="DS51" s="1338"/>
      <c r="DT51" s="1338"/>
      <c r="DU51" s="1338"/>
      <c r="DV51" s="1338"/>
      <c r="DW51" s="1338"/>
      <c r="DX51" s="1338"/>
      <c r="DY51" s="1338"/>
      <c r="DZ51" s="1338"/>
      <c r="EA51" s="1338"/>
      <c r="EB51" s="1338"/>
      <c r="EC51" s="1338"/>
      <c r="ED51" s="1338"/>
      <c r="EE51" s="1338"/>
      <c r="EF51" s="1338"/>
      <c r="EG51" s="1338"/>
      <c r="EH51" s="1338"/>
      <c r="EI51" s="1338"/>
      <c r="EJ51" s="1339"/>
      <c r="EK51" s="1106" t="str">
        <f t="shared" si="13"/>
        <v/>
      </c>
      <c r="EL51" s="1107"/>
      <c r="EM51" s="1107"/>
      <c r="EN51" s="1108"/>
      <c r="EO51" s="1106" t="str">
        <f t="shared" si="14"/>
        <v/>
      </c>
      <c r="EP51" s="1107"/>
      <c r="EQ51" s="1107"/>
      <c r="ER51" s="1109"/>
    </row>
    <row r="52" spans="1:148" ht="7.5" hidden="1" customHeight="1" thickBot="1"/>
    <row r="53" spans="1:148" ht="7.5" hidden="1" customHeight="1"/>
    <row r="54" spans="1:148" ht="7.5" hidden="1" customHeight="1"/>
    <row r="55" spans="1:148" ht="7.5" hidden="1" customHeight="1"/>
    <row r="56" spans="1:148" ht="7.5" hidden="1" customHeight="1"/>
    <row r="57" spans="1:148" ht="7.5" hidden="1" customHeight="1"/>
    <row r="58" spans="1:148" ht="7.5" hidden="1" customHeight="1"/>
    <row r="59" spans="1:148" ht="7.5" hidden="1" customHeight="1"/>
    <row r="60" spans="1:148" ht="7.5" hidden="1" customHeight="1"/>
    <row r="61" spans="1:148" ht="7.5" hidden="1" customHeight="1"/>
    <row r="62" spans="1:148" ht="7.5" hidden="1" customHeight="1"/>
    <row r="63" spans="1:148" ht="7.5" hidden="1" customHeight="1"/>
    <row r="64" spans="1:148" ht="7.5" hidden="1" customHeight="1"/>
    <row r="65" spans="1:148" ht="17.2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167"/>
      <c r="AJ65" s="167"/>
      <c r="AK65" s="167"/>
      <c r="AL65" s="167"/>
      <c r="AM65" s="168"/>
      <c r="AN65" s="167"/>
      <c r="AO65" s="167"/>
      <c r="AP65" s="167"/>
      <c r="AQ65" s="167"/>
      <c r="AR65" s="213"/>
      <c r="AS65" s="213"/>
      <c r="AT65" s="213"/>
      <c r="AU65" s="213"/>
      <c r="AV65" s="213"/>
      <c r="AW65" s="213"/>
      <c r="AX65" s="213"/>
      <c r="AY65" s="213"/>
      <c r="AZ65" s="213"/>
      <c r="BA65" s="213"/>
      <c r="BB65" s="213"/>
      <c r="BC65" s="213"/>
      <c r="CP65" s="221"/>
      <c r="CQ65" s="221"/>
      <c r="CR65" s="221"/>
      <c r="CS65" s="221"/>
      <c r="CT65" s="221"/>
      <c r="CU65" s="221"/>
      <c r="CV65" s="221"/>
      <c r="CW65" s="221"/>
      <c r="CX65" s="221"/>
      <c r="CY65" s="221"/>
      <c r="CZ65" s="221"/>
      <c r="DA65" s="221"/>
      <c r="DB65" s="221"/>
      <c r="DC65" s="221"/>
      <c r="DD65" s="221"/>
      <c r="DE65" s="221"/>
      <c r="DF65" s="221"/>
      <c r="DG65" s="221"/>
      <c r="DH65" s="221"/>
      <c r="DI65" s="221"/>
      <c r="DJ65" s="221"/>
      <c r="DK65" s="221"/>
      <c r="DL65" s="221"/>
      <c r="DM65" s="221"/>
      <c r="DN65" s="221"/>
      <c r="DO65" s="221"/>
      <c r="DP65" s="221"/>
      <c r="DQ65" s="221"/>
      <c r="DR65" s="221"/>
      <c r="DS65" s="221"/>
      <c r="DT65" s="221"/>
      <c r="DU65" s="221"/>
      <c r="DV65" s="221"/>
      <c r="DW65" s="221"/>
      <c r="DX65" s="189"/>
      <c r="DY65" s="189"/>
      <c r="DZ65" s="189"/>
      <c r="EA65" s="189"/>
      <c r="EB65" s="189"/>
      <c r="EC65" s="189"/>
      <c r="ED65" s="189"/>
      <c r="EE65" s="189"/>
      <c r="EF65" s="189"/>
      <c r="EG65" s="189"/>
      <c r="EH65" s="189"/>
      <c r="EI65" s="189"/>
    </row>
    <row r="66" spans="1:148" ht="31.5" customHeight="1">
      <c r="A66" s="40" t="s">
        <v>97</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167"/>
      <c r="AJ66" s="167"/>
      <c r="AK66" s="167"/>
      <c r="AL66" s="167"/>
      <c r="AM66" s="168"/>
      <c r="AN66" s="167"/>
      <c r="AO66" s="167"/>
      <c r="AP66" s="167"/>
      <c r="AQ66" s="167"/>
      <c r="AR66" s="213"/>
      <c r="AS66" s="213"/>
      <c r="AT66" s="213"/>
      <c r="AU66" s="213"/>
      <c r="AV66" s="213"/>
      <c r="AW66" s="213"/>
      <c r="AX66" s="213"/>
      <c r="AY66" s="213"/>
      <c r="AZ66" s="213"/>
      <c r="BA66" s="213"/>
      <c r="BB66" s="213"/>
      <c r="BC66" s="213"/>
      <c r="CP66" s="40" t="s">
        <v>97</v>
      </c>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167"/>
      <c r="DY66" s="167"/>
      <c r="DZ66" s="167"/>
      <c r="EA66" s="167"/>
      <c r="EB66" s="168"/>
      <c r="EC66" s="167"/>
      <c r="ED66" s="167"/>
      <c r="EE66" s="167"/>
      <c r="EF66" s="167"/>
      <c r="EG66" s="213"/>
      <c r="EH66" s="213"/>
      <c r="EI66" s="213"/>
      <c r="EJ66" s="213"/>
      <c r="EK66" s="213"/>
      <c r="EL66" s="213"/>
      <c r="EM66" s="213"/>
      <c r="EN66" s="213"/>
      <c r="EO66" s="213"/>
      <c r="EP66" s="213"/>
      <c r="EQ66" s="213"/>
      <c r="ER66" s="213"/>
    </row>
    <row r="67" spans="1:148" ht="57.75" customHeight="1" thickBot="1">
      <c r="A67" s="1137" t="s">
        <v>165</v>
      </c>
      <c r="B67" s="1138"/>
      <c r="C67" s="1138"/>
      <c r="D67" s="1138"/>
      <c r="E67" s="1138"/>
      <c r="F67" s="1138"/>
      <c r="G67" s="1138"/>
      <c r="H67" s="1138"/>
      <c r="I67" s="1139"/>
      <c r="J67" s="1137" t="s">
        <v>163</v>
      </c>
      <c r="K67" s="1138"/>
      <c r="L67" s="1138"/>
      <c r="M67" s="1138"/>
      <c r="N67" s="1138"/>
      <c r="O67" s="1138"/>
      <c r="P67" s="1138"/>
      <c r="Q67" s="1138"/>
      <c r="R67" s="1138"/>
      <c r="S67" s="1138"/>
      <c r="T67" s="1138"/>
      <c r="U67" s="1138"/>
      <c r="V67" s="1170"/>
      <c r="W67" s="192"/>
      <c r="X67" s="220" t="s">
        <v>177</v>
      </c>
      <c r="Y67" s="193"/>
      <c r="Z67" s="1177" t="s">
        <v>178</v>
      </c>
      <c r="AA67" s="1178"/>
      <c r="AB67" s="1177" t="s">
        <v>179</v>
      </c>
      <c r="AC67" s="1195"/>
      <c r="AD67" s="1195"/>
      <c r="AE67" s="1195"/>
      <c r="AF67" s="1195"/>
      <c r="AG67" s="1195"/>
      <c r="AH67" s="1196"/>
      <c r="AI67" s="1200" t="s">
        <v>180</v>
      </c>
      <c r="AJ67" s="1195"/>
      <c r="AK67" s="1195"/>
      <c r="AL67" s="1195"/>
      <c r="AM67" s="1195"/>
      <c r="AN67" s="1195"/>
      <c r="AO67" s="1195"/>
      <c r="AP67" s="1195"/>
      <c r="AQ67" s="1195"/>
      <c r="AR67" s="1195"/>
      <c r="AS67" s="1200" t="s">
        <v>182</v>
      </c>
      <c r="AT67" s="1195"/>
      <c r="AU67" s="1195"/>
      <c r="AV67" s="1195"/>
      <c r="AW67" s="1195"/>
      <c r="AX67" s="1195"/>
      <c r="AY67" s="1195"/>
      <c r="AZ67" s="1195"/>
      <c r="BA67" s="1195"/>
      <c r="BB67" s="1195"/>
      <c r="BC67" s="1196"/>
      <c r="CP67" s="1137" t="s">
        <v>165</v>
      </c>
      <c r="CQ67" s="1138"/>
      <c r="CR67" s="1138"/>
      <c r="CS67" s="1138"/>
      <c r="CT67" s="1138"/>
      <c r="CU67" s="1138"/>
      <c r="CV67" s="1138"/>
      <c r="CW67" s="1138"/>
      <c r="CX67" s="1139"/>
      <c r="CY67" s="1137" t="s">
        <v>163</v>
      </c>
      <c r="CZ67" s="1138"/>
      <c r="DA67" s="1138"/>
      <c r="DB67" s="1138"/>
      <c r="DC67" s="1138"/>
      <c r="DD67" s="1138"/>
      <c r="DE67" s="1138"/>
      <c r="DF67" s="1138"/>
      <c r="DG67" s="1138"/>
      <c r="DH67" s="1138"/>
      <c r="DI67" s="1138"/>
      <c r="DJ67" s="1138"/>
      <c r="DK67" s="1170"/>
      <c r="DL67" s="192"/>
      <c r="DM67" s="220" t="s">
        <v>177</v>
      </c>
      <c r="DN67" s="193"/>
      <c r="DO67" s="1177" t="s">
        <v>178</v>
      </c>
      <c r="DP67" s="1178"/>
      <c r="DQ67" s="1177" t="s">
        <v>179</v>
      </c>
      <c r="DR67" s="1195"/>
      <c r="DS67" s="1195"/>
      <c r="DT67" s="1195"/>
      <c r="DU67" s="1195"/>
      <c r="DV67" s="1195"/>
      <c r="DW67" s="1196"/>
      <c r="DX67" s="1200" t="s">
        <v>180</v>
      </c>
      <c r="DY67" s="1195"/>
      <c r="DZ67" s="1195"/>
      <c r="EA67" s="1195"/>
      <c r="EB67" s="1195"/>
      <c r="EC67" s="1195"/>
      <c r="ED67" s="1195"/>
      <c r="EE67" s="1195"/>
      <c r="EF67" s="1195"/>
      <c r="EG67" s="1195"/>
      <c r="EH67" s="1200" t="s">
        <v>182</v>
      </c>
      <c r="EI67" s="1195"/>
      <c r="EJ67" s="1195"/>
      <c r="EK67" s="1195"/>
      <c r="EL67" s="1195"/>
      <c r="EM67" s="1195"/>
      <c r="EN67" s="1195"/>
      <c r="EO67" s="1195"/>
      <c r="EP67" s="1195"/>
      <c r="EQ67" s="1195"/>
      <c r="ER67" s="1196"/>
    </row>
    <row r="68" spans="1:148" ht="33.75" customHeight="1" thickTop="1">
      <c r="A68" s="1120" t="s">
        <v>192</v>
      </c>
      <c r="B68" s="1121"/>
      <c r="C68" s="1121"/>
      <c r="D68" s="1121"/>
      <c r="E68" s="1121"/>
      <c r="F68" s="1121"/>
      <c r="G68" s="1121"/>
      <c r="H68" s="1121"/>
      <c r="I68" s="1122"/>
      <c r="J68" s="1129" t="s">
        <v>167</v>
      </c>
      <c r="K68" s="1130"/>
      <c r="L68" s="1171" t="s">
        <v>173</v>
      </c>
      <c r="M68" s="1171"/>
      <c r="N68" s="1171"/>
      <c r="O68" s="1171"/>
      <c r="P68" s="1171"/>
      <c r="Q68" s="1171"/>
      <c r="R68" s="1171"/>
      <c r="S68" s="1171"/>
      <c r="T68" s="1171"/>
      <c r="U68" s="1171"/>
      <c r="V68" s="1172"/>
      <c r="W68" s="1179" t="str">
        <f>IF($AZ$16&lt;&gt;"",SUMIF($AV$16:$AY$29,J68,$AZ$16:$BC$29),"")</f>
        <v/>
      </c>
      <c r="X68" s="1180"/>
      <c r="Y68" s="1181"/>
      <c r="Z68" s="1182" t="s">
        <v>178</v>
      </c>
      <c r="AA68" s="1183"/>
      <c r="AB68" s="1197">
        <v>90000</v>
      </c>
      <c r="AC68" s="1198"/>
      <c r="AD68" s="1198"/>
      <c r="AE68" s="1198"/>
      <c r="AF68" s="1198"/>
      <c r="AG68" s="1198"/>
      <c r="AH68" s="194" t="s">
        <v>0</v>
      </c>
      <c r="AI68" s="1142" t="str">
        <f>IF(W68="","",(W68*AB68))</f>
        <v/>
      </c>
      <c r="AJ68" s="1143"/>
      <c r="AK68" s="1143"/>
      <c r="AL68" s="1143"/>
      <c r="AM68" s="1143"/>
      <c r="AN68" s="1143"/>
      <c r="AO68" s="1143"/>
      <c r="AP68" s="1143"/>
      <c r="AQ68" s="1143"/>
      <c r="AR68" s="207" t="s">
        <v>0</v>
      </c>
      <c r="AS68" s="1201">
        <f>SUM(AI68:AR71)</f>
        <v>0</v>
      </c>
      <c r="AT68" s="1202"/>
      <c r="AU68" s="1202"/>
      <c r="AV68" s="1202"/>
      <c r="AW68" s="1202"/>
      <c r="AX68" s="1202"/>
      <c r="AY68" s="1202"/>
      <c r="AZ68" s="1202"/>
      <c r="BA68" s="1202"/>
      <c r="BB68" s="1202"/>
      <c r="BC68" s="1131" t="s">
        <v>181</v>
      </c>
      <c r="CP68" s="1120" t="s">
        <v>192</v>
      </c>
      <c r="CQ68" s="1121"/>
      <c r="CR68" s="1121"/>
      <c r="CS68" s="1121"/>
      <c r="CT68" s="1121"/>
      <c r="CU68" s="1121"/>
      <c r="CV68" s="1121"/>
      <c r="CW68" s="1121"/>
      <c r="CX68" s="1122"/>
      <c r="CY68" s="1129" t="s">
        <v>167</v>
      </c>
      <c r="CZ68" s="1130"/>
      <c r="DA68" s="1171" t="s">
        <v>173</v>
      </c>
      <c r="DB68" s="1171"/>
      <c r="DC68" s="1171"/>
      <c r="DD68" s="1171"/>
      <c r="DE68" s="1171"/>
      <c r="DF68" s="1171"/>
      <c r="DG68" s="1171"/>
      <c r="DH68" s="1171"/>
      <c r="DI68" s="1171"/>
      <c r="DJ68" s="1171"/>
      <c r="DK68" s="1172"/>
      <c r="DL68" s="1179" t="str">
        <f>IF(W68="","",W68)</f>
        <v/>
      </c>
      <c r="DM68" s="1180"/>
      <c r="DN68" s="1181"/>
      <c r="DO68" s="641" t="s">
        <v>178</v>
      </c>
      <c r="DP68" s="642"/>
      <c r="DQ68" s="1197">
        <v>90000</v>
      </c>
      <c r="DR68" s="1198"/>
      <c r="DS68" s="1198"/>
      <c r="DT68" s="1198"/>
      <c r="DU68" s="1198"/>
      <c r="DV68" s="1198"/>
      <c r="DW68" s="194" t="s">
        <v>0</v>
      </c>
      <c r="DX68" s="1142" t="str">
        <f>IF(AI68="","",AI68)</f>
        <v/>
      </c>
      <c r="DY68" s="1143"/>
      <c r="DZ68" s="1143"/>
      <c r="EA68" s="1143"/>
      <c r="EB68" s="1143"/>
      <c r="EC68" s="1143"/>
      <c r="ED68" s="1143"/>
      <c r="EE68" s="1143"/>
      <c r="EF68" s="1143"/>
      <c r="EG68" s="207" t="s">
        <v>0</v>
      </c>
      <c r="EH68" s="1201">
        <f>IF(AS68="","",AS68)</f>
        <v>0</v>
      </c>
      <c r="EI68" s="1202"/>
      <c r="EJ68" s="1202"/>
      <c r="EK68" s="1202"/>
      <c r="EL68" s="1202"/>
      <c r="EM68" s="1202"/>
      <c r="EN68" s="1202"/>
      <c r="EO68" s="1202"/>
      <c r="EP68" s="1202"/>
      <c r="EQ68" s="1202"/>
      <c r="ER68" s="1131" t="s">
        <v>181</v>
      </c>
    </row>
    <row r="69" spans="1:148" ht="33.75" customHeight="1">
      <c r="A69" s="1123"/>
      <c r="B69" s="1124"/>
      <c r="C69" s="1124"/>
      <c r="D69" s="1124"/>
      <c r="E69" s="1124"/>
      <c r="F69" s="1124"/>
      <c r="G69" s="1124"/>
      <c r="H69" s="1124"/>
      <c r="I69" s="1125"/>
      <c r="J69" s="1140" t="s">
        <v>168</v>
      </c>
      <c r="K69" s="1141"/>
      <c r="L69" s="1173" t="s">
        <v>174</v>
      </c>
      <c r="M69" s="1173"/>
      <c r="N69" s="1173"/>
      <c r="O69" s="1173"/>
      <c r="P69" s="1173"/>
      <c r="Q69" s="1173"/>
      <c r="R69" s="1173"/>
      <c r="S69" s="1173"/>
      <c r="T69" s="1173"/>
      <c r="U69" s="1173"/>
      <c r="V69" s="1174"/>
      <c r="W69" s="1152" t="str">
        <f>IF($AZ$16&lt;&gt;"",SUMIF($AV$16:$AY$29,J69,$AZ$16:$BC$29),"")</f>
        <v/>
      </c>
      <c r="X69" s="1153"/>
      <c r="Y69" s="1154"/>
      <c r="Z69" s="1155" t="s">
        <v>178</v>
      </c>
      <c r="AA69" s="1156"/>
      <c r="AB69" s="1168">
        <v>125000</v>
      </c>
      <c r="AC69" s="1169"/>
      <c r="AD69" s="1169"/>
      <c r="AE69" s="1169"/>
      <c r="AF69" s="1169"/>
      <c r="AG69" s="1169"/>
      <c r="AH69" s="195" t="s">
        <v>0</v>
      </c>
      <c r="AI69" s="1144" t="str">
        <f>IF(W69="","",(W69*AB69))</f>
        <v/>
      </c>
      <c r="AJ69" s="1145"/>
      <c r="AK69" s="1145"/>
      <c r="AL69" s="1145"/>
      <c r="AM69" s="1145"/>
      <c r="AN69" s="1145"/>
      <c r="AO69" s="1145"/>
      <c r="AP69" s="1145"/>
      <c r="AQ69" s="1145"/>
      <c r="AR69" s="208" t="s">
        <v>0</v>
      </c>
      <c r="AS69" s="1203"/>
      <c r="AT69" s="1204"/>
      <c r="AU69" s="1204"/>
      <c r="AV69" s="1204"/>
      <c r="AW69" s="1204"/>
      <c r="AX69" s="1204"/>
      <c r="AY69" s="1204"/>
      <c r="AZ69" s="1204"/>
      <c r="BA69" s="1204"/>
      <c r="BB69" s="1204"/>
      <c r="BC69" s="1132"/>
      <c r="CP69" s="1123"/>
      <c r="CQ69" s="1124"/>
      <c r="CR69" s="1124"/>
      <c r="CS69" s="1124"/>
      <c r="CT69" s="1124"/>
      <c r="CU69" s="1124"/>
      <c r="CV69" s="1124"/>
      <c r="CW69" s="1124"/>
      <c r="CX69" s="1125"/>
      <c r="CY69" s="1140" t="s">
        <v>168</v>
      </c>
      <c r="CZ69" s="1141"/>
      <c r="DA69" s="1173" t="s">
        <v>174</v>
      </c>
      <c r="DB69" s="1173"/>
      <c r="DC69" s="1173"/>
      <c r="DD69" s="1173"/>
      <c r="DE69" s="1173"/>
      <c r="DF69" s="1173"/>
      <c r="DG69" s="1173"/>
      <c r="DH69" s="1173"/>
      <c r="DI69" s="1173"/>
      <c r="DJ69" s="1173"/>
      <c r="DK69" s="1174"/>
      <c r="DL69" s="1152" t="str">
        <f t="shared" ref="DL69:DL75" si="16">IF(W69="","",W69)</f>
        <v/>
      </c>
      <c r="DM69" s="1153"/>
      <c r="DN69" s="1154"/>
      <c r="DO69" s="1348" t="s">
        <v>178</v>
      </c>
      <c r="DP69" s="1349"/>
      <c r="DQ69" s="1168">
        <v>125000</v>
      </c>
      <c r="DR69" s="1169"/>
      <c r="DS69" s="1169"/>
      <c r="DT69" s="1169"/>
      <c r="DU69" s="1169"/>
      <c r="DV69" s="1169"/>
      <c r="DW69" s="195" t="s">
        <v>0</v>
      </c>
      <c r="DX69" s="1144" t="str">
        <f t="shared" ref="DX69:DX75" si="17">IF(AI69="","",AI69)</f>
        <v/>
      </c>
      <c r="DY69" s="1145"/>
      <c r="DZ69" s="1145"/>
      <c r="EA69" s="1145"/>
      <c r="EB69" s="1145"/>
      <c r="EC69" s="1145"/>
      <c r="ED69" s="1145"/>
      <c r="EE69" s="1145"/>
      <c r="EF69" s="1145"/>
      <c r="EG69" s="208" t="s">
        <v>0</v>
      </c>
      <c r="EH69" s="1203"/>
      <c r="EI69" s="1204"/>
      <c r="EJ69" s="1204"/>
      <c r="EK69" s="1204"/>
      <c r="EL69" s="1204"/>
      <c r="EM69" s="1204"/>
      <c r="EN69" s="1204"/>
      <c r="EO69" s="1204"/>
      <c r="EP69" s="1204"/>
      <c r="EQ69" s="1204"/>
      <c r="ER69" s="1132"/>
    </row>
    <row r="70" spans="1:148" ht="33.75" customHeight="1">
      <c r="A70" s="1123"/>
      <c r="B70" s="1124"/>
      <c r="C70" s="1124"/>
      <c r="D70" s="1124"/>
      <c r="E70" s="1124"/>
      <c r="F70" s="1124"/>
      <c r="G70" s="1124"/>
      <c r="H70" s="1124"/>
      <c r="I70" s="1125"/>
      <c r="J70" s="1140" t="s">
        <v>170</v>
      </c>
      <c r="K70" s="1141"/>
      <c r="L70" s="1173" t="s">
        <v>175</v>
      </c>
      <c r="M70" s="1173"/>
      <c r="N70" s="1173"/>
      <c r="O70" s="1173"/>
      <c r="P70" s="1173"/>
      <c r="Q70" s="1173"/>
      <c r="R70" s="1173"/>
      <c r="S70" s="1173"/>
      <c r="T70" s="1173"/>
      <c r="U70" s="1173"/>
      <c r="V70" s="1174"/>
      <c r="W70" s="1152" t="str">
        <f>IF($AZ$16&lt;&gt;"",SUMIF($AV$16:$AY$29,J70,$AZ$16:$BC$29),"")</f>
        <v/>
      </c>
      <c r="X70" s="1153"/>
      <c r="Y70" s="1154"/>
      <c r="Z70" s="1155" t="s">
        <v>178</v>
      </c>
      <c r="AA70" s="1156"/>
      <c r="AB70" s="1168">
        <v>170000</v>
      </c>
      <c r="AC70" s="1169"/>
      <c r="AD70" s="1169"/>
      <c r="AE70" s="1169"/>
      <c r="AF70" s="1169"/>
      <c r="AG70" s="1169"/>
      <c r="AH70" s="195" t="s">
        <v>0</v>
      </c>
      <c r="AI70" s="1144" t="str">
        <f>IF(W70="","",(W70*AB70))</f>
        <v/>
      </c>
      <c r="AJ70" s="1145"/>
      <c r="AK70" s="1145"/>
      <c r="AL70" s="1145"/>
      <c r="AM70" s="1145"/>
      <c r="AN70" s="1145"/>
      <c r="AO70" s="1145"/>
      <c r="AP70" s="1145"/>
      <c r="AQ70" s="1145"/>
      <c r="AR70" s="208" t="s">
        <v>0</v>
      </c>
      <c r="AS70" s="1203"/>
      <c r="AT70" s="1204"/>
      <c r="AU70" s="1204"/>
      <c r="AV70" s="1204"/>
      <c r="AW70" s="1204"/>
      <c r="AX70" s="1204"/>
      <c r="AY70" s="1204"/>
      <c r="AZ70" s="1204"/>
      <c r="BA70" s="1204"/>
      <c r="BB70" s="1204"/>
      <c r="BC70" s="1132"/>
      <c r="CP70" s="1123"/>
      <c r="CQ70" s="1124"/>
      <c r="CR70" s="1124"/>
      <c r="CS70" s="1124"/>
      <c r="CT70" s="1124"/>
      <c r="CU70" s="1124"/>
      <c r="CV70" s="1124"/>
      <c r="CW70" s="1124"/>
      <c r="CX70" s="1125"/>
      <c r="CY70" s="1140" t="s">
        <v>170</v>
      </c>
      <c r="CZ70" s="1141"/>
      <c r="DA70" s="1173" t="s">
        <v>175</v>
      </c>
      <c r="DB70" s="1173"/>
      <c r="DC70" s="1173"/>
      <c r="DD70" s="1173"/>
      <c r="DE70" s="1173"/>
      <c r="DF70" s="1173"/>
      <c r="DG70" s="1173"/>
      <c r="DH70" s="1173"/>
      <c r="DI70" s="1173"/>
      <c r="DJ70" s="1173"/>
      <c r="DK70" s="1174"/>
      <c r="DL70" s="1152" t="str">
        <f t="shared" si="16"/>
        <v/>
      </c>
      <c r="DM70" s="1153"/>
      <c r="DN70" s="1154"/>
      <c r="DO70" s="1348" t="s">
        <v>178</v>
      </c>
      <c r="DP70" s="1349"/>
      <c r="DQ70" s="1168">
        <v>170000</v>
      </c>
      <c r="DR70" s="1169"/>
      <c r="DS70" s="1169"/>
      <c r="DT70" s="1169"/>
      <c r="DU70" s="1169"/>
      <c r="DV70" s="1169"/>
      <c r="DW70" s="195" t="s">
        <v>0</v>
      </c>
      <c r="DX70" s="1144" t="str">
        <f t="shared" si="17"/>
        <v/>
      </c>
      <c r="DY70" s="1145"/>
      <c r="DZ70" s="1145"/>
      <c r="EA70" s="1145"/>
      <c r="EB70" s="1145"/>
      <c r="EC70" s="1145"/>
      <c r="ED70" s="1145"/>
      <c r="EE70" s="1145"/>
      <c r="EF70" s="1145"/>
      <c r="EG70" s="208" t="s">
        <v>0</v>
      </c>
      <c r="EH70" s="1203"/>
      <c r="EI70" s="1204"/>
      <c r="EJ70" s="1204"/>
      <c r="EK70" s="1204"/>
      <c r="EL70" s="1204"/>
      <c r="EM70" s="1204"/>
      <c r="EN70" s="1204"/>
      <c r="EO70" s="1204"/>
      <c r="EP70" s="1204"/>
      <c r="EQ70" s="1204"/>
      <c r="ER70" s="1132"/>
    </row>
    <row r="71" spans="1:148" ht="33.75" customHeight="1">
      <c r="A71" s="1126"/>
      <c r="B71" s="1127"/>
      <c r="C71" s="1127"/>
      <c r="D71" s="1127"/>
      <c r="E71" s="1127"/>
      <c r="F71" s="1127"/>
      <c r="G71" s="1127"/>
      <c r="H71" s="1127"/>
      <c r="I71" s="1128"/>
      <c r="J71" s="1157" t="s">
        <v>172</v>
      </c>
      <c r="K71" s="1158"/>
      <c r="L71" s="1175" t="s">
        <v>176</v>
      </c>
      <c r="M71" s="1175"/>
      <c r="N71" s="1175"/>
      <c r="O71" s="1175"/>
      <c r="P71" s="1175"/>
      <c r="Q71" s="1175"/>
      <c r="R71" s="1175"/>
      <c r="S71" s="1175"/>
      <c r="T71" s="1175"/>
      <c r="U71" s="1175"/>
      <c r="V71" s="1176"/>
      <c r="W71" s="1184" t="str">
        <f>IF($AZ$16&lt;&gt;"",SUMIF($AV$16:$AY$29,J71,$AZ$16:$BC$29),"")</f>
        <v/>
      </c>
      <c r="X71" s="1185"/>
      <c r="Y71" s="1186"/>
      <c r="Z71" s="1187" t="s">
        <v>178</v>
      </c>
      <c r="AA71" s="1188"/>
      <c r="AB71" s="1164">
        <v>220000</v>
      </c>
      <c r="AC71" s="1165"/>
      <c r="AD71" s="1165"/>
      <c r="AE71" s="1165"/>
      <c r="AF71" s="1165"/>
      <c r="AG71" s="1165"/>
      <c r="AH71" s="196" t="s">
        <v>0</v>
      </c>
      <c r="AI71" s="1211" t="str">
        <f t="shared" ref="AI71:AI75" si="18">IF(W71="","",(W71*AB71))</f>
        <v/>
      </c>
      <c r="AJ71" s="1212"/>
      <c r="AK71" s="1212"/>
      <c r="AL71" s="1212"/>
      <c r="AM71" s="1212"/>
      <c r="AN71" s="1212"/>
      <c r="AO71" s="1212"/>
      <c r="AP71" s="1212"/>
      <c r="AQ71" s="1212"/>
      <c r="AR71" s="209" t="s">
        <v>0</v>
      </c>
      <c r="AS71" s="1205"/>
      <c r="AT71" s="1206"/>
      <c r="AU71" s="1206"/>
      <c r="AV71" s="1206"/>
      <c r="AW71" s="1206"/>
      <c r="AX71" s="1206"/>
      <c r="AY71" s="1206"/>
      <c r="AZ71" s="1206"/>
      <c r="BA71" s="1206"/>
      <c r="BB71" s="1206"/>
      <c r="BC71" s="1133"/>
      <c r="CP71" s="1126"/>
      <c r="CQ71" s="1127"/>
      <c r="CR71" s="1127"/>
      <c r="CS71" s="1127"/>
      <c r="CT71" s="1127"/>
      <c r="CU71" s="1127"/>
      <c r="CV71" s="1127"/>
      <c r="CW71" s="1127"/>
      <c r="CX71" s="1128"/>
      <c r="CY71" s="1157" t="s">
        <v>172</v>
      </c>
      <c r="CZ71" s="1158"/>
      <c r="DA71" s="1193" t="s">
        <v>176</v>
      </c>
      <c r="DB71" s="1193"/>
      <c r="DC71" s="1193"/>
      <c r="DD71" s="1193"/>
      <c r="DE71" s="1193"/>
      <c r="DF71" s="1193"/>
      <c r="DG71" s="1193"/>
      <c r="DH71" s="1193"/>
      <c r="DI71" s="1193"/>
      <c r="DJ71" s="1193"/>
      <c r="DK71" s="1194"/>
      <c r="DL71" s="1184" t="str">
        <f t="shared" si="16"/>
        <v/>
      </c>
      <c r="DM71" s="1185"/>
      <c r="DN71" s="1186"/>
      <c r="DO71" s="513" t="s">
        <v>178</v>
      </c>
      <c r="DP71" s="514"/>
      <c r="DQ71" s="1164">
        <v>220000</v>
      </c>
      <c r="DR71" s="1165"/>
      <c r="DS71" s="1165"/>
      <c r="DT71" s="1165"/>
      <c r="DU71" s="1165"/>
      <c r="DV71" s="1165"/>
      <c r="DW71" s="196" t="s">
        <v>0</v>
      </c>
      <c r="DX71" s="1211" t="str">
        <f t="shared" si="17"/>
        <v/>
      </c>
      <c r="DY71" s="1212"/>
      <c r="DZ71" s="1212"/>
      <c r="EA71" s="1212"/>
      <c r="EB71" s="1212"/>
      <c r="EC71" s="1212"/>
      <c r="ED71" s="1212"/>
      <c r="EE71" s="1212"/>
      <c r="EF71" s="1212"/>
      <c r="EG71" s="209" t="s">
        <v>0</v>
      </c>
      <c r="EH71" s="1205"/>
      <c r="EI71" s="1206"/>
      <c r="EJ71" s="1206"/>
      <c r="EK71" s="1206"/>
      <c r="EL71" s="1206"/>
      <c r="EM71" s="1206"/>
      <c r="EN71" s="1206"/>
      <c r="EO71" s="1206"/>
      <c r="EP71" s="1206"/>
      <c r="EQ71" s="1206"/>
      <c r="ER71" s="1133"/>
    </row>
    <row r="72" spans="1:148" ht="33.75" customHeight="1">
      <c r="A72" s="1146" t="s">
        <v>191</v>
      </c>
      <c r="B72" s="1147"/>
      <c r="C72" s="1147"/>
      <c r="D72" s="1147"/>
      <c r="E72" s="1147"/>
      <c r="F72" s="1147"/>
      <c r="G72" s="1147"/>
      <c r="H72" s="1147"/>
      <c r="I72" s="1148"/>
      <c r="J72" s="1150" t="s">
        <v>166</v>
      </c>
      <c r="K72" s="1151"/>
      <c r="L72" s="1214" t="s">
        <v>173</v>
      </c>
      <c r="M72" s="1215"/>
      <c r="N72" s="1215"/>
      <c r="O72" s="1215"/>
      <c r="P72" s="1215"/>
      <c r="Q72" s="1215"/>
      <c r="R72" s="1215"/>
      <c r="S72" s="1215"/>
      <c r="T72" s="1215"/>
      <c r="U72" s="1215"/>
      <c r="V72" s="1216"/>
      <c r="W72" s="1159" t="str">
        <f>IF($AZ$38&lt;&gt;"",SUMIF($AV$38:$AY$51,J72,$AZ$38:$BC$51),"")</f>
        <v/>
      </c>
      <c r="X72" s="1160"/>
      <c r="Y72" s="1161"/>
      <c r="Z72" s="1162" t="s">
        <v>178</v>
      </c>
      <c r="AA72" s="1163"/>
      <c r="AB72" s="1166">
        <v>90000</v>
      </c>
      <c r="AC72" s="1167"/>
      <c r="AD72" s="1167"/>
      <c r="AE72" s="1167"/>
      <c r="AF72" s="1167"/>
      <c r="AG72" s="1167"/>
      <c r="AH72" s="197" t="s">
        <v>0</v>
      </c>
      <c r="AI72" s="1213" t="str">
        <f t="shared" si="18"/>
        <v/>
      </c>
      <c r="AJ72" s="811"/>
      <c r="AK72" s="811"/>
      <c r="AL72" s="811"/>
      <c r="AM72" s="811"/>
      <c r="AN72" s="811"/>
      <c r="AO72" s="811"/>
      <c r="AP72" s="811"/>
      <c r="AQ72" s="811"/>
      <c r="AR72" s="210" t="s">
        <v>0</v>
      </c>
      <c r="AS72" s="1350">
        <f>SUM(AI72:AR75)</f>
        <v>0</v>
      </c>
      <c r="AT72" s="1351"/>
      <c r="AU72" s="1351"/>
      <c r="AV72" s="1351"/>
      <c r="AW72" s="1351"/>
      <c r="AX72" s="1351"/>
      <c r="AY72" s="1351"/>
      <c r="AZ72" s="1351"/>
      <c r="BA72" s="1351"/>
      <c r="BB72" s="1351"/>
      <c r="BC72" s="1149" t="s">
        <v>181</v>
      </c>
      <c r="CP72" s="1146" t="s">
        <v>191</v>
      </c>
      <c r="CQ72" s="1147"/>
      <c r="CR72" s="1147"/>
      <c r="CS72" s="1147"/>
      <c r="CT72" s="1147"/>
      <c r="CU72" s="1147"/>
      <c r="CV72" s="1147"/>
      <c r="CW72" s="1147"/>
      <c r="CX72" s="1148"/>
      <c r="CY72" s="1150" t="s">
        <v>166</v>
      </c>
      <c r="CZ72" s="1151"/>
      <c r="DA72" s="1214" t="s">
        <v>173</v>
      </c>
      <c r="DB72" s="1215"/>
      <c r="DC72" s="1215"/>
      <c r="DD72" s="1215"/>
      <c r="DE72" s="1215"/>
      <c r="DF72" s="1215"/>
      <c r="DG72" s="1215"/>
      <c r="DH72" s="1215"/>
      <c r="DI72" s="1215"/>
      <c r="DJ72" s="1215"/>
      <c r="DK72" s="1216"/>
      <c r="DL72" s="1159" t="str">
        <f t="shared" si="16"/>
        <v/>
      </c>
      <c r="DM72" s="1160"/>
      <c r="DN72" s="1161"/>
      <c r="DO72" s="643" t="s">
        <v>178</v>
      </c>
      <c r="DP72" s="644"/>
      <c r="DQ72" s="1166">
        <v>90000</v>
      </c>
      <c r="DR72" s="1167"/>
      <c r="DS72" s="1167"/>
      <c r="DT72" s="1167"/>
      <c r="DU72" s="1167"/>
      <c r="DV72" s="1167"/>
      <c r="DW72" s="197" t="s">
        <v>0</v>
      </c>
      <c r="DX72" s="1213" t="str">
        <f t="shared" si="17"/>
        <v/>
      </c>
      <c r="DY72" s="811"/>
      <c r="DZ72" s="811"/>
      <c r="EA72" s="811"/>
      <c r="EB72" s="811"/>
      <c r="EC72" s="811"/>
      <c r="ED72" s="811"/>
      <c r="EE72" s="811"/>
      <c r="EF72" s="811"/>
      <c r="EG72" s="210" t="s">
        <v>0</v>
      </c>
      <c r="EH72" s="1350">
        <f>IF(AS72="","",AS72)</f>
        <v>0</v>
      </c>
      <c r="EI72" s="1351"/>
      <c r="EJ72" s="1351"/>
      <c r="EK72" s="1351"/>
      <c r="EL72" s="1351"/>
      <c r="EM72" s="1351"/>
      <c r="EN72" s="1351"/>
      <c r="EO72" s="1351"/>
      <c r="EP72" s="1351"/>
      <c r="EQ72" s="1351"/>
      <c r="ER72" s="1149" t="s">
        <v>181</v>
      </c>
    </row>
    <row r="73" spans="1:148" ht="33.75" customHeight="1">
      <c r="A73" s="1123"/>
      <c r="B73" s="1124"/>
      <c r="C73" s="1124"/>
      <c r="D73" s="1124"/>
      <c r="E73" s="1124"/>
      <c r="F73" s="1124"/>
      <c r="G73" s="1124"/>
      <c r="H73" s="1124"/>
      <c r="I73" s="1125"/>
      <c r="J73" s="1140" t="s">
        <v>104</v>
      </c>
      <c r="K73" s="1141"/>
      <c r="L73" s="1217" t="s">
        <v>174</v>
      </c>
      <c r="M73" s="1173"/>
      <c r="N73" s="1173"/>
      <c r="O73" s="1173"/>
      <c r="P73" s="1173"/>
      <c r="Q73" s="1173"/>
      <c r="R73" s="1173"/>
      <c r="S73" s="1173"/>
      <c r="T73" s="1173"/>
      <c r="U73" s="1173"/>
      <c r="V73" s="1174"/>
      <c r="W73" s="1152" t="str">
        <f>IF($AZ$38&lt;&gt;"",SUMIF($AV$38:$AY$51,J73,$AZ$38:$BC$51),"")</f>
        <v/>
      </c>
      <c r="X73" s="1153"/>
      <c r="Y73" s="1154"/>
      <c r="Z73" s="1155" t="s">
        <v>178</v>
      </c>
      <c r="AA73" s="1156"/>
      <c r="AB73" s="1168">
        <v>125000</v>
      </c>
      <c r="AC73" s="1169"/>
      <c r="AD73" s="1169"/>
      <c r="AE73" s="1169"/>
      <c r="AF73" s="1169"/>
      <c r="AG73" s="1169"/>
      <c r="AH73" s="195" t="s">
        <v>0</v>
      </c>
      <c r="AI73" s="1144" t="str">
        <f t="shared" si="18"/>
        <v/>
      </c>
      <c r="AJ73" s="1145"/>
      <c r="AK73" s="1145"/>
      <c r="AL73" s="1145"/>
      <c r="AM73" s="1145"/>
      <c r="AN73" s="1145"/>
      <c r="AO73" s="1145"/>
      <c r="AP73" s="1145"/>
      <c r="AQ73" s="1145"/>
      <c r="AR73" s="208" t="s">
        <v>0</v>
      </c>
      <c r="AS73" s="1352"/>
      <c r="AT73" s="1353"/>
      <c r="AU73" s="1353"/>
      <c r="AV73" s="1353"/>
      <c r="AW73" s="1353"/>
      <c r="AX73" s="1353"/>
      <c r="AY73" s="1353"/>
      <c r="AZ73" s="1353"/>
      <c r="BA73" s="1353"/>
      <c r="BB73" s="1353"/>
      <c r="BC73" s="1132"/>
      <c r="CP73" s="1123"/>
      <c r="CQ73" s="1124"/>
      <c r="CR73" s="1124"/>
      <c r="CS73" s="1124"/>
      <c r="CT73" s="1124"/>
      <c r="CU73" s="1124"/>
      <c r="CV73" s="1124"/>
      <c r="CW73" s="1124"/>
      <c r="CX73" s="1125"/>
      <c r="CY73" s="1140" t="s">
        <v>104</v>
      </c>
      <c r="CZ73" s="1141"/>
      <c r="DA73" s="1217" t="s">
        <v>174</v>
      </c>
      <c r="DB73" s="1173"/>
      <c r="DC73" s="1173"/>
      <c r="DD73" s="1173"/>
      <c r="DE73" s="1173"/>
      <c r="DF73" s="1173"/>
      <c r="DG73" s="1173"/>
      <c r="DH73" s="1173"/>
      <c r="DI73" s="1173"/>
      <c r="DJ73" s="1173"/>
      <c r="DK73" s="1174"/>
      <c r="DL73" s="1152" t="str">
        <f t="shared" si="16"/>
        <v/>
      </c>
      <c r="DM73" s="1153"/>
      <c r="DN73" s="1154"/>
      <c r="DO73" s="1348" t="s">
        <v>178</v>
      </c>
      <c r="DP73" s="1349"/>
      <c r="DQ73" s="1168">
        <v>125000</v>
      </c>
      <c r="DR73" s="1169"/>
      <c r="DS73" s="1169"/>
      <c r="DT73" s="1169"/>
      <c r="DU73" s="1169"/>
      <c r="DV73" s="1169"/>
      <c r="DW73" s="195" t="s">
        <v>0</v>
      </c>
      <c r="DX73" s="1144" t="str">
        <f t="shared" si="17"/>
        <v/>
      </c>
      <c r="DY73" s="1145"/>
      <c r="DZ73" s="1145"/>
      <c r="EA73" s="1145"/>
      <c r="EB73" s="1145"/>
      <c r="EC73" s="1145"/>
      <c r="ED73" s="1145"/>
      <c r="EE73" s="1145"/>
      <c r="EF73" s="1145"/>
      <c r="EG73" s="208" t="s">
        <v>0</v>
      </c>
      <c r="EH73" s="1352"/>
      <c r="EI73" s="1353"/>
      <c r="EJ73" s="1353"/>
      <c r="EK73" s="1353"/>
      <c r="EL73" s="1353"/>
      <c r="EM73" s="1353"/>
      <c r="EN73" s="1353"/>
      <c r="EO73" s="1353"/>
      <c r="EP73" s="1353"/>
      <c r="EQ73" s="1353"/>
      <c r="ER73" s="1132"/>
    </row>
    <row r="74" spans="1:148" ht="33.75" customHeight="1">
      <c r="A74" s="1123"/>
      <c r="B74" s="1124"/>
      <c r="C74" s="1124"/>
      <c r="D74" s="1124"/>
      <c r="E74" s="1124"/>
      <c r="F74" s="1124"/>
      <c r="G74" s="1124"/>
      <c r="H74" s="1124"/>
      <c r="I74" s="1125"/>
      <c r="J74" s="1140" t="s">
        <v>169</v>
      </c>
      <c r="K74" s="1141"/>
      <c r="L74" s="1217" t="s">
        <v>175</v>
      </c>
      <c r="M74" s="1173"/>
      <c r="N74" s="1173"/>
      <c r="O74" s="1173"/>
      <c r="P74" s="1173"/>
      <c r="Q74" s="1173"/>
      <c r="R74" s="1173"/>
      <c r="S74" s="1173"/>
      <c r="T74" s="1173"/>
      <c r="U74" s="1173"/>
      <c r="V74" s="1174"/>
      <c r="W74" s="1152" t="str">
        <f>IF($AZ$38&lt;&gt;"",SUMIF($AV$38:$AY$51,J74,$AZ$38:$BC$51),"")</f>
        <v/>
      </c>
      <c r="X74" s="1153"/>
      <c r="Y74" s="1154"/>
      <c r="Z74" s="1155" t="s">
        <v>178</v>
      </c>
      <c r="AA74" s="1156"/>
      <c r="AB74" s="1168">
        <v>170000</v>
      </c>
      <c r="AC74" s="1169"/>
      <c r="AD74" s="1169"/>
      <c r="AE74" s="1169"/>
      <c r="AF74" s="1169"/>
      <c r="AG74" s="1169"/>
      <c r="AH74" s="195" t="s">
        <v>0</v>
      </c>
      <c r="AI74" s="1144" t="str">
        <f t="shared" si="18"/>
        <v/>
      </c>
      <c r="AJ74" s="1145"/>
      <c r="AK74" s="1145"/>
      <c r="AL74" s="1145"/>
      <c r="AM74" s="1145"/>
      <c r="AN74" s="1145"/>
      <c r="AO74" s="1145"/>
      <c r="AP74" s="1145"/>
      <c r="AQ74" s="1145"/>
      <c r="AR74" s="208" t="s">
        <v>0</v>
      </c>
      <c r="AS74" s="1352"/>
      <c r="AT74" s="1353"/>
      <c r="AU74" s="1353"/>
      <c r="AV74" s="1353"/>
      <c r="AW74" s="1353"/>
      <c r="AX74" s="1353"/>
      <c r="AY74" s="1353"/>
      <c r="AZ74" s="1353"/>
      <c r="BA74" s="1353"/>
      <c r="BB74" s="1353"/>
      <c r="BC74" s="1132"/>
      <c r="CP74" s="1123"/>
      <c r="CQ74" s="1124"/>
      <c r="CR74" s="1124"/>
      <c r="CS74" s="1124"/>
      <c r="CT74" s="1124"/>
      <c r="CU74" s="1124"/>
      <c r="CV74" s="1124"/>
      <c r="CW74" s="1124"/>
      <c r="CX74" s="1125"/>
      <c r="CY74" s="1140" t="s">
        <v>169</v>
      </c>
      <c r="CZ74" s="1141"/>
      <c r="DA74" s="1217" t="s">
        <v>175</v>
      </c>
      <c r="DB74" s="1173"/>
      <c r="DC74" s="1173"/>
      <c r="DD74" s="1173"/>
      <c r="DE74" s="1173"/>
      <c r="DF74" s="1173"/>
      <c r="DG74" s="1173"/>
      <c r="DH74" s="1173"/>
      <c r="DI74" s="1173"/>
      <c r="DJ74" s="1173"/>
      <c r="DK74" s="1174"/>
      <c r="DL74" s="1152" t="str">
        <f t="shared" si="16"/>
        <v/>
      </c>
      <c r="DM74" s="1153"/>
      <c r="DN74" s="1154"/>
      <c r="DO74" s="1348" t="s">
        <v>178</v>
      </c>
      <c r="DP74" s="1349"/>
      <c r="DQ74" s="1168">
        <v>170000</v>
      </c>
      <c r="DR74" s="1169"/>
      <c r="DS74" s="1169"/>
      <c r="DT74" s="1169"/>
      <c r="DU74" s="1169"/>
      <c r="DV74" s="1169"/>
      <c r="DW74" s="195" t="s">
        <v>0</v>
      </c>
      <c r="DX74" s="1144" t="str">
        <f t="shared" si="17"/>
        <v/>
      </c>
      <c r="DY74" s="1145"/>
      <c r="DZ74" s="1145"/>
      <c r="EA74" s="1145"/>
      <c r="EB74" s="1145"/>
      <c r="EC74" s="1145"/>
      <c r="ED74" s="1145"/>
      <c r="EE74" s="1145"/>
      <c r="EF74" s="1145"/>
      <c r="EG74" s="208" t="s">
        <v>0</v>
      </c>
      <c r="EH74" s="1352"/>
      <c r="EI74" s="1353"/>
      <c r="EJ74" s="1353"/>
      <c r="EK74" s="1353"/>
      <c r="EL74" s="1353"/>
      <c r="EM74" s="1353"/>
      <c r="EN74" s="1353"/>
      <c r="EO74" s="1353"/>
      <c r="EP74" s="1353"/>
      <c r="EQ74" s="1353"/>
      <c r="ER74" s="1132"/>
    </row>
    <row r="75" spans="1:148" ht="33.75" customHeight="1" thickBot="1">
      <c r="A75" s="1126"/>
      <c r="B75" s="1127"/>
      <c r="C75" s="1127"/>
      <c r="D75" s="1127"/>
      <c r="E75" s="1127"/>
      <c r="F75" s="1127"/>
      <c r="G75" s="1127"/>
      <c r="H75" s="1127"/>
      <c r="I75" s="1128"/>
      <c r="J75" s="1157" t="s">
        <v>171</v>
      </c>
      <c r="K75" s="1158"/>
      <c r="L75" s="1218" t="s">
        <v>176</v>
      </c>
      <c r="M75" s="1219"/>
      <c r="N75" s="1219"/>
      <c r="O75" s="1219"/>
      <c r="P75" s="1219"/>
      <c r="Q75" s="1219"/>
      <c r="R75" s="1219"/>
      <c r="S75" s="1219"/>
      <c r="T75" s="1219"/>
      <c r="U75" s="1219"/>
      <c r="V75" s="1220"/>
      <c r="W75" s="1184" t="str">
        <f>IF($AZ$38&lt;&gt;"",SUMIF($AV$38:$AY$51,J75,$AZ$38:$BC$51),"")</f>
        <v/>
      </c>
      <c r="X75" s="1185"/>
      <c r="Y75" s="1186"/>
      <c r="Z75" s="1187" t="s">
        <v>178</v>
      </c>
      <c r="AA75" s="1188"/>
      <c r="AB75" s="1164">
        <v>220000</v>
      </c>
      <c r="AC75" s="1165"/>
      <c r="AD75" s="1165"/>
      <c r="AE75" s="1165"/>
      <c r="AF75" s="1165"/>
      <c r="AG75" s="1165"/>
      <c r="AH75" s="196" t="s">
        <v>0</v>
      </c>
      <c r="AI75" s="1199" t="str">
        <f t="shared" si="18"/>
        <v/>
      </c>
      <c r="AJ75" s="816"/>
      <c r="AK75" s="816"/>
      <c r="AL75" s="816"/>
      <c r="AM75" s="816"/>
      <c r="AN75" s="816"/>
      <c r="AO75" s="816"/>
      <c r="AP75" s="816"/>
      <c r="AQ75" s="816"/>
      <c r="AR75" s="209" t="s">
        <v>0</v>
      </c>
      <c r="AS75" s="1354"/>
      <c r="AT75" s="1355"/>
      <c r="AU75" s="1355"/>
      <c r="AV75" s="1355"/>
      <c r="AW75" s="1355"/>
      <c r="AX75" s="1355"/>
      <c r="AY75" s="1355"/>
      <c r="AZ75" s="1355"/>
      <c r="BA75" s="1355"/>
      <c r="BB75" s="1355"/>
      <c r="BC75" s="1133"/>
      <c r="CP75" s="1126"/>
      <c r="CQ75" s="1127"/>
      <c r="CR75" s="1127"/>
      <c r="CS75" s="1127"/>
      <c r="CT75" s="1127"/>
      <c r="CU75" s="1127"/>
      <c r="CV75" s="1127"/>
      <c r="CW75" s="1127"/>
      <c r="CX75" s="1128"/>
      <c r="CY75" s="1157" t="s">
        <v>171</v>
      </c>
      <c r="CZ75" s="1158"/>
      <c r="DA75" s="1218" t="s">
        <v>176</v>
      </c>
      <c r="DB75" s="1219"/>
      <c r="DC75" s="1219"/>
      <c r="DD75" s="1219"/>
      <c r="DE75" s="1219"/>
      <c r="DF75" s="1219"/>
      <c r="DG75" s="1219"/>
      <c r="DH75" s="1219"/>
      <c r="DI75" s="1219"/>
      <c r="DJ75" s="1219"/>
      <c r="DK75" s="1220"/>
      <c r="DL75" s="1184" t="str">
        <f t="shared" si="16"/>
        <v/>
      </c>
      <c r="DM75" s="1185"/>
      <c r="DN75" s="1186"/>
      <c r="DO75" s="513" t="s">
        <v>178</v>
      </c>
      <c r="DP75" s="514"/>
      <c r="DQ75" s="1164">
        <v>220000</v>
      </c>
      <c r="DR75" s="1165"/>
      <c r="DS75" s="1165"/>
      <c r="DT75" s="1165"/>
      <c r="DU75" s="1165"/>
      <c r="DV75" s="1165"/>
      <c r="DW75" s="196" t="s">
        <v>0</v>
      </c>
      <c r="DX75" s="1199" t="str">
        <f t="shared" si="17"/>
        <v/>
      </c>
      <c r="DY75" s="816"/>
      <c r="DZ75" s="816"/>
      <c r="EA75" s="816"/>
      <c r="EB75" s="816"/>
      <c r="EC75" s="816"/>
      <c r="ED75" s="816"/>
      <c r="EE75" s="816"/>
      <c r="EF75" s="816"/>
      <c r="EG75" s="209" t="s">
        <v>0</v>
      </c>
      <c r="EH75" s="1354"/>
      <c r="EI75" s="1355"/>
      <c r="EJ75" s="1355"/>
      <c r="EK75" s="1355"/>
      <c r="EL75" s="1355"/>
      <c r="EM75" s="1355"/>
      <c r="EN75" s="1355"/>
      <c r="EO75" s="1355"/>
      <c r="EP75" s="1355"/>
      <c r="EQ75" s="1355"/>
      <c r="ER75" s="1133"/>
    </row>
    <row r="76" spans="1:148" ht="38.25" customHeight="1" thickTop="1">
      <c r="A76" s="1189" t="s">
        <v>200</v>
      </c>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190"/>
      <c r="AE76" s="1190"/>
      <c r="AF76" s="1190"/>
      <c r="AG76" s="1190"/>
      <c r="AH76" s="1190"/>
      <c r="AI76" s="1190"/>
      <c r="AJ76" s="1190"/>
      <c r="AK76" s="1190"/>
      <c r="AL76" s="1190"/>
      <c r="AM76" s="1190"/>
      <c r="AN76" s="1190"/>
      <c r="AO76" s="1190"/>
      <c r="AP76" s="1190"/>
      <c r="AQ76" s="1190"/>
      <c r="AR76" s="1190"/>
      <c r="AS76" s="1191">
        <f>SUM(AS68:BB75)</f>
        <v>0</v>
      </c>
      <c r="AT76" s="1192"/>
      <c r="AU76" s="1192"/>
      <c r="AV76" s="1192"/>
      <c r="AW76" s="1192"/>
      <c r="AX76" s="1192"/>
      <c r="AY76" s="1192"/>
      <c r="AZ76" s="1192"/>
      <c r="BA76" s="1192"/>
      <c r="BB76" s="1192"/>
      <c r="BC76" s="180" t="s">
        <v>181</v>
      </c>
      <c r="CP76" s="1189" t="s">
        <v>200</v>
      </c>
      <c r="CQ76" s="1190"/>
      <c r="CR76" s="1190"/>
      <c r="CS76" s="1190"/>
      <c r="CT76" s="1190"/>
      <c r="CU76" s="1190"/>
      <c r="CV76" s="1190"/>
      <c r="CW76" s="1190"/>
      <c r="CX76" s="1190"/>
      <c r="CY76" s="1190"/>
      <c r="CZ76" s="1190"/>
      <c r="DA76" s="1190"/>
      <c r="DB76" s="1190"/>
      <c r="DC76" s="1190"/>
      <c r="DD76" s="1190"/>
      <c r="DE76" s="1190"/>
      <c r="DF76" s="1190"/>
      <c r="DG76" s="1190"/>
      <c r="DH76" s="1190"/>
      <c r="DI76" s="1190"/>
      <c r="DJ76" s="1190"/>
      <c r="DK76" s="1190"/>
      <c r="DL76" s="1190"/>
      <c r="DM76" s="1190"/>
      <c r="DN76" s="1190"/>
      <c r="DO76" s="1190"/>
      <c r="DP76" s="1190"/>
      <c r="DQ76" s="1190"/>
      <c r="DR76" s="1190"/>
      <c r="DS76" s="1190"/>
      <c r="DT76" s="1190"/>
      <c r="DU76" s="1190"/>
      <c r="DV76" s="1190"/>
      <c r="DW76" s="1190"/>
      <c r="DX76" s="1190"/>
      <c r="DY76" s="1190"/>
      <c r="DZ76" s="1190"/>
      <c r="EA76" s="1190"/>
      <c r="EB76" s="1190"/>
      <c r="EC76" s="1190"/>
      <c r="ED76" s="1190"/>
      <c r="EE76" s="1190"/>
      <c r="EF76" s="1190"/>
      <c r="EG76" s="1190"/>
      <c r="EH76" s="1191">
        <f>IF(AS76="","",AS76)</f>
        <v>0</v>
      </c>
      <c r="EI76" s="1192"/>
      <c r="EJ76" s="1192"/>
      <c r="EK76" s="1192"/>
      <c r="EL76" s="1192"/>
      <c r="EM76" s="1192"/>
      <c r="EN76" s="1192"/>
      <c r="EO76" s="1192"/>
      <c r="EP76" s="1192"/>
      <c r="EQ76" s="1192"/>
      <c r="ER76" s="180" t="s">
        <v>181</v>
      </c>
    </row>
    <row r="77" spans="1:148" ht="17.25" customHeight="1">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19"/>
    </row>
  </sheetData>
  <sheetProtection algorithmName="SHA-512" hashValue="BpCy3MJnHWpojuz2gdS02l9/9xaYCTewhyx2q3eQBdIMhFDxQkxc2aQrFFbBtFqKeWiVItiD5XZG9YI3rjt17g==" saltValue="6TS7bttmbK3BaV/kVYBerw==" spinCount="100000" sheet="1" objects="1" scenarios="1"/>
  <mergeCells count="601">
    <mergeCell ref="EH76:EQ76"/>
    <mergeCell ref="DL75:DN75"/>
    <mergeCell ref="DO75:DP75"/>
    <mergeCell ref="DQ75:DV75"/>
    <mergeCell ref="DX75:EF75"/>
    <mergeCell ref="A76:AR76"/>
    <mergeCell ref="AS76:BB76"/>
    <mergeCell ref="CP76:EG76"/>
    <mergeCell ref="DQ74:DV74"/>
    <mergeCell ref="DX74:EF74"/>
    <mergeCell ref="J75:K75"/>
    <mergeCell ref="L75:V75"/>
    <mergeCell ref="W75:Y75"/>
    <mergeCell ref="Z75:AA75"/>
    <mergeCell ref="AB75:AG75"/>
    <mergeCell ref="AI75:AQ75"/>
    <mergeCell ref="CY75:CZ75"/>
    <mergeCell ref="DA75:DK75"/>
    <mergeCell ref="J74:K74"/>
    <mergeCell ref="L74:V74"/>
    <mergeCell ref="W74:Y74"/>
    <mergeCell ref="Z74:AA74"/>
    <mergeCell ref="AB74:AG74"/>
    <mergeCell ref="AI74:AQ74"/>
    <mergeCell ref="EH72:EQ75"/>
    <mergeCell ref="ER72:ER75"/>
    <mergeCell ref="DQ73:DV73"/>
    <mergeCell ref="DX73:EF73"/>
    <mergeCell ref="DL74:DN74"/>
    <mergeCell ref="DO74:DP74"/>
    <mergeCell ref="AI72:AQ72"/>
    <mergeCell ref="AS72:BB75"/>
    <mergeCell ref="BC72:BC75"/>
    <mergeCell ref="CP72:CX75"/>
    <mergeCell ref="CY72:CZ72"/>
    <mergeCell ref="DA72:DK72"/>
    <mergeCell ref="CY74:CZ74"/>
    <mergeCell ref="DA74:DK74"/>
    <mergeCell ref="AI73:AQ73"/>
    <mergeCell ref="CY73:CZ73"/>
    <mergeCell ref="DA73:DK73"/>
    <mergeCell ref="DL73:DN73"/>
    <mergeCell ref="DO73:DP73"/>
    <mergeCell ref="DL72:DN72"/>
    <mergeCell ref="DO72:DP72"/>
    <mergeCell ref="DQ72:DV72"/>
    <mergeCell ref="DX72:EF72"/>
    <mergeCell ref="A68:I71"/>
    <mergeCell ref="J68:K68"/>
    <mergeCell ref="L68:V68"/>
    <mergeCell ref="W68:Y68"/>
    <mergeCell ref="Z68:AA68"/>
    <mergeCell ref="AB68:AG68"/>
    <mergeCell ref="DL68:DN68"/>
    <mergeCell ref="A72:I75"/>
    <mergeCell ref="J72:K72"/>
    <mergeCell ref="L72:V72"/>
    <mergeCell ref="W72:Y72"/>
    <mergeCell ref="Z72:AA72"/>
    <mergeCell ref="AB72:AG72"/>
    <mergeCell ref="J73:K73"/>
    <mergeCell ref="L73:V73"/>
    <mergeCell ref="W73:Y73"/>
    <mergeCell ref="Z73:AA73"/>
    <mergeCell ref="Z69:AA69"/>
    <mergeCell ref="AB69:AG69"/>
    <mergeCell ref="AI69:AQ69"/>
    <mergeCell ref="CY69:CZ69"/>
    <mergeCell ref="DA69:DK69"/>
    <mergeCell ref="CY70:CZ70"/>
    <mergeCell ref="J71:K71"/>
    <mergeCell ref="DX71:EF71"/>
    <mergeCell ref="DL70:DN70"/>
    <mergeCell ref="DO70:DP70"/>
    <mergeCell ref="DQ70:DV70"/>
    <mergeCell ref="DX70:EF70"/>
    <mergeCell ref="AB73:AG73"/>
    <mergeCell ref="DO67:DP67"/>
    <mergeCell ref="DQ67:DW67"/>
    <mergeCell ref="DX67:EG67"/>
    <mergeCell ref="DO68:DP68"/>
    <mergeCell ref="DQ68:DV68"/>
    <mergeCell ref="CY71:CZ71"/>
    <mergeCell ref="DA71:DK71"/>
    <mergeCell ref="DL71:DN71"/>
    <mergeCell ref="DO71:DP71"/>
    <mergeCell ref="DQ71:DV71"/>
    <mergeCell ref="CY68:CZ68"/>
    <mergeCell ref="DA68:DK68"/>
    <mergeCell ref="L71:V71"/>
    <mergeCell ref="W71:Y71"/>
    <mergeCell ref="Z71:AA71"/>
    <mergeCell ref="AB71:AG71"/>
    <mergeCell ref="AI71:AQ71"/>
    <mergeCell ref="J70:K70"/>
    <mergeCell ref="L70:V70"/>
    <mergeCell ref="W70:Y70"/>
    <mergeCell ref="Z70:AA70"/>
    <mergeCell ref="AB70:AG70"/>
    <mergeCell ref="AI70:AQ70"/>
    <mergeCell ref="EH67:ER67"/>
    <mergeCell ref="J69:K69"/>
    <mergeCell ref="A67:I67"/>
    <mergeCell ref="J67:V67"/>
    <mergeCell ref="Z67:AA67"/>
    <mergeCell ref="AB67:AH67"/>
    <mergeCell ref="AI67:AR67"/>
    <mergeCell ref="AS67:BC67"/>
    <mergeCell ref="CP67:CX67"/>
    <mergeCell ref="CY67:DK67"/>
    <mergeCell ref="DX68:EF68"/>
    <mergeCell ref="EH68:EQ71"/>
    <mergeCell ref="ER68:ER71"/>
    <mergeCell ref="DL69:DN69"/>
    <mergeCell ref="DO69:DP69"/>
    <mergeCell ref="DQ69:DV69"/>
    <mergeCell ref="DX69:EF69"/>
    <mergeCell ref="AI68:AQ68"/>
    <mergeCell ref="AS68:BB71"/>
    <mergeCell ref="BC68:BC71"/>
    <mergeCell ref="CP68:CX71"/>
    <mergeCell ref="DA70:DK70"/>
    <mergeCell ref="L69:V69"/>
    <mergeCell ref="W69:Y69"/>
    <mergeCell ref="AI50:AL50"/>
    <mergeCell ref="AN50:AQ50"/>
    <mergeCell ref="EK51:EN51"/>
    <mergeCell ref="EO51:ER51"/>
    <mergeCell ref="AV51:AY51"/>
    <mergeCell ref="AZ51:BC51"/>
    <mergeCell ref="CP51:CS51"/>
    <mergeCell ref="CT51:CZ51"/>
    <mergeCell ref="DA51:DI51"/>
    <mergeCell ref="DJ51:EJ51"/>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CP50:CS50"/>
    <mergeCell ref="CT50:CZ50"/>
    <mergeCell ref="DA50:DI50"/>
    <mergeCell ref="A50:D50"/>
    <mergeCell ref="E50:K50"/>
    <mergeCell ref="L50:T50"/>
    <mergeCell ref="U50:AH50"/>
    <mergeCell ref="CP49:CS49"/>
    <mergeCell ref="CT49:CZ49"/>
    <mergeCell ref="DA49:DI49"/>
    <mergeCell ref="DJ49:EJ49"/>
    <mergeCell ref="EK49:EN49"/>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DA44:DI44"/>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45:K45"/>
    <mergeCell ref="L45:T45"/>
    <mergeCell ref="U45:AH45"/>
    <mergeCell ref="AI45:AL45"/>
    <mergeCell ref="AN45:AQ45"/>
    <mergeCell ref="AR45:AU45"/>
    <mergeCell ref="AV45:AY45"/>
    <mergeCell ref="AZ45:BC45"/>
    <mergeCell ref="CP45:CS45"/>
    <mergeCell ref="CT45:CZ45"/>
    <mergeCell ref="DA45:DI45"/>
    <mergeCell ref="DJ45:EJ45"/>
    <mergeCell ref="AN46:AQ46"/>
    <mergeCell ref="EK47:EN47"/>
    <mergeCell ref="EO47:ER47"/>
    <mergeCell ref="EK45:EN45"/>
    <mergeCell ref="EO45:ER45"/>
    <mergeCell ref="EO46:ER46"/>
    <mergeCell ref="DJ47:EJ47"/>
    <mergeCell ref="U44:AH44"/>
    <mergeCell ref="AI44:AL44"/>
    <mergeCell ref="AN44:AQ44"/>
    <mergeCell ref="AR44:AU44"/>
    <mergeCell ref="AV44:AY44"/>
    <mergeCell ref="AV43:AY43"/>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EO44:ER44"/>
    <mergeCell ref="AZ44:BC44"/>
    <mergeCell ref="CP44:CS44"/>
    <mergeCell ref="CT44:CZ44"/>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A40:D40"/>
    <mergeCell ref="E40:K40"/>
    <mergeCell ref="L40:T40"/>
    <mergeCell ref="U40:AH40"/>
    <mergeCell ref="AI40:AL40"/>
    <mergeCell ref="AN40:AQ40"/>
    <mergeCell ref="AR40:AU40"/>
    <mergeCell ref="AV40:AY40"/>
    <mergeCell ref="AV39:AY39"/>
    <mergeCell ref="DJ38:EJ38"/>
    <mergeCell ref="EK38:EN38"/>
    <mergeCell ref="U38:AH38"/>
    <mergeCell ref="AI38:AL38"/>
    <mergeCell ref="AN38:AQ38"/>
    <mergeCell ref="EO38:ER38"/>
    <mergeCell ref="A39:D39"/>
    <mergeCell ref="E39:K39"/>
    <mergeCell ref="L39:T39"/>
    <mergeCell ref="U39:AH39"/>
    <mergeCell ref="AI39:AL39"/>
    <mergeCell ref="AN39:AQ39"/>
    <mergeCell ref="AR39:AU39"/>
    <mergeCell ref="AR38:AU38"/>
    <mergeCell ref="AV38:AY38"/>
    <mergeCell ref="AZ38:BC38"/>
    <mergeCell ref="CP38:CS38"/>
    <mergeCell ref="CT38:CZ38"/>
    <mergeCell ref="DA38:DI38"/>
    <mergeCell ref="EK39:EN39"/>
    <mergeCell ref="EO39:ER39"/>
    <mergeCell ref="AZ39:BC39"/>
    <mergeCell ref="CP39:CS39"/>
    <mergeCell ref="CT39:CZ39"/>
    <mergeCell ref="DA39:DI39"/>
    <mergeCell ref="DJ39:EJ39"/>
    <mergeCell ref="A38:D38"/>
    <mergeCell ref="E38:K38"/>
    <mergeCell ref="L38:T38"/>
    <mergeCell ref="AN29:AQ29"/>
    <mergeCell ref="AV36:AY37"/>
    <mergeCell ref="AZ36:BC37"/>
    <mergeCell ref="CP36:CS37"/>
    <mergeCell ref="A34:AY34"/>
    <mergeCell ref="AZ34:BC34"/>
    <mergeCell ref="CP34:EN34"/>
    <mergeCell ref="EO34:ER34"/>
    <mergeCell ref="A36:D37"/>
    <mergeCell ref="E36:K37"/>
    <mergeCell ref="L36:T37"/>
    <mergeCell ref="U36:AH37"/>
    <mergeCell ref="AI36:AQ36"/>
    <mergeCell ref="AR36:AU37"/>
    <mergeCell ref="EK36:EN37"/>
    <mergeCell ref="EO36:ER37"/>
    <mergeCell ref="AI37:AL37"/>
    <mergeCell ref="AN37:AQ37"/>
    <mergeCell ref="CT36:CZ37"/>
    <mergeCell ref="DA36:DI37"/>
    <mergeCell ref="DJ36:EJ37"/>
    <mergeCell ref="L27:T27"/>
    <mergeCell ref="U27:AH27"/>
    <mergeCell ref="AI27:AL27"/>
    <mergeCell ref="AN27:AQ27"/>
    <mergeCell ref="DJ29:EJ29"/>
    <mergeCell ref="EK29:EN29"/>
    <mergeCell ref="EO29:ER29"/>
    <mergeCell ref="A32:K32"/>
    <mergeCell ref="L32:T32"/>
    <mergeCell ref="U32:AF32"/>
    <mergeCell ref="CP32:CZ32"/>
    <mergeCell ref="DA32:DI32"/>
    <mergeCell ref="DJ32:DU32"/>
    <mergeCell ref="AR29:AU29"/>
    <mergeCell ref="AV29:AY29"/>
    <mergeCell ref="AZ29:BC29"/>
    <mergeCell ref="CP29:CS29"/>
    <mergeCell ref="CT29:CZ29"/>
    <mergeCell ref="DA29:DI29"/>
    <mergeCell ref="A29:D29"/>
    <mergeCell ref="E29:K29"/>
    <mergeCell ref="L29:T29"/>
    <mergeCell ref="U29:AH29"/>
    <mergeCell ref="AI29:AL29"/>
    <mergeCell ref="CP28:CS28"/>
    <mergeCell ref="CT28:CZ28"/>
    <mergeCell ref="DA28:DI28"/>
    <mergeCell ref="DJ28:EJ28"/>
    <mergeCell ref="EK28:EN28"/>
    <mergeCell ref="EO28:ER28"/>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AR18:AU18"/>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6:D16"/>
    <mergeCell ref="E16:K16"/>
    <mergeCell ref="EK18:EN18"/>
    <mergeCell ref="EO18:ER18"/>
    <mergeCell ref="A19:D19"/>
    <mergeCell ref="E19:K19"/>
    <mergeCell ref="L19:T19"/>
    <mergeCell ref="U19:AH19"/>
    <mergeCell ref="AI19:AL19"/>
    <mergeCell ref="AN19:AQ19"/>
    <mergeCell ref="AR19:AU19"/>
    <mergeCell ref="AV19:AY19"/>
    <mergeCell ref="AV18:AY18"/>
    <mergeCell ref="AZ18:BC18"/>
    <mergeCell ref="CP18:CS18"/>
    <mergeCell ref="CT18:CZ18"/>
    <mergeCell ref="DA18:DI18"/>
    <mergeCell ref="DJ18:EJ18"/>
    <mergeCell ref="A18:D18"/>
    <mergeCell ref="E18:K18"/>
    <mergeCell ref="L18:T18"/>
    <mergeCell ref="U18:AH18"/>
    <mergeCell ref="AI18:AL18"/>
    <mergeCell ref="AN18:AQ18"/>
    <mergeCell ref="AR17:AU17"/>
    <mergeCell ref="AV17:AY17"/>
    <mergeCell ref="DJ16:EJ16"/>
    <mergeCell ref="EK16:EN16"/>
    <mergeCell ref="EO16:ER16"/>
    <mergeCell ref="A17:D17"/>
    <mergeCell ref="E17:K17"/>
    <mergeCell ref="L17:T17"/>
    <mergeCell ref="U17:AH17"/>
    <mergeCell ref="AI17:AL17"/>
    <mergeCell ref="AN17:AQ17"/>
    <mergeCell ref="AN16:AQ16"/>
    <mergeCell ref="AR16:AU16"/>
    <mergeCell ref="AV16:AY16"/>
    <mergeCell ref="AZ16:BC16"/>
    <mergeCell ref="CP16:CS16"/>
    <mergeCell ref="CT16:CZ16"/>
    <mergeCell ref="DJ17:EJ17"/>
    <mergeCell ref="EK17:EN17"/>
    <mergeCell ref="EO17:ER17"/>
    <mergeCell ref="AZ17:BC17"/>
    <mergeCell ref="CP17:CS17"/>
    <mergeCell ref="CT17:CZ17"/>
    <mergeCell ref="DA17:DI17"/>
    <mergeCell ref="DA16:DI16"/>
    <mergeCell ref="A12:AY12"/>
    <mergeCell ref="AZ12:BC12"/>
    <mergeCell ref="CP12:EN12"/>
    <mergeCell ref="EO12:ER12"/>
    <mergeCell ref="A14:D15"/>
    <mergeCell ref="E14:K15"/>
    <mergeCell ref="L14:T15"/>
    <mergeCell ref="U14:AH15"/>
    <mergeCell ref="AI14:AQ14"/>
    <mergeCell ref="DJ14:EJ15"/>
    <mergeCell ref="EK14:EN15"/>
    <mergeCell ref="EO14:ER15"/>
    <mergeCell ref="AI15:AL15"/>
    <mergeCell ref="AN15:AQ15"/>
    <mergeCell ref="CT14:CZ15"/>
    <mergeCell ref="DA14:DI15"/>
    <mergeCell ref="L16:T16"/>
    <mergeCell ref="U16:AH16"/>
    <mergeCell ref="AI16:AL16"/>
    <mergeCell ref="AR14:AU15"/>
    <mergeCell ref="AV14:AY15"/>
    <mergeCell ref="AZ14:BC15"/>
    <mergeCell ref="CP14:CS15"/>
    <mergeCell ref="A3:BC3"/>
    <mergeCell ref="CP3:ER3"/>
    <mergeCell ref="BB6:BC6"/>
    <mergeCell ref="EQ6:ER6"/>
    <mergeCell ref="AP8:AQ8"/>
    <mergeCell ref="A10:K10"/>
    <mergeCell ref="L10:T10"/>
    <mergeCell ref="U10:AF10"/>
    <mergeCell ref="CP10:CZ10"/>
    <mergeCell ref="DA10:DI10"/>
    <mergeCell ref="DJ10:DU10"/>
  </mergeCells>
  <phoneticPr fontId="51"/>
  <conditionalFormatting sqref="AZ12">
    <cfRule type="expression" dxfId="55" priority="4" stopIfTrue="1">
      <formula>AND(COUNTA($E$16:$K$29)&gt;0,$AZ$12="□")</formula>
    </cfRule>
  </conditionalFormatting>
  <conditionalFormatting sqref="AZ34">
    <cfRule type="expression" dxfId="54" priority="3" stopIfTrue="1">
      <formula>AND(COUNTA($E$38:$K$51)&gt;0,$AZ$34="□")</formula>
    </cfRule>
  </conditionalFormatting>
  <conditionalFormatting sqref="EO12">
    <cfRule type="expression" dxfId="53" priority="2" stopIfTrue="1">
      <formula>AND(COUNTA($A$15:$G$29)&gt;0,$AD$12="□")</formula>
    </cfRule>
  </conditionalFormatting>
  <conditionalFormatting sqref="EO34">
    <cfRule type="expression" dxfId="52" priority="1" stopIfTrue="1">
      <formula>AND(COUNTA($A$15:$G$29)&gt;0,$AD$12="□")</formula>
    </cfRule>
  </conditionalFormatting>
  <dataValidations count="11">
    <dataValidation type="textLength" imeMode="disabled" operator="equal" allowBlank="1" showInputMessage="1" showErrorMessage="1" error="SII登録型番の8文字で登録してください。" sqref="E16:K29 E38:K51" xr:uid="{4808AD2A-6683-467B-B598-D9E4EABA2BC9}">
      <formula1>8</formula1>
    </dataValidation>
    <dataValidation type="custom" imeMode="disabled" allowBlank="1" showInputMessage="1" showErrorMessage="1" errorTitle="入力エラー" error="小数点以下第一位を切り捨てで入力して下さい。_x000a_" sqref="AV16:AV25 AV38:AV47" xr:uid="{62A51532-5F89-445A-B814-46D94EBB17DA}">
      <formula1>U16-ROUNDDOWN(U16,0)=0</formula1>
    </dataValidation>
    <dataValidation type="custom" imeMode="disabled" allowBlank="1" showInputMessage="1" showErrorMessage="1" errorTitle="入力エラー" error="小数点以下第一位を切り捨てで入力して下さい。_x000a_" sqref="AZ16:AZ25 AZ38:AZ47" xr:uid="{468E5247-650B-48CC-8568-CD7F6F24BED1}">
      <formula1>V16-ROUNDDOWN(V16,0)=0</formula1>
    </dataValidation>
    <dataValidation type="custom" imeMode="disabled" allowBlank="1" showInputMessage="1" showErrorMessage="1" errorTitle="入力エラー" error="小数点以下第一位を切り捨てで入力して下さい。_x000a_" sqref="EK16:EK25 EK38:EK47" xr:uid="{38EC7CBE-6CF4-4AA0-A6B4-837C6BCA2172}">
      <formula1>DX16-ROUNDDOWN(DX16,0)=0</formula1>
    </dataValidation>
    <dataValidation type="custom" imeMode="disabled" allowBlank="1" showInputMessage="1" showErrorMessage="1" errorTitle="入力エラー" error="小数点以下第一位を切り捨てで入力して下さい。_x000a_" sqref="EO16:EO25 EO38:EO47" xr:uid="{BEFE73D9-3F51-468A-9F08-9BE24A6E0919}">
      <formula1>DZ16-ROUNDDOWN(DZ16,0)=0</formula1>
    </dataValidation>
    <dataValidation type="custom" imeMode="disabled" allowBlank="1" showInputMessage="1" showErrorMessage="1" errorTitle="入力エラー" error="小数点以下第一位を切り捨てで入力して下さい。_x000a_" sqref="AP17:AQ25 AP39:AQ47" xr:uid="{21898F08-EBE2-471F-A8DF-151C541504B8}">
      <formula1>S17-ROUNDDOWN(S17,0)=0</formula1>
    </dataValidation>
    <dataValidation type="custom" imeMode="disabled" allowBlank="1" showInputMessage="1" showErrorMessage="1" errorTitle="入力エラー" error="小数点以下第一位を切り捨てで入力して下さい。_x000a_" sqref="AO17:AO25 AN38:AN47 AN16:AN25 AO39:AO47" xr:uid="{26BB88D5-36A8-4380-B5D0-B945326D4EC9}">
      <formula1>R16-ROUNDDOWN(R16,0)=0</formula1>
    </dataValidation>
    <dataValidation type="list" allowBlank="1" showInputMessage="1" showErrorMessage="1" sqref="AZ12 AZ34 EO12 EO34" xr:uid="{4FBCD6F3-59E6-4E44-AC14-921727794C43}">
      <formula1>"□,■"</formula1>
    </dataValidation>
    <dataValidation type="custom" imeMode="disabled" allowBlank="1" showInputMessage="1" showErrorMessage="1" errorTitle="入力エラー" error="小数点以下第一位を切り捨てで入力して下さい。_x000a_" sqref="AI16:AL25 AI38:AL47" xr:uid="{FCD42893-BE67-444A-9170-46F85D43D143}">
      <formula1>AI16-ROUNDDOWN(AI16,0)=0</formula1>
    </dataValidation>
    <dataValidation type="custom" imeMode="disabled" allowBlank="1" showInputMessage="1" showErrorMessage="1" errorTitle="入力エラー" error="小数点以下の入力はできません。" sqref="AV26:AV29 AZ26:AZ29 AV48:AV51 AR26:AR29 AZ48:AZ51 EO48:EO51 EO26:EO29 EK48:EK51 EK26:EK29 EC65 DX65:DZ65 AR65:AR66 AV65:AV66 AR48:AR51 AZ65:AZ66 EG66 EK66 EO66" xr:uid="{61B47E82-9EFE-404B-879E-8E4C39672479}">
      <formula1>AR26-ROUNDDOWN(AR26,0)=0</formula1>
    </dataValidation>
    <dataValidation imeMode="disabled" allowBlank="1" showInputMessage="1" showErrorMessage="1" sqref="AM26:AN29 AM48:AN51 AR16:AU25 AI26:AI29 AI65:AI66 AR38:AU47 AM65:AN66 AI48:AI51 DX66 EB66:EC66" xr:uid="{8CD46F26-A8CE-416E-88C0-C3DCAFA3A14D}"/>
  </dataValidations>
  <printOptions horizontalCentered="1"/>
  <pageMargins left="0.11811023622047245" right="0.11811023622047245" top="0.31496062992125984" bottom="0.19685039370078741" header="0.11811023622047245" footer="0.11811023622047245"/>
  <pageSetup paperSize="9" scale="50" orientation="portrait" r:id="rId1"/>
  <headerFooter>
    <oddHeader>&amp;R&amp;14VERSION 1.0</oddHeader>
    <oddFooter>&amp;L（備考）用紙は日本工業規格Ａ４とし、縦位置とする。</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N42"/>
  <sheetViews>
    <sheetView showGridLines="0" showZeros="0" view="pageBreakPreview" zoomScale="55" zoomScaleNormal="100" zoomScaleSheetLayoutView="55" workbookViewId="0"/>
  </sheetViews>
  <sheetFormatPr defaultColWidth="9" defaultRowHeight="13.2"/>
  <cols>
    <col min="1" max="16" width="3.6640625" style="7" customWidth="1"/>
    <col min="17" max="22" width="4.44140625" style="7" customWidth="1"/>
    <col min="23" max="35" width="3.44140625" style="7" customWidth="1"/>
    <col min="36" max="36" width="3.6640625" style="7" customWidth="1"/>
    <col min="37" max="37" width="4.44140625" style="7" customWidth="1"/>
    <col min="38" max="47" width="3.6640625" style="7" customWidth="1"/>
    <col min="48" max="48" width="3.88671875" style="7" customWidth="1"/>
    <col min="49" max="85" width="3.6640625" style="7" customWidth="1"/>
    <col min="86" max="16384" width="9" style="7"/>
  </cols>
  <sheetData>
    <row r="1" spans="1:144" ht="19.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53"/>
      <c r="AX1" s="53"/>
      <c r="AY1" s="53"/>
      <c r="AZ1" s="53"/>
      <c r="BA1" s="53"/>
      <c r="BC1" s="43" t="s">
        <v>249</v>
      </c>
    </row>
    <row r="2" spans="1:144" ht="18" customHeight="1">
      <c r="BA2" s="3"/>
      <c r="BC2" s="61" t="str">
        <f>IF(OR(実績報告書!$BD$15&lt;&gt;"",実績報告書!$AJ$51&lt;&gt;""),実績報告書!$BD$15&amp;"邸"&amp;RIGHT(TRIM(実績報告書!$N$51&amp;実績報告書!$Y$51&amp;実績報告書!$AJ$51),4),"")</f>
        <v/>
      </c>
    </row>
    <row r="3" spans="1:144" ht="30" customHeight="1">
      <c r="A3" s="584" t="s">
        <v>288</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row>
    <row r="4" spans="1:144"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144" s="19" customFormat="1" ht="19.2">
      <c r="A5" s="35"/>
      <c r="B5" s="35"/>
      <c r="C5" s="35"/>
      <c r="D5" s="35"/>
      <c r="E5" s="35"/>
      <c r="F5" s="17"/>
      <c r="G5" s="17"/>
      <c r="H5" s="35"/>
      <c r="I5" s="17"/>
      <c r="J5" s="17"/>
      <c r="K5" s="17"/>
      <c r="L5" s="17"/>
      <c r="M5" s="17"/>
      <c r="N5" s="17"/>
      <c r="O5" s="1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44" s="19" customFormat="1" ht="14.25" customHeight="1">
      <c r="A6" s="18"/>
      <c r="B6" s="18"/>
      <c r="C6" s="18"/>
      <c r="D6" s="18"/>
      <c r="E6" s="18"/>
      <c r="F6" s="18"/>
      <c r="G6" s="18"/>
      <c r="H6" s="18"/>
      <c r="I6" s="18"/>
      <c r="J6" s="18"/>
      <c r="K6" s="18"/>
      <c r="L6" s="18"/>
      <c r="M6" s="18"/>
      <c r="N6" s="18"/>
      <c r="O6" s="18"/>
      <c r="P6" s="18"/>
      <c r="Q6" s="4"/>
      <c r="R6" s="4"/>
      <c r="S6" s="4"/>
      <c r="T6" s="4"/>
      <c r="U6" s="4"/>
      <c r="V6" s="4"/>
      <c r="W6" s="4"/>
      <c r="X6" s="4"/>
      <c r="Y6" s="4"/>
      <c r="Z6" s="4"/>
      <c r="AA6" s="4"/>
      <c r="AB6" s="4"/>
      <c r="AC6" s="4"/>
      <c r="AD6" s="4"/>
      <c r="AE6" s="4"/>
      <c r="AF6" s="4"/>
      <c r="AG6" s="4"/>
      <c r="AH6" s="4"/>
      <c r="AI6" s="4"/>
      <c r="AJ6" s="4"/>
      <c r="AK6" s="4"/>
      <c r="AL6" s="4"/>
      <c r="AM6" s="4"/>
      <c r="AN6" s="4"/>
      <c r="AO6" s="4"/>
      <c r="AP6" s="4"/>
      <c r="AQ6" s="4"/>
      <c r="AR6" s="18"/>
      <c r="AS6" s="18"/>
      <c r="AT6" s="18"/>
      <c r="AU6" s="18"/>
      <c r="AV6" s="18"/>
      <c r="AW6" s="18"/>
      <c r="AX6" s="24" t="s">
        <v>38</v>
      </c>
      <c r="AY6" s="57"/>
      <c r="AZ6" s="79" t="s">
        <v>91</v>
      </c>
      <c r="BA6" s="57"/>
      <c r="BB6" s="595" t="s">
        <v>92</v>
      </c>
      <c r="BC6" s="595"/>
    </row>
    <row r="7" spans="1:144" s="19" customFormat="1" ht="23.4">
      <c r="A7" s="154"/>
      <c r="B7" s="155"/>
      <c r="C7" s="156" t="s">
        <v>127</v>
      </c>
      <c r="D7" s="25"/>
      <c r="E7" s="25"/>
      <c r="F7" s="25"/>
      <c r="G7" s="157"/>
      <c r="H7" s="158"/>
      <c r="I7" s="156" t="s">
        <v>260</v>
      </c>
      <c r="J7" s="4"/>
      <c r="K7" s="4"/>
      <c r="L7" s="4"/>
      <c r="M7" s="38"/>
      <c r="N7" s="38"/>
      <c r="O7" s="38"/>
      <c r="P7" s="38"/>
      <c r="Q7" s="38"/>
      <c r="R7" s="38"/>
      <c r="S7" s="38"/>
      <c r="T7" s="38"/>
      <c r="U7" s="51"/>
      <c r="V7" s="51"/>
      <c r="W7" s="51"/>
      <c r="X7" s="51"/>
      <c r="Y7" s="51"/>
      <c r="Z7" s="51"/>
      <c r="AA7" s="51"/>
      <c r="AB7" s="51"/>
      <c r="AC7" s="51"/>
      <c r="AD7" s="51"/>
      <c r="AE7" s="51"/>
      <c r="AF7" s="51"/>
      <c r="AG7" s="51"/>
      <c r="AH7" s="51"/>
      <c r="AI7" s="51"/>
      <c r="AJ7" s="51"/>
      <c r="AK7" s="51"/>
      <c r="AL7" s="51"/>
      <c r="AM7" s="51"/>
      <c r="BB7" s="39"/>
    </row>
    <row r="8" spans="1:144" ht="12" customHeight="1" thickBot="1">
      <c r="A8" s="37"/>
      <c r="B8" s="37"/>
      <c r="C8" s="37"/>
      <c r="D8" s="14"/>
      <c r="E8" s="14"/>
      <c r="F8" s="14"/>
      <c r="G8" s="14"/>
      <c r="H8" s="14"/>
      <c r="I8" s="14"/>
      <c r="J8" s="14"/>
      <c r="K8" s="14"/>
      <c r="L8" s="14"/>
      <c r="M8" s="14"/>
      <c r="N8" s="14"/>
      <c r="O8" s="14"/>
      <c r="P8" s="14"/>
      <c r="Q8" s="15"/>
      <c r="R8" s="15"/>
      <c r="S8" s="15"/>
      <c r="T8" s="15"/>
      <c r="U8" s="15"/>
      <c r="V8" s="15"/>
      <c r="W8" s="15"/>
      <c r="X8" s="15"/>
      <c r="Y8" s="15"/>
      <c r="Z8" s="15"/>
      <c r="AA8" s="15"/>
      <c r="AB8" s="15"/>
      <c r="AC8" s="15"/>
      <c r="AD8" s="15"/>
      <c r="AE8" s="15"/>
      <c r="AF8" s="15"/>
      <c r="AG8" s="15"/>
      <c r="AH8" s="15"/>
      <c r="AI8" s="16"/>
      <c r="AJ8" s="16"/>
      <c r="AK8" s="15"/>
      <c r="AL8" s="16"/>
      <c r="AM8" s="16"/>
      <c r="AN8" s="16"/>
      <c r="AO8" s="16"/>
      <c r="AP8" s="16"/>
      <c r="AQ8" s="16"/>
      <c r="AR8" s="16"/>
      <c r="AS8" s="16"/>
      <c r="AT8" s="16"/>
      <c r="AU8" s="16"/>
      <c r="AV8" s="16"/>
      <c r="AW8" s="16"/>
      <c r="AX8" s="16"/>
      <c r="AY8" s="16"/>
      <c r="AZ8" s="16"/>
      <c r="BA8" s="16"/>
      <c r="BB8" s="16"/>
      <c r="BC8" s="16"/>
    </row>
    <row r="9" spans="1:144" ht="28.5" customHeight="1" thickBot="1">
      <c r="A9" s="970" t="s">
        <v>12</v>
      </c>
      <c r="B9" s="971"/>
      <c r="C9" s="971"/>
      <c r="D9" s="971"/>
      <c r="E9" s="971"/>
      <c r="F9" s="971"/>
      <c r="G9" s="971"/>
      <c r="H9" s="971"/>
      <c r="I9" s="973" t="s">
        <v>43</v>
      </c>
      <c r="J9" s="974"/>
      <c r="K9" s="974"/>
      <c r="L9" s="974"/>
      <c r="M9" s="974"/>
      <c r="N9" s="974"/>
      <c r="O9" s="974"/>
      <c r="P9" s="975"/>
      <c r="Q9" s="54"/>
      <c r="R9" s="54"/>
      <c r="S9" s="52"/>
      <c r="T9" s="52"/>
      <c r="U9" s="52"/>
      <c r="V9" s="52"/>
      <c r="W9" s="54"/>
      <c r="X9" s="54"/>
      <c r="Y9" s="52"/>
      <c r="Z9" s="52"/>
      <c r="AA9" s="52"/>
      <c r="AB9" s="52"/>
      <c r="AC9" s="52"/>
      <c r="AD9" s="52"/>
      <c r="AE9" s="52"/>
      <c r="AF9" s="52"/>
      <c r="AG9" s="52"/>
      <c r="AH9" s="52"/>
      <c r="AI9" s="52"/>
      <c r="AJ9" s="52"/>
      <c r="AK9" s="52"/>
      <c r="AL9" s="52"/>
      <c r="AM9" s="52"/>
      <c r="AN9" s="52"/>
      <c r="AO9" s="52"/>
      <c r="AP9" s="19"/>
      <c r="AQ9" s="19"/>
      <c r="AR9" s="19"/>
      <c r="AS9" s="19"/>
      <c r="AT9" s="19"/>
      <c r="AU9" s="19"/>
      <c r="AV9" s="19"/>
      <c r="AW9" s="19"/>
      <c r="AX9" s="19"/>
      <c r="AY9" s="19"/>
      <c r="AZ9" s="19"/>
      <c r="BA9" s="19"/>
      <c r="BB9" s="19"/>
      <c r="BC9" s="19"/>
    </row>
    <row r="10" spans="1:144" ht="16.5" customHeight="1" thickBot="1">
      <c r="D10" s="27"/>
      <c r="E10" s="27"/>
      <c r="F10" s="27"/>
      <c r="G10" s="27"/>
      <c r="H10" s="27"/>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4"/>
      <c r="AK10" s="28"/>
      <c r="AL10" s="28"/>
      <c r="AM10" s="28"/>
      <c r="AN10" s="4"/>
      <c r="AO10" s="4"/>
      <c r="AP10" s="4"/>
      <c r="AQ10" s="4"/>
      <c r="AR10" s="4"/>
      <c r="AS10" s="4"/>
      <c r="AT10" s="4"/>
      <c r="AU10" s="4"/>
      <c r="AV10" s="4"/>
      <c r="AW10" s="4"/>
      <c r="AX10" s="4"/>
      <c r="AY10" s="4"/>
      <c r="AZ10" s="4"/>
      <c r="BA10" s="4"/>
      <c r="BB10" s="4"/>
      <c r="BC10" s="4"/>
    </row>
    <row r="11" spans="1:144" ht="47.25" customHeight="1">
      <c r="A11" s="1390" t="s">
        <v>10</v>
      </c>
      <c r="B11" s="585"/>
      <c r="C11" s="585"/>
      <c r="D11" s="585"/>
      <c r="E11" s="585"/>
      <c r="F11" s="585"/>
      <c r="G11" s="585"/>
      <c r="H11" s="585"/>
      <c r="I11" s="585" t="s">
        <v>8</v>
      </c>
      <c r="J11" s="585"/>
      <c r="K11" s="585"/>
      <c r="L11" s="585"/>
      <c r="M11" s="585"/>
      <c r="N11" s="585"/>
      <c r="O11" s="585"/>
      <c r="P11" s="585"/>
      <c r="Q11" s="585"/>
      <c r="R11" s="585"/>
      <c r="S11" s="585"/>
      <c r="T11" s="585"/>
      <c r="U11" s="585"/>
      <c r="V11" s="585"/>
      <c r="W11" s="585"/>
      <c r="X11" s="585"/>
      <c r="Y11" s="585"/>
      <c r="Z11" s="585"/>
      <c r="AA11" s="704" t="s">
        <v>2</v>
      </c>
      <c r="AB11" s="693"/>
      <c r="AC11" s="693"/>
      <c r="AD11" s="693"/>
      <c r="AE11" s="693"/>
      <c r="AF11" s="693"/>
      <c r="AG11" s="693"/>
      <c r="AH11" s="693"/>
      <c r="AI11" s="693"/>
      <c r="AJ11" s="693"/>
      <c r="AK11" s="693"/>
      <c r="AL11" s="693"/>
      <c r="AM11" s="693"/>
      <c r="AN11" s="693"/>
      <c r="AO11" s="693"/>
      <c r="AP11" s="693"/>
      <c r="AQ11" s="693"/>
      <c r="AR11" s="735"/>
      <c r="AS11" s="1381" t="s">
        <v>113</v>
      </c>
      <c r="AT11" s="1382"/>
      <c r="AU11" s="1382"/>
      <c r="AV11" s="1382"/>
      <c r="AW11" s="1383"/>
      <c r="AX11" s="1391" t="s">
        <v>114</v>
      </c>
      <c r="AY11" s="1391"/>
      <c r="AZ11" s="1391"/>
      <c r="BA11" s="1391"/>
      <c r="BB11" s="1391"/>
      <c r="BC11" s="1392"/>
    </row>
    <row r="12" spans="1:144" s="29" customFormat="1" ht="29.25" customHeight="1">
      <c r="A12" s="1393"/>
      <c r="B12" s="1394"/>
      <c r="C12" s="1394"/>
      <c r="D12" s="1394"/>
      <c r="E12" s="1394"/>
      <c r="F12" s="1394"/>
      <c r="G12" s="1394"/>
      <c r="H12" s="1394"/>
      <c r="I12" s="576"/>
      <c r="J12" s="576"/>
      <c r="K12" s="576"/>
      <c r="L12" s="576"/>
      <c r="M12" s="576"/>
      <c r="N12" s="576"/>
      <c r="O12" s="576"/>
      <c r="P12" s="576"/>
      <c r="Q12" s="576"/>
      <c r="R12" s="576"/>
      <c r="S12" s="576"/>
      <c r="T12" s="576"/>
      <c r="U12" s="576"/>
      <c r="V12" s="576"/>
      <c r="W12" s="576"/>
      <c r="X12" s="576"/>
      <c r="Y12" s="576"/>
      <c r="Z12" s="576"/>
      <c r="AA12" s="978"/>
      <c r="AB12" s="979"/>
      <c r="AC12" s="979"/>
      <c r="AD12" s="979"/>
      <c r="AE12" s="979"/>
      <c r="AF12" s="979"/>
      <c r="AG12" s="979"/>
      <c r="AH12" s="979"/>
      <c r="AI12" s="979"/>
      <c r="AJ12" s="979"/>
      <c r="AK12" s="979"/>
      <c r="AL12" s="979"/>
      <c r="AM12" s="979"/>
      <c r="AN12" s="979"/>
      <c r="AO12" s="979"/>
      <c r="AP12" s="979"/>
      <c r="AQ12" s="979"/>
      <c r="AR12" s="980"/>
      <c r="AS12" s="1384" t="str">
        <f>IF(A12&lt;&gt;"",RIGHT(A12,1),"")</f>
        <v/>
      </c>
      <c r="AT12" s="1385"/>
      <c r="AU12" s="1385"/>
      <c r="AV12" s="1385"/>
      <c r="AW12" s="1386"/>
      <c r="AX12" s="1403"/>
      <c r="AY12" s="1403"/>
      <c r="AZ12" s="1403"/>
      <c r="BA12" s="1403"/>
      <c r="BB12" s="1403"/>
      <c r="BC12" s="140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29" customFormat="1" ht="29.25" customHeight="1" thickBot="1">
      <c r="A13" s="1395"/>
      <c r="B13" s="1396"/>
      <c r="C13" s="1396"/>
      <c r="D13" s="1396"/>
      <c r="E13" s="1396"/>
      <c r="F13" s="1396"/>
      <c r="G13" s="1396"/>
      <c r="H13" s="1396"/>
      <c r="I13" s="542"/>
      <c r="J13" s="542"/>
      <c r="K13" s="542"/>
      <c r="L13" s="542"/>
      <c r="M13" s="542"/>
      <c r="N13" s="542"/>
      <c r="O13" s="542"/>
      <c r="P13" s="542"/>
      <c r="Q13" s="542"/>
      <c r="R13" s="542"/>
      <c r="S13" s="542"/>
      <c r="T13" s="542"/>
      <c r="U13" s="542"/>
      <c r="V13" s="542"/>
      <c r="W13" s="542"/>
      <c r="X13" s="542"/>
      <c r="Y13" s="542"/>
      <c r="Z13" s="542"/>
      <c r="AA13" s="1097"/>
      <c r="AB13" s="1098"/>
      <c r="AC13" s="1098"/>
      <c r="AD13" s="1098"/>
      <c r="AE13" s="1098"/>
      <c r="AF13" s="1098"/>
      <c r="AG13" s="1098"/>
      <c r="AH13" s="1098"/>
      <c r="AI13" s="1098"/>
      <c r="AJ13" s="1098"/>
      <c r="AK13" s="1098"/>
      <c r="AL13" s="1098"/>
      <c r="AM13" s="1098"/>
      <c r="AN13" s="1098"/>
      <c r="AO13" s="1098"/>
      <c r="AP13" s="1098"/>
      <c r="AQ13" s="1098"/>
      <c r="AR13" s="1099"/>
      <c r="AS13" s="1387" t="str">
        <f>IF(A13&lt;&gt;"",RIGHT(A13,1),"")</f>
        <v/>
      </c>
      <c r="AT13" s="1388"/>
      <c r="AU13" s="1388"/>
      <c r="AV13" s="1388"/>
      <c r="AW13" s="1389"/>
      <c r="AX13" s="1405"/>
      <c r="AY13" s="1405"/>
      <c r="AZ13" s="1405"/>
      <c r="BA13" s="1405"/>
      <c r="BB13" s="1405"/>
      <c r="BC13" s="1406"/>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1" customFormat="1" ht="17.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144" s="21" customFormat="1" ht="17.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144" ht="31.5" customHeight="1" thickBot="1">
      <c r="A16" s="40" t="s">
        <v>97</v>
      </c>
      <c r="B16" s="145"/>
      <c r="C16" s="145"/>
      <c r="D16" s="145"/>
      <c r="E16" s="145"/>
      <c r="F16" s="145"/>
      <c r="G16" s="145"/>
      <c r="H16" s="145"/>
      <c r="I16" s="145"/>
      <c r="J16" s="145"/>
      <c r="K16" s="145"/>
      <c r="L16" s="145"/>
      <c r="M16" s="145"/>
      <c r="N16" s="145"/>
      <c r="O16" s="145"/>
      <c r="P16" s="145"/>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45"/>
      <c r="AV16" s="145"/>
      <c r="AW16" s="145"/>
      <c r="AX16" s="145"/>
      <c r="AY16" s="145"/>
      <c r="AZ16" s="145"/>
      <c r="BA16" s="145"/>
      <c r="BB16" s="145"/>
      <c r="BC16" s="145"/>
    </row>
    <row r="17" spans="1:144" s="21" customFormat="1" ht="57" customHeight="1" thickBot="1">
      <c r="A17" s="1397" t="s">
        <v>96</v>
      </c>
      <c r="B17" s="538"/>
      <c r="C17" s="538"/>
      <c r="D17" s="538"/>
      <c r="E17" s="538"/>
      <c r="F17" s="538"/>
      <c r="G17" s="538"/>
      <c r="H17" s="539"/>
      <c r="I17" s="558" t="s">
        <v>115</v>
      </c>
      <c r="J17" s="559"/>
      <c r="K17" s="559"/>
      <c r="L17" s="559"/>
      <c r="M17" s="560"/>
      <c r="N17" s="1362" t="s">
        <v>98</v>
      </c>
      <c r="O17" s="1363"/>
      <c r="P17" s="540" t="s">
        <v>99</v>
      </c>
      <c r="Q17" s="538"/>
      <c r="R17" s="538"/>
      <c r="S17" s="538"/>
      <c r="T17" s="538"/>
      <c r="U17" s="538"/>
      <c r="V17" s="538"/>
      <c r="W17" s="548" t="s">
        <v>100</v>
      </c>
      <c r="X17" s="538"/>
      <c r="Y17" s="538"/>
      <c r="Z17" s="538"/>
      <c r="AA17" s="538"/>
      <c r="AB17" s="538"/>
      <c r="AC17" s="538"/>
      <c r="AD17" s="538"/>
      <c r="AE17" s="538"/>
      <c r="AF17" s="538"/>
      <c r="AG17" s="538"/>
      <c r="AH17" s="538"/>
      <c r="AI17" s="538"/>
      <c r="AJ17" s="538"/>
      <c r="AK17" s="539"/>
      <c r="AL17" s="538" t="s">
        <v>101</v>
      </c>
      <c r="AM17" s="538"/>
      <c r="AN17" s="538"/>
      <c r="AO17" s="538"/>
      <c r="AP17" s="538"/>
      <c r="AQ17" s="538"/>
      <c r="AR17" s="538"/>
      <c r="AS17" s="538"/>
      <c r="AT17" s="538"/>
      <c r="AU17" s="538"/>
      <c r="AV17" s="538"/>
      <c r="AW17" s="538"/>
      <c r="AX17" s="538"/>
      <c r="AY17" s="538"/>
      <c r="AZ17" s="538"/>
      <c r="BA17" s="538"/>
      <c r="BB17" s="538"/>
      <c r="BC17" s="611"/>
    </row>
    <row r="18" spans="1:144" s="21" customFormat="1" ht="34.5" customHeight="1" thickTop="1">
      <c r="A18" s="1398" t="s">
        <v>105</v>
      </c>
      <c r="B18" s="1399"/>
      <c r="C18" s="1399"/>
      <c r="D18" s="1399"/>
      <c r="E18" s="1399"/>
      <c r="F18" s="1399"/>
      <c r="G18" s="1399"/>
      <c r="H18" s="1399"/>
      <c r="I18" s="1364" t="str">
        <f>IF($AX$12&lt;&gt;"",SUMIF($AS$12:$AW$13,A18,$AX$12:$BC$13),"")</f>
        <v/>
      </c>
      <c r="J18" s="1365"/>
      <c r="K18" s="1365"/>
      <c r="L18" s="1365"/>
      <c r="M18" s="1366"/>
      <c r="N18" s="1367" t="s">
        <v>98</v>
      </c>
      <c r="O18" s="1368"/>
      <c r="P18" s="1369">
        <v>250000</v>
      </c>
      <c r="Q18" s="1370"/>
      <c r="R18" s="1370"/>
      <c r="S18" s="1370"/>
      <c r="T18" s="1370"/>
      <c r="U18" s="1370"/>
      <c r="V18" s="134" t="s">
        <v>0</v>
      </c>
      <c r="W18" s="1142" t="str">
        <f>IF(I18&lt;&gt;"",(I18*P18),"")</f>
        <v/>
      </c>
      <c r="X18" s="1143"/>
      <c r="Y18" s="1143"/>
      <c r="Z18" s="1143"/>
      <c r="AA18" s="1143"/>
      <c r="AB18" s="1143"/>
      <c r="AC18" s="1143"/>
      <c r="AD18" s="1143"/>
      <c r="AE18" s="1143"/>
      <c r="AF18" s="1143"/>
      <c r="AG18" s="1143"/>
      <c r="AH18" s="1143"/>
      <c r="AI18" s="1143"/>
      <c r="AJ18" s="1143"/>
      <c r="AK18" s="127" t="s">
        <v>0</v>
      </c>
      <c r="AL18" s="1417">
        <f>SUM(W18:AK19)</f>
        <v>0</v>
      </c>
      <c r="AM18" s="1417"/>
      <c r="AN18" s="1417"/>
      <c r="AO18" s="1417"/>
      <c r="AP18" s="1417"/>
      <c r="AQ18" s="1417"/>
      <c r="AR18" s="1417"/>
      <c r="AS18" s="1417"/>
      <c r="AT18" s="1417"/>
      <c r="AU18" s="1417"/>
      <c r="AV18" s="1417"/>
      <c r="AW18" s="1417"/>
      <c r="AX18" s="1417"/>
      <c r="AY18" s="1417"/>
      <c r="AZ18" s="1417"/>
      <c r="BA18" s="1417"/>
      <c r="BB18" s="1417"/>
      <c r="BC18" s="1360" t="s">
        <v>116</v>
      </c>
    </row>
    <row r="19" spans="1:144" s="21" customFormat="1" ht="34.5" customHeight="1" thickBot="1">
      <c r="A19" s="1400" t="s">
        <v>106</v>
      </c>
      <c r="B19" s="1401"/>
      <c r="C19" s="1401"/>
      <c r="D19" s="1401"/>
      <c r="E19" s="1401"/>
      <c r="F19" s="1401"/>
      <c r="G19" s="1401"/>
      <c r="H19" s="1402"/>
      <c r="I19" s="1409" t="str">
        <f>IF($AX$12&lt;&gt;"",SUMIF($AS$12:$AW$13,A19,$AX$12:$BC$13),"")</f>
        <v/>
      </c>
      <c r="J19" s="1410"/>
      <c r="K19" s="1410"/>
      <c r="L19" s="1410"/>
      <c r="M19" s="1411"/>
      <c r="N19" s="1412" t="s">
        <v>98</v>
      </c>
      <c r="O19" s="1413"/>
      <c r="P19" s="1407">
        <v>170000</v>
      </c>
      <c r="Q19" s="1408"/>
      <c r="R19" s="1408"/>
      <c r="S19" s="1408"/>
      <c r="T19" s="1408"/>
      <c r="U19" s="1408"/>
      <c r="V19" s="135" t="s">
        <v>0</v>
      </c>
      <c r="W19" s="1199" t="str">
        <f>IF(I19&lt;&gt;"",(I19*P19),"")</f>
        <v/>
      </c>
      <c r="X19" s="816"/>
      <c r="Y19" s="816"/>
      <c r="Z19" s="816"/>
      <c r="AA19" s="816"/>
      <c r="AB19" s="816"/>
      <c r="AC19" s="816"/>
      <c r="AD19" s="816"/>
      <c r="AE19" s="816"/>
      <c r="AF19" s="816"/>
      <c r="AG19" s="816"/>
      <c r="AH19" s="816"/>
      <c r="AI19" s="816"/>
      <c r="AJ19" s="816"/>
      <c r="AK19" s="133" t="s">
        <v>0</v>
      </c>
      <c r="AL19" s="1418"/>
      <c r="AM19" s="1418"/>
      <c r="AN19" s="1418"/>
      <c r="AO19" s="1418"/>
      <c r="AP19" s="1418"/>
      <c r="AQ19" s="1418"/>
      <c r="AR19" s="1418"/>
      <c r="AS19" s="1418"/>
      <c r="AT19" s="1418"/>
      <c r="AU19" s="1418"/>
      <c r="AV19" s="1418"/>
      <c r="AW19" s="1418"/>
      <c r="AX19" s="1418"/>
      <c r="AY19" s="1418"/>
      <c r="AZ19" s="1418"/>
      <c r="BA19" s="1418"/>
      <c r="BB19" s="1418"/>
      <c r="BC19" s="1361"/>
    </row>
    <row r="20" spans="1:144" ht="38.25" customHeight="1" thickTop="1" thickBot="1">
      <c r="A20" s="1377" t="s">
        <v>112</v>
      </c>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9"/>
      <c r="AL20" s="1419">
        <f>AL18</f>
        <v>0</v>
      </c>
      <c r="AM20" s="1420"/>
      <c r="AN20" s="1420"/>
      <c r="AO20" s="1420"/>
      <c r="AP20" s="1420"/>
      <c r="AQ20" s="1420"/>
      <c r="AR20" s="1420"/>
      <c r="AS20" s="1420"/>
      <c r="AT20" s="1420"/>
      <c r="AU20" s="1420"/>
      <c r="AV20" s="1420"/>
      <c r="AW20" s="1420"/>
      <c r="AX20" s="1420"/>
      <c r="AY20" s="1420"/>
      <c r="AZ20" s="1420"/>
      <c r="BA20" s="1420"/>
      <c r="BB20" s="1420"/>
      <c r="BC20" s="136" t="s">
        <v>116</v>
      </c>
    </row>
    <row r="21" spans="1:144" s="21" customFormat="1" ht="1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144" s="21" customFormat="1"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144" s="21" customFormat="1" ht="1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144" s="21" customFormat="1"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144" s="21" customFormat="1"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144" s="21" customFormat="1"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144" s="21" customFormat="1" ht="15" customHeight="1" thickBo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144" ht="29.25" customHeight="1" thickBot="1">
      <c r="A28" s="970" t="s">
        <v>12</v>
      </c>
      <c r="B28" s="971"/>
      <c r="C28" s="971"/>
      <c r="D28" s="971"/>
      <c r="E28" s="971"/>
      <c r="F28" s="971"/>
      <c r="G28" s="971"/>
      <c r="H28" s="971"/>
      <c r="I28" s="973" t="s">
        <v>65</v>
      </c>
      <c r="J28" s="974"/>
      <c r="K28" s="974"/>
      <c r="L28" s="974"/>
      <c r="M28" s="974"/>
      <c r="N28" s="974"/>
      <c r="O28" s="974"/>
      <c r="P28" s="975"/>
      <c r="Q28" s="52"/>
      <c r="R28" s="52"/>
      <c r="S28" s="52"/>
      <c r="T28" s="52"/>
      <c r="U28" s="52"/>
      <c r="V28" s="52"/>
      <c r="W28" s="52"/>
      <c r="X28" s="52"/>
      <c r="Y28" s="52"/>
      <c r="Z28" s="52"/>
      <c r="AA28" s="52"/>
      <c r="AB28" s="52"/>
      <c r="AC28" s="52"/>
      <c r="AD28" s="52"/>
      <c r="AE28" s="52"/>
      <c r="AF28" s="52"/>
      <c r="AG28" s="52"/>
      <c r="AH28" s="52"/>
      <c r="AI28" s="52"/>
      <c r="AJ28" s="52"/>
      <c r="AK28" s="52"/>
      <c r="AL28" s="52"/>
      <c r="AM28" s="52"/>
      <c r="AN28" s="19"/>
      <c r="AO28" s="19"/>
      <c r="AP28" s="19"/>
      <c r="AQ28" s="19"/>
      <c r="AR28" s="19"/>
      <c r="AS28" s="19"/>
      <c r="AT28" s="19"/>
      <c r="AU28" s="19"/>
      <c r="AV28" s="41"/>
      <c r="AW28" s="1414" t="s">
        <v>135</v>
      </c>
      <c r="AX28" s="1415"/>
      <c r="AY28" s="1415"/>
      <c r="AZ28" s="1415"/>
      <c r="BA28" s="1415"/>
      <c r="BB28" s="1415"/>
      <c r="BC28" s="1415"/>
    </row>
    <row r="29" spans="1:144" ht="19.5" customHeight="1" thickBot="1">
      <c r="A29" s="35"/>
      <c r="B29" s="35"/>
      <c r="C29" s="35"/>
      <c r="D29" s="35"/>
      <c r="E29" s="35"/>
      <c r="F29" s="35"/>
      <c r="G29" s="35"/>
      <c r="H29" s="35"/>
      <c r="I29" s="35"/>
      <c r="J29" s="35"/>
      <c r="K29" s="35"/>
      <c r="L29" s="35"/>
      <c r="M29" s="35"/>
      <c r="N29" s="35"/>
      <c r="O29" s="17"/>
      <c r="P29" s="17"/>
      <c r="Q29" s="17"/>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1416"/>
      <c r="AX29" s="1416"/>
      <c r="AY29" s="1416"/>
      <c r="AZ29" s="1416"/>
      <c r="BA29" s="1416"/>
      <c r="BB29" s="1416"/>
      <c r="BC29" s="1416"/>
    </row>
    <row r="30" spans="1:144" ht="46.5" customHeight="1">
      <c r="A30" s="1380" t="s">
        <v>10</v>
      </c>
      <c r="B30" s="587"/>
      <c r="C30" s="587"/>
      <c r="D30" s="587"/>
      <c r="E30" s="587"/>
      <c r="F30" s="587"/>
      <c r="G30" s="587"/>
      <c r="H30" s="1013"/>
      <c r="I30" s="704" t="s">
        <v>8</v>
      </c>
      <c r="J30" s="693"/>
      <c r="K30" s="693"/>
      <c r="L30" s="693"/>
      <c r="M30" s="693"/>
      <c r="N30" s="693"/>
      <c r="O30" s="693"/>
      <c r="P30" s="693"/>
      <c r="Q30" s="693"/>
      <c r="R30" s="693"/>
      <c r="S30" s="693"/>
      <c r="T30" s="693"/>
      <c r="U30" s="693"/>
      <c r="V30" s="693"/>
      <c r="W30" s="693"/>
      <c r="X30" s="693"/>
      <c r="Y30" s="693"/>
      <c r="Z30" s="735"/>
      <c r="AA30" s="704" t="s">
        <v>2</v>
      </c>
      <c r="AB30" s="693"/>
      <c r="AC30" s="693"/>
      <c r="AD30" s="693"/>
      <c r="AE30" s="693"/>
      <c r="AF30" s="693"/>
      <c r="AG30" s="693"/>
      <c r="AH30" s="693"/>
      <c r="AI30" s="693"/>
      <c r="AJ30" s="693"/>
      <c r="AK30" s="693"/>
      <c r="AL30" s="693"/>
      <c r="AM30" s="693"/>
      <c r="AN30" s="693"/>
      <c r="AO30" s="693"/>
      <c r="AP30" s="693"/>
      <c r="AQ30" s="693"/>
      <c r="AR30" s="693"/>
      <c r="AS30" s="693"/>
      <c r="AT30" s="693"/>
      <c r="AU30" s="693"/>
      <c r="AV30" s="735"/>
      <c r="AW30" s="586" t="s">
        <v>55</v>
      </c>
      <c r="AX30" s="587"/>
      <c r="AY30" s="587"/>
      <c r="AZ30" s="587"/>
      <c r="BA30" s="587"/>
      <c r="BB30" s="587"/>
      <c r="BC30" s="588"/>
    </row>
    <row r="31" spans="1:144" ht="29.25" customHeight="1">
      <c r="A31" s="1439"/>
      <c r="B31" s="1440"/>
      <c r="C31" s="1440"/>
      <c r="D31" s="1440"/>
      <c r="E31" s="1440"/>
      <c r="F31" s="1440"/>
      <c r="G31" s="1440"/>
      <c r="H31" s="1441"/>
      <c r="I31" s="1371"/>
      <c r="J31" s="1372"/>
      <c r="K31" s="1372"/>
      <c r="L31" s="1372"/>
      <c r="M31" s="1372"/>
      <c r="N31" s="1372"/>
      <c r="O31" s="1372"/>
      <c r="P31" s="1372"/>
      <c r="Q31" s="1372"/>
      <c r="R31" s="1372"/>
      <c r="S31" s="1372"/>
      <c r="T31" s="1372"/>
      <c r="U31" s="1372"/>
      <c r="V31" s="1372"/>
      <c r="W31" s="1372"/>
      <c r="X31" s="1372"/>
      <c r="Y31" s="1372"/>
      <c r="Z31" s="1373"/>
      <c r="AA31" s="741"/>
      <c r="AB31" s="742"/>
      <c r="AC31" s="742"/>
      <c r="AD31" s="742"/>
      <c r="AE31" s="742"/>
      <c r="AF31" s="742"/>
      <c r="AG31" s="742"/>
      <c r="AH31" s="742"/>
      <c r="AI31" s="742"/>
      <c r="AJ31" s="742"/>
      <c r="AK31" s="742"/>
      <c r="AL31" s="742"/>
      <c r="AM31" s="742"/>
      <c r="AN31" s="742"/>
      <c r="AO31" s="742"/>
      <c r="AP31" s="742"/>
      <c r="AQ31" s="742"/>
      <c r="AR31" s="742"/>
      <c r="AS31" s="742"/>
      <c r="AT31" s="742"/>
      <c r="AU31" s="742"/>
      <c r="AV31" s="743"/>
      <c r="AW31" s="1421"/>
      <c r="AX31" s="1422"/>
      <c r="AY31" s="1422"/>
      <c r="AZ31" s="1422"/>
      <c r="BA31" s="1422"/>
      <c r="BB31" s="1422"/>
      <c r="BC31" s="115" t="s">
        <v>17</v>
      </c>
    </row>
    <row r="32" spans="1:144" s="29" customFormat="1" ht="28.5" customHeight="1">
      <c r="A32" s="1436"/>
      <c r="B32" s="1437"/>
      <c r="C32" s="1437"/>
      <c r="D32" s="1437"/>
      <c r="E32" s="1437"/>
      <c r="F32" s="1437"/>
      <c r="G32" s="1437"/>
      <c r="H32" s="1438"/>
      <c r="I32" s="1374"/>
      <c r="J32" s="1375"/>
      <c r="K32" s="1375"/>
      <c r="L32" s="1375"/>
      <c r="M32" s="1375"/>
      <c r="N32" s="1375"/>
      <c r="O32" s="1375"/>
      <c r="P32" s="1375"/>
      <c r="Q32" s="1375"/>
      <c r="R32" s="1375"/>
      <c r="S32" s="1375"/>
      <c r="T32" s="1375"/>
      <c r="U32" s="1375"/>
      <c r="V32" s="1375"/>
      <c r="W32" s="1375"/>
      <c r="X32" s="1375"/>
      <c r="Y32" s="1375"/>
      <c r="Z32" s="1376"/>
      <c r="AA32" s="681"/>
      <c r="AB32" s="682"/>
      <c r="AC32" s="682"/>
      <c r="AD32" s="682"/>
      <c r="AE32" s="682"/>
      <c r="AF32" s="682"/>
      <c r="AG32" s="682"/>
      <c r="AH32" s="682"/>
      <c r="AI32" s="682"/>
      <c r="AJ32" s="682"/>
      <c r="AK32" s="682"/>
      <c r="AL32" s="682"/>
      <c r="AM32" s="682"/>
      <c r="AN32" s="682"/>
      <c r="AO32" s="682"/>
      <c r="AP32" s="682"/>
      <c r="AQ32" s="682"/>
      <c r="AR32" s="682"/>
      <c r="AS32" s="682"/>
      <c r="AT32" s="682"/>
      <c r="AU32" s="682"/>
      <c r="AV32" s="683"/>
      <c r="AW32" s="1423"/>
      <c r="AX32" s="1424"/>
      <c r="AY32" s="1424"/>
      <c r="AZ32" s="1424"/>
      <c r="BA32" s="1424"/>
      <c r="BB32" s="1424"/>
      <c r="BC32" s="116" t="s">
        <v>17</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1:144" s="29" customFormat="1" ht="28.5" customHeight="1">
      <c r="A33" s="1436"/>
      <c r="B33" s="1437"/>
      <c r="C33" s="1437"/>
      <c r="D33" s="1437"/>
      <c r="E33" s="1437"/>
      <c r="F33" s="1437"/>
      <c r="G33" s="1437"/>
      <c r="H33" s="1438"/>
      <c r="I33" s="1374"/>
      <c r="J33" s="1375"/>
      <c r="K33" s="1375"/>
      <c r="L33" s="1375"/>
      <c r="M33" s="1375"/>
      <c r="N33" s="1375"/>
      <c r="O33" s="1375"/>
      <c r="P33" s="1375"/>
      <c r="Q33" s="1375"/>
      <c r="R33" s="1375"/>
      <c r="S33" s="1375"/>
      <c r="T33" s="1375"/>
      <c r="U33" s="1375"/>
      <c r="V33" s="1375"/>
      <c r="W33" s="1375"/>
      <c r="X33" s="1375"/>
      <c r="Y33" s="1375"/>
      <c r="Z33" s="1376"/>
      <c r="AA33" s="681"/>
      <c r="AB33" s="682"/>
      <c r="AC33" s="682"/>
      <c r="AD33" s="682"/>
      <c r="AE33" s="682"/>
      <c r="AF33" s="682"/>
      <c r="AG33" s="682"/>
      <c r="AH33" s="682"/>
      <c r="AI33" s="682"/>
      <c r="AJ33" s="682"/>
      <c r="AK33" s="682"/>
      <c r="AL33" s="682"/>
      <c r="AM33" s="682"/>
      <c r="AN33" s="682"/>
      <c r="AO33" s="682"/>
      <c r="AP33" s="682"/>
      <c r="AQ33" s="682"/>
      <c r="AR33" s="682"/>
      <c r="AS33" s="682"/>
      <c r="AT33" s="682"/>
      <c r="AU33" s="682"/>
      <c r="AV33" s="683"/>
      <c r="AW33" s="1423"/>
      <c r="AX33" s="1424"/>
      <c r="AY33" s="1424"/>
      <c r="AZ33" s="1424"/>
      <c r="BA33" s="1424"/>
      <c r="BB33" s="1424"/>
      <c r="BC33" s="116" t="s">
        <v>17</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29" customFormat="1" ht="28.5" customHeight="1">
      <c r="A34" s="1436"/>
      <c r="B34" s="1437"/>
      <c r="C34" s="1437"/>
      <c r="D34" s="1437"/>
      <c r="E34" s="1437"/>
      <c r="F34" s="1437"/>
      <c r="G34" s="1437"/>
      <c r="H34" s="1438"/>
      <c r="I34" s="1374"/>
      <c r="J34" s="1375"/>
      <c r="K34" s="1375"/>
      <c r="L34" s="1375"/>
      <c r="M34" s="1375"/>
      <c r="N34" s="1375"/>
      <c r="O34" s="1375"/>
      <c r="P34" s="1375"/>
      <c r="Q34" s="1375"/>
      <c r="R34" s="1375"/>
      <c r="S34" s="1375"/>
      <c r="T34" s="1375"/>
      <c r="U34" s="1375"/>
      <c r="V34" s="1375"/>
      <c r="W34" s="1375"/>
      <c r="X34" s="1375"/>
      <c r="Y34" s="1375"/>
      <c r="Z34" s="1376"/>
      <c r="AA34" s="681"/>
      <c r="AB34" s="682"/>
      <c r="AC34" s="682"/>
      <c r="AD34" s="682"/>
      <c r="AE34" s="682"/>
      <c r="AF34" s="682"/>
      <c r="AG34" s="682"/>
      <c r="AH34" s="682"/>
      <c r="AI34" s="682"/>
      <c r="AJ34" s="682"/>
      <c r="AK34" s="682"/>
      <c r="AL34" s="682"/>
      <c r="AM34" s="682"/>
      <c r="AN34" s="682"/>
      <c r="AO34" s="682"/>
      <c r="AP34" s="682"/>
      <c r="AQ34" s="682"/>
      <c r="AR34" s="682"/>
      <c r="AS34" s="682"/>
      <c r="AT34" s="682"/>
      <c r="AU34" s="682"/>
      <c r="AV34" s="683"/>
      <c r="AW34" s="1423"/>
      <c r="AX34" s="1424"/>
      <c r="AY34" s="1424"/>
      <c r="AZ34" s="1424"/>
      <c r="BA34" s="1424"/>
      <c r="BB34" s="1424"/>
      <c r="BC34" s="116" t="s">
        <v>17</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29" customFormat="1" ht="28.5" customHeight="1" thickBot="1">
      <c r="A35" s="1427"/>
      <c r="B35" s="1428"/>
      <c r="C35" s="1428"/>
      <c r="D35" s="1428"/>
      <c r="E35" s="1428"/>
      <c r="F35" s="1428"/>
      <c r="G35" s="1428"/>
      <c r="H35" s="1429"/>
      <c r="I35" s="1430"/>
      <c r="J35" s="1431"/>
      <c r="K35" s="1431"/>
      <c r="L35" s="1431"/>
      <c r="M35" s="1431"/>
      <c r="N35" s="1431"/>
      <c r="O35" s="1431"/>
      <c r="P35" s="1431"/>
      <c r="Q35" s="1431"/>
      <c r="R35" s="1431"/>
      <c r="S35" s="1431"/>
      <c r="T35" s="1431"/>
      <c r="U35" s="1431"/>
      <c r="V35" s="1431"/>
      <c r="W35" s="1431"/>
      <c r="X35" s="1431"/>
      <c r="Y35" s="1431"/>
      <c r="Z35" s="1432"/>
      <c r="AA35" s="1433"/>
      <c r="AB35" s="1434"/>
      <c r="AC35" s="1434"/>
      <c r="AD35" s="1434"/>
      <c r="AE35" s="1434"/>
      <c r="AF35" s="1434"/>
      <c r="AG35" s="1434"/>
      <c r="AH35" s="1434"/>
      <c r="AI35" s="1434"/>
      <c r="AJ35" s="1434"/>
      <c r="AK35" s="1434"/>
      <c r="AL35" s="1434"/>
      <c r="AM35" s="1434"/>
      <c r="AN35" s="1434"/>
      <c r="AO35" s="1434"/>
      <c r="AP35" s="1434"/>
      <c r="AQ35" s="1434"/>
      <c r="AR35" s="1434"/>
      <c r="AS35" s="1434"/>
      <c r="AT35" s="1434"/>
      <c r="AU35" s="1434"/>
      <c r="AV35" s="1435"/>
      <c r="AW35" s="1358"/>
      <c r="AX35" s="1359"/>
      <c r="AY35" s="1359"/>
      <c r="AZ35" s="1359"/>
      <c r="BA35" s="1359"/>
      <c r="BB35" s="1359"/>
      <c r="BC35" s="120" t="s">
        <v>17</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21" customFormat="1" ht="17.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144" s="21" customFormat="1"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144" ht="31.5" customHeight="1" thickBot="1">
      <c r="A38" s="40" t="s">
        <v>97</v>
      </c>
      <c r="B38" s="145"/>
      <c r="C38" s="145"/>
      <c r="D38" s="145"/>
      <c r="E38" s="145"/>
      <c r="F38" s="145"/>
      <c r="G38" s="145"/>
      <c r="H38" s="145"/>
      <c r="I38" s="145"/>
      <c r="J38" s="145"/>
      <c r="K38" s="145"/>
      <c r="L38" s="122" t="s">
        <v>126</v>
      </c>
      <c r="M38" s="145"/>
      <c r="N38" s="145"/>
      <c r="O38" s="145"/>
      <c r="P38" s="145"/>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45"/>
      <c r="AV38" s="145"/>
      <c r="AW38" s="145"/>
      <c r="AX38" s="145"/>
      <c r="AY38" s="145"/>
      <c r="AZ38" s="145"/>
      <c r="BA38" s="145"/>
      <c r="BB38" s="145"/>
      <c r="BC38" s="145"/>
    </row>
    <row r="39" spans="1:144" s="21" customFormat="1" ht="57" customHeight="1" thickBot="1">
      <c r="A39" s="1397" t="s">
        <v>117</v>
      </c>
      <c r="B39" s="538"/>
      <c r="C39" s="538"/>
      <c r="D39" s="538"/>
      <c r="E39" s="538"/>
      <c r="F39" s="538"/>
      <c r="G39" s="538"/>
      <c r="H39" s="538"/>
      <c r="I39" s="538"/>
      <c r="J39" s="538"/>
      <c r="K39" s="538"/>
      <c r="L39" s="538"/>
      <c r="M39" s="541"/>
      <c r="N39" s="1362" t="s">
        <v>98</v>
      </c>
      <c r="O39" s="1363"/>
      <c r="P39" s="540" t="s">
        <v>99</v>
      </c>
      <c r="Q39" s="538"/>
      <c r="R39" s="538"/>
      <c r="S39" s="538"/>
      <c r="T39" s="538"/>
      <c r="U39" s="538"/>
      <c r="V39" s="538"/>
      <c r="W39" s="548" t="s">
        <v>100</v>
      </c>
      <c r="X39" s="538"/>
      <c r="Y39" s="538"/>
      <c r="Z39" s="538"/>
      <c r="AA39" s="538"/>
      <c r="AB39" s="538"/>
      <c r="AC39" s="538"/>
      <c r="AD39" s="538"/>
      <c r="AE39" s="538"/>
      <c r="AF39" s="538"/>
      <c r="AG39" s="538"/>
      <c r="AH39" s="538"/>
      <c r="AI39" s="538"/>
      <c r="AJ39" s="538"/>
      <c r="AK39" s="539"/>
      <c r="AL39" s="538" t="s">
        <v>101</v>
      </c>
      <c r="AM39" s="538"/>
      <c r="AN39" s="538"/>
      <c r="AO39" s="538"/>
      <c r="AP39" s="538"/>
      <c r="AQ39" s="538"/>
      <c r="AR39" s="538"/>
      <c r="AS39" s="538"/>
      <c r="AT39" s="538"/>
      <c r="AU39" s="538"/>
      <c r="AV39" s="538"/>
      <c r="AW39" s="538"/>
      <c r="AX39" s="538"/>
      <c r="AY39" s="538"/>
      <c r="AZ39" s="538"/>
      <c r="BA39" s="538"/>
      <c r="BB39" s="538"/>
      <c r="BC39" s="611"/>
    </row>
    <row r="40" spans="1:144" s="21" customFormat="1" ht="34.5" customHeight="1" thickTop="1" thickBot="1">
      <c r="A40" s="1356" t="str">
        <f>IF((SUM(AW31:BB35))=0,"",IF((SUM(AW31:BB35))&lt;=1,1,IF(AW31&lt;&gt;"",ROUNDDOWN(SUM(AW31:BB35),0),"")))</f>
        <v/>
      </c>
      <c r="B40" s="1357"/>
      <c r="C40" s="1357"/>
      <c r="D40" s="1357"/>
      <c r="E40" s="1357"/>
      <c r="F40" s="1357"/>
      <c r="G40" s="1357"/>
      <c r="H40" s="1357"/>
      <c r="I40" s="1357"/>
      <c r="J40" s="1357"/>
      <c r="K40" s="1357"/>
      <c r="L40" s="1357"/>
      <c r="M40" s="162" t="s">
        <v>149</v>
      </c>
      <c r="N40" s="1367" t="s">
        <v>98</v>
      </c>
      <c r="O40" s="1368"/>
      <c r="P40" s="1369">
        <v>7000</v>
      </c>
      <c r="Q40" s="1370"/>
      <c r="R40" s="1370"/>
      <c r="S40" s="1370"/>
      <c r="T40" s="1370"/>
      <c r="U40" s="1370"/>
      <c r="V40" s="134" t="s">
        <v>0</v>
      </c>
      <c r="W40" s="1425" t="str">
        <f>IF(A40="","",(A40*P40))</f>
        <v/>
      </c>
      <c r="X40" s="1426"/>
      <c r="Y40" s="1426"/>
      <c r="Z40" s="1426"/>
      <c r="AA40" s="1426"/>
      <c r="AB40" s="1426"/>
      <c r="AC40" s="1426"/>
      <c r="AD40" s="1426"/>
      <c r="AE40" s="1426"/>
      <c r="AF40" s="1426"/>
      <c r="AG40" s="1426"/>
      <c r="AH40" s="1426"/>
      <c r="AI40" s="1426"/>
      <c r="AJ40" s="1426"/>
      <c r="AK40" s="127" t="s">
        <v>0</v>
      </c>
      <c r="AL40" s="1417" t="str">
        <f>W40</f>
        <v/>
      </c>
      <c r="AM40" s="1417"/>
      <c r="AN40" s="1417"/>
      <c r="AO40" s="1417"/>
      <c r="AP40" s="1417"/>
      <c r="AQ40" s="1417"/>
      <c r="AR40" s="1417"/>
      <c r="AS40" s="1417"/>
      <c r="AT40" s="1417"/>
      <c r="AU40" s="1417"/>
      <c r="AV40" s="1417"/>
      <c r="AW40" s="1417"/>
      <c r="AX40" s="1417"/>
      <c r="AY40" s="1417"/>
      <c r="AZ40" s="1417"/>
      <c r="BA40" s="1417"/>
      <c r="BB40" s="1417"/>
      <c r="BC40" s="144" t="s">
        <v>116</v>
      </c>
    </row>
    <row r="41" spans="1:144" ht="38.25" customHeight="1" thickTop="1" thickBot="1">
      <c r="A41" s="1377" t="s">
        <v>118</v>
      </c>
      <c r="B41" s="1378"/>
      <c r="C41" s="1378"/>
      <c r="D41" s="1378"/>
      <c r="E41" s="1378"/>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c r="AF41" s="1378"/>
      <c r="AG41" s="1378"/>
      <c r="AH41" s="1378"/>
      <c r="AI41" s="1378"/>
      <c r="AJ41" s="1378"/>
      <c r="AK41" s="1379"/>
      <c r="AL41" s="1419" t="str">
        <f>AL40</f>
        <v/>
      </c>
      <c r="AM41" s="1420"/>
      <c r="AN41" s="1420"/>
      <c r="AO41" s="1420"/>
      <c r="AP41" s="1420"/>
      <c r="AQ41" s="1420"/>
      <c r="AR41" s="1420"/>
      <c r="AS41" s="1420"/>
      <c r="AT41" s="1420"/>
      <c r="AU41" s="1420"/>
      <c r="AV41" s="1420"/>
      <c r="AW41" s="1420"/>
      <c r="AX41" s="1420"/>
      <c r="AY41" s="1420"/>
      <c r="AZ41" s="1420"/>
      <c r="BA41" s="1420"/>
      <c r="BB41" s="1420"/>
      <c r="BC41" s="136" t="s">
        <v>116</v>
      </c>
    </row>
    <row r="42" spans="1:144" ht="3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sheetData>
  <sheetProtection algorithmName="SHA-512" hashValue="scgQe/RgnVGQ8VFn5vsFWdcnRQMvDvB8uT3LivnqMEtG5hGkCQExJuMkGnhafPDId7bxSkkefzdBNLdNOBvGQg==" saltValue="swattsPSV6DTnipAouO4kw==" spinCount="100000" sheet="1" objects="1" scenarios="1"/>
  <mergeCells count="78">
    <mergeCell ref="I35:Z35"/>
    <mergeCell ref="AA34:AV34"/>
    <mergeCell ref="AA35:AV35"/>
    <mergeCell ref="A32:H32"/>
    <mergeCell ref="A31:H31"/>
    <mergeCell ref="A34:H34"/>
    <mergeCell ref="A33:H33"/>
    <mergeCell ref="AA31:AV31"/>
    <mergeCell ref="AA32:AV32"/>
    <mergeCell ref="AA33:AV33"/>
    <mergeCell ref="I33:Z33"/>
    <mergeCell ref="I34:Z34"/>
    <mergeCell ref="AW31:BB31"/>
    <mergeCell ref="AW32:BB32"/>
    <mergeCell ref="AW33:BB33"/>
    <mergeCell ref="AW34:BB34"/>
    <mergeCell ref="A41:AK41"/>
    <mergeCell ref="AL41:BB41"/>
    <mergeCell ref="AL39:BC39"/>
    <mergeCell ref="N40:O40"/>
    <mergeCell ref="P40:U40"/>
    <mergeCell ref="W40:AJ40"/>
    <mergeCell ref="AL40:BB40"/>
    <mergeCell ref="A39:M39"/>
    <mergeCell ref="N39:O39"/>
    <mergeCell ref="P39:V39"/>
    <mergeCell ref="W39:AK39"/>
    <mergeCell ref="A35:H35"/>
    <mergeCell ref="AW30:BC30"/>
    <mergeCell ref="AW28:BC29"/>
    <mergeCell ref="W17:AK17"/>
    <mergeCell ref="AL17:BC17"/>
    <mergeCell ref="AL18:BB19"/>
    <mergeCell ref="AL20:BB20"/>
    <mergeCell ref="W18:AJ18"/>
    <mergeCell ref="W19:AJ19"/>
    <mergeCell ref="A19:H19"/>
    <mergeCell ref="AX12:BC12"/>
    <mergeCell ref="AX13:BC13"/>
    <mergeCell ref="P19:U19"/>
    <mergeCell ref="I12:Z12"/>
    <mergeCell ref="I19:M19"/>
    <mergeCell ref="N19:O19"/>
    <mergeCell ref="I13:Z13"/>
    <mergeCell ref="AA12:AR12"/>
    <mergeCell ref="AA13:AR13"/>
    <mergeCell ref="A28:H28"/>
    <mergeCell ref="AS11:AW11"/>
    <mergeCell ref="AS12:AW12"/>
    <mergeCell ref="AS13:AW13"/>
    <mergeCell ref="A3:BC3"/>
    <mergeCell ref="A9:H9"/>
    <mergeCell ref="A11:H11"/>
    <mergeCell ref="I11:Z11"/>
    <mergeCell ref="AX11:BC11"/>
    <mergeCell ref="I9:P9"/>
    <mergeCell ref="BB6:BC6"/>
    <mergeCell ref="AA11:AR11"/>
    <mergeCell ref="A12:H12"/>
    <mergeCell ref="A13:H13"/>
    <mergeCell ref="A17:H17"/>
    <mergeCell ref="A18:H18"/>
    <mergeCell ref="A40:L40"/>
    <mergeCell ref="AW35:BB35"/>
    <mergeCell ref="BC18:BC19"/>
    <mergeCell ref="I17:M17"/>
    <mergeCell ref="N17:O17"/>
    <mergeCell ref="P17:V17"/>
    <mergeCell ref="I18:M18"/>
    <mergeCell ref="N18:O18"/>
    <mergeCell ref="P18:U18"/>
    <mergeCell ref="I30:Z30"/>
    <mergeCell ref="I31:Z31"/>
    <mergeCell ref="I32:Z32"/>
    <mergeCell ref="A20:AK20"/>
    <mergeCell ref="I28:P28"/>
    <mergeCell ref="AA30:AV30"/>
    <mergeCell ref="A30:H30"/>
  </mergeCells>
  <phoneticPr fontId="42"/>
  <dataValidations count="3">
    <dataValidation type="textLength" operator="equal" allowBlank="1" showInputMessage="1" showErrorMessage="1" error="SII登録型番の9文字で登録してください。" sqref="A12:H13" xr:uid="{277B9748-89E6-4A57-AF66-3CCBB70E0839}">
      <formula1>9</formula1>
    </dataValidation>
    <dataValidation type="custom" imeMode="disabled" allowBlank="1" showInputMessage="1" showErrorMessage="1" errorTitle="入力エラー" error="小数点は第二位まで、三位以下切り捨てで入力して下さい。" sqref="AW31:BB35" xr:uid="{00000000-0002-0000-0700-000005000000}">
      <formula1>AW31-ROUNDDOWN(AW31,2)=0</formula1>
    </dataValidation>
    <dataValidation type="textLength" operator="equal" allowBlank="1" showInputMessage="1" showErrorMessage="1" error="SII登録型番の8文字で登録してください。" sqref="A31:H35" xr:uid="{15B28A30-2C72-4E33-80C7-4FAB91556D23}">
      <formula1>8</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AB98-AD58-44A5-B55D-F72478401D29}">
  <sheetPr>
    <pageSetUpPr fitToPage="1"/>
  </sheetPr>
  <dimension ref="A1:ES90"/>
  <sheetViews>
    <sheetView showGridLines="0" showZeros="0" zoomScale="50" zoomScaleNormal="50" zoomScaleSheetLayoutView="52" workbookViewId="0"/>
  </sheetViews>
  <sheetFormatPr defaultColWidth="9" defaultRowHeight="13.2"/>
  <cols>
    <col min="1" max="55" width="3.77734375" style="7" customWidth="1"/>
    <col min="56" max="93" width="3.44140625" style="7" customWidth="1"/>
    <col min="94" max="148" width="3.77734375" style="7" customWidth="1"/>
    <col min="149" max="16384" width="9" style="7"/>
  </cols>
  <sheetData>
    <row r="1" spans="1:149" ht="19.2">
      <c r="BC1" s="130" t="s">
        <v>249</v>
      </c>
      <c r="EG1" s="130"/>
      <c r="ER1" s="130" t="s">
        <v>249</v>
      </c>
    </row>
    <row r="2" spans="1:149" ht="18" customHeight="1">
      <c r="BC2" s="61" t="str">
        <f>IF(OR(実績報告書!$BD$15&lt;&gt;"",実績報告書!$AJ$51&lt;&gt;""),実績報告書!$BD$15&amp;"邸"&amp;RIGHT(TRIM(実績報告書!$N$51&amp;実績報告書!$Y$51&amp;実績報告書!$AJ$51),4),"")</f>
        <v/>
      </c>
      <c r="EG2" s="61"/>
    </row>
    <row r="3" spans="1:149" ht="30" customHeight="1">
      <c r="A3" s="778" t="s">
        <v>257</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CP3" s="778" t="s">
        <v>258</v>
      </c>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8"/>
      <c r="ED3" s="778"/>
      <c r="EE3" s="778"/>
      <c r="EF3" s="778"/>
      <c r="EG3" s="778"/>
      <c r="EH3" s="778"/>
      <c r="EI3" s="778"/>
      <c r="EJ3" s="778"/>
      <c r="EK3" s="778"/>
      <c r="EL3" s="778"/>
      <c r="EM3" s="778"/>
      <c r="EN3" s="778"/>
      <c r="EO3" s="778"/>
      <c r="EP3" s="778"/>
      <c r="EQ3" s="778"/>
      <c r="ER3" s="778"/>
    </row>
    <row r="4" spans="1:149"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row>
    <row r="5" spans="1:149" ht="18"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M5" s="4"/>
      <c r="EN5" s="4"/>
      <c r="EO5" s="4"/>
      <c r="EP5" s="4"/>
      <c r="EQ5" s="4"/>
      <c r="ER5" s="131" t="s">
        <v>3</v>
      </c>
    </row>
    <row r="6" spans="1:149"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31"/>
      <c r="AR6" s="131"/>
      <c r="AS6" s="131"/>
      <c r="AT6" s="131"/>
      <c r="AU6" s="131"/>
      <c r="AV6" s="131"/>
      <c r="AW6" s="131"/>
      <c r="AX6" s="61" t="s">
        <v>38</v>
      </c>
      <c r="AY6" s="211"/>
      <c r="AZ6" s="132" t="s">
        <v>91</v>
      </c>
      <c r="BA6" s="211"/>
      <c r="BB6" s="962" t="s">
        <v>92</v>
      </c>
      <c r="BC6" s="962"/>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131"/>
      <c r="DX6" s="131"/>
      <c r="DY6" s="131"/>
      <c r="DZ6" s="131"/>
      <c r="EA6" s="131"/>
      <c r="EB6" s="131"/>
      <c r="EC6" s="131"/>
      <c r="ED6" s="131"/>
      <c r="EE6" s="131"/>
      <c r="EF6" s="131"/>
      <c r="EG6" s="4"/>
      <c r="EM6" s="61" t="s">
        <v>38</v>
      </c>
      <c r="EN6" s="211" t="str">
        <f>IF(AY6="","",AY6)</f>
        <v/>
      </c>
      <c r="EO6" s="132" t="s">
        <v>91</v>
      </c>
      <c r="EP6" s="211" t="str">
        <f>IF(BA6="","",BA6)</f>
        <v/>
      </c>
      <c r="EQ6" s="962" t="s">
        <v>92</v>
      </c>
      <c r="ER6" s="962"/>
    </row>
    <row r="7" spans="1:149"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61"/>
      <c r="AY7" s="223"/>
      <c r="AZ7" s="132"/>
      <c r="BA7" s="223"/>
      <c r="BB7" s="223"/>
      <c r="BC7" s="223"/>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131"/>
      <c r="DX7" s="131"/>
      <c r="DY7" s="131"/>
      <c r="DZ7" s="131"/>
      <c r="EA7" s="131"/>
      <c r="EB7" s="131"/>
      <c r="EC7" s="131"/>
      <c r="ED7" s="131"/>
      <c r="EE7" s="131"/>
      <c r="EF7" s="131"/>
      <c r="EG7" s="4"/>
    </row>
    <row r="8" spans="1:149" ht="17.25" customHeight="1">
      <c r="A8" s="154"/>
      <c r="B8" s="155"/>
      <c r="C8" s="156" t="s">
        <v>127</v>
      </c>
      <c r="D8" s="25"/>
      <c r="E8" s="25"/>
      <c r="F8" s="25"/>
      <c r="G8" s="157"/>
      <c r="H8" s="158"/>
      <c r="I8" s="156" t="s">
        <v>128</v>
      </c>
      <c r="J8" s="4"/>
      <c r="K8" s="4"/>
      <c r="L8" s="4"/>
      <c r="M8" s="4"/>
      <c r="N8" s="34"/>
      <c r="O8" s="34"/>
      <c r="P8" s="33"/>
      <c r="Q8" s="34"/>
      <c r="R8" s="34"/>
      <c r="S8" s="34"/>
      <c r="T8" s="34"/>
      <c r="U8" s="34"/>
      <c r="V8" s="156"/>
      <c r="W8" s="25"/>
      <c r="X8" s="18"/>
      <c r="Y8" s="18"/>
      <c r="Z8" s="18"/>
      <c r="AA8" s="18"/>
      <c r="AB8" s="18"/>
      <c r="AC8" s="18"/>
      <c r="AD8" s="4"/>
      <c r="AE8" s="4"/>
      <c r="AF8" s="4"/>
      <c r="AG8" s="4"/>
      <c r="AH8" s="4"/>
      <c r="AI8" s="4"/>
      <c r="AJ8" s="18"/>
      <c r="AK8" s="18"/>
      <c r="AL8" s="18"/>
      <c r="AM8" s="18"/>
      <c r="AN8" s="18"/>
      <c r="AO8" s="18"/>
      <c r="AP8" s="962"/>
      <c r="AQ8" s="962"/>
      <c r="AR8" s="223"/>
      <c r="AS8" s="223"/>
      <c r="AT8" s="223"/>
      <c r="AU8" s="223"/>
      <c r="AV8" s="223"/>
      <c r="AW8" s="223"/>
      <c r="AX8" s="223"/>
      <c r="AY8" s="223"/>
      <c r="AZ8" s="223"/>
      <c r="BA8" s="223"/>
      <c r="BB8" s="223"/>
      <c r="BC8" s="132"/>
      <c r="CP8" s="154"/>
      <c r="CQ8" s="155"/>
      <c r="CR8" s="156" t="s">
        <v>127</v>
      </c>
      <c r="CS8" s="25"/>
      <c r="CT8" s="25"/>
      <c r="CU8" s="25"/>
      <c r="CV8" s="157"/>
      <c r="CW8" s="158"/>
      <c r="CX8" s="156" t="s">
        <v>128</v>
      </c>
      <c r="CY8" s="4"/>
      <c r="CZ8" s="4"/>
      <c r="DA8" s="4"/>
      <c r="DB8" s="187"/>
      <c r="DC8" s="188"/>
      <c r="DD8" s="187"/>
      <c r="DE8" s="187"/>
      <c r="DF8" s="187"/>
      <c r="DG8" s="187"/>
      <c r="DH8" s="187"/>
      <c r="DI8" s="187"/>
      <c r="DJ8" s="187"/>
      <c r="DK8" s="183"/>
      <c r="DL8" s="184"/>
      <c r="DM8" s="18"/>
      <c r="DN8" s="18"/>
      <c r="DO8" s="18"/>
      <c r="DP8" s="18"/>
      <c r="DQ8" s="18"/>
      <c r="DR8" s="4"/>
      <c r="DS8" s="4"/>
      <c r="DT8" s="4"/>
      <c r="DU8" s="4"/>
      <c r="DV8" s="4"/>
      <c r="DW8" s="223"/>
      <c r="DX8" s="223"/>
      <c r="DY8" s="223"/>
      <c r="DZ8" s="223"/>
      <c r="EA8" s="223"/>
      <c r="EB8" s="223"/>
      <c r="EC8" s="223"/>
      <c r="ED8" s="223"/>
      <c r="EE8" s="223"/>
      <c r="EF8" s="223"/>
      <c r="EG8" s="132"/>
    </row>
    <row r="9" spans="1:149" ht="14.25" customHeight="1" thickBot="1">
      <c r="A9" s="191"/>
      <c r="B9" s="191"/>
      <c r="C9" s="191"/>
      <c r="D9" s="191"/>
      <c r="E9" s="191"/>
      <c r="F9" s="191"/>
      <c r="AJ9" s="191"/>
      <c r="AK9" s="191"/>
      <c r="AL9" s="191"/>
      <c r="AM9" s="191"/>
      <c r="AN9" s="191"/>
      <c r="AO9" s="191"/>
      <c r="AP9" s="223"/>
      <c r="AQ9" s="223"/>
      <c r="AR9" s="223"/>
      <c r="AS9" s="223"/>
      <c r="AT9" s="223"/>
      <c r="AU9" s="223"/>
      <c r="AV9" s="223"/>
      <c r="AW9" s="223"/>
      <c r="AX9" s="223"/>
      <c r="AY9" s="223"/>
      <c r="AZ9" s="223"/>
      <c r="BA9" s="223"/>
      <c r="BB9" s="223"/>
      <c r="BC9" s="132"/>
      <c r="CP9" s="191"/>
      <c r="CQ9" s="191"/>
      <c r="CR9" s="191"/>
      <c r="CS9" s="191"/>
      <c r="CT9" s="191"/>
      <c r="CU9" s="191"/>
      <c r="DW9" s="223"/>
      <c r="DX9" s="223"/>
      <c r="DY9" s="223"/>
      <c r="DZ9" s="223"/>
      <c r="EA9" s="223"/>
      <c r="EB9" s="223"/>
      <c r="EC9" s="223"/>
      <c r="ED9" s="223"/>
      <c r="EE9" s="223"/>
      <c r="EF9" s="223"/>
      <c r="EG9" s="132"/>
    </row>
    <row r="10" spans="1:149" ht="28.5" customHeight="1" thickBot="1">
      <c r="A10" s="964" t="s">
        <v>12</v>
      </c>
      <c r="B10" s="965"/>
      <c r="C10" s="965"/>
      <c r="D10" s="965"/>
      <c r="E10" s="965"/>
      <c r="F10" s="965"/>
      <c r="G10" s="965"/>
      <c r="H10" s="965"/>
      <c r="I10" s="965"/>
      <c r="J10" s="965"/>
      <c r="K10" s="966"/>
      <c r="L10" s="967" t="s">
        <v>110</v>
      </c>
      <c r="M10" s="968"/>
      <c r="N10" s="968"/>
      <c r="O10" s="968"/>
      <c r="P10" s="968"/>
      <c r="Q10" s="968"/>
      <c r="R10" s="968"/>
      <c r="S10" s="968"/>
      <c r="T10" s="969"/>
      <c r="U10" s="963"/>
      <c r="V10" s="963"/>
      <c r="W10" s="963"/>
      <c r="X10" s="963"/>
      <c r="Y10" s="963"/>
      <c r="Z10" s="963"/>
      <c r="AA10" s="963"/>
      <c r="AB10" s="963"/>
      <c r="AC10" s="963"/>
      <c r="AD10" s="963"/>
      <c r="AE10" s="963"/>
      <c r="AF10" s="963"/>
      <c r="CP10" s="964" t="s">
        <v>12</v>
      </c>
      <c r="CQ10" s="965"/>
      <c r="CR10" s="965"/>
      <c r="CS10" s="965"/>
      <c r="CT10" s="965"/>
      <c r="CU10" s="965"/>
      <c r="CV10" s="965"/>
      <c r="CW10" s="965"/>
      <c r="CX10" s="965"/>
      <c r="CY10" s="965"/>
      <c r="CZ10" s="966"/>
      <c r="DA10" s="967" t="s">
        <v>110</v>
      </c>
      <c r="DB10" s="968"/>
      <c r="DC10" s="968"/>
      <c r="DD10" s="968"/>
      <c r="DE10" s="968"/>
      <c r="DF10" s="968"/>
      <c r="DG10" s="968"/>
      <c r="DH10" s="968"/>
      <c r="DI10" s="969"/>
      <c r="DJ10" s="963"/>
      <c r="DK10" s="963"/>
      <c r="DL10" s="963"/>
      <c r="DM10" s="963"/>
      <c r="DN10" s="963"/>
      <c r="DO10" s="963"/>
      <c r="DP10" s="963"/>
      <c r="DQ10" s="963"/>
      <c r="DR10" s="963"/>
      <c r="DS10" s="963"/>
      <c r="DT10" s="963"/>
      <c r="DU10" s="963"/>
    </row>
    <row r="11" spans="1:149" ht="9.75" customHeight="1">
      <c r="A11" s="27"/>
      <c r="B11" s="27"/>
      <c r="C11" s="27"/>
      <c r="D11" s="27"/>
      <c r="E11" s="27"/>
      <c r="F11" s="28"/>
      <c r="G11" s="28"/>
      <c r="H11" s="28"/>
      <c r="I11" s="28"/>
      <c r="J11" s="28"/>
      <c r="K11" s="28"/>
      <c r="L11" s="28"/>
      <c r="M11" s="28"/>
      <c r="N11" s="28"/>
      <c r="O11" s="28"/>
      <c r="P11" s="28"/>
      <c r="Q11" s="28"/>
      <c r="R11" s="28"/>
      <c r="S11" s="28"/>
      <c r="T11" s="28"/>
      <c r="U11" s="28"/>
      <c r="V11" s="28"/>
      <c r="W11" s="28"/>
      <c r="X11" s="28"/>
      <c r="Y11" s="28"/>
      <c r="Z11" s="28"/>
      <c r="AA11" s="28"/>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CP11" s="27"/>
      <c r="CQ11" s="27"/>
      <c r="CR11" s="27"/>
      <c r="CS11" s="27"/>
      <c r="CT11" s="27"/>
      <c r="CU11" s="28"/>
      <c r="CV11" s="28"/>
      <c r="CW11" s="28"/>
      <c r="CX11" s="28"/>
      <c r="CY11" s="28"/>
      <c r="CZ11" s="28"/>
      <c r="DA11" s="28"/>
      <c r="DB11" s="28"/>
      <c r="DC11" s="28"/>
      <c r="DD11" s="28"/>
      <c r="DE11" s="28"/>
      <c r="DF11" s="28"/>
      <c r="DG11" s="28"/>
      <c r="DH11" s="28"/>
      <c r="DI11" s="28"/>
      <c r="DJ11" s="28"/>
      <c r="DK11" s="28"/>
      <c r="DL11" s="28"/>
      <c r="DM11" s="28"/>
      <c r="DN11" s="28"/>
      <c r="DO11" s="28"/>
      <c r="DP11" s="28"/>
      <c r="DQ11" s="4"/>
      <c r="DR11" s="4"/>
      <c r="DS11" s="4"/>
      <c r="DT11" s="4"/>
      <c r="DU11" s="4"/>
      <c r="DV11" s="4"/>
      <c r="DW11" s="4"/>
      <c r="DX11" s="4"/>
      <c r="DY11" s="4"/>
      <c r="DZ11" s="4"/>
      <c r="EA11" s="4"/>
      <c r="EB11" s="4"/>
      <c r="EC11" s="4"/>
      <c r="ED11" s="4"/>
      <c r="EE11" s="4"/>
      <c r="EF11" s="4"/>
      <c r="EG11" s="4"/>
    </row>
    <row r="12" spans="1:149" ht="29.25" customHeight="1">
      <c r="A12" s="1276" t="s">
        <v>158</v>
      </c>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8"/>
      <c r="AI12" s="1282" t="s">
        <v>4</v>
      </c>
      <c r="AJ12" s="1283"/>
      <c r="AK12" s="1283"/>
      <c r="AL12" s="1283"/>
      <c r="AM12" s="1283"/>
      <c r="AN12" s="1283"/>
      <c r="AO12" s="1283"/>
      <c r="AP12" s="1283"/>
      <c r="AQ12" s="1284"/>
      <c r="AR12" s="4"/>
      <c r="AS12" s="4"/>
      <c r="AT12" s="4"/>
      <c r="AU12" s="4"/>
      <c r="AV12" s="4"/>
      <c r="AW12" s="4"/>
      <c r="AX12" s="4"/>
      <c r="AY12" s="4"/>
      <c r="AZ12" s="4"/>
      <c r="BA12" s="4"/>
      <c r="BB12" s="4"/>
      <c r="BC12" s="4"/>
      <c r="CP12" s="1276" t="s">
        <v>158</v>
      </c>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8"/>
      <c r="DX12" s="1282" t="str">
        <f>AI12</f>
        <v>□</v>
      </c>
      <c r="DY12" s="1283"/>
      <c r="DZ12" s="1283"/>
      <c r="EA12" s="1283"/>
      <c r="EB12" s="1283"/>
      <c r="EC12" s="1283"/>
      <c r="ED12" s="1283"/>
      <c r="EE12" s="1283"/>
      <c r="EF12" s="1284"/>
      <c r="EG12" s="4"/>
    </row>
    <row r="13" spans="1:149" ht="9" customHeight="1" thickBot="1">
      <c r="A13" s="28"/>
      <c r="B13" s="28"/>
      <c r="C13" s="28"/>
      <c r="D13" s="28"/>
      <c r="E13" s="28"/>
      <c r="F13" s="28"/>
      <c r="G13" s="28"/>
      <c r="H13" s="28"/>
      <c r="I13" s="28"/>
      <c r="J13" s="28"/>
      <c r="K13" s="28"/>
      <c r="L13" s="28"/>
      <c r="M13" s="28"/>
      <c r="N13" s="28"/>
      <c r="O13" s="4"/>
      <c r="P13" s="4"/>
      <c r="Q13" s="4"/>
      <c r="R13" s="4"/>
      <c r="S13" s="4"/>
      <c r="T13" s="4"/>
      <c r="U13" s="4"/>
      <c r="V13" s="4"/>
      <c r="W13" s="4"/>
      <c r="X13" s="4"/>
      <c r="Y13" s="4"/>
      <c r="Z13" s="4"/>
      <c r="AA13" s="4"/>
      <c r="AB13" s="4"/>
      <c r="AC13" s="4"/>
      <c r="AD13" s="4"/>
      <c r="AE13" s="4"/>
      <c r="AF13" s="4"/>
      <c r="AG13" s="28"/>
      <c r="AH13" s="28"/>
      <c r="AI13" s="28"/>
      <c r="AJ13" s="4"/>
      <c r="AK13" s="4"/>
      <c r="AL13" s="4"/>
      <c r="AM13" s="4"/>
      <c r="AN13" s="4"/>
      <c r="AO13" s="4"/>
      <c r="AP13" s="4"/>
      <c r="AQ13" s="4"/>
      <c r="AR13" s="4"/>
      <c r="AS13" s="4"/>
      <c r="AT13" s="4"/>
      <c r="AU13" s="4"/>
      <c r="AV13" s="4"/>
      <c r="AW13" s="4"/>
      <c r="AX13" s="4"/>
      <c r="AY13" s="4"/>
      <c r="AZ13" s="4"/>
      <c r="BA13" s="4"/>
      <c r="BB13" s="4"/>
      <c r="BC13" s="4"/>
      <c r="CP13" s="28"/>
      <c r="CQ13" s="28"/>
      <c r="CR13" s="28"/>
      <c r="CS13" s="28"/>
      <c r="CT13" s="28"/>
      <c r="CU13" s="28"/>
      <c r="CV13" s="28"/>
      <c r="CW13" s="28"/>
      <c r="CX13" s="28"/>
      <c r="CY13" s="28"/>
      <c r="CZ13" s="28"/>
      <c r="DA13" s="28"/>
      <c r="DB13" s="28"/>
      <c r="DC13" s="28"/>
      <c r="DD13" s="4"/>
      <c r="DE13" s="4"/>
      <c r="DF13" s="4"/>
      <c r="DG13" s="4"/>
      <c r="DH13" s="4"/>
      <c r="DI13" s="4"/>
      <c r="DJ13" s="4"/>
      <c r="DK13" s="4"/>
      <c r="DL13" s="4"/>
      <c r="DM13" s="4"/>
      <c r="DN13" s="4"/>
      <c r="DO13" s="4"/>
      <c r="DP13" s="4"/>
      <c r="DQ13" s="4"/>
      <c r="DR13" s="4"/>
      <c r="DS13" s="4"/>
      <c r="DT13" s="28"/>
      <c r="DU13" s="28"/>
      <c r="DV13" s="28"/>
      <c r="DW13" s="4"/>
      <c r="DX13" s="4"/>
      <c r="DY13" s="4"/>
      <c r="DZ13" s="4"/>
      <c r="EA13" s="4"/>
      <c r="EB13" s="4"/>
      <c r="EC13" s="4"/>
      <c r="ED13" s="4"/>
      <c r="EE13" s="4"/>
      <c r="EF13" s="4"/>
      <c r="EG13" s="4"/>
    </row>
    <row r="14" spans="1:149" ht="18.75" customHeight="1">
      <c r="A14" s="1002" t="s">
        <v>159</v>
      </c>
      <c r="B14" s="1003"/>
      <c r="C14" s="1003"/>
      <c r="D14" s="1004"/>
      <c r="E14" s="1008" t="s">
        <v>160</v>
      </c>
      <c r="F14" s="1003"/>
      <c r="G14" s="1003"/>
      <c r="H14" s="1003"/>
      <c r="I14" s="1003"/>
      <c r="J14" s="1003"/>
      <c r="K14" s="1004"/>
      <c r="L14" s="1010" t="s">
        <v>161</v>
      </c>
      <c r="M14" s="1011"/>
      <c r="N14" s="1011"/>
      <c r="O14" s="1011"/>
      <c r="P14" s="1011"/>
      <c r="Q14" s="1011"/>
      <c r="R14" s="1011"/>
      <c r="S14" s="1011"/>
      <c r="T14" s="1012"/>
      <c r="U14" s="1010" t="s">
        <v>59</v>
      </c>
      <c r="V14" s="1011"/>
      <c r="W14" s="1011"/>
      <c r="X14" s="1011"/>
      <c r="Y14" s="1011"/>
      <c r="Z14" s="1011"/>
      <c r="AA14" s="1011"/>
      <c r="AB14" s="1011"/>
      <c r="AC14" s="1011"/>
      <c r="AD14" s="1011"/>
      <c r="AE14" s="1011"/>
      <c r="AF14" s="1011"/>
      <c r="AG14" s="1011"/>
      <c r="AH14" s="1012"/>
      <c r="AI14" s="586" t="s">
        <v>20</v>
      </c>
      <c r="AJ14" s="587"/>
      <c r="AK14" s="587"/>
      <c r="AL14" s="587"/>
      <c r="AM14" s="587"/>
      <c r="AN14" s="587"/>
      <c r="AO14" s="587"/>
      <c r="AP14" s="587"/>
      <c r="AQ14" s="1013"/>
      <c r="AR14" s="983" t="s">
        <v>19</v>
      </c>
      <c r="AS14" s="984"/>
      <c r="AT14" s="984"/>
      <c r="AU14" s="985"/>
      <c r="AV14" s="989" t="s">
        <v>163</v>
      </c>
      <c r="AW14" s="990"/>
      <c r="AX14" s="990"/>
      <c r="AY14" s="991"/>
      <c r="AZ14" s="1010" t="s">
        <v>164</v>
      </c>
      <c r="BA14" s="1034"/>
      <c r="BB14" s="1034"/>
      <c r="BC14" s="1035"/>
      <c r="CP14" s="1002" t="s">
        <v>159</v>
      </c>
      <c r="CQ14" s="1003"/>
      <c r="CR14" s="1003"/>
      <c r="CS14" s="1004"/>
      <c r="CT14" s="1008" t="s">
        <v>160</v>
      </c>
      <c r="CU14" s="1003"/>
      <c r="CV14" s="1003"/>
      <c r="CW14" s="1003"/>
      <c r="CX14" s="1003"/>
      <c r="CY14" s="1003"/>
      <c r="CZ14" s="1004"/>
      <c r="DA14" s="1010" t="s">
        <v>161</v>
      </c>
      <c r="DB14" s="1011"/>
      <c r="DC14" s="1011"/>
      <c r="DD14" s="1011"/>
      <c r="DE14" s="1011"/>
      <c r="DF14" s="1011"/>
      <c r="DG14" s="1011"/>
      <c r="DH14" s="1011"/>
      <c r="DI14" s="1012"/>
      <c r="DJ14" s="1010" t="s">
        <v>59</v>
      </c>
      <c r="DK14" s="1011"/>
      <c r="DL14" s="1011"/>
      <c r="DM14" s="1011"/>
      <c r="DN14" s="1011"/>
      <c r="DO14" s="1011"/>
      <c r="DP14" s="1011"/>
      <c r="DQ14" s="1011"/>
      <c r="DR14" s="1011"/>
      <c r="DS14" s="1011"/>
      <c r="DT14" s="1011"/>
      <c r="DU14" s="1011"/>
      <c r="DV14" s="1011"/>
      <c r="DW14" s="1011"/>
      <c r="DX14" s="1011"/>
      <c r="DY14" s="1011"/>
      <c r="DZ14" s="1011"/>
      <c r="EA14" s="1011"/>
      <c r="EB14" s="1011"/>
      <c r="EC14" s="1011"/>
      <c r="ED14" s="1011"/>
      <c r="EE14" s="1011"/>
      <c r="EF14" s="1011"/>
      <c r="EG14" s="1011"/>
      <c r="EH14" s="1011"/>
      <c r="EI14" s="1011"/>
      <c r="EJ14" s="1012"/>
      <c r="EK14" s="989" t="s">
        <v>163</v>
      </c>
      <c r="EL14" s="990"/>
      <c r="EM14" s="990"/>
      <c r="EN14" s="991"/>
      <c r="EO14" s="1010" t="s">
        <v>164</v>
      </c>
      <c r="EP14" s="1034"/>
      <c r="EQ14" s="1034"/>
      <c r="ER14" s="1035"/>
    </row>
    <row r="15" spans="1:149" s="29" customFormat="1" ht="28.5" customHeight="1">
      <c r="A15" s="1005"/>
      <c r="B15" s="1006"/>
      <c r="C15" s="1006"/>
      <c r="D15" s="1007"/>
      <c r="E15" s="1009"/>
      <c r="F15" s="1006"/>
      <c r="G15" s="1006"/>
      <c r="H15" s="1006"/>
      <c r="I15" s="1006"/>
      <c r="J15" s="1006"/>
      <c r="K15" s="1007"/>
      <c r="L15" s="698"/>
      <c r="M15" s="699"/>
      <c r="N15" s="699"/>
      <c r="O15" s="699"/>
      <c r="P15" s="699"/>
      <c r="Q15" s="699"/>
      <c r="R15" s="699"/>
      <c r="S15" s="699"/>
      <c r="T15" s="700"/>
      <c r="U15" s="698"/>
      <c r="V15" s="699"/>
      <c r="W15" s="699"/>
      <c r="X15" s="699"/>
      <c r="Y15" s="699"/>
      <c r="Z15" s="699"/>
      <c r="AA15" s="699"/>
      <c r="AB15" s="699"/>
      <c r="AC15" s="699"/>
      <c r="AD15" s="699"/>
      <c r="AE15" s="699"/>
      <c r="AF15" s="699"/>
      <c r="AG15" s="699"/>
      <c r="AH15" s="700"/>
      <c r="AI15" s="1014" t="s">
        <v>13</v>
      </c>
      <c r="AJ15" s="1015"/>
      <c r="AK15" s="1015"/>
      <c r="AL15" s="1015"/>
      <c r="AM15" s="222" t="s">
        <v>14</v>
      </c>
      <c r="AN15" s="1015" t="s">
        <v>15</v>
      </c>
      <c r="AO15" s="1015"/>
      <c r="AP15" s="1015"/>
      <c r="AQ15" s="1016"/>
      <c r="AR15" s="986"/>
      <c r="AS15" s="987"/>
      <c r="AT15" s="987"/>
      <c r="AU15" s="988"/>
      <c r="AV15" s="992"/>
      <c r="AW15" s="993"/>
      <c r="AX15" s="993"/>
      <c r="AY15" s="994"/>
      <c r="AZ15" s="1036"/>
      <c r="BA15" s="1037"/>
      <c r="BB15" s="1037"/>
      <c r="BC15" s="1038"/>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1005"/>
      <c r="CQ15" s="1006"/>
      <c r="CR15" s="1006"/>
      <c r="CS15" s="1007"/>
      <c r="CT15" s="1009"/>
      <c r="CU15" s="1006"/>
      <c r="CV15" s="1006"/>
      <c r="CW15" s="1006"/>
      <c r="CX15" s="1006"/>
      <c r="CY15" s="1006"/>
      <c r="CZ15" s="1007"/>
      <c r="DA15" s="698"/>
      <c r="DB15" s="699"/>
      <c r="DC15" s="699"/>
      <c r="DD15" s="699"/>
      <c r="DE15" s="699"/>
      <c r="DF15" s="699"/>
      <c r="DG15" s="699"/>
      <c r="DH15" s="699"/>
      <c r="DI15" s="700"/>
      <c r="DJ15" s="698"/>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700"/>
      <c r="EK15" s="992"/>
      <c r="EL15" s="993"/>
      <c r="EM15" s="993"/>
      <c r="EN15" s="994"/>
      <c r="EO15" s="1036"/>
      <c r="EP15" s="1037"/>
      <c r="EQ15" s="1037"/>
      <c r="ER15" s="1038"/>
      <c r="ES15" s="4"/>
    </row>
    <row r="16" spans="1:149" s="29" customFormat="1" ht="28.5" customHeight="1">
      <c r="A16" s="1331"/>
      <c r="B16" s="1315"/>
      <c r="C16" s="1315"/>
      <c r="D16" s="1316"/>
      <c r="E16" s="1314"/>
      <c r="F16" s="1315"/>
      <c r="G16" s="1315"/>
      <c r="H16" s="1315"/>
      <c r="I16" s="1315"/>
      <c r="J16" s="1315"/>
      <c r="K16" s="1316"/>
      <c r="L16" s="1314"/>
      <c r="M16" s="1315"/>
      <c r="N16" s="1315"/>
      <c r="O16" s="1315"/>
      <c r="P16" s="1315"/>
      <c r="Q16" s="1315"/>
      <c r="R16" s="1315"/>
      <c r="S16" s="1315"/>
      <c r="T16" s="1316"/>
      <c r="U16" s="1314"/>
      <c r="V16" s="1315"/>
      <c r="W16" s="1315"/>
      <c r="X16" s="1315"/>
      <c r="Y16" s="1315"/>
      <c r="Z16" s="1315"/>
      <c r="AA16" s="1315"/>
      <c r="AB16" s="1315"/>
      <c r="AC16" s="1315"/>
      <c r="AD16" s="1315"/>
      <c r="AE16" s="1315"/>
      <c r="AF16" s="1315"/>
      <c r="AG16" s="1315"/>
      <c r="AH16" s="1316"/>
      <c r="AI16" s="999"/>
      <c r="AJ16" s="1000"/>
      <c r="AK16" s="1000"/>
      <c r="AL16" s="1000"/>
      <c r="AM16" s="166" t="s">
        <v>14</v>
      </c>
      <c r="AN16" s="1327"/>
      <c r="AO16" s="1327"/>
      <c r="AP16" s="1327"/>
      <c r="AQ16" s="1328"/>
      <c r="AR16" s="996" t="str">
        <f t="shared" ref="AR16:AR25" si="0">IF(AND(AI16&lt;&gt;"",AN16&lt;&gt;""),ROUNDDOWN(AI16*AN16/1000000,2),"")</f>
        <v/>
      </c>
      <c r="AS16" s="997"/>
      <c r="AT16" s="997"/>
      <c r="AU16" s="998"/>
      <c r="AV16" s="999" t="str">
        <f>IF(AR16&lt;&gt;"",IF(AR16&lt;0.2,"XS",IF(AR16&lt;1.6,"S",IF(AR16&lt;2.8,"M",IF(AR16&gt;=2.8,"L")))),"")</f>
        <v/>
      </c>
      <c r="AW16" s="1000"/>
      <c r="AX16" s="1000"/>
      <c r="AY16" s="1001"/>
      <c r="AZ16" s="999"/>
      <c r="BA16" s="1000"/>
      <c r="BB16" s="1000"/>
      <c r="BC16" s="1329"/>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1030" t="str">
        <f>IF(A16="","",A16)</f>
        <v/>
      </c>
      <c r="CQ16" s="1031"/>
      <c r="CR16" s="1031"/>
      <c r="CS16" s="1032"/>
      <c r="CT16" s="1033" t="str">
        <f>IF(E16="","",E16)</f>
        <v/>
      </c>
      <c r="CU16" s="1031"/>
      <c r="CV16" s="1031"/>
      <c r="CW16" s="1031"/>
      <c r="CX16" s="1031"/>
      <c r="CY16" s="1031"/>
      <c r="CZ16" s="1032"/>
      <c r="DA16" s="1033" t="str">
        <f>IF(L16="","",L16)</f>
        <v/>
      </c>
      <c r="DB16" s="1031"/>
      <c r="DC16" s="1031"/>
      <c r="DD16" s="1031"/>
      <c r="DE16" s="1031"/>
      <c r="DF16" s="1031"/>
      <c r="DG16" s="1031"/>
      <c r="DH16" s="1031"/>
      <c r="DI16" s="1032"/>
      <c r="DJ16" s="1317" t="str">
        <f>IF(U16="","",U16)</f>
        <v/>
      </c>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9"/>
      <c r="EK16" s="1023" t="str">
        <f>IF(AV16="","",AV16)</f>
        <v/>
      </c>
      <c r="EL16" s="1024"/>
      <c r="EM16" s="1024"/>
      <c r="EN16" s="1025"/>
      <c r="EO16" s="1023" t="str">
        <f>IF(AZ16="","",AZ16)</f>
        <v/>
      </c>
      <c r="EP16" s="1024"/>
      <c r="EQ16" s="1024"/>
      <c r="ER16" s="1026"/>
      <c r="ES16" s="4"/>
    </row>
    <row r="17" spans="1:149" s="29" customFormat="1" ht="28.5" customHeight="1">
      <c r="A17" s="1320"/>
      <c r="B17" s="1321"/>
      <c r="C17" s="1321"/>
      <c r="D17" s="1322"/>
      <c r="E17" s="1323"/>
      <c r="F17" s="1321"/>
      <c r="G17" s="1321"/>
      <c r="H17" s="1321"/>
      <c r="I17" s="1321"/>
      <c r="J17" s="1321"/>
      <c r="K17" s="1322"/>
      <c r="L17" s="1323"/>
      <c r="M17" s="1321"/>
      <c r="N17" s="1321"/>
      <c r="O17" s="1321"/>
      <c r="P17" s="1321"/>
      <c r="Q17" s="1321"/>
      <c r="R17" s="1321"/>
      <c r="S17" s="1321"/>
      <c r="T17" s="1322"/>
      <c r="U17" s="1323"/>
      <c r="V17" s="1321"/>
      <c r="W17" s="1321"/>
      <c r="X17" s="1321"/>
      <c r="Y17" s="1321"/>
      <c r="Z17" s="1321"/>
      <c r="AA17" s="1321"/>
      <c r="AB17" s="1321"/>
      <c r="AC17" s="1321"/>
      <c r="AD17" s="1321"/>
      <c r="AE17" s="1321"/>
      <c r="AF17" s="1321"/>
      <c r="AG17" s="1321"/>
      <c r="AH17" s="1322"/>
      <c r="AI17" s="1324"/>
      <c r="AJ17" s="1325"/>
      <c r="AK17" s="1325"/>
      <c r="AL17" s="1325"/>
      <c r="AM17" s="60" t="s">
        <v>14</v>
      </c>
      <c r="AN17" s="1325"/>
      <c r="AO17" s="1325"/>
      <c r="AP17" s="1325"/>
      <c r="AQ17" s="1326"/>
      <c r="AR17" s="1050" t="str">
        <f t="shared" si="0"/>
        <v/>
      </c>
      <c r="AS17" s="1051"/>
      <c r="AT17" s="1051"/>
      <c r="AU17" s="1052"/>
      <c r="AV17" s="1053" t="str">
        <f t="shared" ref="AV17:AV29" si="1">IF(AR17&lt;&gt;"",IF(AR17&lt;0.2,"XS",IF(AR17&lt;1.6,"S",IF(AR17&lt;2.8,"M",IF(AR17&gt;=2.8,"L")))),"")</f>
        <v/>
      </c>
      <c r="AW17" s="1054"/>
      <c r="AX17" s="1054"/>
      <c r="AY17" s="1055"/>
      <c r="AZ17" s="1053"/>
      <c r="BA17" s="1054"/>
      <c r="BB17" s="1054"/>
      <c r="BC17" s="1330"/>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59" t="str">
        <f t="shared" ref="CP17:CP29" si="2">IF(A17="","",A17)</f>
        <v/>
      </c>
      <c r="CQ17" s="1060"/>
      <c r="CR17" s="1060"/>
      <c r="CS17" s="1061"/>
      <c r="CT17" s="1062" t="str">
        <f t="shared" ref="CT17:CT29" si="3">IF(E17="","",E17)</f>
        <v/>
      </c>
      <c r="CU17" s="1060"/>
      <c r="CV17" s="1060"/>
      <c r="CW17" s="1060"/>
      <c r="CX17" s="1060"/>
      <c r="CY17" s="1060"/>
      <c r="CZ17" s="1061"/>
      <c r="DA17" s="1062" t="str">
        <f t="shared" ref="DA17:DA29" si="4">IF(L17="","",L17)</f>
        <v/>
      </c>
      <c r="DB17" s="1060"/>
      <c r="DC17" s="1060"/>
      <c r="DD17" s="1060"/>
      <c r="DE17" s="1060"/>
      <c r="DF17" s="1060"/>
      <c r="DG17" s="1060"/>
      <c r="DH17" s="1060"/>
      <c r="DI17" s="1061"/>
      <c r="DJ17" s="1062" t="str">
        <f t="shared" ref="DJ17:DJ29" si="5">IF(U17="","",U17)</f>
        <v/>
      </c>
      <c r="DK17" s="1060"/>
      <c r="DL17" s="1060"/>
      <c r="DM17" s="1060"/>
      <c r="DN17" s="1060"/>
      <c r="DO17" s="1060"/>
      <c r="DP17" s="1060"/>
      <c r="DQ17" s="1060"/>
      <c r="DR17" s="1060"/>
      <c r="DS17" s="1060"/>
      <c r="DT17" s="1060"/>
      <c r="DU17" s="1060"/>
      <c r="DV17" s="1060"/>
      <c r="DW17" s="1060"/>
      <c r="DX17" s="1060"/>
      <c r="DY17" s="1060"/>
      <c r="DZ17" s="1060"/>
      <c r="EA17" s="1060"/>
      <c r="EB17" s="1060"/>
      <c r="EC17" s="1060"/>
      <c r="ED17" s="1060"/>
      <c r="EE17" s="1060"/>
      <c r="EF17" s="1060"/>
      <c r="EG17" s="1060"/>
      <c r="EH17" s="1060"/>
      <c r="EI17" s="1060"/>
      <c r="EJ17" s="1061"/>
      <c r="EK17" s="1039" t="str">
        <f t="shared" ref="EK17:EK29" si="6">IF(AV17="","",AV17)</f>
        <v/>
      </c>
      <c r="EL17" s="1040"/>
      <c r="EM17" s="1040"/>
      <c r="EN17" s="1066"/>
      <c r="EO17" s="1039" t="str">
        <f t="shared" ref="EO17:EO29" si="7">IF(AZ17="","",AZ17)</f>
        <v/>
      </c>
      <c r="EP17" s="1040"/>
      <c r="EQ17" s="1040"/>
      <c r="ER17" s="1041"/>
      <c r="ES17" s="4"/>
    </row>
    <row r="18" spans="1:149" s="29" customFormat="1" ht="28.5" customHeight="1">
      <c r="A18" s="1320"/>
      <c r="B18" s="1321"/>
      <c r="C18" s="1321"/>
      <c r="D18" s="1322"/>
      <c r="E18" s="1323"/>
      <c r="F18" s="1321"/>
      <c r="G18" s="1321"/>
      <c r="H18" s="1321"/>
      <c r="I18" s="1321"/>
      <c r="J18" s="1321"/>
      <c r="K18" s="1322"/>
      <c r="L18" s="1323"/>
      <c r="M18" s="1321"/>
      <c r="N18" s="1321"/>
      <c r="O18" s="1321"/>
      <c r="P18" s="1321"/>
      <c r="Q18" s="1321"/>
      <c r="R18" s="1321"/>
      <c r="S18" s="1321"/>
      <c r="T18" s="1322"/>
      <c r="U18" s="1323"/>
      <c r="V18" s="1321"/>
      <c r="W18" s="1321"/>
      <c r="X18" s="1321"/>
      <c r="Y18" s="1321"/>
      <c r="Z18" s="1321"/>
      <c r="AA18" s="1321"/>
      <c r="AB18" s="1321"/>
      <c r="AC18" s="1321"/>
      <c r="AD18" s="1321"/>
      <c r="AE18" s="1321"/>
      <c r="AF18" s="1321"/>
      <c r="AG18" s="1321"/>
      <c r="AH18" s="1322"/>
      <c r="AI18" s="1324"/>
      <c r="AJ18" s="1325"/>
      <c r="AK18" s="1325"/>
      <c r="AL18" s="1325"/>
      <c r="AM18" s="60" t="s">
        <v>14</v>
      </c>
      <c r="AN18" s="1325"/>
      <c r="AO18" s="1325"/>
      <c r="AP18" s="1325"/>
      <c r="AQ18" s="1326"/>
      <c r="AR18" s="1050" t="str">
        <f t="shared" si="0"/>
        <v/>
      </c>
      <c r="AS18" s="1051"/>
      <c r="AT18" s="1051"/>
      <c r="AU18" s="1052"/>
      <c r="AV18" s="1053" t="str">
        <f t="shared" si="1"/>
        <v/>
      </c>
      <c r="AW18" s="1054"/>
      <c r="AX18" s="1054"/>
      <c r="AY18" s="1055"/>
      <c r="AZ18" s="1053"/>
      <c r="BA18" s="1054"/>
      <c r="BB18" s="1054"/>
      <c r="BC18" s="1330"/>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59" t="str">
        <f t="shared" si="2"/>
        <v/>
      </c>
      <c r="CQ18" s="1060"/>
      <c r="CR18" s="1060"/>
      <c r="CS18" s="1061"/>
      <c r="CT18" s="1062" t="str">
        <f t="shared" si="3"/>
        <v/>
      </c>
      <c r="CU18" s="1060"/>
      <c r="CV18" s="1060"/>
      <c r="CW18" s="1060"/>
      <c r="CX18" s="1060"/>
      <c r="CY18" s="1060"/>
      <c r="CZ18" s="1061"/>
      <c r="DA18" s="1062" t="str">
        <f t="shared" si="4"/>
        <v/>
      </c>
      <c r="DB18" s="1060"/>
      <c r="DC18" s="1060"/>
      <c r="DD18" s="1060"/>
      <c r="DE18" s="1060"/>
      <c r="DF18" s="1060"/>
      <c r="DG18" s="1060"/>
      <c r="DH18" s="1060"/>
      <c r="DI18" s="1061"/>
      <c r="DJ18" s="1062" t="str">
        <f t="shared" si="5"/>
        <v/>
      </c>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1"/>
      <c r="EK18" s="1039" t="str">
        <f t="shared" si="6"/>
        <v/>
      </c>
      <c r="EL18" s="1040"/>
      <c r="EM18" s="1040"/>
      <c r="EN18" s="1066"/>
      <c r="EO18" s="1039" t="str">
        <f t="shared" si="7"/>
        <v/>
      </c>
      <c r="EP18" s="1040"/>
      <c r="EQ18" s="1040"/>
      <c r="ER18" s="1041"/>
      <c r="ES18" s="4"/>
    </row>
    <row r="19" spans="1:149" s="29" customFormat="1" ht="28.5" customHeight="1">
      <c r="A19" s="1320"/>
      <c r="B19" s="1321"/>
      <c r="C19" s="1321"/>
      <c r="D19" s="1322"/>
      <c r="E19" s="1323"/>
      <c r="F19" s="1321"/>
      <c r="G19" s="1321"/>
      <c r="H19" s="1321"/>
      <c r="I19" s="1321"/>
      <c r="J19" s="1321"/>
      <c r="K19" s="1322"/>
      <c r="L19" s="1323"/>
      <c r="M19" s="1321"/>
      <c r="N19" s="1321"/>
      <c r="O19" s="1321"/>
      <c r="P19" s="1321"/>
      <c r="Q19" s="1321"/>
      <c r="R19" s="1321"/>
      <c r="S19" s="1321"/>
      <c r="T19" s="1322"/>
      <c r="U19" s="1323"/>
      <c r="V19" s="1321"/>
      <c r="W19" s="1321"/>
      <c r="X19" s="1321"/>
      <c r="Y19" s="1321"/>
      <c r="Z19" s="1321"/>
      <c r="AA19" s="1321"/>
      <c r="AB19" s="1321"/>
      <c r="AC19" s="1321"/>
      <c r="AD19" s="1321"/>
      <c r="AE19" s="1321"/>
      <c r="AF19" s="1321"/>
      <c r="AG19" s="1321"/>
      <c r="AH19" s="1322"/>
      <c r="AI19" s="1324"/>
      <c r="AJ19" s="1325"/>
      <c r="AK19" s="1325"/>
      <c r="AL19" s="1325"/>
      <c r="AM19" s="60" t="s">
        <v>14</v>
      </c>
      <c r="AN19" s="1325"/>
      <c r="AO19" s="1325"/>
      <c r="AP19" s="1325"/>
      <c r="AQ19" s="1326"/>
      <c r="AR19" s="1050" t="str">
        <f t="shared" si="0"/>
        <v/>
      </c>
      <c r="AS19" s="1051"/>
      <c r="AT19" s="1051"/>
      <c r="AU19" s="1052"/>
      <c r="AV19" s="1053" t="str">
        <f t="shared" si="1"/>
        <v/>
      </c>
      <c r="AW19" s="1054"/>
      <c r="AX19" s="1054"/>
      <c r="AY19" s="1055"/>
      <c r="AZ19" s="1053"/>
      <c r="BA19" s="1054"/>
      <c r="BB19" s="1054"/>
      <c r="BC19" s="1330"/>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59" t="str">
        <f t="shared" si="2"/>
        <v/>
      </c>
      <c r="CQ19" s="1060"/>
      <c r="CR19" s="1060"/>
      <c r="CS19" s="1061"/>
      <c r="CT19" s="1062" t="str">
        <f t="shared" si="3"/>
        <v/>
      </c>
      <c r="CU19" s="1060"/>
      <c r="CV19" s="1060"/>
      <c r="CW19" s="1060"/>
      <c r="CX19" s="1060"/>
      <c r="CY19" s="1060"/>
      <c r="CZ19" s="1061"/>
      <c r="DA19" s="1062" t="str">
        <f t="shared" si="4"/>
        <v/>
      </c>
      <c r="DB19" s="1060"/>
      <c r="DC19" s="1060"/>
      <c r="DD19" s="1060"/>
      <c r="DE19" s="1060"/>
      <c r="DF19" s="1060"/>
      <c r="DG19" s="1060"/>
      <c r="DH19" s="1060"/>
      <c r="DI19" s="1061"/>
      <c r="DJ19" s="1317" t="str">
        <f t="shared" si="5"/>
        <v/>
      </c>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19"/>
      <c r="EK19" s="1039" t="str">
        <f t="shared" si="6"/>
        <v/>
      </c>
      <c r="EL19" s="1040"/>
      <c r="EM19" s="1040"/>
      <c r="EN19" s="1066"/>
      <c r="EO19" s="1039" t="str">
        <f>IF(AZ19="","",AZ19)</f>
        <v/>
      </c>
      <c r="EP19" s="1040"/>
      <c r="EQ19" s="1040"/>
      <c r="ER19" s="1041"/>
      <c r="ES19" s="4"/>
    </row>
    <row r="20" spans="1:149" s="29" customFormat="1" ht="28.5" customHeight="1">
      <c r="A20" s="1320"/>
      <c r="B20" s="1321"/>
      <c r="C20" s="1321"/>
      <c r="D20" s="1322"/>
      <c r="E20" s="1323"/>
      <c r="F20" s="1321"/>
      <c r="G20" s="1321"/>
      <c r="H20" s="1321"/>
      <c r="I20" s="1321"/>
      <c r="J20" s="1321"/>
      <c r="K20" s="1322"/>
      <c r="L20" s="1323"/>
      <c r="M20" s="1321"/>
      <c r="N20" s="1321"/>
      <c r="O20" s="1321"/>
      <c r="P20" s="1321"/>
      <c r="Q20" s="1321"/>
      <c r="R20" s="1321"/>
      <c r="S20" s="1321"/>
      <c r="T20" s="1322"/>
      <c r="U20" s="1323"/>
      <c r="V20" s="1321"/>
      <c r="W20" s="1321"/>
      <c r="X20" s="1321"/>
      <c r="Y20" s="1321"/>
      <c r="Z20" s="1321"/>
      <c r="AA20" s="1321"/>
      <c r="AB20" s="1321"/>
      <c r="AC20" s="1321"/>
      <c r="AD20" s="1321"/>
      <c r="AE20" s="1321"/>
      <c r="AF20" s="1321"/>
      <c r="AG20" s="1321"/>
      <c r="AH20" s="1322"/>
      <c r="AI20" s="1324"/>
      <c r="AJ20" s="1325"/>
      <c r="AK20" s="1325"/>
      <c r="AL20" s="1325"/>
      <c r="AM20" s="60" t="s">
        <v>14</v>
      </c>
      <c r="AN20" s="1325"/>
      <c r="AO20" s="1325"/>
      <c r="AP20" s="1325"/>
      <c r="AQ20" s="1326"/>
      <c r="AR20" s="1050" t="str">
        <f t="shared" si="0"/>
        <v/>
      </c>
      <c r="AS20" s="1051"/>
      <c r="AT20" s="1051"/>
      <c r="AU20" s="1052"/>
      <c r="AV20" s="1053" t="str">
        <f t="shared" si="1"/>
        <v/>
      </c>
      <c r="AW20" s="1054"/>
      <c r="AX20" s="1054"/>
      <c r="AY20" s="1055"/>
      <c r="AZ20" s="1053"/>
      <c r="BA20" s="1054"/>
      <c r="BB20" s="1054"/>
      <c r="BC20" s="1330"/>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59" t="str">
        <f t="shared" si="2"/>
        <v/>
      </c>
      <c r="CQ20" s="1060"/>
      <c r="CR20" s="1060"/>
      <c r="CS20" s="1061"/>
      <c r="CT20" s="1062" t="str">
        <f t="shared" si="3"/>
        <v/>
      </c>
      <c r="CU20" s="1060"/>
      <c r="CV20" s="1060"/>
      <c r="CW20" s="1060"/>
      <c r="CX20" s="1060"/>
      <c r="CY20" s="1060"/>
      <c r="CZ20" s="1061"/>
      <c r="DA20" s="1062" t="str">
        <f t="shared" si="4"/>
        <v/>
      </c>
      <c r="DB20" s="1060"/>
      <c r="DC20" s="1060"/>
      <c r="DD20" s="1060"/>
      <c r="DE20" s="1060"/>
      <c r="DF20" s="1060"/>
      <c r="DG20" s="1060"/>
      <c r="DH20" s="1060"/>
      <c r="DI20" s="1061"/>
      <c r="DJ20" s="1062" t="str">
        <f t="shared" si="5"/>
        <v/>
      </c>
      <c r="DK20" s="1060"/>
      <c r="DL20" s="1060"/>
      <c r="DM20" s="1060"/>
      <c r="DN20" s="1060"/>
      <c r="DO20" s="1060"/>
      <c r="DP20" s="1060"/>
      <c r="DQ20" s="1060"/>
      <c r="DR20" s="1060"/>
      <c r="DS20" s="1060"/>
      <c r="DT20" s="1060"/>
      <c r="DU20" s="1060"/>
      <c r="DV20" s="1060"/>
      <c r="DW20" s="1060"/>
      <c r="DX20" s="1060"/>
      <c r="DY20" s="1060"/>
      <c r="DZ20" s="1060"/>
      <c r="EA20" s="1060"/>
      <c r="EB20" s="1060"/>
      <c r="EC20" s="1060"/>
      <c r="ED20" s="1060"/>
      <c r="EE20" s="1060"/>
      <c r="EF20" s="1060"/>
      <c r="EG20" s="1060"/>
      <c r="EH20" s="1060"/>
      <c r="EI20" s="1060"/>
      <c r="EJ20" s="1061"/>
      <c r="EK20" s="1039" t="str">
        <f t="shared" si="6"/>
        <v/>
      </c>
      <c r="EL20" s="1040"/>
      <c r="EM20" s="1040"/>
      <c r="EN20" s="1066"/>
      <c r="EO20" s="1039" t="str">
        <f t="shared" si="7"/>
        <v/>
      </c>
      <c r="EP20" s="1040"/>
      <c r="EQ20" s="1040"/>
      <c r="ER20" s="1041"/>
      <c r="ES20" s="4"/>
    </row>
    <row r="21" spans="1:149" s="29" customFormat="1" ht="28.5" customHeight="1">
      <c r="A21" s="1320"/>
      <c r="B21" s="1321"/>
      <c r="C21" s="1321"/>
      <c r="D21" s="1322"/>
      <c r="E21" s="1323"/>
      <c r="F21" s="1321"/>
      <c r="G21" s="1321"/>
      <c r="H21" s="1321"/>
      <c r="I21" s="1321"/>
      <c r="J21" s="1321"/>
      <c r="K21" s="1322"/>
      <c r="L21" s="1323"/>
      <c r="M21" s="1321"/>
      <c r="N21" s="1321"/>
      <c r="O21" s="1321"/>
      <c r="P21" s="1321"/>
      <c r="Q21" s="1321"/>
      <c r="R21" s="1321"/>
      <c r="S21" s="1321"/>
      <c r="T21" s="1322"/>
      <c r="U21" s="1323"/>
      <c r="V21" s="1321"/>
      <c r="W21" s="1321"/>
      <c r="X21" s="1321"/>
      <c r="Y21" s="1321"/>
      <c r="Z21" s="1321"/>
      <c r="AA21" s="1321"/>
      <c r="AB21" s="1321"/>
      <c r="AC21" s="1321"/>
      <c r="AD21" s="1321"/>
      <c r="AE21" s="1321"/>
      <c r="AF21" s="1321"/>
      <c r="AG21" s="1321"/>
      <c r="AH21" s="1322"/>
      <c r="AI21" s="1324"/>
      <c r="AJ21" s="1325"/>
      <c r="AK21" s="1325"/>
      <c r="AL21" s="1325"/>
      <c r="AM21" s="60" t="s">
        <v>14</v>
      </c>
      <c r="AN21" s="1325"/>
      <c r="AO21" s="1325"/>
      <c r="AP21" s="1325"/>
      <c r="AQ21" s="1326"/>
      <c r="AR21" s="1050" t="str">
        <f t="shared" si="0"/>
        <v/>
      </c>
      <c r="AS21" s="1051"/>
      <c r="AT21" s="1051"/>
      <c r="AU21" s="1052"/>
      <c r="AV21" s="1053" t="str">
        <f t="shared" si="1"/>
        <v/>
      </c>
      <c r="AW21" s="1054"/>
      <c r="AX21" s="1054"/>
      <c r="AY21" s="1055"/>
      <c r="AZ21" s="1053"/>
      <c r="BA21" s="1054"/>
      <c r="BB21" s="1054"/>
      <c r="BC21" s="133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59" t="str">
        <f t="shared" si="2"/>
        <v/>
      </c>
      <c r="CQ21" s="1060"/>
      <c r="CR21" s="1060"/>
      <c r="CS21" s="1061"/>
      <c r="CT21" s="1062" t="str">
        <f t="shared" si="3"/>
        <v/>
      </c>
      <c r="CU21" s="1060"/>
      <c r="CV21" s="1060"/>
      <c r="CW21" s="1060"/>
      <c r="CX21" s="1060"/>
      <c r="CY21" s="1060"/>
      <c r="CZ21" s="1061"/>
      <c r="DA21" s="1062" t="str">
        <f t="shared" si="4"/>
        <v/>
      </c>
      <c r="DB21" s="1060"/>
      <c r="DC21" s="1060"/>
      <c r="DD21" s="1060"/>
      <c r="DE21" s="1060"/>
      <c r="DF21" s="1060"/>
      <c r="DG21" s="1060"/>
      <c r="DH21" s="1060"/>
      <c r="DI21" s="1061"/>
      <c r="DJ21" s="1317" t="str">
        <f t="shared" si="5"/>
        <v/>
      </c>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19"/>
      <c r="EK21" s="1039" t="str">
        <f t="shared" si="6"/>
        <v/>
      </c>
      <c r="EL21" s="1040"/>
      <c r="EM21" s="1040"/>
      <c r="EN21" s="1066"/>
      <c r="EO21" s="1039" t="str">
        <f t="shared" si="7"/>
        <v/>
      </c>
      <c r="EP21" s="1040"/>
      <c r="EQ21" s="1040"/>
      <c r="ER21" s="1041"/>
      <c r="ES21" s="4"/>
    </row>
    <row r="22" spans="1:149" s="29" customFormat="1" ht="28.5" customHeight="1">
      <c r="A22" s="1320"/>
      <c r="B22" s="1321"/>
      <c r="C22" s="1321"/>
      <c r="D22" s="1322"/>
      <c r="E22" s="1323"/>
      <c r="F22" s="1321"/>
      <c r="G22" s="1321"/>
      <c r="H22" s="1321"/>
      <c r="I22" s="1321"/>
      <c r="J22" s="1321"/>
      <c r="K22" s="1322"/>
      <c r="L22" s="1323"/>
      <c r="M22" s="1321"/>
      <c r="N22" s="1321"/>
      <c r="O22" s="1321"/>
      <c r="P22" s="1321"/>
      <c r="Q22" s="1321"/>
      <c r="R22" s="1321"/>
      <c r="S22" s="1321"/>
      <c r="T22" s="1322"/>
      <c r="U22" s="1323"/>
      <c r="V22" s="1321"/>
      <c r="W22" s="1321"/>
      <c r="X22" s="1321"/>
      <c r="Y22" s="1321"/>
      <c r="Z22" s="1321"/>
      <c r="AA22" s="1321"/>
      <c r="AB22" s="1321"/>
      <c r="AC22" s="1321"/>
      <c r="AD22" s="1321"/>
      <c r="AE22" s="1321"/>
      <c r="AF22" s="1321"/>
      <c r="AG22" s="1321"/>
      <c r="AH22" s="1322"/>
      <c r="AI22" s="1324"/>
      <c r="AJ22" s="1325"/>
      <c r="AK22" s="1325"/>
      <c r="AL22" s="1325"/>
      <c r="AM22" s="60" t="s">
        <v>14</v>
      </c>
      <c r="AN22" s="1325"/>
      <c r="AO22" s="1325"/>
      <c r="AP22" s="1325"/>
      <c r="AQ22" s="1326"/>
      <c r="AR22" s="1050" t="str">
        <f t="shared" si="0"/>
        <v/>
      </c>
      <c r="AS22" s="1051"/>
      <c r="AT22" s="1051"/>
      <c r="AU22" s="1052"/>
      <c r="AV22" s="1053" t="str">
        <f t="shared" si="1"/>
        <v/>
      </c>
      <c r="AW22" s="1054"/>
      <c r="AX22" s="1054"/>
      <c r="AY22" s="1055"/>
      <c r="AZ22" s="1053"/>
      <c r="BA22" s="1054"/>
      <c r="BB22" s="1054"/>
      <c r="BC22" s="133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59" t="str">
        <f t="shared" si="2"/>
        <v/>
      </c>
      <c r="CQ22" s="1060"/>
      <c r="CR22" s="1060"/>
      <c r="CS22" s="1061"/>
      <c r="CT22" s="1062" t="str">
        <f t="shared" si="3"/>
        <v/>
      </c>
      <c r="CU22" s="1060"/>
      <c r="CV22" s="1060"/>
      <c r="CW22" s="1060"/>
      <c r="CX22" s="1060"/>
      <c r="CY22" s="1060"/>
      <c r="CZ22" s="1061"/>
      <c r="DA22" s="1062" t="str">
        <f t="shared" si="4"/>
        <v/>
      </c>
      <c r="DB22" s="1060"/>
      <c r="DC22" s="1060"/>
      <c r="DD22" s="1060"/>
      <c r="DE22" s="1060"/>
      <c r="DF22" s="1060"/>
      <c r="DG22" s="1060"/>
      <c r="DH22" s="1060"/>
      <c r="DI22" s="1061"/>
      <c r="DJ22" s="1062" t="str">
        <f t="shared" si="5"/>
        <v/>
      </c>
      <c r="DK22" s="1060"/>
      <c r="DL22" s="1060"/>
      <c r="DM22" s="1060"/>
      <c r="DN22" s="1060"/>
      <c r="DO22" s="1060"/>
      <c r="DP22" s="1060"/>
      <c r="DQ22" s="1060"/>
      <c r="DR22" s="1060"/>
      <c r="DS22" s="1060"/>
      <c r="DT22" s="1060"/>
      <c r="DU22" s="1060"/>
      <c r="DV22" s="1060"/>
      <c r="DW22" s="1060"/>
      <c r="DX22" s="1060"/>
      <c r="DY22" s="1060"/>
      <c r="DZ22" s="1060"/>
      <c r="EA22" s="1060"/>
      <c r="EB22" s="1060"/>
      <c r="EC22" s="1060"/>
      <c r="ED22" s="1060"/>
      <c r="EE22" s="1060"/>
      <c r="EF22" s="1060"/>
      <c r="EG22" s="1060"/>
      <c r="EH22" s="1060"/>
      <c r="EI22" s="1060"/>
      <c r="EJ22" s="1061"/>
      <c r="EK22" s="1039" t="str">
        <f t="shared" si="6"/>
        <v/>
      </c>
      <c r="EL22" s="1040"/>
      <c r="EM22" s="1040"/>
      <c r="EN22" s="1066"/>
      <c r="EO22" s="1039" t="str">
        <f t="shared" si="7"/>
        <v/>
      </c>
      <c r="EP22" s="1040"/>
      <c r="EQ22" s="1040"/>
      <c r="ER22" s="1041"/>
      <c r="ES22" s="4"/>
    </row>
    <row r="23" spans="1:149" s="29" customFormat="1" ht="28.5" customHeight="1">
      <c r="A23" s="1320"/>
      <c r="B23" s="1321"/>
      <c r="C23" s="1321"/>
      <c r="D23" s="1322"/>
      <c r="E23" s="1323"/>
      <c r="F23" s="1321"/>
      <c r="G23" s="1321"/>
      <c r="H23" s="1321"/>
      <c r="I23" s="1321"/>
      <c r="J23" s="1321"/>
      <c r="K23" s="1322"/>
      <c r="L23" s="1323"/>
      <c r="M23" s="1321"/>
      <c r="N23" s="1321"/>
      <c r="O23" s="1321"/>
      <c r="P23" s="1321"/>
      <c r="Q23" s="1321"/>
      <c r="R23" s="1321"/>
      <c r="S23" s="1321"/>
      <c r="T23" s="1322"/>
      <c r="U23" s="1323"/>
      <c r="V23" s="1321"/>
      <c r="W23" s="1321"/>
      <c r="X23" s="1321"/>
      <c r="Y23" s="1321"/>
      <c r="Z23" s="1321"/>
      <c r="AA23" s="1321"/>
      <c r="AB23" s="1321"/>
      <c r="AC23" s="1321"/>
      <c r="AD23" s="1321"/>
      <c r="AE23" s="1321"/>
      <c r="AF23" s="1321"/>
      <c r="AG23" s="1321"/>
      <c r="AH23" s="1322"/>
      <c r="AI23" s="1324"/>
      <c r="AJ23" s="1325"/>
      <c r="AK23" s="1325"/>
      <c r="AL23" s="1325"/>
      <c r="AM23" s="60" t="s">
        <v>14</v>
      </c>
      <c r="AN23" s="1325"/>
      <c r="AO23" s="1325"/>
      <c r="AP23" s="1325"/>
      <c r="AQ23" s="1326"/>
      <c r="AR23" s="1050" t="str">
        <f t="shared" si="0"/>
        <v/>
      </c>
      <c r="AS23" s="1051"/>
      <c r="AT23" s="1051"/>
      <c r="AU23" s="1052"/>
      <c r="AV23" s="1053" t="str">
        <f t="shared" si="1"/>
        <v/>
      </c>
      <c r="AW23" s="1054"/>
      <c r="AX23" s="1054"/>
      <c r="AY23" s="1055"/>
      <c r="AZ23" s="1053"/>
      <c r="BA23" s="1054"/>
      <c r="BB23" s="1054"/>
      <c r="BC23" s="133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59" t="str">
        <f t="shared" si="2"/>
        <v/>
      </c>
      <c r="CQ23" s="1060"/>
      <c r="CR23" s="1060"/>
      <c r="CS23" s="1061"/>
      <c r="CT23" s="1062" t="str">
        <f t="shared" si="3"/>
        <v/>
      </c>
      <c r="CU23" s="1060"/>
      <c r="CV23" s="1060"/>
      <c r="CW23" s="1060"/>
      <c r="CX23" s="1060"/>
      <c r="CY23" s="1060"/>
      <c r="CZ23" s="1061"/>
      <c r="DA23" s="1062" t="str">
        <f t="shared" si="4"/>
        <v/>
      </c>
      <c r="DB23" s="1060"/>
      <c r="DC23" s="1060"/>
      <c r="DD23" s="1060"/>
      <c r="DE23" s="1060"/>
      <c r="DF23" s="1060"/>
      <c r="DG23" s="1060"/>
      <c r="DH23" s="1060"/>
      <c r="DI23" s="1061"/>
      <c r="DJ23" s="1317" t="str">
        <f t="shared" si="5"/>
        <v/>
      </c>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19"/>
      <c r="EK23" s="1039" t="str">
        <f t="shared" si="6"/>
        <v/>
      </c>
      <c r="EL23" s="1040"/>
      <c r="EM23" s="1040"/>
      <c r="EN23" s="1066"/>
      <c r="EO23" s="1039" t="str">
        <f t="shared" si="7"/>
        <v/>
      </c>
      <c r="EP23" s="1040"/>
      <c r="EQ23" s="1040"/>
      <c r="ER23" s="1041"/>
      <c r="ES23" s="4"/>
    </row>
    <row r="24" spans="1:149" s="29" customFormat="1" ht="28.5" customHeight="1">
      <c r="A24" s="1320"/>
      <c r="B24" s="1321"/>
      <c r="C24" s="1321"/>
      <c r="D24" s="1322"/>
      <c r="E24" s="1323"/>
      <c r="F24" s="1321"/>
      <c r="G24" s="1321"/>
      <c r="H24" s="1321"/>
      <c r="I24" s="1321"/>
      <c r="J24" s="1321"/>
      <c r="K24" s="1322"/>
      <c r="L24" s="1323"/>
      <c r="M24" s="1321"/>
      <c r="N24" s="1321"/>
      <c r="O24" s="1321"/>
      <c r="P24" s="1321"/>
      <c r="Q24" s="1321"/>
      <c r="R24" s="1321"/>
      <c r="S24" s="1321"/>
      <c r="T24" s="1322"/>
      <c r="U24" s="1323"/>
      <c r="V24" s="1321"/>
      <c r="W24" s="1321"/>
      <c r="X24" s="1321"/>
      <c r="Y24" s="1321"/>
      <c r="Z24" s="1321"/>
      <c r="AA24" s="1321"/>
      <c r="AB24" s="1321"/>
      <c r="AC24" s="1321"/>
      <c r="AD24" s="1321"/>
      <c r="AE24" s="1321"/>
      <c r="AF24" s="1321"/>
      <c r="AG24" s="1321"/>
      <c r="AH24" s="1322"/>
      <c r="AI24" s="1324"/>
      <c r="AJ24" s="1325"/>
      <c r="AK24" s="1325"/>
      <c r="AL24" s="1325"/>
      <c r="AM24" s="60" t="s">
        <v>14</v>
      </c>
      <c r="AN24" s="1325"/>
      <c r="AO24" s="1325"/>
      <c r="AP24" s="1325"/>
      <c r="AQ24" s="1326"/>
      <c r="AR24" s="1050" t="str">
        <f t="shared" si="0"/>
        <v/>
      </c>
      <c r="AS24" s="1051"/>
      <c r="AT24" s="1051"/>
      <c r="AU24" s="1052"/>
      <c r="AV24" s="1053" t="str">
        <f t="shared" si="1"/>
        <v/>
      </c>
      <c r="AW24" s="1054"/>
      <c r="AX24" s="1054"/>
      <c r="AY24" s="1055"/>
      <c r="AZ24" s="1053"/>
      <c r="BA24" s="1054"/>
      <c r="BB24" s="1054"/>
      <c r="BC24" s="133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59" t="str">
        <f t="shared" si="2"/>
        <v/>
      </c>
      <c r="CQ24" s="1060"/>
      <c r="CR24" s="1060"/>
      <c r="CS24" s="1061"/>
      <c r="CT24" s="1062" t="str">
        <f t="shared" si="3"/>
        <v/>
      </c>
      <c r="CU24" s="1060"/>
      <c r="CV24" s="1060"/>
      <c r="CW24" s="1060"/>
      <c r="CX24" s="1060"/>
      <c r="CY24" s="1060"/>
      <c r="CZ24" s="1061"/>
      <c r="DA24" s="1062" t="str">
        <f t="shared" si="4"/>
        <v/>
      </c>
      <c r="DB24" s="1060"/>
      <c r="DC24" s="1060"/>
      <c r="DD24" s="1060"/>
      <c r="DE24" s="1060"/>
      <c r="DF24" s="1060"/>
      <c r="DG24" s="1060"/>
      <c r="DH24" s="1060"/>
      <c r="DI24" s="1061"/>
      <c r="DJ24" s="1062" t="str">
        <f t="shared" si="5"/>
        <v/>
      </c>
      <c r="DK24" s="1060"/>
      <c r="DL24" s="1060"/>
      <c r="DM24" s="1060"/>
      <c r="DN24" s="1060"/>
      <c r="DO24" s="1060"/>
      <c r="DP24" s="1060"/>
      <c r="DQ24" s="1060"/>
      <c r="DR24" s="1060"/>
      <c r="DS24" s="1060"/>
      <c r="DT24" s="1060"/>
      <c r="DU24" s="1060"/>
      <c r="DV24" s="1060"/>
      <c r="DW24" s="1060"/>
      <c r="DX24" s="1060"/>
      <c r="DY24" s="1060"/>
      <c r="DZ24" s="1060"/>
      <c r="EA24" s="1060"/>
      <c r="EB24" s="1060"/>
      <c r="EC24" s="1060"/>
      <c r="ED24" s="1060"/>
      <c r="EE24" s="1060"/>
      <c r="EF24" s="1060"/>
      <c r="EG24" s="1060"/>
      <c r="EH24" s="1060"/>
      <c r="EI24" s="1060"/>
      <c r="EJ24" s="1061"/>
      <c r="EK24" s="1039" t="str">
        <f t="shared" si="6"/>
        <v/>
      </c>
      <c r="EL24" s="1040"/>
      <c r="EM24" s="1040"/>
      <c r="EN24" s="1066"/>
      <c r="EO24" s="1039" t="str">
        <f t="shared" si="7"/>
        <v/>
      </c>
      <c r="EP24" s="1040"/>
      <c r="EQ24" s="1040"/>
      <c r="ER24" s="1041"/>
      <c r="ES24" s="4"/>
    </row>
    <row r="25" spans="1:149" s="29" customFormat="1" ht="28.5" customHeight="1">
      <c r="A25" s="1320"/>
      <c r="B25" s="1321"/>
      <c r="C25" s="1321"/>
      <c r="D25" s="1322"/>
      <c r="E25" s="1323"/>
      <c r="F25" s="1321"/>
      <c r="G25" s="1321"/>
      <c r="H25" s="1321"/>
      <c r="I25" s="1321"/>
      <c r="J25" s="1321"/>
      <c r="K25" s="1322"/>
      <c r="L25" s="1323"/>
      <c r="M25" s="1321"/>
      <c r="N25" s="1321"/>
      <c r="O25" s="1321"/>
      <c r="P25" s="1321"/>
      <c r="Q25" s="1321"/>
      <c r="R25" s="1321"/>
      <c r="S25" s="1321"/>
      <c r="T25" s="1322"/>
      <c r="U25" s="1323"/>
      <c r="V25" s="1321"/>
      <c r="W25" s="1321"/>
      <c r="X25" s="1321"/>
      <c r="Y25" s="1321"/>
      <c r="Z25" s="1321"/>
      <c r="AA25" s="1321"/>
      <c r="AB25" s="1321"/>
      <c r="AC25" s="1321"/>
      <c r="AD25" s="1321"/>
      <c r="AE25" s="1321"/>
      <c r="AF25" s="1321"/>
      <c r="AG25" s="1321"/>
      <c r="AH25" s="1322"/>
      <c r="AI25" s="1324"/>
      <c r="AJ25" s="1325"/>
      <c r="AK25" s="1325"/>
      <c r="AL25" s="1325"/>
      <c r="AM25" s="60" t="s">
        <v>14</v>
      </c>
      <c r="AN25" s="1325"/>
      <c r="AO25" s="1325"/>
      <c r="AP25" s="1325"/>
      <c r="AQ25" s="1326"/>
      <c r="AR25" s="1050" t="str">
        <f t="shared" si="0"/>
        <v/>
      </c>
      <c r="AS25" s="1051"/>
      <c r="AT25" s="1051"/>
      <c r="AU25" s="1052"/>
      <c r="AV25" s="1053" t="str">
        <f t="shared" si="1"/>
        <v/>
      </c>
      <c r="AW25" s="1054"/>
      <c r="AX25" s="1054"/>
      <c r="AY25" s="1055"/>
      <c r="AZ25" s="1053"/>
      <c r="BA25" s="1054"/>
      <c r="BB25" s="1054"/>
      <c r="BC25" s="133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59" t="str">
        <f t="shared" si="2"/>
        <v/>
      </c>
      <c r="CQ25" s="1060"/>
      <c r="CR25" s="1060"/>
      <c r="CS25" s="1061"/>
      <c r="CT25" s="1062" t="str">
        <f t="shared" si="3"/>
        <v/>
      </c>
      <c r="CU25" s="1060"/>
      <c r="CV25" s="1060"/>
      <c r="CW25" s="1060"/>
      <c r="CX25" s="1060"/>
      <c r="CY25" s="1060"/>
      <c r="CZ25" s="1061"/>
      <c r="DA25" s="1062" t="str">
        <f t="shared" si="4"/>
        <v/>
      </c>
      <c r="DB25" s="1060"/>
      <c r="DC25" s="1060"/>
      <c r="DD25" s="1060"/>
      <c r="DE25" s="1060"/>
      <c r="DF25" s="1060"/>
      <c r="DG25" s="1060"/>
      <c r="DH25" s="1060"/>
      <c r="DI25" s="1061"/>
      <c r="DJ25" s="1317" t="str">
        <f t="shared" si="5"/>
        <v/>
      </c>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19"/>
      <c r="EK25" s="1039" t="str">
        <f t="shared" si="6"/>
        <v/>
      </c>
      <c r="EL25" s="1040"/>
      <c r="EM25" s="1040"/>
      <c r="EN25" s="1066"/>
      <c r="EO25" s="1039" t="str">
        <f t="shared" si="7"/>
        <v/>
      </c>
      <c r="EP25" s="1040"/>
      <c r="EQ25" s="1040"/>
      <c r="ER25" s="1041"/>
      <c r="ES25" s="4"/>
    </row>
    <row r="26" spans="1:149" s="29" customFormat="1" ht="28.5" customHeight="1">
      <c r="A26" s="1320"/>
      <c r="B26" s="1321"/>
      <c r="C26" s="1321"/>
      <c r="D26" s="1322"/>
      <c r="E26" s="1323"/>
      <c r="F26" s="1321"/>
      <c r="G26" s="1321"/>
      <c r="H26" s="1321"/>
      <c r="I26" s="1321"/>
      <c r="J26" s="1321"/>
      <c r="K26" s="1322"/>
      <c r="L26" s="1323"/>
      <c r="M26" s="1321"/>
      <c r="N26" s="1321"/>
      <c r="O26" s="1321"/>
      <c r="P26" s="1321"/>
      <c r="Q26" s="1321"/>
      <c r="R26" s="1321"/>
      <c r="S26" s="1321"/>
      <c r="T26" s="1322"/>
      <c r="U26" s="1323"/>
      <c r="V26" s="1321"/>
      <c r="W26" s="1321"/>
      <c r="X26" s="1321"/>
      <c r="Y26" s="1321"/>
      <c r="Z26" s="1321"/>
      <c r="AA26" s="1321"/>
      <c r="AB26" s="1321"/>
      <c r="AC26" s="1321"/>
      <c r="AD26" s="1321"/>
      <c r="AE26" s="1321"/>
      <c r="AF26" s="1321"/>
      <c r="AG26" s="1321"/>
      <c r="AH26" s="1322"/>
      <c r="AI26" s="1333"/>
      <c r="AJ26" s="1334"/>
      <c r="AK26" s="1334"/>
      <c r="AL26" s="1334"/>
      <c r="AM26" s="165" t="s">
        <v>162</v>
      </c>
      <c r="AN26" s="1334"/>
      <c r="AO26" s="1334"/>
      <c r="AP26" s="1334"/>
      <c r="AQ26" s="1335"/>
      <c r="AR26" s="1072"/>
      <c r="AS26" s="1073"/>
      <c r="AT26" s="1073"/>
      <c r="AU26" s="1074"/>
      <c r="AV26" s="1072" t="str">
        <f t="shared" si="1"/>
        <v/>
      </c>
      <c r="AW26" s="1073"/>
      <c r="AX26" s="1073"/>
      <c r="AY26" s="1074"/>
      <c r="AZ26" s="1072"/>
      <c r="BA26" s="1073"/>
      <c r="BB26" s="1073"/>
      <c r="BC26" s="133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59" t="str">
        <f t="shared" si="2"/>
        <v/>
      </c>
      <c r="CQ26" s="1060"/>
      <c r="CR26" s="1060"/>
      <c r="CS26" s="1061"/>
      <c r="CT26" s="1062" t="str">
        <f t="shared" si="3"/>
        <v/>
      </c>
      <c r="CU26" s="1060"/>
      <c r="CV26" s="1060"/>
      <c r="CW26" s="1060"/>
      <c r="CX26" s="1060"/>
      <c r="CY26" s="1060"/>
      <c r="CZ26" s="1061"/>
      <c r="DA26" s="1062" t="str">
        <f t="shared" si="4"/>
        <v/>
      </c>
      <c r="DB26" s="1060"/>
      <c r="DC26" s="1060"/>
      <c r="DD26" s="1060"/>
      <c r="DE26" s="1060"/>
      <c r="DF26" s="1060"/>
      <c r="DG26" s="1060"/>
      <c r="DH26" s="1060"/>
      <c r="DI26" s="1061"/>
      <c r="DJ26" s="1062" t="str">
        <f t="shared" si="5"/>
        <v/>
      </c>
      <c r="DK26" s="1060"/>
      <c r="DL26" s="1060"/>
      <c r="DM26" s="1060"/>
      <c r="DN26" s="1060"/>
      <c r="DO26" s="1060"/>
      <c r="DP26" s="1060"/>
      <c r="DQ26" s="1060"/>
      <c r="DR26" s="1060"/>
      <c r="DS26" s="1060"/>
      <c r="DT26" s="1060"/>
      <c r="DU26" s="1060"/>
      <c r="DV26" s="1060"/>
      <c r="DW26" s="1060"/>
      <c r="DX26" s="1060"/>
      <c r="DY26" s="1060"/>
      <c r="DZ26" s="1060"/>
      <c r="EA26" s="1060"/>
      <c r="EB26" s="1060"/>
      <c r="EC26" s="1060"/>
      <c r="ED26" s="1060"/>
      <c r="EE26" s="1060"/>
      <c r="EF26" s="1060"/>
      <c r="EG26" s="1060"/>
      <c r="EH26" s="1060"/>
      <c r="EI26" s="1060"/>
      <c r="EJ26" s="1061"/>
      <c r="EK26" s="1068" t="str">
        <f t="shared" si="6"/>
        <v/>
      </c>
      <c r="EL26" s="1069"/>
      <c r="EM26" s="1069"/>
      <c r="EN26" s="1070"/>
      <c r="EO26" s="1068" t="str">
        <f t="shared" si="7"/>
        <v/>
      </c>
      <c r="EP26" s="1069"/>
      <c r="EQ26" s="1069"/>
      <c r="ER26" s="1071"/>
      <c r="ES26" s="4"/>
    </row>
    <row r="27" spans="1:149" s="29" customFormat="1" ht="28.5" customHeight="1">
      <c r="A27" s="1320"/>
      <c r="B27" s="1321"/>
      <c r="C27" s="1321"/>
      <c r="D27" s="1322"/>
      <c r="E27" s="1323"/>
      <c r="F27" s="1321"/>
      <c r="G27" s="1321"/>
      <c r="H27" s="1321"/>
      <c r="I27" s="1321"/>
      <c r="J27" s="1321"/>
      <c r="K27" s="1322"/>
      <c r="L27" s="1323"/>
      <c r="M27" s="1321"/>
      <c r="N27" s="1321"/>
      <c r="O27" s="1321"/>
      <c r="P27" s="1321"/>
      <c r="Q27" s="1321"/>
      <c r="R27" s="1321"/>
      <c r="S27" s="1321"/>
      <c r="T27" s="1322"/>
      <c r="U27" s="1323"/>
      <c r="V27" s="1321"/>
      <c r="W27" s="1321"/>
      <c r="X27" s="1321"/>
      <c r="Y27" s="1321"/>
      <c r="Z27" s="1321"/>
      <c r="AA27" s="1321"/>
      <c r="AB27" s="1321"/>
      <c r="AC27" s="1321"/>
      <c r="AD27" s="1321"/>
      <c r="AE27" s="1321"/>
      <c r="AF27" s="1321"/>
      <c r="AG27" s="1321"/>
      <c r="AH27" s="1322"/>
      <c r="AI27" s="1333"/>
      <c r="AJ27" s="1334"/>
      <c r="AK27" s="1334"/>
      <c r="AL27" s="1334"/>
      <c r="AM27" s="163" t="s">
        <v>162</v>
      </c>
      <c r="AN27" s="1334"/>
      <c r="AO27" s="1334"/>
      <c r="AP27" s="1334"/>
      <c r="AQ27" s="1335"/>
      <c r="AR27" s="1072"/>
      <c r="AS27" s="1073"/>
      <c r="AT27" s="1073"/>
      <c r="AU27" s="1074"/>
      <c r="AV27" s="1072" t="str">
        <f t="shared" si="1"/>
        <v/>
      </c>
      <c r="AW27" s="1073"/>
      <c r="AX27" s="1073"/>
      <c r="AY27" s="1074"/>
      <c r="AZ27" s="1072"/>
      <c r="BA27" s="1073"/>
      <c r="BB27" s="1073"/>
      <c r="BC27" s="1336"/>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59" t="str">
        <f t="shared" si="2"/>
        <v/>
      </c>
      <c r="CQ27" s="1060"/>
      <c r="CR27" s="1060"/>
      <c r="CS27" s="1061"/>
      <c r="CT27" s="1062" t="str">
        <f t="shared" si="3"/>
        <v/>
      </c>
      <c r="CU27" s="1060"/>
      <c r="CV27" s="1060"/>
      <c r="CW27" s="1060"/>
      <c r="CX27" s="1060"/>
      <c r="CY27" s="1060"/>
      <c r="CZ27" s="1061"/>
      <c r="DA27" s="1062" t="str">
        <f t="shared" si="4"/>
        <v/>
      </c>
      <c r="DB27" s="1060"/>
      <c r="DC27" s="1060"/>
      <c r="DD27" s="1060"/>
      <c r="DE27" s="1060"/>
      <c r="DF27" s="1060"/>
      <c r="DG27" s="1060"/>
      <c r="DH27" s="1060"/>
      <c r="DI27" s="1061"/>
      <c r="DJ27" s="1317" t="str">
        <f t="shared" si="5"/>
        <v/>
      </c>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19"/>
      <c r="EK27" s="1068" t="str">
        <f t="shared" si="6"/>
        <v/>
      </c>
      <c r="EL27" s="1069"/>
      <c r="EM27" s="1069"/>
      <c r="EN27" s="1070"/>
      <c r="EO27" s="1068" t="str">
        <f t="shared" si="7"/>
        <v/>
      </c>
      <c r="EP27" s="1069"/>
      <c r="EQ27" s="1069"/>
      <c r="ER27" s="1071"/>
      <c r="ES27" s="4"/>
    </row>
    <row r="28" spans="1:149" s="29" customFormat="1" ht="28.5" customHeight="1">
      <c r="A28" s="1320"/>
      <c r="B28" s="1321"/>
      <c r="C28" s="1321"/>
      <c r="D28" s="1322"/>
      <c r="E28" s="1323"/>
      <c r="F28" s="1321"/>
      <c r="G28" s="1321"/>
      <c r="H28" s="1321"/>
      <c r="I28" s="1321"/>
      <c r="J28" s="1321"/>
      <c r="K28" s="1322"/>
      <c r="L28" s="1323"/>
      <c r="M28" s="1321"/>
      <c r="N28" s="1321"/>
      <c r="O28" s="1321"/>
      <c r="P28" s="1321"/>
      <c r="Q28" s="1321"/>
      <c r="R28" s="1321"/>
      <c r="S28" s="1321"/>
      <c r="T28" s="1322"/>
      <c r="U28" s="1323"/>
      <c r="V28" s="1321"/>
      <c r="W28" s="1321"/>
      <c r="X28" s="1321"/>
      <c r="Y28" s="1321"/>
      <c r="Z28" s="1321"/>
      <c r="AA28" s="1321"/>
      <c r="AB28" s="1321"/>
      <c r="AC28" s="1321"/>
      <c r="AD28" s="1321"/>
      <c r="AE28" s="1321"/>
      <c r="AF28" s="1321"/>
      <c r="AG28" s="1321"/>
      <c r="AH28" s="1322"/>
      <c r="AI28" s="1333"/>
      <c r="AJ28" s="1334"/>
      <c r="AK28" s="1334"/>
      <c r="AL28" s="1334"/>
      <c r="AM28" s="163" t="s">
        <v>162</v>
      </c>
      <c r="AN28" s="1334"/>
      <c r="AO28" s="1334"/>
      <c r="AP28" s="1334"/>
      <c r="AQ28" s="1335"/>
      <c r="AR28" s="1072"/>
      <c r="AS28" s="1073"/>
      <c r="AT28" s="1073"/>
      <c r="AU28" s="1074"/>
      <c r="AV28" s="1072" t="str">
        <f t="shared" si="1"/>
        <v/>
      </c>
      <c r="AW28" s="1073"/>
      <c r="AX28" s="1073"/>
      <c r="AY28" s="1074"/>
      <c r="AZ28" s="1072"/>
      <c r="BA28" s="1073"/>
      <c r="BB28" s="1073"/>
      <c r="BC28" s="133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59" t="str">
        <f t="shared" si="2"/>
        <v/>
      </c>
      <c r="CQ28" s="1060"/>
      <c r="CR28" s="1060"/>
      <c r="CS28" s="1061"/>
      <c r="CT28" s="1062" t="str">
        <f t="shared" si="3"/>
        <v/>
      </c>
      <c r="CU28" s="1060"/>
      <c r="CV28" s="1060"/>
      <c r="CW28" s="1060"/>
      <c r="CX28" s="1060"/>
      <c r="CY28" s="1060"/>
      <c r="CZ28" s="1061"/>
      <c r="DA28" s="1062" t="str">
        <f t="shared" si="4"/>
        <v/>
      </c>
      <c r="DB28" s="1060"/>
      <c r="DC28" s="1060"/>
      <c r="DD28" s="1060"/>
      <c r="DE28" s="1060"/>
      <c r="DF28" s="1060"/>
      <c r="DG28" s="1060"/>
      <c r="DH28" s="1060"/>
      <c r="DI28" s="1061"/>
      <c r="DJ28" s="1062" t="str">
        <f t="shared" si="5"/>
        <v/>
      </c>
      <c r="DK28" s="1060"/>
      <c r="DL28" s="1060"/>
      <c r="DM28" s="1060"/>
      <c r="DN28" s="1060"/>
      <c r="DO28" s="1060"/>
      <c r="DP28" s="1060"/>
      <c r="DQ28" s="1060"/>
      <c r="DR28" s="1060"/>
      <c r="DS28" s="1060"/>
      <c r="DT28" s="1060"/>
      <c r="DU28" s="1060"/>
      <c r="DV28" s="1060"/>
      <c r="DW28" s="1060"/>
      <c r="DX28" s="1060"/>
      <c r="DY28" s="1060"/>
      <c r="DZ28" s="1060"/>
      <c r="EA28" s="1060"/>
      <c r="EB28" s="1060"/>
      <c r="EC28" s="1060"/>
      <c r="ED28" s="1060"/>
      <c r="EE28" s="1060"/>
      <c r="EF28" s="1060"/>
      <c r="EG28" s="1060"/>
      <c r="EH28" s="1060"/>
      <c r="EI28" s="1060"/>
      <c r="EJ28" s="1061"/>
      <c r="EK28" s="1068" t="str">
        <f t="shared" si="6"/>
        <v/>
      </c>
      <c r="EL28" s="1069"/>
      <c r="EM28" s="1069"/>
      <c r="EN28" s="1070"/>
      <c r="EO28" s="1068" t="str">
        <f t="shared" si="7"/>
        <v/>
      </c>
      <c r="EP28" s="1069"/>
      <c r="EQ28" s="1069"/>
      <c r="ER28" s="1071"/>
      <c r="ES28" s="4"/>
    </row>
    <row r="29" spans="1:149" s="29" customFormat="1" ht="28.5" customHeight="1" thickBot="1">
      <c r="A29" s="1341"/>
      <c r="B29" s="1342"/>
      <c r="C29" s="1342"/>
      <c r="D29" s="1343"/>
      <c r="E29" s="1344"/>
      <c r="F29" s="1342"/>
      <c r="G29" s="1342"/>
      <c r="H29" s="1342"/>
      <c r="I29" s="1342"/>
      <c r="J29" s="1342"/>
      <c r="K29" s="1343"/>
      <c r="L29" s="1344"/>
      <c r="M29" s="1342"/>
      <c r="N29" s="1342"/>
      <c r="O29" s="1342"/>
      <c r="P29" s="1342"/>
      <c r="Q29" s="1342"/>
      <c r="R29" s="1342"/>
      <c r="S29" s="1342"/>
      <c r="T29" s="1343"/>
      <c r="U29" s="1344"/>
      <c r="V29" s="1342"/>
      <c r="W29" s="1342"/>
      <c r="X29" s="1342"/>
      <c r="Y29" s="1342"/>
      <c r="Z29" s="1342"/>
      <c r="AA29" s="1342"/>
      <c r="AB29" s="1342"/>
      <c r="AC29" s="1342"/>
      <c r="AD29" s="1342"/>
      <c r="AE29" s="1342"/>
      <c r="AF29" s="1342"/>
      <c r="AG29" s="1342"/>
      <c r="AH29" s="1343"/>
      <c r="AI29" s="1345"/>
      <c r="AJ29" s="1346"/>
      <c r="AK29" s="1346"/>
      <c r="AL29" s="1346"/>
      <c r="AM29" s="164" t="s">
        <v>162</v>
      </c>
      <c r="AN29" s="1346"/>
      <c r="AO29" s="1346"/>
      <c r="AP29" s="1346"/>
      <c r="AQ29" s="1347"/>
      <c r="AR29" s="1084"/>
      <c r="AS29" s="1085"/>
      <c r="AT29" s="1085"/>
      <c r="AU29" s="1086"/>
      <c r="AV29" s="1084" t="str">
        <f t="shared" si="1"/>
        <v/>
      </c>
      <c r="AW29" s="1085"/>
      <c r="AX29" s="1085"/>
      <c r="AY29" s="1086"/>
      <c r="AZ29" s="1084"/>
      <c r="BA29" s="1085"/>
      <c r="BB29" s="1085"/>
      <c r="BC29" s="1340"/>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90" t="str">
        <f t="shared" si="2"/>
        <v/>
      </c>
      <c r="CQ29" s="1091"/>
      <c r="CR29" s="1091"/>
      <c r="CS29" s="1092"/>
      <c r="CT29" s="1093" t="str">
        <f t="shared" si="3"/>
        <v/>
      </c>
      <c r="CU29" s="1091"/>
      <c r="CV29" s="1091"/>
      <c r="CW29" s="1091"/>
      <c r="CX29" s="1091"/>
      <c r="CY29" s="1091"/>
      <c r="CZ29" s="1092"/>
      <c r="DA29" s="1093" t="str">
        <f t="shared" si="4"/>
        <v/>
      </c>
      <c r="DB29" s="1091"/>
      <c r="DC29" s="1091"/>
      <c r="DD29" s="1091"/>
      <c r="DE29" s="1091"/>
      <c r="DF29" s="1091"/>
      <c r="DG29" s="1091"/>
      <c r="DH29" s="1091"/>
      <c r="DI29" s="1092"/>
      <c r="DJ29" s="1337" t="str">
        <f t="shared" si="5"/>
        <v/>
      </c>
      <c r="DK29" s="1338"/>
      <c r="DL29" s="1338"/>
      <c r="DM29" s="1338"/>
      <c r="DN29" s="1338"/>
      <c r="DO29" s="1338"/>
      <c r="DP29" s="1338"/>
      <c r="DQ29" s="1338"/>
      <c r="DR29" s="1338"/>
      <c r="DS29" s="1338"/>
      <c r="DT29" s="1338"/>
      <c r="DU29" s="1338"/>
      <c r="DV29" s="1338"/>
      <c r="DW29" s="1338"/>
      <c r="DX29" s="1338"/>
      <c r="DY29" s="1338"/>
      <c r="DZ29" s="1338"/>
      <c r="EA29" s="1338"/>
      <c r="EB29" s="1338"/>
      <c r="EC29" s="1338"/>
      <c r="ED29" s="1338"/>
      <c r="EE29" s="1338"/>
      <c r="EF29" s="1338"/>
      <c r="EG29" s="1338"/>
      <c r="EH29" s="1338"/>
      <c r="EI29" s="1338"/>
      <c r="EJ29" s="1339"/>
      <c r="EK29" s="1106" t="str">
        <f t="shared" si="6"/>
        <v/>
      </c>
      <c r="EL29" s="1107"/>
      <c r="EM29" s="1107"/>
      <c r="EN29" s="1108"/>
      <c r="EO29" s="1106" t="str">
        <f t="shared" si="7"/>
        <v/>
      </c>
      <c r="EP29" s="1107"/>
      <c r="EQ29" s="1107"/>
      <c r="ER29" s="1109"/>
      <c r="ES29" s="4"/>
    </row>
    <row r="30" spans="1:149" ht="17.25" customHeight="1">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CP30" s="219"/>
      <c r="CQ30" s="219"/>
      <c r="CR30" s="219"/>
      <c r="CS30" s="219"/>
      <c r="CT30" s="219"/>
      <c r="CU30" s="219"/>
      <c r="CV30" s="219"/>
      <c r="CW30" s="219"/>
      <c r="CX30" s="219"/>
      <c r="CY30" s="219"/>
      <c r="CZ30" s="219"/>
      <c r="DA30" s="219"/>
      <c r="DB30" s="219"/>
      <c r="DC30" s="219"/>
      <c r="DD30" s="21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19"/>
      <c r="ED30" s="219"/>
      <c r="EE30" s="219"/>
      <c r="EF30" s="219"/>
      <c r="EG30" s="219"/>
    </row>
    <row r="31" spans="1:149" ht="17.25" customHeight="1" thickBot="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19"/>
      <c r="ED31" s="219"/>
      <c r="EE31" s="219"/>
      <c r="EF31" s="219"/>
      <c r="EG31" s="219"/>
    </row>
    <row r="32" spans="1:149" ht="28.5" customHeight="1" thickBot="1">
      <c r="A32" s="964" t="s">
        <v>12</v>
      </c>
      <c r="B32" s="965"/>
      <c r="C32" s="965"/>
      <c r="D32" s="965"/>
      <c r="E32" s="965"/>
      <c r="F32" s="965"/>
      <c r="G32" s="965"/>
      <c r="H32" s="965"/>
      <c r="I32" s="965"/>
      <c r="J32" s="965"/>
      <c r="K32" s="966"/>
      <c r="L32" s="967" t="s">
        <v>197</v>
      </c>
      <c r="M32" s="968"/>
      <c r="N32" s="968"/>
      <c r="O32" s="968"/>
      <c r="P32" s="968"/>
      <c r="Q32" s="968"/>
      <c r="R32" s="968"/>
      <c r="S32" s="968"/>
      <c r="T32" s="969"/>
      <c r="U32" s="963"/>
      <c r="V32" s="963"/>
      <c r="W32" s="963"/>
      <c r="X32" s="963"/>
      <c r="Y32" s="963"/>
      <c r="Z32" s="963"/>
      <c r="AA32" s="963"/>
      <c r="AB32" s="963"/>
      <c r="AC32" s="963"/>
      <c r="AD32" s="963"/>
      <c r="AE32" s="963"/>
      <c r="AF32" s="963"/>
      <c r="CP32" s="964" t="s">
        <v>12</v>
      </c>
      <c r="CQ32" s="965"/>
      <c r="CR32" s="965"/>
      <c r="CS32" s="965"/>
      <c r="CT32" s="965"/>
      <c r="CU32" s="965"/>
      <c r="CV32" s="965"/>
      <c r="CW32" s="965"/>
      <c r="CX32" s="965"/>
      <c r="CY32" s="965"/>
      <c r="CZ32" s="966"/>
      <c r="DA32" s="967" t="s">
        <v>197</v>
      </c>
      <c r="DB32" s="968"/>
      <c r="DC32" s="968"/>
      <c r="DD32" s="968"/>
      <c r="DE32" s="968"/>
      <c r="DF32" s="968"/>
      <c r="DG32" s="968"/>
      <c r="DH32" s="968"/>
      <c r="DI32" s="969"/>
      <c r="DJ32" s="963"/>
      <c r="DK32" s="963"/>
      <c r="DL32" s="963"/>
      <c r="DM32" s="963"/>
      <c r="DN32" s="963"/>
      <c r="DO32" s="963"/>
      <c r="DP32" s="963"/>
      <c r="DQ32" s="963"/>
      <c r="DR32" s="963"/>
      <c r="DS32" s="963"/>
      <c r="DT32" s="963"/>
      <c r="DU32" s="963"/>
    </row>
    <row r="33" spans="1:149" ht="9.75" customHeight="1">
      <c r="A33" s="27"/>
      <c r="B33" s="27"/>
      <c r="C33" s="27"/>
      <c r="D33" s="27"/>
      <c r="E33" s="27"/>
      <c r="F33" s="28"/>
      <c r="G33" s="28"/>
      <c r="H33" s="28"/>
      <c r="I33" s="28"/>
      <c r="J33" s="28"/>
      <c r="K33" s="28"/>
      <c r="L33" s="28"/>
      <c r="M33" s="28"/>
      <c r="N33" s="28"/>
      <c r="O33" s="28"/>
      <c r="P33" s="28"/>
      <c r="Q33" s="28"/>
      <c r="R33" s="28"/>
      <c r="S33" s="28"/>
      <c r="T33" s="28"/>
      <c r="U33" s="28"/>
      <c r="V33" s="28"/>
      <c r="W33" s="28"/>
      <c r="X33" s="28"/>
      <c r="Y33" s="28"/>
      <c r="Z33" s="28"/>
      <c r="AA33" s="28"/>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CP33" s="27"/>
      <c r="CQ33" s="27"/>
      <c r="CR33" s="27"/>
      <c r="CS33" s="27"/>
      <c r="CT33" s="27"/>
      <c r="CU33" s="28"/>
      <c r="CV33" s="28"/>
      <c r="CW33" s="28"/>
      <c r="CX33" s="28"/>
      <c r="CY33" s="28"/>
      <c r="CZ33" s="28"/>
      <c r="DA33" s="28"/>
      <c r="DB33" s="28"/>
      <c r="DC33" s="28"/>
      <c r="DD33" s="28"/>
      <c r="DE33" s="28"/>
      <c r="DF33" s="28"/>
      <c r="DG33" s="28"/>
      <c r="DH33" s="28"/>
      <c r="DI33" s="28"/>
      <c r="DJ33" s="28"/>
      <c r="DK33" s="28"/>
      <c r="DL33" s="28"/>
      <c r="DM33" s="28"/>
      <c r="DN33" s="28"/>
      <c r="DO33" s="28"/>
      <c r="DP33" s="28"/>
      <c r="DQ33" s="4"/>
      <c r="DR33" s="4"/>
      <c r="DS33" s="4"/>
      <c r="DT33" s="4"/>
      <c r="DU33" s="4"/>
      <c r="DV33" s="4"/>
      <c r="DW33" s="4"/>
      <c r="DX33" s="4"/>
      <c r="DY33" s="4"/>
      <c r="DZ33" s="4"/>
      <c r="EA33" s="4"/>
      <c r="EB33" s="4"/>
      <c r="EC33" s="4"/>
      <c r="ED33" s="4"/>
      <c r="EE33" s="4"/>
      <c r="EF33" s="4"/>
      <c r="EG33" s="4"/>
    </row>
    <row r="34" spans="1:149" ht="29.25" customHeight="1">
      <c r="A34" s="1276" t="s">
        <v>158</v>
      </c>
      <c r="B34" s="1277"/>
      <c r="C34" s="1277"/>
      <c r="D34" s="1277"/>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7"/>
      <c r="AH34" s="1278"/>
      <c r="AI34" s="1282" t="s">
        <v>4</v>
      </c>
      <c r="AJ34" s="1283"/>
      <c r="AK34" s="1283"/>
      <c r="AL34" s="1283"/>
      <c r="AM34" s="1283"/>
      <c r="AN34" s="1283"/>
      <c r="AO34" s="1283"/>
      <c r="AP34" s="1283"/>
      <c r="AQ34" s="1284"/>
      <c r="AR34" s="4"/>
      <c r="AS34" s="4"/>
      <c r="AT34" s="4"/>
      <c r="AU34" s="4"/>
      <c r="AV34" s="4"/>
      <c r="AW34" s="4"/>
      <c r="AX34" s="4"/>
      <c r="AY34" s="4"/>
      <c r="AZ34" s="4"/>
      <c r="BA34" s="4"/>
      <c r="BB34" s="4"/>
      <c r="BC34" s="4"/>
      <c r="CP34" s="1276" t="s">
        <v>158</v>
      </c>
      <c r="CQ34" s="1277"/>
      <c r="CR34" s="1277"/>
      <c r="CS34" s="1277"/>
      <c r="CT34" s="1277"/>
      <c r="CU34" s="1277"/>
      <c r="CV34" s="1277"/>
      <c r="CW34" s="1277"/>
      <c r="CX34" s="1277"/>
      <c r="CY34" s="1277"/>
      <c r="CZ34" s="1277"/>
      <c r="DA34" s="1277"/>
      <c r="DB34" s="1277"/>
      <c r="DC34" s="1277"/>
      <c r="DD34" s="1277"/>
      <c r="DE34" s="1277"/>
      <c r="DF34" s="1277"/>
      <c r="DG34" s="1277"/>
      <c r="DH34" s="1277"/>
      <c r="DI34" s="1277"/>
      <c r="DJ34" s="1277"/>
      <c r="DK34" s="1277"/>
      <c r="DL34" s="1277"/>
      <c r="DM34" s="1277"/>
      <c r="DN34" s="1277"/>
      <c r="DO34" s="1277"/>
      <c r="DP34" s="1277"/>
      <c r="DQ34" s="1277"/>
      <c r="DR34" s="1277"/>
      <c r="DS34" s="1277"/>
      <c r="DT34" s="1277"/>
      <c r="DU34" s="1277"/>
      <c r="DV34" s="1277"/>
      <c r="DW34" s="1278"/>
      <c r="DX34" s="1282" t="str">
        <f>AI34</f>
        <v>□</v>
      </c>
      <c r="DY34" s="1283"/>
      <c r="DZ34" s="1283"/>
      <c r="EA34" s="1283"/>
      <c r="EB34" s="1283"/>
      <c r="EC34" s="1283"/>
      <c r="ED34" s="1283"/>
      <c r="EE34" s="1283"/>
      <c r="EF34" s="1284"/>
      <c r="EG34" s="4"/>
    </row>
    <row r="35" spans="1:149" ht="9" customHeight="1" thickBot="1">
      <c r="A35" s="28"/>
      <c r="B35" s="28"/>
      <c r="C35" s="28"/>
      <c r="D35" s="28"/>
      <c r="E35" s="28"/>
      <c r="F35" s="28"/>
      <c r="G35" s="28"/>
      <c r="H35" s="28"/>
      <c r="I35" s="28"/>
      <c r="J35" s="28"/>
      <c r="K35" s="28"/>
      <c r="L35" s="28"/>
      <c r="M35" s="28"/>
      <c r="N35" s="28"/>
      <c r="O35" s="28"/>
      <c r="P35" s="28"/>
      <c r="Q35" s="4"/>
      <c r="R35" s="4"/>
      <c r="S35" s="4"/>
      <c r="T35" s="4"/>
      <c r="U35" s="4"/>
      <c r="V35" s="4"/>
      <c r="W35" s="4"/>
      <c r="X35" s="4"/>
      <c r="Y35" s="4"/>
      <c r="Z35" s="4"/>
      <c r="AA35" s="4"/>
      <c r="AB35" s="4"/>
      <c r="AC35" s="4"/>
      <c r="AD35" s="4"/>
      <c r="AE35" s="4"/>
      <c r="AF35" s="28"/>
      <c r="AG35" s="28"/>
      <c r="AH35" s="28"/>
      <c r="AI35" s="28"/>
      <c r="AJ35" s="4"/>
      <c r="AK35" s="4"/>
      <c r="AL35" s="4"/>
      <c r="AM35" s="4"/>
      <c r="AN35" s="4"/>
      <c r="AO35" s="4"/>
      <c r="AP35" s="4"/>
      <c r="AQ35" s="4"/>
      <c r="AR35" s="4"/>
      <c r="AS35" s="4"/>
      <c r="AT35" s="4"/>
      <c r="AU35" s="4"/>
      <c r="AV35" s="4"/>
      <c r="AW35" s="4"/>
      <c r="AX35" s="4"/>
      <c r="AY35" s="4"/>
      <c r="AZ35" s="4"/>
      <c r="BA35" s="4"/>
      <c r="BB35" s="4"/>
      <c r="BC35" s="4"/>
      <c r="CP35" s="28"/>
      <c r="CQ35" s="28"/>
      <c r="CR35" s="28"/>
      <c r="CS35" s="28"/>
      <c r="CT35" s="28"/>
      <c r="CU35" s="28"/>
      <c r="CV35" s="28"/>
      <c r="CW35" s="28"/>
      <c r="CX35" s="28"/>
      <c r="CY35" s="28"/>
      <c r="CZ35" s="28"/>
      <c r="DA35" s="28"/>
      <c r="DB35" s="28"/>
      <c r="DC35" s="28"/>
      <c r="DD35" s="4"/>
      <c r="DE35" s="4"/>
      <c r="DF35" s="4"/>
      <c r="DG35" s="4"/>
      <c r="DH35" s="4"/>
      <c r="DI35" s="4"/>
      <c r="DJ35" s="4"/>
      <c r="DK35" s="4"/>
      <c r="DL35" s="4"/>
      <c r="DM35" s="4"/>
      <c r="DN35" s="4"/>
      <c r="DO35" s="4"/>
      <c r="DP35" s="4"/>
      <c r="DQ35" s="4"/>
      <c r="DR35" s="4"/>
      <c r="DS35" s="4"/>
      <c r="DT35" s="28"/>
      <c r="DU35" s="28"/>
      <c r="DV35" s="28"/>
      <c r="DW35" s="4"/>
      <c r="DX35" s="4"/>
      <c r="DY35" s="4"/>
      <c r="DZ35" s="4"/>
      <c r="EA35" s="4"/>
      <c r="EB35" s="4"/>
      <c r="EC35" s="4"/>
      <c r="ED35" s="4"/>
      <c r="EE35" s="4"/>
      <c r="EF35" s="4"/>
      <c r="EG35" s="4"/>
    </row>
    <row r="36" spans="1:149" ht="18.75" customHeight="1">
      <c r="A36" s="1002" t="s">
        <v>159</v>
      </c>
      <c r="B36" s="1003"/>
      <c r="C36" s="1003"/>
      <c r="D36" s="1004"/>
      <c r="E36" s="1008" t="s">
        <v>160</v>
      </c>
      <c r="F36" s="1003"/>
      <c r="G36" s="1003"/>
      <c r="H36" s="1003"/>
      <c r="I36" s="1003"/>
      <c r="J36" s="1003"/>
      <c r="K36" s="1004"/>
      <c r="L36" s="1010" t="s">
        <v>161</v>
      </c>
      <c r="M36" s="1011"/>
      <c r="N36" s="1011"/>
      <c r="O36" s="1011"/>
      <c r="P36" s="1011"/>
      <c r="Q36" s="1011"/>
      <c r="R36" s="1011"/>
      <c r="S36" s="1011"/>
      <c r="T36" s="1012"/>
      <c r="U36" s="1010" t="s">
        <v>59</v>
      </c>
      <c r="V36" s="1011"/>
      <c r="W36" s="1011"/>
      <c r="X36" s="1011"/>
      <c r="Y36" s="1011"/>
      <c r="Z36" s="1011"/>
      <c r="AA36" s="1011"/>
      <c r="AB36" s="1011"/>
      <c r="AC36" s="1011"/>
      <c r="AD36" s="1011"/>
      <c r="AE36" s="1011"/>
      <c r="AF36" s="1011"/>
      <c r="AG36" s="1011"/>
      <c r="AH36" s="1012"/>
      <c r="AI36" s="586" t="s">
        <v>20</v>
      </c>
      <c r="AJ36" s="587"/>
      <c r="AK36" s="587"/>
      <c r="AL36" s="587"/>
      <c r="AM36" s="587"/>
      <c r="AN36" s="587"/>
      <c r="AO36" s="587"/>
      <c r="AP36" s="587"/>
      <c r="AQ36" s="1013"/>
      <c r="AR36" s="983" t="s">
        <v>19</v>
      </c>
      <c r="AS36" s="984"/>
      <c r="AT36" s="984"/>
      <c r="AU36" s="985"/>
      <c r="AV36" s="989" t="s">
        <v>163</v>
      </c>
      <c r="AW36" s="990"/>
      <c r="AX36" s="990"/>
      <c r="AY36" s="991"/>
      <c r="AZ36" s="1010" t="s">
        <v>164</v>
      </c>
      <c r="BA36" s="1034"/>
      <c r="BB36" s="1034"/>
      <c r="BC36" s="1035"/>
      <c r="CP36" s="1002" t="s">
        <v>159</v>
      </c>
      <c r="CQ36" s="1003"/>
      <c r="CR36" s="1003"/>
      <c r="CS36" s="1004"/>
      <c r="CT36" s="1008" t="s">
        <v>160</v>
      </c>
      <c r="CU36" s="1003"/>
      <c r="CV36" s="1003"/>
      <c r="CW36" s="1003"/>
      <c r="CX36" s="1003"/>
      <c r="CY36" s="1003"/>
      <c r="CZ36" s="1004"/>
      <c r="DA36" s="1010" t="s">
        <v>161</v>
      </c>
      <c r="DB36" s="1011"/>
      <c r="DC36" s="1011"/>
      <c r="DD36" s="1011"/>
      <c r="DE36" s="1011"/>
      <c r="DF36" s="1011"/>
      <c r="DG36" s="1011"/>
      <c r="DH36" s="1011"/>
      <c r="DI36" s="1012"/>
      <c r="DJ36" s="1010" t="s">
        <v>59</v>
      </c>
      <c r="DK36" s="1011"/>
      <c r="DL36" s="1011"/>
      <c r="DM36" s="1011"/>
      <c r="DN36" s="1011"/>
      <c r="DO36" s="1011"/>
      <c r="DP36" s="1011"/>
      <c r="DQ36" s="1011"/>
      <c r="DR36" s="1011"/>
      <c r="DS36" s="1011"/>
      <c r="DT36" s="1011"/>
      <c r="DU36" s="1011"/>
      <c r="DV36" s="1011"/>
      <c r="DW36" s="1011"/>
      <c r="DX36" s="1011"/>
      <c r="DY36" s="1011"/>
      <c r="DZ36" s="1011"/>
      <c r="EA36" s="1011"/>
      <c r="EB36" s="1011"/>
      <c r="EC36" s="1011"/>
      <c r="ED36" s="1011"/>
      <c r="EE36" s="1011"/>
      <c r="EF36" s="1011"/>
      <c r="EG36" s="1011"/>
      <c r="EH36" s="1011"/>
      <c r="EI36" s="1011"/>
      <c r="EJ36" s="1012"/>
      <c r="EK36" s="989" t="s">
        <v>163</v>
      </c>
      <c r="EL36" s="990"/>
      <c r="EM36" s="990"/>
      <c r="EN36" s="991"/>
      <c r="EO36" s="1010" t="s">
        <v>164</v>
      </c>
      <c r="EP36" s="1034"/>
      <c r="EQ36" s="1034"/>
      <c r="ER36" s="1035"/>
    </row>
    <row r="37" spans="1:149" ht="28.5" customHeight="1">
      <c r="A37" s="1005"/>
      <c r="B37" s="1006"/>
      <c r="C37" s="1006"/>
      <c r="D37" s="1007"/>
      <c r="E37" s="1009"/>
      <c r="F37" s="1006"/>
      <c r="G37" s="1006"/>
      <c r="H37" s="1006"/>
      <c r="I37" s="1006"/>
      <c r="J37" s="1006"/>
      <c r="K37" s="1007"/>
      <c r="L37" s="698"/>
      <c r="M37" s="699"/>
      <c r="N37" s="699"/>
      <c r="O37" s="699"/>
      <c r="P37" s="699"/>
      <c r="Q37" s="699"/>
      <c r="R37" s="699"/>
      <c r="S37" s="699"/>
      <c r="T37" s="700"/>
      <c r="U37" s="698"/>
      <c r="V37" s="699"/>
      <c r="W37" s="699"/>
      <c r="X37" s="699"/>
      <c r="Y37" s="699"/>
      <c r="Z37" s="699"/>
      <c r="AA37" s="699"/>
      <c r="AB37" s="699"/>
      <c r="AC37" s="699"/>
      <c r="AD37" s="699"/>
      <c r="AE37" s="699"/>
      <c r="AF37" s="699"/>
      <c r="AG37" s="699"/>
      <c r="AH37" s="700"/>
      <c r="AI37" s="1014" t="s">
        <v>13</v>
      </c>
      <c r="AJ37" s="1015"/>
      <c r="AK37" s="1015"/>
      <c r="AL37" s="1015"/>
      <c r="AM37" s="222" t="s">
        <v>14</v>
      </c>
      <c r="AN37" s="1015" t="s">
        <v>15</v>
      </c>
      <c r="AO37" s="1015"/>
      <c r="AP37" s="1015"/>
      <c r="AQ37" s="1016"/>
      <c r="AR37" s="986"/>
      <c r="AS37" s="987"/>
      <c r="AT37" s="987"/>
      <c r="AU37" s="988"/>
      <c r="AV37" s="992"/>
      <c r="AW37" s="993"/>
      <c r="AX37" s="993"/>
      <c r="AY37" s="994"/>
      <c r="AZ37" s="1036"/>
      <c r="BA37" s="1037"/>
      <c r="BB37" s="1037"/>
      <c r="BC37" s="1038"/>
      <c r="CP37" s="1005"/>
      <c r="CQ37" s="1006"/>
      <c r="CR37" s="1006"/>
      <c r="CS37" s="1007"/>
      <c r="CT37" s="1009"/>
      <c r="CU37" s="1006"/>
      <c r="CV37" s="1006"/>
      <c r="CW37" s="1006"/>
      <c r="CX37" s="1006"/>
      <c r="CY37" s="1006"/>
      <c r="CZ37" s="1007"/>
      <c r="DA37" s="698"/>
      <c r="DB37" s="699"/>
      <c r="DC37" s="699"/>
      <c r="DD37" s="699"/>
      <c r="DE37" s="699"/>
      <c r="DF37" s="699"/>
      <c r="DG37" s="699"/>
      <c r="DH37" s="699"/>
      <c r="DI37" s="700"/>
      <c r="DJ37" s="698"/>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700"/>
      <c r="EK37" s="992"/>
      <c r="EL37" s="993"/>
      <c r="EM37" s="993"/>
      <c r="EN37" s="994"/>
      <c r="EO37" s="1036"/>
      <c r="EP37" s="1037"/>
      <c r="EQ37" s="1037"/>
      <c r="ER37" s="1038"/>
    </row>
    <row r="38" spans="1:149" s="29" customFormat="1" ht="28.5" customHeight="1">
      <c r="A38" s="1331"/>
      <c r="B38" s="1315"/>
      <c r="C38" s="1315"/>
      <c r="D38" s="1316"/>
      <c r="E38" s="1314"/>
      <c r="F38" s="1315"/>
      <c r="G38" s="1315"/>
      <c r="H38" s="1315"/>
      <c r="I38" s="1315"/>
      <c r="J38" s="1315"/>
      <c r="K38" s="1316"/>
      <c r="L38" s="1314"/>
      <c r="M38" s="1315"/>
      <c r="N38" s="1315"/>
      <c r="O38" s="1315"/>
      <c r="P38" s="1315"/>
      <c r="Q38" s="1315"/>
      <c r="R38" s="1315"/>
      <c r="S38" s="1315"/>
      <c r="T38" s="1316"/>
      <c r="U38" s="1314"/>
      <c r="V38" s="1315"/>
      <c r="W38" s="1315"/>
      <c r="X38" s="1315"/>
      <c r="Y38" s="1315"/>
      <c r="Z38" s="1315"/>
      <c r="AA38" s="1315"/>
      <c r="AB38" s="1315"/>
      <c r="AC38" s="1315"/>
      <c r="AD38" s="1315"/>
      <c r="AE38" s="1315"/>
      <c r="AF38" s="1315"/>
      <c r="AG38" s="1315"/>
      <c r="AH38" s="1316"/>
      <c r="AI38" s="999"/>
      <c r="AJ38" s="1000"/>
      <c r="AK38" s="1000"/>
      <c r="AL38" s="1000"/>
      <c r="AM38" s="166" t="s">
        <v>14</v>
      </c>
      <c r="AN38" s="1327"/>
      <c r="AO38" s="1327"/>
      <c r="AP38" s="1327"/>
      <c r="AQ38" s="1328"/>
      <c r="AR38" s="996" t="str">
        <f t="shared" ref="AR38:AR47" si="8">IF(AND(AI38&lt;&gt;"",AN38&lt;&gt;""),ROUNDDOWN(AI38*AN38/1000000,2),"")</f>
        <v/>
      </c>
      <c r="AS38" s="997"/>
      <c r="AT38" s="997"/>
      <c r="AU38" s="998"/>
      <c r="AV38" s="999" t="str">
        <f>IF(AR38&lt;&gt;"",IF(AR38&lt;0.2,"XS",IF(AR38&lt;1.6,"S",IF(AR38&lt;2.8,"M",IF(AR38&gt;=2.8,"L")))),"")</f>
        <v/>
      </c>
      <c r="AW38" s="1000"/>
      <c r="AX38" s="1000"/>
      <c r="AY38" s="1001"/>
      <c r="AZ38" s="999"/>
      <c r="BA38" s="1000"/>
      <c r="BB38" s="1000"/>
      <c r="BC38" s="1329"/>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1030" t="str">
        <f t="shared" ref="CP38:CP51" si="9">IF(A38="","",A38)</f>
        <v/>
      </c>
      <c r="CQ38" s="1031"/>
      <c r="CR38" s="1031"/>
      <c r="CS38" s="1032"/>
      <c r="CT38" s="1033" t="str">
        <f t="shared" ref="CT38:CT51" si="10">IF(E38="","",E38)</f>
        <v/>
      </c>
      <c r="CU38" s="1031"/>
      <c r="CV38" s="1031"/>
      <c r="CW38" s="1031"/>
      <c r="CX38" s="1031"/>
      <c r="CY38" s="1031"/>
      <c r="CZ38" s="1032"/>
      <c r="DA38" s="1033" t="str">
        <f t="shared" ref="DA38:DA51" si="11">IF(L38="","",L38)</f>
        <v/>
      </c>
      <c r="DB38" s="1031"/>
      <c r="DC38" s="1031"/>
      <c r="DD38" s="1031"/>
      <c r="DE38" s="1031"/>
      <c r="DF38" s="1031"/>
      <c r="DG38" s="1031"/>
      <c r="DH38" s="1031"/>
      <c r="DI38" s="1032"/>
      <c r="DJ38" s="1317" t="str">
        <f t="shared" ref="DJ38:DJ51" si="12">IF(U38="","",U38)</f>
        <v/>
      </c>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9"/>
      <c r="EK38" s="1023" t="str">
        <f>IF(AV38="","",AV38)</f>
        <v/>
      </c>
      <c r="EL38" s="1024"/>
      <c r="EM38" s="1024"/>
      <c r="EN38" s="1025"/>
      <c r="EO38" s="1023" t="str">
        <f>IF(AZ38="","",AZ38)</f>
        <v/>
      </c>
      <c r="EP38" s="1024"/>
      <c r="EQ38" s="1024"/>
      <c r="ER38" s="1026"/>
      <c r="ES38" s="4"/>
    </row>
    <row r="39" spans="1:149" s="29" customFormat="1" ht="28.5" customHeight="1">
      <c r="A39" s="1320"/>
      <c r="B39" s="1321"/>
      <c r="C39" s="1321"/>
      <c r="D39" s="1322"/>
      <c r="E39" s="1323"/>
      <c r="F39" s="1321"/>
      <c r="G39" s="1321"/>
      <c r="H39" s="1321"/>
      <c r="I39" s="1321"/>
      <c r="J39" s="1321"/>
      <c r="K39" s="1322"/>
      <c r="L39" s="1323"/>
      <c r="M39" s="1321"/>
      <c r="N39" s="1321"/>
      <c r="O39" s="1321"/>
      <c r="P39" s="1321"/>
      <c r="Q39" s="1321"/>
      <c r="R39" s="1321"/>
      <c r="S39" s="1321"/>
      <c r="T39" s="1322"/>
      <c r="U39" s="1323"/>
      <c r="V39" s="1321"/>
      <c r="W39" s="1321"/>
      <c r="X39" s="1321"/>
      <c r="Y39" s="1321"/>
      <c r="Z39" s="1321"/>
      <c r="AA39" s="1321"/>
      <c r="AB39" s="1321"/>
      <c r="AC39" s="1321"/>
      <c r="AD39" s="1321"/>
      <c r="AE39" s="1321"/>
      <c r="AF39" s="1321"/>
      <c r="AG39" s="1321"/>
      <c r="AH39" s="1322"/>
      <c r="AI39" s="1324"/>
      <c r="AJ39" s="1325"/>
      <c r="AK39" s="1325"/>
      <c r="AL39" s="1325"/>
      <c r="AM39" s="60" t="s">
        <v>14</v>
      </c>
      <c r="AN39" s="1325"/>
      <c r="AO39" s="1325"/>
      <c r="AP39" s="1325"/>
      <c r="AQ39" s="1326"/>
      <c r="AR39" s="1050" t="str">
        <f t="shared" si="8"/>
        <v/>
      </c>
      <c r="AS39" s="1051"/>
      <c r="AT39" s="1051"/>
      <c r="AU39" s="1052"/>
      <c r="AV39" s="1053" t="str">
        <f t="shared" ref="AV39:AV51" si="13">IF(AR39&lt;&gt;"",IF(AR39&lt;0.2,"XS",IF(AR39&lt;1.6,"S",IF(AR39&lt;2.8,"M",IF(AR39&gt;=2.8,"L")))),"")</f>
        <v/>
      </c>
      <c r="AW39" s="1054"/>
      <c r="AX39" s="1054"/>
      <c r="AY39" s="1055"/>
      <c r="AZ39" s="1053"/>
      <c r="BA39" s="1054"/>
      <c r="BB39" s="1054"/>
      <c r="BC39" s="1330"/>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059" t="str">
        <f t="shared" si="9"/>
        <v/>
      </c>
      <c r="CQ39" s="1060"/>
      <c r="CR39" s="1060"/>
      <c r="CS39" s="1061"/>
      <c r="CT39" s="1062" t="str">
        <f t="shared" si="10"/>
        <v/>
      </c>
      <c r="CU39" s="1060"/>
      <c r="CV39" s="1060"/>
      <c r="CW39" s="1060"/>
      <c r="CX39" s="1060"/>
      <c r="CY39" s="1060"/>
      <c r="CZ39" s="1061"/>
      <c r="DA39" s="1062" t="str">
        <f t="shared" si="11"/>
        <v/>
      </c>
      <c r="DB39" s="1060"/>
      <c r="DC39" s="1060"/>
      <c r="DD39" s="1060"/>
      <c r="DE39" s="1060"/>
      <c r="DF39" s="1060"/>
      <c r="DG39" s="1060"/>
      <c r="DH39" s="1060"/>
      <c r="DI39" s="1061"/>
      <c r="DJ39" s="1062" t="str">
        <f t="shared" si="12"/>
        <v/>
      </c>
      <c r="DK39" s="1060"/>
      <c r="DL39" s="1060"/>
      <c r="DM39" s="1060"/>
      <c r="DN39" s="1060"/>
      <c r="DO39" s="1060"/>
      <c r="DP39" s="1060"/>
      <c r="DQ39" s="1060"/>
      <c r="DR39" s="1060"/>
      <c r="DS39" s="1060"/>
      <c r="DT39" s="1060"/>
      <c r="DU39" s="1060"/>
      <c r="DV39" s="1060"/>
      <c r="DW39" s="1060"/>
      <c r="DX39" s="1060"/>
      <c r="DY39" s="1060"/>
      <c r="DZ39" s="1060"/>
      <c r="EA39" s="1060"/>
      <c r="EB39" s="1060"/>
      <c r="EC39" s="1060"/>
      <c r="ED39" s="1060"/>
      <c r="EE39" s="1060"/>
      <c r="EF39" s="1060"/>
      <c r="EG39" s="1060"/>
      <c r="EH39" s="1060"/>
      <c r="EI39" s="1060"/>
      <c r="EJ39" s="1061"/>
      <c r="EK39" s="1039" t="str">
        <f t="shared" ref="EK39:EK51" si="14">IF(AV39="","",AV39)</f>
        <v/>
      </c>
      <c r="EL39" s="1040"/>
      <c r="EM39" s="1040"/>
      <c r="EN39" s="1066"/>
      <c r="EO39" s="1039" t="str">
        <f t="shared" ref="EO39:EO51" si="15">IF(AZ39="","",AZ39)</f>
        <v/>
      </c>
      <c r="EP39" s="1040"/>
      <c r="EQ39" s="1040"/>
      <c r="ER39" s="1041"/>
      <c r="ES39" s="4"/>
    </row>
    <row r="40" spans="1:149" s="29" customFormat="1" ht="28.5" customHeight="1">
      <c r="A40" s="1320"/>
      <c r="B40" s="1321"/>
      <c r="C40" s="1321"/>
      <c r="D40" s="1322"/>
      <c r="E40" s="1323"/>
      <c r="F40" s="1321"/>
      <c r="G40" s="1321"/>
      <c r="H40" s="1321"/>
      <c r="I40" s="1321"/>
      <c r="J40" s="1321"/>
      <c r="K40" s="1322"/>
      <c r="L40" s="1323"/>
      <c r="M40" s="1321"/>
      <c r="N40" s="1321"/>
      <c r="O40" s="1321"/>
      <c r="P40" s="1321"/>
      <c r="Q40" s="1321"/>
      <c r="R40" s="1321"/>
      <c r="S40" s="1321"/>
      <c r="T40" s="1322"/>
      <c r="U40" s="1323"/>
      <c r="V40" s="1321"/>
      <c r="W40" s="1321"/>
      <c r="X40" s="1321"/>
      <c r="Y40" s="1321"/>
      <c r="Z40" s="1321"/>
      <c r="AA40" s="1321"/>
      <c r="AB40" s="1321"/>
      <c r="AC40" s="1321"/>
      <c r="AD40" s="1321"/>
      <c r="AE40" s="1321"/>
      <c r="AF40" s="1321"/>
      <c r="AG40" s="1321"/>
      <c r="AH40" s="1322"/>
      <c r="AI40" s="1324"/>
      <c r="AJ40" s="1325"/>
      <c r="AK40" s="1325"/>
      <c r="AL40" s="1325"/>
      <c r="AM40" s="60" t="s">
        <v>14</v>
      </c>
      <c r="AN40" s="1325"/>
      <c r="AO40" s="1325"/>
      <c r="AP40" s="1325"/>
      <c r="AQ40" s="1326"/>
      <c r="AR40" s="1050" t="str">
        <f t="shared" si="8"/>
        <v/>
      </c>
      <c r="AS40" s="1051"/>
      <c r="AT40" s="1051"/>
      <c r="AU40" s="1052"/>
      <c r="AV40" s="1053" t="str">
        <f t="shared" si="13"/>
        <v/>
      </c>
      <c r="AW40" s="1054"/>
      <c r="AX40" s="1054"/>
      <c r="AY40" s="1055"/>
      <c r="AZ40" s="1053"/>
      <c r="BA40" s="1054"/>
      <c r="BB40" s="1054"/>
      <c r="BC40" s="1330"/>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59" t="str">
        <f t="shared" si="9"/>
        <v/>
      </c>
      <c r="CQ40" s="1060"/>
      <c r="CR40" s="1060"/>
      <c r="CS40" s="1061"/>
      <c r="CT40" s="1062" t="str">
        <f t="shared" si="10"/>
        <v/>
      </c>
      <c r="CU40" s="1060"/>
      <c r="CV40" s="1060"/>
      <c r="CW40" s="1060"/>
      <c r="CX40" s="1060"/>
      <c r="CY40" s="1060"/>
      <c r="CZ40" s="1061"/>
      <c r="DA40" s="1062" t="str">
        <f t="shared" si="11"/>
        <v/>
      </c>
      <c r="DB40" s="1060"/>
      <c r="DC40" s="1060"/>
      <c r="DD40" s="1060"/>
      <c r="DE40" s="1060"/>
      <c r="DF40" s="1060"/>
      <c r="DG40" s="1060"/>
      <c r="DH40" s="1060"/>
      <c r="DI40" s="1061"/>
      <c r="DJ40" s="1062" t="str">
        <f t="shared" si="12"/>
        <v/>
      </c>
      <c r="DK40" s="1060"/>
      <c r="DL40" s="1060"/>
      <c r="DM40" s="1060"/>
      <c r="DN40" s="1060"/>
      <c r="DO40" s="1060"/>
      <c r="DP40" s="1060"/>
      <c r="DQ40" s="1060"/>
      <c r="DR40" s="1060"/>
      <c r="DS40" s="1060"/>
      <c r="DT40" s="1060"/>
      <c r="DU40" s="1060"/>
      <c r="DV40" s="1060"/>
      <c r="DW40" s="1060"/>
      <c r="DX40" s="1060"/>
      <c r="DY40" s="1060"/>
      <c r="DZ40" s="1060"/>
      <c r="EA40" s="1060"/>
      <c r="EB40" s="1060"/>
      <c r="EC40" s="1060"/>
      <c r="ED40" s="1060"/>
      <c r="EE40" s="1060"/>
      <c r="EF40" s="1060"/>
      <c r="EG40" s="1060"/>
      <c r="EH40" s="1060"/>
      <c r="EI40" s="1060"/>
      <c r="EJ40" s="1061"/>
      <c r="EK40" s="1039" t="str">
        <f t="shared" si="14"/>
        <v/>
      </c>
      <c r="EL40" s="1040"/>
      <c r="EM40" s="1040"/>
      <c r="EN40" s="1066"/>
      <c r="EO40" s="1039" t="str">
        <f t="shared" si="15"/>
        <v/>
      </c>
      <c r="EP40" s="1040"/>
      <c r="EQ40" s="1040"/>
      <c r="ER40" s="1041"/>
      <c r="ES40" s="4"/>
    </row>
    <row r="41" spans="1:149" s="29" customFormat="1" ht="28.5" customHeight="1">
      <c r="A41" s="1320"/>
      <c r="B41" s="1321"/>
      <c r="C41" s="1321"/>
      <c r="D41" s="1322"/>
      <c r="E41" s="1323"/>
      <c r="F41" s="1321"/>
      <c r="G41" s="1321"/>
      <c r="H41" s="1321"/>
      <c r="I41" s="1321"/>
      <c r="J41" s="1321"/>
      <c r="K41" s="1322"/>
      <c r="L41" s="1323"/>
      <c r="M41" s="1321"/>
      <c r="N41" s="1321"/>
      <c r="O41" s="1321"/>
      <c r="P41" s="1321"/>
      <c r="Q41" s="1321"/>
      <c r="R41" s="1321"/>
      <c r="S41" s="1321"/>
      <c r="T41" s="1322"/>
      <c r="U41" s="1323"/>
      <c r="V41" s="1321"/>
      <c r="W41" s="1321"/>
      <c r="X41" s="1321"/>
      <c r="Y41" s="1321"/>
      <c r="Z41" s="1321"/>
      <c r="AA41" s="1321"/>
      <c r="AB41" s="1321"/>
      <c r="AC41" s="1321"/>
      <c r="AD41" s="1321"/>
      <c r="AE41" s="1321"/>
      <c r="AF41" s="1321"/>
      <c r="AG41" s="1321"/>
      <c r="AH41" s="1322"/>
      <c r="AI41" s="1324"/>
      <c r="AJ41" s="1325"/>
      <c r="AK41" s="1325"/>
      <c r="AL41" s="1325"/>
      <c r="AM41" s="60" t="s">
        <v>14</v>
      </c>
      <c r="AN41" s="1325"/>
      <c r="AO41" s="1325"/>
      <c r="AP41" s="1325"/>
      <c r="AQ41" s="1326"/>
      <c r="AR41" s="1050" t="str">
        <f t="shared" si="8"/>
        <v/>
      </c>
      <c r="AS41" s="1051"/>
      <c r="AT41" s="1051"/>
      <c r="AU41" s="1052"/>
      <c r="AV41" s="1053" t="str">
        <f t="shared" si="13"/>
        <v/>
      </c>
      <c r="AW41" s="1054"/>
      <c r="AX41" s="1054"/>
      <c r="AY41" s="1055"/>
      <c r="AZ41" s="1053"/>
      <c r="BA41" s="1054"/>
      <c r="BB41" s="1054"/>
      <c r="BC41" s="1330"/>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59" t="str">
        <f t="shared" si="9"/>
        <v/>
      </c>
      <c r="CQ41" s="1060"/>
      <c r="CR41" s="1060"/>
      <c r="CS41" s="1061"/>
      <c r="CT41" s="1062" t="str">
        <f t="shared" si="10"/>
        <v/>
      </c>
      <c r="CU41" s="1060"/>
      <c r="CV41" s="1060"/>
      <c r="CW41" s="1060"/>
      <c r="CX41" s="1060"/>
      <c r="CY41" s="1060"/>
      <c r="CZ41" s="1061"/>
      <c r="DA41" s="1062" t="str">
        <f t="shared" si="11"/>
        <v/>
      </c>
      <c r="DB41" s="1060"/>
      <c r="DC41" s="1060"/>
      <c r="DD41" s="1060"/>
      <c r="DE41" s="1060"/>
      <c r="DF41" s="1060"/>
      <c r="DG41" s="1060"/>
      <c r="DH41" s="1060"/>
      <c r="DI41" s="1061"/>
      <c r="DJ41" s="1317" t="str">
        <f t="shared" si="12"/>
        <v/>
      </c>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19"/>
      <c r="EK41" s="1039" t="str">
        <f t="shared" si="14"/>
        <v/>
      </c>
      <c r="EL41" s="1040"/>
      <c r="EM41" s="1040"/>
      <c r="EN41" s="1066"/>
      <c r="EO41" s="1039" t="str">
        <f t="shared" si="15"/>
        <v/>
      </c>
      <c r="EP41" s="1040"/>
      <c r="EQ41" s="1040"/>
      <c r="ER41" s="1041"/>
      <c r="ES41" s="4"/>
    </row>
    <row r="42" spans="1:149" s="29" customFormat="1" ht="28.5" customHeight="1">
      <c r="A42" s="1320"/>
      <c r="B42" s="1321"/>
      <c r="C42" s="1321"/>
      <c r="D42" s="1322"/>
      <c r="E42" s="1323"/>
      <c r="F42" s="1321"/>
      <c r="G42" s="1321"/>
      <c r="H42" s="1321"/>
      <c r="I42" s="1321"/>
      <c r="J42" s="1321"/>
      <c r="K42" s="1322"/>
      <c r="L42" s="1323"/>
      <c r="M42" s="1321"/>
      <c r="N42" s="1321"/>
      <c r="O42" s="1321"/>
      <c r="P42" s="1321"/>
      <c r="Q42" s="1321"/>
      <c r="R42" s="1321"/>
      <c r="S42" s="1321"/>
      <c r="T42" s="1322"/>
      <c r="U42" s="1323"/>
      <c r="V42" s="1321"/>
      <c r="W42" s="1321"/>
      <c r="X42" s="1321"/>
      <c r="Y42" s="1321"/>
      <c r="Z42" s="1321"/>
      <c r="AA42" s="1321"/>
      <c r="AB42" s="1321"/>
      <c r="AC42" s="1321"/>
      <c r="AD42" s="1321"/>
      <c r="AE42" s="1321"/>
      <c r="AF42" s="1321"/>
      <c r="AG42" s="1321"/>
      <c r="AH42" s="1322"/>
      <c r="AI42" s="1324"/>
      <c r="AJ42" s="1325"/>
      <c r="AK42" s="1325"/>
      <c r="AL42" s="1325"/>
      <c r="AM42" s="60" t="s">
        <v>14</v>
      </c>
      <c r="AN42" s="1325"/>
      <c r="AO42" s="1325"/>
      <c r="AP42" s="1325"/>
      <c r="AQ42" s="1326"/>
      <c r="AR42" s="1050" t="str">
        <f t="shared" si="8"/>
        <v/>
      </c>
      <c r="AS42" s="1051"/>
      <c r="AT42" s="1051"/>
      <c r="AU42" s="1052"/>
      <c r="AV42" s="1053" t="str">
        <f t="shared" si="13"/>
        <v/>
      </c>
      <c r="AW42" s="1054"/>
      <c r="AX42" s="1054"/>
      <c r="AY42" s="1055"/>
      <c r="AZ42" s="1053"/>
      <c r="BA42" s="1054"/>
      <c r="BB42" s="1054"/>
      <c r="BC42" s="1330"/>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59" t="str">
        <f t="shared" si="9"/>
        <v/>
      </c>
      <c r="CQ42" s="1060"/>
      <c r="CR42" s="1060"/>
      <c r="CS42" s="1061"/>
      <c r="CT42" s="1062" t="str">
        <f t="shared" si="10"/>
        <v/>
      </c>
      <c r="CU42" s="1060"/>
      <c r="CV42" s="1060"/>
      <c r="CW42" s="1060"/>
      <c r="CX42" s="1060"/>
      <c r="CY42" s="1060"/>
      <c r="CZ42" s="1061"/>
      <c r="DA42" s="1062" t="str">
        <f t="shared" si="11"/>
        <v/>
      </c>
      <c r="DB42" s="1060"/>
      <c r="DC42" s="1060"/>
      <c r="DD42" s="1060"/>
      <c r="DE42" s="1060"/>
      <c r="DF42" s="1060"/>
      <c r="DG42" s="1060"/>
      <c r="DH42" s="1060"/>
      <c r="DI42" s="1061"/>
      <c r="DJ42" s="1062" t="str">
        <f t="shared" si="12"/>
        <v/>
      </c>
      <c r="DK42" s="1060"/>
      <c r="DL42" s="1060"/>
      <c r="DM42" s="1060"/>
      <c r="DN42" s="1060"/>
      <c r="DO42" s="1060"/>
      <c r="DP42" s="1060"/>
      <c r="DQ42" s="1060"/>
      <c r="DR42" s="1060"/>
      <c r="DS42" s="1060"/>
      <c r="DT42" s="1060"/>
      <c r="DU42" s="1060"/>
      <c r="DV42" s="1060"/>
      <c r="DW42" s="1060"/>
      <c r="DX42" s="1060"/>
      <c r="DY42" s="1060"/>
      <c r="DZ42" s="1060"/>
      <c r="EA42" s="1060"/>
      <c r="EB42" s="1060"/>
      <c r="EC42" s="1060"/>
      <c r="ED42" s="1060"/>
      <c r="EE42" s="1060"/>
      <c r="EF42" s="1060"/>
      <c r="EG42" s="1060"/>
      <c r="EH42" s="1060"/>
      <c r="EI42" s="1060"/>
      <c r="EJ42" s="1061"/>
      <c r="EK42" s="1039" t="str">
        <f t="shared" si="14"/>
        <v/>
      </c>
      <c r="EL42" s="1040"/>
      <c r="EM42" s="1040"/>
      <c r="EN42" s="1066"/>
      <c r="EO42" s="1039" t="str">
        <f t="shared" si="15"/>
        <v/>
      </c>
      <c r="EP42" s="1040"/>
      <c r="EQ42" s="1040"/>
      <c r="ER42" s="1041"/>
      <c r="ES42" s="4"/>
    </row>
    <row r="43" spans="1:149" s="29" customFormat="1" ht="28.5" customHeight="1">
      <c r="A43" s="1320"/>
      <c r="B43" s="1321"/>
      <c r="C43" s="1321"/>
      <c r="D43" s="1322"/>
      <c r="E43" s="1323"/>
      <c r="F43" s="1321"/>
      <c r="G43" s="1321"/>
      <c r="H43" s="1321"/>
      <c r="I43" s="1321"/>
      <c r="J43" s="1321"/>
      <c r="K43" s="1322"/>
      <c r="L43" s="1323"/>
      <c r="M43" s="1321"/>
      <c r="N43" s="1321"/>
      <c r="O43" s="1321"/>
      <c r="P43" s="1321"/>
      <c r="Q43" s="1321"/>
      <c r="R43" s="1321"/>
      <c r="S43" s="1321"/>
      <c r="T43" s="1322"/>
      <c r="U43" s="1323"/>
      <c r="V43" s="1321"/>
      <c r="W43" s="1321"/>
      <c r="X43" s="1321"/>
      <c r="Y43" s="1321"/>
      <c r="Z43" s="1321"/>
      <c r="AA43" s="1321"/>
      <c r="AB43" s="1321"/>
      <c r="AC43" s="1321"/>
      <c r="AD43" s="1321"/>
      <c r="AE43" s="1321"/>
      <c r="AF43" s="1321"/>
      <c r="AG43" s="1321"/>
      <c r="AH43" s="1322"/>
      <c r="AI43" s="1324"/>
      <c r="AJ43" s="1325"/>
      <c r="AK43" s="1325"/>
      <c r="AL43" s="1325"/>
      <c r="AM43" s="60" t="s">
        <v>14</v>
      </c>
      <c r="AN43" s="1325"/>
      <c r="AO43" s="1325"/>
      <c r="AP43" s="1325"/>
      <c r="AQ43" s="1326"/>
      <c r="AR43" s="1050" t="str">
        <f t="shared" si="8"/>
        <v/>
      </c>
      <c r="AS43" s="1051"/>
      <c r="AT43" s="1051"/>
      <c r="AU43" s="1052"/>
      <c r="AV43" s="1053" t="str">
        <f t="shared" si="13"/>
        <v/>
      </c>
      <c r="AW43" s="1054"/>
      <c r="AX43" s="1054"/>
      <c r="AY43" s="1055"/>
      <c r="AZ43" s="1053"/>
      <c r="BA43" s="1054"/>
      <c r="BB43" s="1054"/>
      <c r="BC43" s="1330"/>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59" t="str">
        <f t="shared" si="9"/>
        <v/>
      </c>
      <c r="CQ43" s="1060"/>
      <c r="CR43" s="1060"/>
      <c r="CS43" s="1061"/>
      <c r="CT43" s="1062" t="str">
        <f t="shared" si="10"/>
        <v/>
      </c>
      <c r="CU43" s="1060"/>
      <c r="CV43" s="1060"/>
      <c r="CW43" s="1060"/>
      <c r="CX43" s="1060"/>
      <c r="CY43" s="1060"/>
      <c r="CZ43" s="1061"/>
      <c r="DA43" s="1062" t="str">
        <f t="shared" si="11"/>
        <v/>
      </c>
      <c r="DB43" s="1060"/>
      <c r="DC43" s="1060"/>
      <c r="DD43" s="1060"/>
      <c r="DE43" s="1060"/>
      <c r="DF43" s="1060"/>
      <c r="DG43" s="1060"/>
      <c r="DH43" s="1060"/>
      <c r="DI43" s="1061"/>
      <c r="DJ43" s="1317" t="str">
        <f t="shared" si="12"/>
        <v/>
      </c>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19"/>
      <c r="EK43" s="1039" t="str">
        <f t="shared" si="14"/>
        <v/>
      </c>
      <c r="EL43" s="1040"/>
      <c r="EM43" s="1040"/>
      <c r="EN43" s="1066"/>
      <c r="EO43" s="1039" t="str">
        <f t="shared" si="15"/>
        <v/>
      </c>
      <c r="EP43" s="1040"/>
      <c r="EQ43" s="1040"/>
      <c r="ER43" s="1041"/>
      <c r="ES43" s="4"/>
    </row>
    <row r="44" spans="1:149" s="29" customFormat="1" ht="28.5" customHeight="1">
      <c r="A44" s="1320"/>
      <c r="B44" s="1321"/>
      <c r="C44" s="1321"/>
      <c r="D44" s="1322"/>
      <c r="E44" s="1323"/>
      <c r="F44" s="1321"/>
      <c r="G44" s="1321"/>
      <c r="H44" s="1321"/>
      <c r="I44" s="1321"/>
      <c r="J44" s="1321"/>
      <c r="K44" s="1322"/>
      <c r="L44" s="1323"/>
      <c r="M44" s="1321"/>
      <c r="N44" s="1321"/>
      <c r="O44" s="1321"/>
      <c r="P44" s="1321"/>
      <c r="Q44" s="1321"/>
      <c r="R44" s="1321"/>
      <c r="S44" s="1321"/>
      <c r="T44" s="1322"/>
      <c r="U44" s="1323"/>
      <c r="V44" s="1321"/>
      <c r="W44" s="1321"/>
      <c r="X44" s="1321"/>
      <c r="Y44" s="1321"/>
      <c r="Z44" s="1321"/>
      <c r="AA44" s="1321"/>
      <c r="AB44" s="1321"/>
      <c r="AC44" s="1321"/>
      <c r="AD44" s="1321"/>
      <c r="AE44" s="1321"/>
      <c r="AF44" s="1321"/>
      <c r="AG44" s="1321"/>
      <c r="AH44" s="1322"/>
      <c r="AI44" s="1324"/>
      <c r="AJ44" s="1325"/>
      <c r="AK44" s="1325"/>
      <c r="AL44" s="1325"/>
      <c r="AM44" s="60" t="s">
        <v>14</v>
      </c>
      <c r="AN44" s="1325"/>
      <c r="AO44" s="1325"/>
      <c r="AP44" s="1325"/>
      <c r="AQ44" s="1326"/>
      <c r="AR44" s="1050" t="str">
        <f t="shared" si="8"/>
        <v/>
      </c>
      <c r="AS44" s="1051"/>
      <c r="AT44" s="1051"/>
      <c r="AU44" s="1052"/>
      <c r="AV44" s="1053" t="str">
        <f t="shared" si="13"/>
        <v/>
      </c>
      <c r="AW44" s="1054"/>
      <c r="AX44" s="1054"/>
      <c r="AY44" s="1055"/>
      <c r="AZ44" s="1053"/>
      <c r="BA44" s="1054"/>
      <c r="BB44" s="1054"/>
      <c r="BC44" s="1330"/>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59" t="str">
        <f t="shared" si="9"/>
        <v/>
      </c>
      <c r="CQ44" s="1060"/>
      <c r="CR44" s="1060"/>
      <c r="CS44" s="1061"/>
      <c r="CT44" s="1062" t="str">
        <f t="shared" si="10"/>
        <v/>
      </c>
      <c r="CU44" s="1060"/>
      <c r="CV44" s="1060"/>
      <c r="CW44" s="1060"/>
      <c r="CX44" s="1060"/>
      <c r="CY44" s="1060"/>
      <c r="CZ44" s="1061"/>
      <c r="DA44" s="1062" t="str">
        <f t="shared" si="11"/>
        <v/>
      </c>
      <c r="DB44" s="1060"/>
      <c r="DC44" s="1060"/>
      <c r="DD44" s="1060"/>
      <c r="DE44" s="1060"/>
      <c r="DF44" s="1060"/>
      <c r="DG44" s="1060"/>
      <c r="DH44" s="1060"/>
      <c r="DI44" s="1061"/>
      <c r="DJ44" s="1062" t="str">
        <f t="shared" si="12"/>
        <v/>
      </c>
      <c r="DK44" s="1060"/>
      <c r="DL44" s="1060"/>
      <c r="DM44" s="1060"/>
      <c r="DN44" s="1060"/>
      <c r="DO44" s="1060"/>
      <c r="DP44" s="1060"/>
      <c r="DQ44" s="1060"/>
      <c r="DR44" s="1060"/>
      <c r="DS44" s="1060"/>
      <c r="DT44" s="1060"/>
      <c r="DU44" s="1060"/>
      <c r="DV44" s="1060"/>
      <c r="DW44" s="1060"/>
      <c r="DX44" s="1060"/>
      <c r="DY44" s="1060"/>
      <c r="DZ44" s="1060"/>
      <c r="EA44" s="1060"/>
      <c r="EB44" s="1060"/>
      <c r="EC44" s="1060"/>
      <c r="ED44" s="1060"/>
      <c r="EE44" s="1060"/>
      <c r="EF44" s="1060"/>
      <c r="EG44" s="1060"/>
      <c r="EH44" s="1060"/>
      <c r="EI44" s="1060"/>
      <c r="EJ44" s="1061"/>
      <c r="EK44" s="1039" t="str">
        <f t="shared" si="14"/>
        <v/>
      </c>
      <c r="EL44" s="1040"/>
      <c r="EM44" s="1040"/>
      <c r="EN44" s="1066"/>
      <c r="EO44" s="1039" t="str">
        <f t="shared" si="15"/>
        <v/>
      </c>
      <c r="EP44" s="1040"/>
      <c r="EQ44" s="1040"/>
      <c r="ER44" s="1041"/>
      <c r="ES44" s="4"/>
    </row>
    <row r="45" spans="1:149" s="29" customFormat="1" ht="28.5" customHeight="1">
      <c r="A45" s="1320"/>
      <c r="B45" s="1321"/>
      <c r="C45" s="1321"/>
      <c r="D45" s="1322"/>
      <c r="E45" s="1323"/>
      <c r="F45" s="1321"/>
      <c r="G45" s="1321"/>
      <c r="H45" s="1321"/>
      <c r="I45" s="1321"/>
      <c r="J45" s="1321"/>
      <c r="K45" s="1322"/>
      <c r="L45" s="1323"/>
      <c r="M45" s="1321"/>
      <c r="N45" s="1321"/>
      <c r="O45" s="1321"/>
      <c r="P45" s="1321"/>
      <c r="Q45" s="1321"/>
      <c r="R45" s="1321"/>
      <c r="S45" s="1321"/>
      <c r="T45" s="1322"/>
      <c r="U45" s="1323"/>
      <c r="V45" s="1321"/>
      <c r="W45" s="1321"/>
      <c r="X45" s="1321"/>
      <c r="Y45" s="1321"/>
      <c r="Z45" s="1321"/>
      <c r="AA45" s="1321"/>
      <c r="AB45" s="1321"/>
      <c r="AC45" s="1321"/>
      <c r="AD45" s="1321"/>
      <c r="AE45" s="1321"/>
      <c r="AF45" s="1321"/>
      <c r="AG45" s="1321"/>
      <c r="AH45" s="1322"/>
      <c r="AI45" s="1324"/>
      <c r="AJ45" s="1325"/>
      <c r="AK45" s="1325"/>
      <c r="AL45" s="1325"/>
      <c r="AM45" s="60" t="s">
        <v>14</v>
      </c>
      <c r="AN45" s="1325"/>
      <c r="AO45" s="1325"/>
      <c r="AP45" s="1325"/>
      <c r="AQ45" s="1326"/>
      <c r="AR45" s="1050" t="str">
        <f t="shared" si="8"/>
        <v/>
      </c>
      <c r="AS45" s="1051"/>
      <c r="AT45" s="1051"/>
      <c r="AU45" s="1052"/>
      <c r="AV45" s="1053" t="str">
        <f t="shared" si="13"/>
        <v/>
      </c>
      <c r="AW45" s="1054"/>
      <c r="AX45" s="1054"/>
      <c r="AY45" s="1055"/>
      <c r="AZ45" s="1053"/>
      <c r="BA45" s="1054"/>
      <c r="BB45" s="1054"/>
      <c r="BC45" s="1330"/>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59" t="str">
        <f t="shared" si="9"/>
        <v/>
      </c>
      <c r="CQ45" s="1060"/>
      <c r="CR45" s="1060"/>
      <c r="CS45" s="1061"/>
      <c r="CT45" s="1062" t="str">
        <f t="shared" si="10"/>
        <v/>
      </c>
      <c r="CU45" s="1060"/>
      <c r="CV45" s="1060"/>
      <c r="CW45" s="1060"/>
      <c r="CX45" s="1060"/>
      <c r="CY45" s="1060"/>
      <c r="CZ45" s="1061"/>
      <c r="DA45" s="1062" t="str">
        <f t="shared" si="11"/>
        <v/>
      </c>
      <c r="DB45" s="1060"/>
      <c r="DC45" s="1060"/>
      <c r="DD45" s="1060"/>
      <c r="DE45" s="1060"/>
      <c r="DF45" s="1060"/>
      <c r="DG45" s="1060"/>
      <c r="DH45" s="1060"/>
      <c r="DI45" s="1061"/>
      <c r="DJ45" s="1317" t="str">
        <f t="shared" si="12"/>
        <v/>
      </c>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19"/>
      <c r="EK45" s="1039" t="str">
        <f t="shared" si="14"/>
        <v/>
      </c>
      <c r="EL45" s="1040"/>
      <c r="EM45" s="1040"/>
      <c r="EN45" s="1066"/>
      <c r="EO45" s="1039" t="str">
        <f t="shared" si="15"/>
        <v/>
      </c>
      <c r="EP45" s="1040"/>
      <c r="EQ45" s="1040"/>
      <c r="ER45" s="1041"/>
      <c r="ES45" s="4"/>
    </row>
    <row r="46" spans="1:149" s="29" customFormat="1" ht="28.5" customHeight="1">
      <c r="A46" s="1320"/>
      <c r="B46" s="1321"/>
      <c r="C46" s="1321"/>
      <c r="D46" s="1322"/>
      <c r="E46" s="1323"/>
      <c r="F46" s="1321"/>
      <c r="G46" s="1321"/>
      <c r="H46" s="1321"/>
      <c r="I46" s="1321"/>
      <c r="J46" s="1321"/>
      <c r="K46" s="1322"/>
      <c r="L46" s="1323"/>
      <c r="M46" s="1321"/>
      <c r="N46" s="1321"/>
      <c r="O46" s="1321"/>
      <c r="P46" s="1321"/>
      <c r="Q46" s="1321"/>
      <c r="R46" s="1321"/>
      <c r="S46" s="1321"/>
      <c r="T46" s="1322"/>
      <c r="U46" s="1323"/>
      <c r="V46" s="1321"/>
      <c r="W46" s="1321"/>
      <c r="X46" s="1321"/>
      <c r="Y46" s="1321"/>
      <c r="Z46" s="1321"/>
      <c r="AA46" s="1321"/>
      <c r="AB46" s="1321"/>
      <c r="AC46" s="1321"/>
      <c r="AD46" s="1321"/>
      <c r="AE46" s="1321"/>
      <c r="AF46" s="1321"/>
      <c r="AG46" s="1321"/>
      <c r="AH46" s="1322"/>
      <c r="AI46" s="1324"/>
      <c r="AJ46" s="1325"/>
      <c r="AK46" s="1325"/>
      <c r="AL46" s="1325"/>
      <c r="AM46" s="60" t="s">
        <v>14</v>
      </c>
      <c r="AN46" s="1325"/>
      <c r="AO46" s="1325"/>
      <c r="AP46" s="1325"/>
      <c r="AQ46" s="1326"/>
      <c r="AR46" s="1050" t="str">
        <f t="shared" si="8"/>
        <v/>
      </c>
      <c r="AS46" s="1051"/>
      <c r="AT46" s="1051"/>
      <c r="AU46" s="1052"/>
      <c r="AV46" s="1053" t="str">
        <f t="shared" si="13"/>
        <v/>
      </c>
      <c r="AW46" s="1054"/>
      <c r="AX46" s="1054"/>
      <c r="AY46" s="1055"/>
      <c r="AZ46" s="1053"/>
      <c r="BA46" s="1054"/>
      <c r="BB46" s="1054"/>
      <c r="BC46" s="1330"/>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59" t="str">
        <f t="shared" si="9"/>
        <v/>
      </c>
      <c r="CQ46" s="1060"/>
      <c r="CR46" s="1060"/>
      <c r="CS46" s="1061"/>
      <c r="CT46" s="1062" t="str">
        <f t="shared" si="10"/>
        <v/>
      </c>
      <c r="CU46" s="1060"/>
      <c r="CV46" s="1060"/>
      <c r="CW46" s="1060"/>
      <c r="CX46" s="1060"/>
      <c r="CY46" s="1060"/>
      <c r="CZ46" s="1061"/>
      <c r="DA46" s="1062" t="str">
        <f t="shared" si="11"/>
        <v/>
      </c>
      <c r="DB46" s="1060"/>
      <c r="DC46" s="1060"/>
      <c r="DD46" s="1060"/>
      <c r="DE46" s="1060"/>
      <c r="DF46" s="1060"/>
      <c r="DG46" s="1060"/>
      <c r="DH46" s="1060"/>
      <c r="DI46" s="1061"/>
      <c r="DJ46" s="1062" t="str">
        <f t="shared" si="12"/>
        <v/>
      </c>
      <c r="DK46" s="1060"/>
      <c r="DL46" s="1060"/>
      <c r="DM46" s="1060"/>
      <c r="DN46" s="1060"/>
      <c r="DO46" s="1060"/>
      <c r="DP46" s="1060"/>
      <c r="DQ46" s="1060"/>
      <c r="DR46" s="1060"/>
      <c r="DS46" s="1060"/>
      <c r="DT46" s="1060"/>
      <c r="DU46" s="1060"/>
      <c r="DV46" s="1060"/>
      <c r="DW46" s="1060"/>
      <c r="DX46" s="1060"/>
      <c r="DY46" s="1060"/>
      <c r="DZ46" s="1060"/>
      <c r="EA46" s="1060"/>
      <c r="EB46" s="1060"/>
      <c r="EC46" s="1060"/>
      <c r="ED46" s="1060"/>
      <c r="EE46" s="1060"/>
      <c r="EF46" s="1060"/>
      <c r="EG46" s="1060"/>
      <c r="EH46" s="1060"/>
      <c r="EI46" s="1060"/>
      <c r="EJ46" s="1061"/>
      <c r="EK46" s="1039" t="str">
        <f t="shared" si="14"/>
        <v/>
      </c>
      <c r="EL46" s="1040"/>
      <c r="EM46" s="1040"/>
      <c r="EN46" s="1066"/>
      <c r="EO46" s="1039" t="str">
        <f t="shared" si="15"/>
        <v/>
      </c>
      <c r="EP46" s="1040"/>
      <c r="EQ46" s="1040"/>
      <c r="ER46" s="1041"/>
      <c r="ES46" s="4"/>
    </row>
    <row r="47" spans="1:149" s="29" customFormat="1" ht="28.5" customHeight="1">
      <c r="A47" s="1320"/>
      <c r="B47" s="1321"/>
      <c r="C47" s="1321"/>
      <c r="D47" s="1322"/>
      <c r="E47" s="1323"/>
      <c r="F47" s="1321"/>
      <c r="G47" s="1321"/>
      <c r="H47" s="1321"/>
      <c r="I47" s="1321"/>
      <c r="J47" s="1321"/>
      <c r="K47" s="1322"/>
      <c r="L47" s="1323"/>
      <c r="M47" s="1321"/>
      <c r="N47" s="1321"/>
      <c r="O47" s="1321"/>
      <c r="P47" s="1321"/>
      <c r="Q47" s="1321"/>
      <c r="R47" s="1321"/>
      <c r="S47" s="1321"/>
      <c r="T47" s="1322"/>
      <c r="U47" s="1323"/>
      <c r="V47" s="1321"/>
      <c r="W47" s="1321"/>
      <c r="X47" s="1321"/>
      <c r="Y47" s="1321"/>
      <c r="Z47" s="1321"/>
      <c r="AA47" s="1321"/>
      <c r="AB47" s="1321"/>
      <c r="AC47" s="1321"/>
      <c r="AD47" s="1321"/>
      <c r="AE47" s="1321"/>
      <c r="AF47" s="1321"/>
      <c r="AG47" s="1321"/>
      <c r="AH47" s="1322"/>
      <c r="AI47" s="1324"/>
      <c r="AJ47" s="1325"/>
      <c r="AK47" s="1325"/>
      <c r="AL47" s="1325"/>
      <c r="AM47" s="60" t="s">
        <v>14</v>
      </c>
      <c r="AN47" s="1325"/>
      <c r="AO47" s="1325"/>
      <c r="AP47" s="1325"/>
      <c r="AQ47" s="1326"/>
      <c r="AR47" s="1050" t="str">
        <f t="shared" si="8"/>
        <v/>
      </c>
      <c r="AS47" s="1051"/>
      <c r="AT47" s="1051"/>
      <c r="AU47" s="1052"/>
      <c r="AV47" s="1053" t="str">
        <f t="shared" si="13"/>
        <v/>
      </c>
      <c r="AW47" s="1054"/>
      <c r="AX47" s="1054"/>
      <c r="AY47" s="1055"/>
      <c r="AZ47" s="1053"/>
      <c r="BA47" s="1054"/>
      <c r="BB47" s="1054"/>
      <c r="BC47" s="1330"/>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59" t="str">
        <f t="shared" si="9"/>
        <v/>
      </c>
      <c r="CQ47" s="1060"/>
      <c r="CR47" s="1060"/>
      <c r="CS47" s="1061"/>
      <c r="CT47" s="1062" t="str">
        <f t="shared" si="10"/>
        <v/>
      </c>
      <c r="CU47" s="1060"/>
      <c r="CV47" s="1060"/>
      <c r="CW47" s="1060"/>
      <c r="CX47" s="1060"/>
      <c r="CY47" s="1060"/>
      <c r="CZ47" s="1061"/>
      <c r="DA47" s="1062" t="str">
        <f t="shared" si="11"/>
        <v/>
      </c>
      <c r="DB47" s="1060"/>
      <c r="DC47" s="1060"/>
      <c r="DD47" s="1060"/>
      <c r="DE47" s="1060"/>
      <c r="DF47" s="1060"/>
      <c r="DG47" s="1060"/>
      <c r="DH47" s="1060"/>
      <c r="DI47" s="1061"/>
      <c r="DJ47" s="1317" t="str">
        <f t="shared" si="12"/>
        <v/>
      </c>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19"/>
      <c r="EK47" s="1039" t="str">
        <f t="shared" si="14"/>
        <v/>
      </c>
      <c r="EL47" s="1040"/>
      <c r="EM47" s="1040"/>
      <c r="EN47" s="1066"/>
      <c r="EO47" s="1039" t="str">
        <f t="shared" si="15"/>
        <v/>
      </c>
      <c r="EP47" s="1040"/>
      <c r="EQ47" s="1040"/>
      <c r="ER47" s="1041"/>
      <c r="ES47" s="4"/>
    </row>
    <row r="48" spans="1:149" ht="28.5" customHeight="1">
      <c r="A48" s="1320"/>
      <c r="B48" s="1321"/>
      <c r="C48" s="1321"/>
      <c r="D48" s="1322"/>
      <c r="E48" s="1323"/>
      <c r="F48" s="1321"/>
      <c r="G48" s="1321"/>
      <c r="H48" s="1321"/>
      <c r="I48" s="1321"/>
      <c r="J48" s="1321"/>
      <c r="K48" s="1322"/>
      <c r="L48" s="1323"/>
      <c r="M48" s="1321"/>
      <c r="N48" s="1321"/>
      <c r="O48" s="1321"/>
      <c r="P48" s="1321"/>
      <c r="Q48" s="1321"/>
      <c r="R48" s="1321"/>
      <c r="S48" s="1321"/>
      <c r="T48" s="1322"/>
      <c r="U48" s="1323"/>
      <c r="V48" s="1321"/>
      <c r="W48" s="1321"/>
      <c r="X48" s="1321"/>
      <c r="Y48" s="1321"/>
      <c r="Z48" s="1321"/>
      <c r="AA48" s="1321"/>
      <c r="AB48" s="1321"/>
      <c r="AC48" s="1321"/>
      <c r="AD48" s="1321"/>
      <c r="AE48" s="1321"/>
      <c r="AF48" s="1321"/>
      <c r="AG48" s="1321"/>
      <c r="AH48" s="1322"/>
      <c r="AI48" s="1333"/>
      <c r="AJ48" s="1334"/>
      <c r="AK48" s="1334"/>
      <c r="AL48" s="1334"/>
      <c r="AM48" s="165" t="s">
        <v>162</v>
      </c>
      <c r="AN48" s="1334"/>
      <c r="AO48" s="1334"/>
      <c r="AP48" s="1334"/>
      <c r="AQ48" s="1335"/>
      <c r="AR48" s="1072"/>
      <c r="AS48" s="1073"/>
      <c r="AT48" s="1073"/>
      <c r="AU48" s="1074"/>
      <c r="AV48" s="1072" t="str">
        <f t="shared" si="13"/>
        <v/>
      </c>
      <c r="AW48" s="1073"/>
      <c r="AX48" s="1073"/>
      <c r="AY48" s="1074"/>
      <c r="AZ48" s="1072"/>
      <c r="BA48" s="1073"/>
      <c r="BB48" s="1073"/>
      <c r="BC48" s="1336"/>
      <c r="CP48" s="1059" t="str">
        <f t="shared" si="9"/>
        <v/>
      </c>
      <c r="CQ48" s="1060"/>
      <c r="CR48" s="1060"/>
      <c r="CS48" s="1061"/>
      <c r="CT48" s="1062" t="str">
        <f t="shared" si="10"/>
        <v/>
      </c>
      <c r="CU48" s="1060"/>
      <c r="CV48" s="1060"/>
      <c r="CW48" s="1060"/>
      <c r="CX48" s="1060"/>
      <c r="CY48" s="1060"/>
      <c r="CZ48" s="1061"/>
      <c r="DA48" s="1062" t="str">
        <f t="shared" si="11"/>
        <v/>
      </c>
      <c r="DB48" s="1060"/>
      <c r="DC48" s="1060"/>
      <c r="DD48" s="1060"/>
      <c r="DE48" s="1060"/>
      <c r="DF48" s="1060"/>
      <c r="DG48" s="1060"/>
      <c r="DH48" s="1060"/>
      <c r="DI48" s="1061"/>
      <c r="DJ48" s="1062" t="str">
        <f t="shared" si="12"/>
        <v/>
      </c>
      <c r="DK48" s="1060"/>
      <c r="DL48" s="1060"/>
      <c r="DM48" s="1060"/>
      <c r="DN48" s="1060"/>
      <c r="DO48" s="1060"/>
      <c r="DP48" s="1060"/>
      <c r="DQ48" s="1060"/>
      <c r="DR48" s="1060"/>
      <c r="DS48" s="1060"/>
      <c r="DT48" s="1060"/>
      <c r="DU48" s="1060"/>
      <c r="DV48" s="1060"/>
      <c r="DW48" s="1060"/>
      <c r="DX48" s="1060"/>
      <c r="DY48" s="1060"/>
      <c r="DZ48" s="1060"/>
      <c r="EA48" s="1060"/>
      <c r="EB48" s="1060"/>
      <c r="EC48" s="1060"/>
      <c r="ED48" s="1060"/>
      <c r="EE48" s="1060"/>
      <c r="EF48" s="1060"/>
      <c r="EG48" s="1060"/>
      <c r="EH48" s="1060"/>
      <c r="EI48" s="1060"/>
      <c r="EJ48" s="1061"/>
      <c r="EK48" s="1068" t="str">
        <f t="shared" si="14"/>
        <v/>
      </c>
      <c r="EL48" s="1069"/>
      <c r="EM48" s="1069"/>
      <c r="EN48" s="1070"/>
      <c r="EO48" s="1068" t="str">
        <f t="shared" si="15"/>
        <v/>
      </c>
      <c r="EP48" s="1069"/>
      <c r="EQ48" s="1069"/>
      <c r="ER48" s="1071"/>
    </row>
    <row r="49" spans="1:149" ht="28.5" customHeight="1">
      <c r="A49" s="1320"/>
      <c r="B49" s="1321"/>
      <c r="C49" s="1321"/>
      <c r="D49" s="1322"/>
      <c r="E49" s="1323"/>
      <c r="F49" s="1321"/>
      <c r="G49" s="1321"/>
      <c r="H49" s="1321"/>
      <c r="I49" s="1321"/>
      <c r="J49" s="1321"/>
      <c r="K49" s="1322"/>
      <c r="L49" s="1323"/>
      <c r="M49" s="1321"/>
      <c r="N49" s="1321"/>
      <c r="O49" s="1321"/>
      <c r="P49" s="1321"/>
      <c r="Q49" s="1321"/>
      <c r="R49" s="1321"/>
      <c r="S49" s="1321"/>
      <c r="T49" s="1322"/>
      <c r="U49" s="1323"/>
      <c r="V49" s="1321"/>
      <c r="W49" s="1321"/>
      <c r="X49" s="1321"/>
      <c r="Y49" s="1321"/>
      <c r="Z49" s="1321"/>
      <c r="AA49" s="1321"/>
      <c r="AB49" s="1321"/>
      <c r="AC49" s="1321"/>
      <c r="AD49" s="1321"/>
      <c r="AE49" s="1321"/>
      <c r="AF49" s="1321"/>
      <c r="AG49" s="1321"/>
      <c r="AH49" s="1322"/>
      <c r="AI49" s="1333"/>
      <c r="AJ49" s="1334"/>
      <c r="AK49" s="1334"/>
      <c r="AL49" s="1334"/>
      <c r="AM49" s="163" t="s">
        <v>162</v>
      </c>
      <c r="AN49" s="1334"/>
      <c r="AO49" s="1334"/>
      <c r="AP49" s="1334"/>
      <c r="AQ49" s="1335"/>
      <c r="AR49" s="1072"/>
      <c r="AS49" s="1073"/>
      <c r="AT49" s="1073"/>
      <c r="AU49" s="1074"/>
      <c r="AV49" s="1072" t="str">
        <f t="shared" si="13"/>
        <v/>
      </c>
      <c r="AW49" s="1073"/>
      <c r="AX49" s="1073"/>
      <c r="AY49" s="1074"/>
      <c r="AZ49" s="1072"/>
      <c r="BA49" s="1073"/>
      <c r="BB49" s="1073"/>
      <c r="BC49" s="1336"/>
      <c r="CP49" s="1059" t="str">
        <f t="shared" si="9"/>
        <v/>
      </c>
      <c r="CQ49" s="1060"/>
      <c r="CR49" s="1060"/>
      <c r="CS49" s="1061"/>
      <c r="CT49" s="1062" t="str">
        <f t="shared" si="10"/>
        <v/>
      </c>
      <c r="CU49" s="1060"/>
      <c r="CV49" s="1060"/>
      <c r="CW49" s="1060"/>
      <c r="CX49" s="1060"/>
      <c r="CY49" s="1060"/>
      <c r="CZ49" s="1061"/>
      <c r="DA49" s="1062" t="str">
        <f t="shared" si="11"/>
        <v/>
      </c>
      <c r="DB49" s="1060"/>
      <c r="DC49" s="1060"/>
      <c r="DD49" s="1060"/>
      <c r="DE49" s="1060"/>
      <c r="DF49" s="1060"/>
      <c r="DG49" s="1060"/>
      <c r="DH49" s="1060"/>
      <c r="DI49" s="1061"/>
      <c r="DJ49" s="1317" t="str">
        <f t="shared" si="12"/>
        <v/>
      </c>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19"/>
      <c r="EK49" s="1068" t="str">
        <f t="shared" si="14"/>
        <v/>
      </c>
      <c r="EL49" s="1069"/>
      <c r="EM49" s="1069"/>
      <c r="EN49" s="1070"/>
      <c r="EO49" s="1068" t="str">
        <f t="shared" si="15"/>
        <v/>
      </c>
      <c r="EP49" s="1069"/>
      <c r="EQ49" s="1069"/>
      <c r="ER49" s="1071"/>
    </row>
    <row r="50" spans="1:149" ht="28.5" customHeight="1">
      <c r="A50" s="1320"/>
      <c r="B50" s="1321"/>
      <c r="C50" s="1321"/>
      <c r="D50" s="1322"/>
      <c r="E50" s="1323"/>
      <c r="F50" s="1321"/>
      <c r="G50" s="1321"/>
      <c r="H50" s="1321"/>
      <c r="I50" s="1321"/>
      <c r="J50" s="1321"/>
      <c r="K50" s="1322"/>
      <c r="L50" s="1323"/>
      <c r="M50" s="1321"/>
      <c r="N50" s="1321"/>
      <c r="O50" s="1321"/>
      <c r="P50" s="1321"/>
      <c r="Q50" s="1321"/>
      <c r="R50" s="1321"/>
      <c r="S50" s="1321"/>
      <c r="T50" s="1322"/>
      <c r="U50" s="1323"/>
      <c r="V50" s="1321"/>
      <c r="W50" s="1321"/>
      <c r="X50" s="1321"/>
      <c r="Y50" s="1321"/>
      <c r="Z50" s="1321"/>
      <c r="AA50" s="1321"/>
      <c r="AB50" s="1321"/>
      <c r="AC50" s="1321"/>
      <c r="AD50" s="1321"/>
      <c r="AE50" s="1321"/>
      <c r="AF50" s="1321"/>
      <c r="AG50" s="1321"/>
      <c r="AH50" s="1322"/>
      <c r="AI50" s="1333"/>
      <c r="AJ50" s="1334"/>
      <c r="AK50" s="1334"/>
      <c r="AL50" s="1334"/>
      <c r="AM50" s="163" t="s">
        <v>162</v>
      </c>
      <c r="AN50" s="1334"/>
      <c r="AO50" s="1334"/>
      <c r="AP50" s="1334"/>
      <c r="AQ50" s="1335"/>
      <c r="AR50" s="1072"/>
      <c r="AS50" s="1073"/>
      <c r="AT50" s="1073"/>
      <c r="AU50" s="1074"/>
      <c r="AV50" s="1072" t="str">
        <f t="shared" si="13"/>
        <v/>
      </c>
      <c r="AW50" s="1073"/>
      <c r="AX50" s="1073"/>
      <c r="AY50" s="1074"/>
      <c r="AZ50" s="1072"/>
      <c r="BA50" s="1073"/>
      <c r="BB50" s="1073"/>
      <c r="BC50" s="1336"/>
      <c r="CP50" s="1059" t="str">
        <f t="shared" si="9"/>
        <v/>
      </c>
      <c r="CQ50" s="1060"/>
      <c r="CR50" s="1060"/>
      <c r="CS50" s="1061"/>
      <c r="CT50" s="1062" t="str">
        <f t="shared" si="10"/>
        <v/>
      </c>
      <c r="CU50" s="1060"/>
      <c r="CV50" s="1060"/>
      <c r="CW50" s="1060"/>
      <c r="CX50" s="1060"/>
      <c r="CY50" s="1060"/>
      <c r="CZ50" s="1061"/>
      <c r="DA50" s="1062" t="str">
        <f t="shared" si="11"/>
        <v/>
      </c>
      <c r="DB50" s="1060"/>
      <c r="DC50" s="1060"/>
      <c r="DD50" s="1060"/>
      <c r="DE50" s="1060"/>
      <c r="DF50" s="1060"/>
      <c r="DG50" s="1060"/>
      <c r="DH50" s="1060"/>
      <c r="DI50" s="1061"/>
      <c r="DJ50" s="1062" t="str">
        <f t="shared" si="12"/>
        <v/>
      </c>
      <c r="DK50" s="1060"/>
      <c r="DL50" s="1060"/>
      <c r="DM50" s="1060"/>
      <c r="DN50" s="1060"/>
      <c r="DO50" s="1060"/>
      <c r="DP50" s="1060"/>
      <c r="DQ50" s="1060"/>
      <c r="DR50" s="1060"/>
      <c r="DS50" s="1060"/>
      <c r="DT50" s="1060"/>
      <c r="DU50" s="1060"/>
      <c r="DV50" s="1060"/>
      <c r="DW50" s="1060"/>
      <c r="DX50" s="1060"/>
      <c r="DY50" s="1060"/>
      <c r="DZ50" s="1060"/>
      <c r="EA50" s="1060"/>
      <c r="EB50" s="1060"/>
      <c r="EC50" s="1060"/>
      <c r="ED50" s="1060"/>
      <c r="EE50" s="1060"/>
      <c r="EF50" s="1060"/>
      <c r="EG50" s="1060"/>
      <c r="EH50" s="1060"/>
      <c r="EI50" s="1060"/>
      <c r="EJ50" s="1061"/>
      <c r="EK50" s="1068" t="str">
        <f t="shared" si="14"/>
        <v/>
      </c>
      <c r="EL50" s="1069"/>
      <c r="EM50" s="1069"/>
      <c r="EN50" s="1070"/>
      <c r="EO50" s="1068" t="str">
        <f t="shared" si="15"/>
        <v/>
      </c>
      <c r="EP50" s="1069"/>
      <c r="EQ50" s="1069"/>
      <c r="ER50" s="1071"/>
    </row>
    <row r="51" spans="1:149" ht="28.5" customHeight="1" thickBot="1">
      <c r="A51" s="1341"/>
      <c r="B51" s="1342"/>
      <c r="C51" s="1342"/>
      <c r="D51" s="1343"/>
      <c r="E51" s="1344"/>
      <c r="F51" s="1342"/>
      <c r="G51" s="1342"/>
      <c r="H51" s="1342"/>
      <c r="I51" s="1342"/>
      <c r="J51" s="1342"/>
      <c r="K51" s="1343"/>
      <c r="L51" s="1344"/>
      <c r="M51" s="1342"/>
      <c r="N51" s="1342"/>
      <c r="O51" s="1342"/>
      <c r="P51" s="1342"/>
      <c r="Q51" s="1342"/>
      <c r="R51" s="1342"/>
      <c r="S51" s="1342"/>
      <c r="T51" s="1343"/>
      <c r="U51" s="1344"/>
      <c r="V51" s="1342"/>
      <c r="W51" s="1342"/>
      <c r="X51" s="1342"/>
      <c r="Y51" s="1342"/>
      <c r="Z51" s="1342"/>
      <c r="AA51" s="1342"/>
      <c r="AB51" s="1342"/>
      <c r="AC51" s="1342"/>
      <c r="AD51" s="1342"/>
      <c r="AE51" s="1342"/>
      <c r="AF51" s="1342"/>
      <c r="AG51" s="1342"/>
      <c r="AH51" s="1343"/>
      <c r="AI51" s="1345"/>
      <c r="AJ51" s="1346"/>
      <c r="AK51" s="1346"/>
      <c r="AL51" s="1346"/>
      <c r="AM51" s="164" t="s">
        <v>162</v>
      </c>
      <c r="AN51" s="1346"/>
      <c r="AO51" s="1346"/>
      <c r="AP51" s="1346"/>
      <c r="AQ51" s="1347"/>
      <c r="AR51" s="1084"/>
      <c r="AS51" s="1085"/>
      <c r="AT51" s="1085"/>
      <c r="AU51" s="1086"/>
      <c r="AV51" s="1084" t="str">
        <f t="shared" si="13"/>
        <v/>
      </c>
      <c r="AW51" s="1085"/>
      <c r="AX51" s="1085"/>
      <c r="AY51" s="1086"/>
      <c r="AZ51" s="1084"/>
      <c r="BA51" s="1085"/>
      <c r="BB51" s="1085"/>
      <c r="BC51" s="1340"/>
      <c r="CP51" s="1090" t="str">
        <f t="shared" si="9"/>
        <v/>
      </c>
      <c r="CQ51" s="1091"/>
      <c r="CR51" s="1091"/>
      <c r="CS51" s="1092"/>
      <c r="CT51" s="1093" t="str">
        <f t="shared" si="10"/>
        <v/>
      </c>
      <c r="CU51" s="1091"/>
      <c r="CV51" s="1091"/>
      <c r="CW51" s="1091"/>
      <c r="CX51" s="1091"/>
      <c r="CY51" s="1091"/>
      <c r="CZ51" s="1092"/>
      <c r="DA51" s="1093" t="str">
        <f t="shared" si="11"/>
        <v/>
      </c>
      <c r="DB51" s="1091"/>
      <c r="DC51" s="1091"/>
      <c r="DD51" s="1091"/>
      <c r="DE51" s="1091"/>
      <c r="DF51" s="1091"/>
      <c r="DG51" s="1091"/>
      <c r="DH51" s="1091"/>
      <c r="DI51" s="1092"/>
      <c r="DJ51" s="1337" t="str">
        <f t="shared" si="12"/>
        <v/>
      </c>
      <c r="DK51" s="1338"/>
      <c r="DL51" s="1338"/>
      <c r="DM51" s="1338"/>
      <c r="DN51" s="1338"/>
      <c r="DO51" s="1338"/>
      <c r="DP51" s="1338"/>
      <c r="DQ51" s="1338"/>
      <c r="DR51" s="1338"/>
      <c r="DS51" s="1338"/>
      <c r="DT51" s="1338"/>
      <c r="DU51" s="1338"/>
      <c r="DV51" s="1338"/>
      <c r="DW51" s="1338"/>
      <c r="DX51" s="1338"/>
      <c r="DY51" s="1338"/>
      <c r="DZ51" s="1338"/>
      <c r="EA51" s="1338"/>
      <c r="EB51" s="1338"/>
      <c r="EC51" s="1338"/>
      <c r="ED51" s="1338"/>
      <c r="EE51" s="1338"/>
      <c r="EF51" s="1338"/>
      <c r="EG51" s="1338"/>
      <c r="EH51" s="1338"/>
      <c r="EI51" s="1338"/>
      <c r="EJ51" s="1339"/>
      <c r="EK51" s="1106" t="str">
        <f t="shared" si="14"/>
        <v/>
      </c>
      <c r="EL51" s="1107"/>
      <c r="EM51" s="1107"/>
      <c r="EN51" s="1108"/>
      <c r="EO51" s="1106" t="str">
        <f t="shared" si="15"/>
        <v/>
      </c>
      <c r="EP51" s="1107"/>
      <c r="EQ51" s="1107"/>
      <c r="ER51" s="1109"/>
    </row>
    <row r="52" spans="1:149" ht="17.25" customHeight="1">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row>
    <row r="53" spans="1:149" ht="17.25" customHeight="1" thickBot="1">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row>
    <row r="54" spans="1:149" ht="28.5" customHeight="1" thickBot="1">
      <c r="A54" s="964" t="s">
        <v>12</v>
      </c>
      <c r="B54" s="965"/>
      <c r="C54" s="965"/>
      <c r="D54" s="965"/>
      <c r="E54" s="965"/>
      <c r="F54" s="965"/>
      <c r="G54" s="965"/>
      <c r="H54" s="965"/>
      <c r="I54" s="965"/>
      <c r="J54" s="965"/>
      <c r="K54" s="966"/>
      <c r="L54" s="967" t="s">
        <v>198</v>
      </c>
      <c r="M54" s="968"/>
      <c r="N54" s="968"/>
      <c r="O54" s="968"/>
      <c r="P54" s="968"/>
      <c r="Q54" s="968"/>
      <c r="R54" s="968"/>
      <c r="S54" s="968"/>
      <c r="T54" s="969"/>
      <c r="U54" s="963"/>
      <c r="V54" s="963"/>
      <c r="W54" s="963"/>
      <c r="X54" s="963"/>
      <c r="Y54" s="963"/>
      <c r="Z54" s="963"/>
      <c r="AA54" s="963"/>
      <c r="AB54" s="963"/>
      <c r="AC54" s="963"/>
      <c r="AD54" s="963"/>
      <c r="AE54" s="963"/>
      <c r="AF54" s="963"/>
      <c r="CP54" s="964" t="s">
        <v>12</v>
      </c>
      <c r="CQ54" s="965"/>
      <c r="CR54" s="965"/>
      <c r="CS54" s="965"/>
      <c r="CT54" s="965"/>
      <c r="CU54" s="965"/>
      <c r="CV54" s="965"/>
      <c r="CW54" s="965"/>
      <c r="CX54" s="965"/>
      <c r="CY54" s="965"/>
      <c r="CZ54" s="966"/>
      <c r="DA54" s="967" t="s">
        <v>198</v>
      </c>
      <c r="DB54" s="968"/>
      <c r="DC54" s="968"/>
      <c r="DD54" s="968"/>
      <c r="DE54" s="968"/>
      <c r="DF54" s="968"/>
      <c r="DG54" s="968"/>
      <c r="DH54" s="968"/>
      <c r="DI54" s="969"/>
      <c r="DJ54" s="963"/>
      <c r="DK54" s="963"/>
      <c r="DL54" s="963"/>
      <c r="DM54" s="963"/>
      <c r="DN54" s="963"/>
      <c r="DO54" s="963"/>
      <c r="DP54" s="963"/>
      <c r="DQ54" s="963"/>
      <c r="DR54" s="963"/>
      <c r="DS54" s="963"/>
      <c r="DT54" s="963"/>
      <c r="DU54" s="963"/>
    </row>
    <row r="55" spans="1:149" ht="9.75" customHeight="1">
      <c r="A55" s="27"/>
      <c r="B55" s="27"/>
      <c r="C55" s="27"/>
      <c r="D55" s="27"/>
      <c r="E55" s="27"/>
      <c r="F55" s="28"/>
      <c r="G55" s="28"/>
      <c r="H55" s="28"/>
      <c r="I55" s="28"/>
      <c r="J55" s="28"/>
      <c r="K55" s="28"/>
      <c r="L55" s="28"/>
      <c r="M55" s="28"/>
      <c r="N55" s="28"/>
      <c r="O55" s="28"/>
      <c r="P55" s="28"/>
      <c r="Q55" s="28"/>
      <c r="R55" s="28"/>
      <c r="S55" s="28"/>
      <c r="T55" s="28"/>
      <c r="U55" s="28"/>
      <c r="V55" s="28"/>
      <c r="W55" s="28"/>
      <c r="X55" s="28"/>
      <c r="Y55" s="28"/>
      <c r="Z55" s="28"/>
      <c r="AA55" s="28"/>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CP55" s="27"/>
      <c r="CQ55" s="27"/>
      <c r="CR55" s="27"/>
      <c r="CS55" s="27"/>
      <c r="CT55" s="27"/>
      <c r="CU55" s="28"/>
      <c r="CV55" s="28"/>
      <c r="CW55" s="28"/>
      <c r="CX55" s="28"/>
      <c r="CY55" s="28"/>
      <c r="CZ55" s="28"/>
      <c r="DA55" s="28"/>
      <c r="DB55" s="28"/>
      <c r="DC55" s="28"/>
      <c r="DD55" s="28"/>
      <c r="DE55" s="28"/>
      <c r="DF55" s="28"/>
      <c r="DG55" s="28"/>
      <c r="DH55" s="28"/>
      <c r="DI55" s="28"/>
      <c r="DJ55" s="28"/>
      <c r="DK55" s="28"/>
      <c r="DL55" s="28"/>
      <c r="DM55" s="28"/>
      <c r="DN55" s="28"/>
      <c r="DO55" s="28"/>
      <c r="DP55" s="28"/>
      <c r="DQ55" s="4"/>
      <c r="DR55" s="4"/>
      <c r="DS55" s="4"/>
      <c r="DT55" s="4"/>
      <c r="DU55" s="4"/>
      <c r="DV55" s="4"/>
      <c r="DW55" s="4"/>
      <c r="DX55" s="4"/>
      <c r="DY55" s="4"/>
      <c r="DZ55" s="4"/>
      <c r="EA55" s="4"/>
      <c r="EB55" s="4"/>
      <c r="EC55" s="4"/>
      <c r="ED55" s="4"/>
      <c r="EE55" s="4"/>
      <c r="EF55" s="4"/>
      <c r="EG55" s="4"/>
    </row>
    <row r="56" spans="1:149" s="29" customFormat="1" ht="28.5" customHeight="1">
      <c r="A56" s="1276" t="s">
        <v>158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8"/>
      <c r="AI56" s="1282" t="s">
        <v>4</v>
      </c>
      <c r="AJ56" s="1283"/>
      <c r="AK56" s="1283"/>
      <c r="AL56" s="1283"/>
      <c r="AM56" s="1283"/>
      <c r="AN56" s="1283"/>
      <c r="AO56" s="1283"/>
      <c r="AP56" s="1283"/>
      <c r="AQ56" s="128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1276" t="s">
        <v>158</v>
      </c>
      <c r="CQ56" s="1277"/>
      <c r="CR56" s="1277"/>
      <c r="CS56" s="1277"/>
      <c r="CT56" s="1277"/>
      <c r="CU56" s="1277"/>
      <c r="CV56" s="1277"/>
      <c r="CW56" s="1277"/>
      <c r="CX56" s="1277"/>
      <c r="CY56" s="1277"/>
      <c r="CZ56" s="1277"/>
      <c r="DA56" s="1277"/>
      <c r="DB56" s="1277"/>
      <c r="DC56" s="1277"/>
      <c r="DD56" s="1277"/>
      <c r="DE56" s="1277"/>
      <c r="DF56" s="1277"/>
      <c r="DG56" s="1277"/>
      <c r="DH56" s="1277"/>
      <c r="DI56" s="1277"/>
      <c r="DJ56" s="1277"/>
      <c r="DK56" s="1277"/>
      <c r="DL56" s="1277"/>
      <c r="DM56" s="1277"/>
      <c r="DN56" s="1277"/>
      <c r="DO56" s="1277"/>
      <c r="DP56" s="1277"/>
      <c r="DQ56" s="1277"/>
      <c r="DR56" s="1277"/>
      <c r="DS56" s="1277"/>
      <c r="DT56" s="1277"/>
      <c r="DU56" s="1277"/>
      <c r="DV56" s="1277"/>
      <c r="DW56" s="1278"/>
      <c r="DX56" s="1282" t="str">
        <f>AI56</f>
        <v>□</v>
      </c>
      <c r="DY56" s="1283"/>
      <c r="DZ56" s="1283"/>
      <c r="EA56" s="1283"/>
      <c r="EB56" s="1283"/>
      <c r="EC56" s="1283"/>
      <c r="ED56" s="1283"/>
      <c r="EE56" s="1283"/>
      <c r="EF56" s="1284"/>
      <c r="EG56" s="4"/>
      <c r="EH56" s="4"/>
      <c r="EI56" s="4"/>
      <c r="EJ56" s="4"/>
      <c r="EK56" s="4"/>
      <c r="EL56" s="4"/>
      <c r="EM56" s="4"/>
      <c r="EN56" s="4"/>
      <c r="EO56" s="4"/>
      <c r="EP56" s="4"/>
      <c r="EQ56" s="4"/>
      <c r="ER56" s="4"/>
      <c r="ES56" s="4"/>
    </row>
    <row r="57" spans="1:149" s="29" customFormat="1" ht="9.75" customHeight="1" thickBot="1">
      <c r="A57" s="28"/>
      <c r="B57" s="28"/>
      <c r="C57" s="28"/>
      <c r="D57" s="28"/>
      <c r="E57" s="28"/>
      <c r="F57" s="28"/>
      <c r="G57" s="28"/>
      <c r="H57" s="28"/>
      <c r="I57" s="28"/>
      <c r="J57" s="28"/>
      <c r="K57" s="28"/>
      <c r="L57" s="28"/>
      <c r="M57" s="28"/>
      <c r="N57" s="28"/>
      <c r="O57" s="28"/>
      <c r="P57" s="28"/>
      <c r="Q57" s="4"/>
      <c r="R57" s="4"/>
      <c r="S57" s="4"/>
      <c r="T57" s="4"/>
      <c r="U57" s="4"/>
      <c r="V57" s="4"/>
      <c r="W57" s="4"/>
      <c r="X57" s="4"/>
      <c r="Y57" s="4"/>
      <c r="Z57" s="4"/>
      <c r="AA57" s="4"/>
      <c r="AB57" s="4"/>
      <c r="AC57" s="4"/>
      <c r="AD57" s="4"/>
      <c r="AE57" s="4"/>
      <c r="AF57" s="28"/>
      <c r="AG57" s="28"/>
      <c r="AH57" s="28"/>
      <c r="AI57" s="28"/>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28"/>
      <c r="CQ57" s="28"/>
      <c r="CR57" s="28"/>
      <c r="CS57" s="28"/>
      <c r="CT57" s="28"/>
      <c r="CU57" s="28"/>
      <c r="CV57" s="28"/>
      <c r="CW57" s="28"/>
      <c r="CX57" s="28"/>
      <c r="CY57" s="28"/>
      <c r="CZ57" s="28"/>
      <c r="DA57" s="28"/>
      <c r="DB57" s="28"/>
      <c r="DC57" s="28"/>
      <c r="DD57" s="4"/>
      <c r="DE57" s="4"/>
      <c r="DF57" s="4"/>
      <c r="DG57" s="4"/>
      <c r="DH57" s="4"/>
      <c r="DI57" s="4"/>
      <c r="DJ57" s="4"/>
      <c r="DK57" s="4"/>
      <c r="DL57" s="4"/>
      <c r="DM57" s="4"/>
      <c r="DN57" s="4"/>
      <c r="DO57" s="4"/>
      <c r="DP57" s="4"/>
      <c r="DQ57" s="4"/>
      <c r="DR57" s="4"/>
      <c r="DS57" s="4"/>
      <c r="DT57" s="28"/>
      <c r="DU57" s="28"/>
      <c r="DV57" s="28"/>
      <c r="DW57" s="4"/>
      <c r="DX57" s="4"/>
      <c r="DY57" s="4"/>
      <c r="DZ57" s="4"/>
      <c r="EA57" s="4"/>
      <c r="EB57" s="4"/>
      <c r="EC57" s="4"/>
      <c r="ED57" s="4"/>
      <c r="EE57" s="4"/>
      <c r="EF57" s="4"/>
      <c r="EG57" s="4"/>
      <c r="EH57" s="4"/>
      <c r="EI57" s="4"/>
      <c r="EJ57" s="4"/>
      <c r="EK57" s="4"/>
      <c r="EL57" s="4"/>
      <c r="EM57" s="4"/>
      <c r="EN57" s="4"/>
      <c r="EO57" s="4"/>
      <c r="EP57" s="4"/>
      <c r="EQ57" s="4"/>
      <c r="ER57" s="4"/>
      <c r="ES57" s="4"/>
    </row>
    <row r="58" spans="1:149" s="29" customFormat="1" ht="28.5" customHeight="1">
      <c r="A58" s="1002" t="s">
        <v>159</v>
      </c>
      <c r="B58" s="1003"/>
      <c r="C58" s="1003"/>
      <c r="D58" s="1004"/>
      <c r="E58" s="1008" t="s">
        <v>160</v>
      </c>
      <c r="F58" s="1003"/>
      <c r="G58" s="1003"/>
      <c r="H58" s="1003"/>
      <c r="I58" s="1003"/>
      <c r="J58" s="1003"/>
      <c r="K58" s="1004"/>
      <c r="L58" s="1010" t="s">
        <v>161</v>
      </c>
      <c r="M58" s="1011"/>
      <c r="N58" s="1011"/>
      <c r="O58" s="1011"/>
      <c r="P58" s="1011"/>
      <c r="Q58" s="1011"/>
      <c r="R58" s="1011"/>
      <c r="S58" s="1011"/>
      <c r="T58" s="1012"/>
      <c r="U58" s="1010" t="s">
        <v>59</v>
      </c>
      <c r="V58" s="1011"/>
      <c r="W58" s="1011"/>
      <c r="X58" s="1011"/>
      <c r="Y58" s="1011"/>
      <c r="Z58" s="1011"/>
      <c r="AA58" s="1011"/>
      <c r="AB58" s="1011"/>
      <c r="AC58" s="1011"/>
      <c r="AD58" s="1011"/>
      <c r="AE58" s="1011"/>
      <c r="AF58" s="1011"/>
      <c r="AG58" s="1011"/>
      <c r="AH58" s="1012"/>
      <c r="AI58" s="586" t="s">
        <v>20</v>
      </c>
      <c r="AJ58" s="587"/>
      <c r="AK58" s="587"/>
      <c r="AL58" s="587"/>
      <c r="AM58" s="587"/>
      <c r="AN58" s="587"/>
      <c r="AO58" s="587"/>
      <c r="AP58" s="587"/>
      <c r="AQ58" s="1013"/>
      <c r="AR58" s="983" t="s">
        <v>19</v>
      </c>
      <c r="AS58" s="984"/>
      <c r="AT58" s="984"/>
      <c r="AU58" s="985"/>
      <c r="AV58" s="989" t="s">
        <v>163</v>
      </c>
      <c r="AW58" s="990"/>
      <c r="AX58" s="990"/>
      <c r="AY58" s="991"/>
      <c r="AZ58" s="1010" t="s">
        <v>164</v>
      </c>
      <c r="BA58" s="1034"/>
      <c r="BB58" s="1034"/>
      <c r="BC58" s="1035"/>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1002" t="s">
        <v>159</v>
      </c>
      <c r="CQ58" s="1003"/>
      <c r="CR58" s="1003"/>
      <c r="CS58" s="1004"/>
      <c r="CT58" s="1008" t="s">
        <v>160</v>
      </c>
      <c r="CU58" s="1003"/>
      <c r="CV58" s="1003"/>
      <c r="CW58" s="1003"/>
      <c r="CX58" s="1003"/>
      <c r="CY58" s="1003"/>
      <c r="CZ58" s="1004"/>
      <c r="DA58" s="1010" t="s">
        <v>161</v>
      </c>
      <c r="DB58" s="1011"/>
      <c r="DC58" s="1011"/>
      <c r="DD58" s="1011"/>
      <c r="DE58" s="1011"/>
      <c r="DF58" s="1011"/>
      <c r="DG58" s="1011"/>
      <c r="DH58" s="1011"/>
      <c r="DI58" s="1012"/>
      <c r="DJ58" s="1010" t="s">
        <v>59</v>
      </c>
      <c r="DK58" s="1011"/>
      <c r="DL58" s="1011"/>
      <c r="DM58" s="1011"/>
      <c r="DN58" s="1011"/>
      <c r="DO58" s="1011"/>
      <c r="DP58" s="1011"/>
      <c r="DQ58" s="1011"/>
      <c r="DR58" s="1011"/>
      <c r="DS58" s="1011"/>
      <c r="DT58" s="1011"/>
      <c r="DU58" s="1011"/>
      <c r="DV58" s="1011"/>
      <c r="DW58" s="1011"/>
      <c r="DX58" s="1011"/>
      <c r="DY58" s="1011"/>
      <c r="DZ58" s="1011"/>
      <c r="EA58" s="1011"/>
      <c r="EB58" s="1011"/>
      <c r="EC58" s="1011"/>
      <c r="ED58" s="1011"/>
      <c r="EE58" s="1011"/>
      <c r="EF58" s="1011"/>
      <c r="EG58" s="1011"/>
      <c r="EH58" s="1011"/>
      <c r="EI58" s="1011"/>
      <c r="EJ58" s="1012"/>
      <c r="EK58" s="989" t="s">
        <v>163</v>
      </c>
      <c r="EL58" s="990"/>
      <c r="EM58" s="990"/>
      <c r="EN58" s="991"/>
      <c r="EO58" s="1010" t="s">
        <v>164</v>
      </c>
      <c r="EP58" s="1034"/>
      <c r="EQ58" s="1034"/>
      <c r="ER58" s="1035"/>
      <c r="ES58" s="4"/>
    </row>
    <row r="59" spans="1:149" s="29" customFormat="1" ht="28.5" customHeight="1">
      <c r="A59" s="1005"/>
      <c r="B59" s="1006"/>
      <c r="C59" s="1006"/>
      <c r="D59" s="1007"/>
      <c r="E59" s="1009"/>
      <c r="F59" s="1006"/>
      <c r="G59" s="1006"/>
      <c r="H59" s="1006"/>
      <c r="I59" s="1006"/>
      <c r="J59" s="1006"/>
      <c r="K59" s="1007"/>
      <c r="L59" s="698"/>
      <c r="M59" s="699"/>
      <c r="N59" s="699"/>
      <c r="O59" s="699"/>
      <c r="P59" s="699"/>
      <c r="Q59" s="699"/>
      <c r="R59" s="699"/>
      <c r="S59" s="699"/>
      <c r="T59" s="700"/>
      <c r="U59" s="698"/>
      <c r="V59" s="699"/>
      <c r="W59" s="699"/>
      <c r="X59" s="699"/>
      <c r="Y59" s="699"/>
      <c r="Z59" s="699"/>
      <c r="AA59" s="699"/>
      <c r="AB59" s="699"/>
      <c r="AC59" s="699"/>
      <c r="AD59" s="699"/>
      <c r="AE59" s="699"/>
      <c r="AF59" s="699"/>
      <c r="AG59" s="699"/>
      <c r="AH59" s="700"/>
      <c r="AI59" s="1014" t="s">
        <v>13</v>
      </c>
      <c r="AJ59" s="1015"/>
      <c r="AK59" s="1015"/>
      <c r="AL59" s="1015"/>
      <c r="AM59" s="222" t="s">
        <v>14</v>
      </c>
      <c r="AN59" s="1015" t="s">
        <v>15</v>
      </c>
      <c r="AO59" s="1015"/>
      <c r="AP59" s="1015"/>
      <c r="AQ59" s="1016"/>
      <c r="AR59" s="986"/>
      <c r="AS59" s="987"/>
      <c r="AT59" s="987"/>
      <c r="AU59" s="988"/>
      <c r="AV59" s="992"/>
      <c r="AW59" s="993"/>
      <c r="AX59" s="993"/>
      <c r="AY59" s="994"/>
      <c r="AZ59" s="1036"/>
      <c r="BA59" s="1037"/>
      <c r="BB59" s="1037"/>
      <c r="BC59" s="1038"/>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1005"/>
      <c r="CQ59" s="1006"/>
      <c r="CR59" s="1006"/>
      <c r="CS59" s="1007"/>
      <c r="CT59" s="1009"/>
      <c r="CU59" s="1006"/>
      <c r="CV59" s="1006"/>
      <c r="CW59" s="1006"/>
      <c r="CX59" s="1006"/>
      <c r="CY59" s="1006"/>
      <c r="CZ59" s="1007"/>
      <c r="DA59" s="698"/>
      <c r="DB59" s="699"/>
      <c r="DC59" s="699"/>
      <c r="DD59" s="699"/>
      <c r="DE59" s="699"/>
      <c r="DF59" s="699"/>
      <c r="DG59" s="699"/>
      <c r="DH59" s="699"/>
      <c r="DI59" s="700"/>
      <c r="DJ59" s="698"/>
      <c r="DK59" s="699"/>
      <c r="DL59" s="699"/>
      <c r="DM59" s="699"/>
      <c r="DN59" s="699"/>
      <c r="DO59" s="699"/>
      <c r="DP59" s="699"/>
      <c r="DQ59" s="699"/>
      <c r="DR59" s="699"/>
      <c r="DS59" s="699"/>
      <c r="DT59" s="699"/>
      <c r="DU59" s="699"/>
      <c r="DV59" s="699"/>
      <c r="DW59" s="699"/>
      <c r="DX59" s="699"/>
      <c r="DY59" s="699"/>
      <c r="DZ59" s="699"/>
      <c r="EA59" s="699"/>
      <c r="EB59" s="699"/>
      <c r="EC59" s="699"/>
      <c r="ED59" s="699"/>
      <c r="EE59" s="699"/>
      <c r="EF59" s="699"/>
      <c r="EG59" s="699"/>
      <c r="EH59" s="699"/>
      <c r="EI59" s="699"/>
      <c r="EJ59" s="700"/>
      <c r="EK59" s="992"/>
      <c r="EL59" s="993"/>
      <c r="EM59" s="993"/>
      <c r="EN59" s="994"/>
      <c r="EO59" s="1036"/>
      <c r="EP59" s="1037"/>
      <c r="EQ59" s="1037"/>
      <c r="ER59" s="1038"/>
      <c r="ES59" s="4"/>
    </row>
    <row r="60" spans="1:149" s="29" customFormat="1" ht="28.5" customHeight="1">
      <c r="A60" s="1331"/>
      <c r="B60" s="1315"/>
      <c r="C60" s="1315"/>
      <c r="D60" s="1316"/>
      <c r="E60" s="1314"/>
      <c r="F60" s="1315"/>
      <c r="G60" s="1315"/>
      <c r="H60" s="1315"/>
      <c r="I60" s="1315"/>
      <c r="J60" s="1315"/>
      <c r="K60" s="1316"/>
      <c r="L60" s="1314"/>
      <c r="M60" s="1315"/>
      <c r="N60" s="1315"/>
      <c r="O60" s="1315"/>
      <c r="P60" s="1315"/>
      <c r="Q60" s="1315"/>
      <c r="R60" s="1315"/>
      <c r="S60" s="1315"/>
      <c r="T60" s="1316"/>
      <c r="U60" s="1314"/>
      <c r="V60" s="1315"/>
      <c r="W60" s="1315"/>
      <c r="X60" s="1315"/>
      <c r="Y60" s="1315"/>
      <c r="Z60" s="1315"/>
      <c r="AA60" s="1315"/>
      <c r="AB60" s="1315"/>
      <c r="AC60" s="1315"/>
      <c r="AD60" s="1315"/>
      <c r="AE60" s="1315"/>
      <c r="AF60" s="1315"/>
      <c r="AG60" s="1315"/>
      <c r="AH60" s="1316"/>
      <c r="AI60" s="999"/>
      <c r="AJ60" s="1000"/>
      <c r="AK60" s="1000"/>
      <c r="AL60" s="1000"/>
      <c r="AM60" s="166" t="s">
        <v>14</v>
      </c>
      <c r="AN60" s="1327"/>
      <c r="AO60" s="1327"/>
      <c r="AP60" s="1327"/>
      <c r="AQ60" s="1328"/>
      <c r="AR60" s="996" t="str">
        <f t="shared" ref="AR60:AR69" si="16">IF(AND(AI60&lt;&gt;"",AN60&lt;&gt;""),ROUNDDOWN(AI60*AN60/1000000,2),"")</f>
        <v/>
      </c>
      <c r="AS60" s="997"/>
      <c r="AT60" s="997"/>
      <c r="AU60" s="998"/>
      <c r="AV60" s="999" t="str">
        <f>IF(AR60&lt;&gt;"",IF(AR60&lt;0.2,"XS",IF(AR60&lt;1.6,"S",IF(AR60&lt;2.8,"M",IF(AR60&gt;=2.8,"L")))),"")</f>
        <v/>
      </c>
      <c r="AW60" s="1000"/>
      <c r="AX60" s="1000"/>
      <c r="AY60" s="1001"/>
      <c r="AZ60" s="999"/>
      <c r="BA60" s="1000"/>
      <c r="BB60" s="1000"/>
      <c r="BC60" s="1329"/>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1030" t="str">
        <f t="shared" ref="CP60:CP73" si="17">IF(A60="","",A60)</f>
        <v/>
      </c>
      <c r="CQ60" s="1031"/>
      <c r="CR60" s="1031"/>
      <c r="CS60" s="1032"/>
      <c r="CT60" s="1033" t="str">
        <f t="shared" ref="CT60:CT73" si="18">IF(E60="","",E60)</f>
        <v/>
      </c>
      <c r="CU60" s="1031"/>
      <c r="CV60" s="1031"/>
      <c r="CW60" s="1031"/>
      <c r="CX60" s="1031"/>
      <c r="CY60" s="1031"/>
      <c r="CZ60" s="1032"/>
      <c r="DA60" s="1033" t="str">
        <f t="shared" ref="DA60:DA73" si="19">IF(L60="","",L60)</f>
        <v/>
      </c>
      <c r="DB60" s="1031"/>
      <c r="DC60" s="1031"/>
      <c r="DD60" s="1031"/>
      <c r="DE60" s="1031"/>
      <c r="DF60" s="1031"/>
      <c r="DG60" s="1031"/>
      <c r="DH60" s="1031"/>
      <c r="DI60" s="1032"/>
      <c r="DJ60" s="1317" t="str">
        <f t="shared" ref="DJ60:DJ73" si="20">IF(U60="","",U60)</f>
        <v/>
      </c>
      <c r="DK60" s="1318"/>
      <c r="DL60" s="1318"/>
      <c r="DM60" s="1318"/>
      <c r="DN60" s="1318"/>
      <c r="DO60" s="1318"/>
      <c r="DP60" s="1318"/>
      <c r="DQ60" s="1318"/>
      <c r="DR60" s="1318"/>
      <c r="DS60" s="1318"/>
      <c r="DT60" s="1318"/>
      <c r="DU60" s="1318"/>
      <c r="DV60" s="1318"/>
      <c r="DW60" s="1318"/>
      <c r="DX60" s="1318"/>
      <c r="DY60" s="1318"/>
      <c r="DZ60" s="1318"/>
      <c r="EA60" s="1318"/>
      <c r="EB60" s="1318"/>
      <c r="EC60" s="1318"/>
      <c r="ED60" s="1318"/>
      <c r="EE60" s="1318"/>
      <c r="EF60" s="1318"/>
      <c r="EG60" s="1318"/>
      <c r="EH60" s="1318"/>
      <c r="EI60" s="1318"/>
      <c r="EJ60" s="1319"/>
      <c r="EK60" s="1023" t="str">
        <f>IF(AV60="","",AV60)</f>
        <v/>
      </c>
      <c r="EL60" s="1024"/>
      <c r="EM60" s="1024"/>
      <c r="EN60" s="1025"/>
      <c r="EO60" s="1023" t="str">
        <f>IF(AZ60="","",AZ60)</f>
        <v/>
      </c>
      <c r="EP60" s="1024"/>
      <c r="EQ60" s="1024"/>
      <c r="ER60" s="1026"/>
      <c r="ES60" s="4"/>
    </row>
    <row r="61" spans="1:149" s="29" customFormat="1" ht="28.5" customHeight="1">
      <c r="A61" s="1320"/>
      <c r="B61" s="1321"/>
      <c r="C61" s="1321"/>
      <c r="D61" s="1322"/>
      <c r="E61" s="1323"/>
      <c r="F61" s="1321"/>
      <c r="G61" s="1321"/>
      <c r="H61" s="1321"/>
      <c r="I61" s="1321"/>
      <c r="J61" s="1321"/>
      <c r="K61" s="1322"/>
      <c r="L61" s="1323"/>
      <c r="M61" s="1321"/>
      <c r="N61" s="1321"/>
      <c r="O61" s="1321"/>
      <c r="P61" s="1321"/>
      <c r="Q61" s="1321"/>
      <c r="R61" s="1321"/>
      <c r="S61" s="1321"/>
      <c r="T61" s="1322"/>
      <c r="U61" s="1323"/>
      <c r="V61" s="1321"/>
      <c r="W61" s="1321"/>
      <c r="X61" s="1321"/>
      <c r="Y61" s="1321"/>
      <c r="Z61" s="1321"/>
      <c r="AA61" s="1321"/>
      <c r="AB61" s="1321"/>
      <c r="AC61" s="1321"/>
      <c r="AD61" s="1321"/>
      <c r="AE61" s="1321"/>
      <c r="AF61" s="1321"/>
      <c r="AG61" s="1321"/>
      <c r="AH61" s="1322"/>
      <c r="AI61" s="1324"/>
      <c r="AJ61" s="1325"/>
      <c r="AK61" s="1325"/>
      <c r="AL61" s="1325"/>
      <c r="AM61" s="60" t="s">
        <v>14</v>
      </c>
      <c r="AN61" s="1325"/>
      <c r="AO61" s="1325"/>
      <c r="AP61" s="1325"/>
      <c r="AQ61" s="1326"/>
      <c r="AR61" s="1050" t="str">
        <f t="shared" si="16"/>
        <v/>
      </c>
      <c r="AS61" s="1051"/>
      <c r="AT61" s="1051"/>
      <c r="AU61" s="1052"/>
      <c r="AV61" s="1053" t="str">
        <f t="shared" ref="AV61:AV73" si="21">IF(AR61&lt;&gt;"",IF(AR61&lt;0.2,"XS",IF(AR61&lt;1.6,"S",IF(AR61&lt;2.8,"M",IF(AR61&gt;=2.8,"L")))),"")</f>
        <v/>
      </c>
      <c r="AW61" s="1054"/>
      <c r="AX61" s="1054"/>
      <c r="AY61" s="1055"/>
      <c r="AZ61" s="1053"/>
      <c r="BA61" s="1054"/>
      <c r="BB61" s="1054"/>
      <c r="BC61" s="1330"/>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1059" t="str">
        <f t="shared" si="17"/>
        <v/>
      </c>
      <c r="CQ61" s="1060"/>
      <c r="CR61" s="1060"/>
      <c r="CS61" s="1061"/>
      <c r="CT61" s="1062" t="str">
        <f t="shared" si="18"/>
        <v/>
      </c>
      <c r="CU61" s="1060"/>
      <c r="CV61" s="1060"/>
      <c r="CW61" s="1060"/>
      <c r="CX61" s="1060"/>
      <c r="CY61" s="1060"/>
      <c r="CZ61" s="1061"/>
      <c r="DA61" s="1062" t="str">
        <f t="shared" si="19"/>
        <v/>
      </c>
      <c r="DB61" s="1060"/>
      <c r="DC61" s="1060"/>
      <c r="DD61" s="1060"/>
      <c r="DE61" s="1060"/>
      <c r="DF61" s="1060"/>
      <c r="DG61" s="1060"/>
      <c r="DH61" s="1060"/>
      <c r="DI61" s="1061"/>
      <c r="DJ61" s="1062" t="str">
        <f t="shared" si="20"/>
        <v/>
      </c>
      <c r="DK61" s="1060"/>
      <c r="DL61" s="1060"/>
      <c r="DM61" s="1060"/>
      <c r="DN61" s="1060"/>
      <c r="DO61" s="1060"/>
      <c r="DP61" s="1060"/>
      <c r="DQ61" s="1060"/>
      <c r="DR61" s="1060"/>
      <c r="DS61" s="1060"/>
      <c r="DT61" s="1060"/>
      <c r="DU61" s="1060"/>
      <c r="DV61" s="1060"/>
      <c r="DW61" s="1060"/>
      <c r="DX61" s="1060"/>
      <c r="DY61" s="1060"/>
      <c r="DZ61" s="1060"/>
      <c r="EA61" s="1060"/>
      <c r="EB61" s="1060"/>
      <c r="EC61" s="1060"/>
      <c r="ED61" s="1060"/>
      <c r="EE61" s="1060"/>
      <c r="EF61" s="1060"/>
      <c r="EG61" s="1060"/>
      <c r="EH61" s="1060"/>
      <c r="EI61" s="1060"/>
      <c r="EJ61" s="1061"/>
      <c r="EK61" s="1039" t="str">
        <f t="shared" ref="EK61:EK73" si="22">IF(AV61="","",AV61)</f>
        <v/>
      </c>
      <c r="EL61" s="1040"/>
      <c r="EM61" s="1040"/>
      <c r="EN61" s="1066"/>
      <c r="EO61" s="1039" t="str">
        <f t="shared" ref="EO61:EO73" si="23">IF(AZ61="","",AZ61)</f>
        <v/>
      </c>
      <c r="EP61" s="1040"/>
      <c r="EQ61" s="1040"/>
      <c r="ER61" s="1041"/>
      <c r="ES61" s="4"/>
    </row>
    <row r="62" spans="1:149" s="29" customFormat="1" ht="28.5" customHeight="1">
      <c r="A62" s="1320"/>
      <c r="B62" s="1321"/>
      <c r="C62" s="1321"/>
      <c r="D62" s="1322"/>
      <c r="E62" s="1323"/>
      <c r="F62" s="1321"/>
      <c r="G62" s="1321"/>
      <c r="H62" s="1321"/>
      <c r="I62" s="1321"/>
      <c r="J62" s="1321"/>
      <c r="K62" s="1322"/>
      <c r="L62" s="1323"/>
      <c r="M62" s="1321"/>
      <c r="N62" s="1321"/>
      <c r="O62" s="1321"/>
      <c r="P62" s="1321"/>
      <c r="Q62" s="1321"/>
      <c r="R62" s="1321"/>
      <c r="S62" s="1321"/>
      <c r="T62" s="1322"/>
      <c r="U62" s="1323"/>
      <c r="V62" s="1321"/>
      <c r="W62" s="1321"/>
      <c r="X62" s="1321"/>
      <c r="Y62" s="1321"/>
      <c r="Z62" s="1321"/>
      <c r="AA62" s="1321"/>
      <c r="AB62" s="1321"/>
      <c r="AC62" s="1321"/>
      <c r="AD62" s="1321"/>
      <c r="AE62" s="1321"/>
      <c r="AF62" s="1321"/>
      <c r="AG62" s="1321"/>
      <c r="AH62" s="1322"/>
      <c r="AI62" s="1324"/>
      <c r="AJ62" s="1325"/>
      <c r="AK62" s="1325"/>
      <c r="AL62" s="1325"/>
      <c r="AM62" s="60" t="s">
        <v>14</v>
      </c>
      <c r="AN62" s="1325"/>
      <c r="AO62" s="1325"/>
      <c r="AP62" s="1325"/>
      <c r="AQ62" s="1326"/>
      <c r="AR62" s="1050" t="str">
        <f t="shared" si="16"/>
        <v/>
      </c>
      <c r="AS62" s="1051"/>
      <c r="AT62" s="1051"/>
      <c r="AU62" s="1052"/>
      <c r="AV62" s="1053" t="str">
        <f t="shared" si="21"/>
        <v/>
      </c>
      <c r="AW62" s="1054"/>
      <c r="AX62" s="1054"/>
      <c r="AY62" s="1055"/>
      <c r="AZ62" s="1053"/>
      <c r="BA62" s="1054"/>
      <c r="BB62" s="1054"/>
      <c r="BC62" s="1330"/>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1059" t="str">
        <f t="shared" si="17"/>
        <v/>
      </c>
      <c r="CQ62" s="1060"/>
      <c r="CR62" s="1060"/>
      <c r="CS62" s="1061"/>
      <c r="CT62" s="1062" t="str">
        <f t="shared" si="18"/>
        <v/>
      </c>
      <c r="CU62" s="1060"/>
      <c r="CV62" s="1060"/>
      <c r="CW62" s="1060"/>
      <c r="CX62" s="1060"/>
      <c r="CY62" s="1060"/>
      <c r="CZ62" s="1061"/>
      <c r="DA62" s="1062" t="str">
        <f t="shared" si="19"/>
        <v/>
      </c>
      <c r="DB62" s="1060"/>
      <c r="DC62" s="1060"/>
      <c r="DD62" s="1060"/>
      <c r="DE62" s="1060"/>
      <c r="DF62" s="1060"/>
      <c r="DG62" s="1060"/>
      <c r="DH62" s="1060"/>
      <c r="DI62" s="1061"/>
      <c r="DJ62" s="1062" t="str">
        <f t="shared" si="20"/>
        <v/>
      </c>
      <c r="DK62" s="1060"/>
      <c r="DL62" s="1060"/>
      <c r="DM62" s="1060"/>
      <c r="DN62" s="1060"/>
      <c r="DO62" s="1060"/>
      <c r="DP62" s="1060"/>
      <c r="DQ62" s="1060"/>
      <c r="DR62" s="1060"/>
      <c r="DS62" s="1060"/>
      <c r="DT62" s="1060"/>
      <c r="DU62" s="1060"/>
      <c r="DV62" s="1060"/>
      <c r="DW62" s="1060"/>
      <c r="DX62" s="1060"/>
      <c r="DY62" s="1060"/>
      <c r="DZ62" s="1060"/>
      <c r="EA62" s="1060"/>
      <c r="EB62" s="1060"/>
      <c r="EC62" s="1060"/>
      <c r="ED62" s="1060"/>
      <c r="EE62" s="1060"/>
      <c r="EF62" s="1060"/>
      <c r="EG62" s="1060"/>
      <c r="EH62" s="1060"/>
      <c r="EI62" s="1060"/>
      <c r="EJ62" s="1061"/>
      <c r="EK62" s="1039" t="str">
        <f t="shared" si="22"/>
        <v/>
      </c>
      <c r="EL62" s="1040"/>
      <c r="EM62" s="1040"/>
      <c r="EN62" s="1066"/>
      <c r="EO62" s="1039" t="str">
        <f t="shared" si="23"/>
        <v/>
      </c>
      <c r="EP62" s="1040"/>
      <c r="EQ62" s="1040"/>
      <c r="ER62" s="1041"/>
      <c r="ES62" s="4"/>
    </row>
    <row r="63" spans="1:149" s="29" customFormat="1" ht="28.5" customHeight="1">
      <c r="A63" s="1320"/>
      <c r="B63" s="1321"/>
      <c r="C63" s="1321"/>
      <c r="D63" s="1322"/>
      <c r="E63" s="1323"/>
      <c r="F63" s="1321"/>
      <c r="G63" s="1321"/>
      <c r="H63" s="1321"/>
      <c r="I63" s="1321"/>
      <c r="J63" s="1321"/>
      <c r="K63" s="1322"/>
      <c r="L63" s="1323"/>
      <c r="M63" s="1321"/>
      <c r="N63" s="1321"/>
      <c r="O63" s="1321"/>
      <c r="P63" s="1321"/>
      <c r="Q63" s="1321"/>
      <c r="R63" s="1321"/>
      <c r="S63" s="1321"/>
      <c r="T63" s="1322"/>
      <c r="U63" s="1323"/>
      <c r="V63" s="1321"/>
      <c r="W63" s="1321"/>
      <c r="X63" s="1321"/>
      <c r="Y63" s="1321"/>
      <c r="Z63" s="1321"/>
      <c r="AA63" s="1321"/>
      <c r="AB63" s="1321"/>
      <c r="AC63" s="1321"/>
      <c r="AD63" s="1321"/>
      <c r="AE63" s="1321"/>
      <c r="AF63" s="1321"/>
      <c r="AG63" s="1321"/>
      <c r="AH63" s="1322"/>
      <c r="AI63" s="1324"/>
      <c r="AJ63" s="1325"/>
      <c r="AK63" s="1325"/>
      <c r="AL63" s="1325"/>
      <c r="AM63" s="60" t="s">
        <v>14</v>
      </c>
      <c r="AN63" s="1325"/>
      <c r="AO63" s="1325"/>
      <c r="AP63" s="1325"/>
      <c r="AQ63" s="1326"/>
      <c r="AR63" s="1050" t="str">
        <f t="shared" si="16"/>
        <v/>
      </c>
      <c r="AS63" s="1051"/>
      <c r="AT63" s="1051"/>
      <c r="AU63" s="1052"/>
      <c r="AV63" s="1053" t="str">
        <f t="shared" si="21"/>
        <v/>
      </c>
      <c r="AW63" s="1054"/>
      <c r="AX63" s="1054"/>
      <c r="AY63" s="1055"/>
      <c r="AZ63" s="1053"/>
      <c r="BA63" s="1054"/>
      <c r="BB63" s="1054"/>
      <c r="BC63" s="1330"/>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1059" t="str">
        <f t="shared" si="17"/>
        <v/>
      </c>
      <c r="CQ63" s="1060"/>
      <c r="CR63" s="1060"/>
      <c r="CS63" s="1061"/>
      <c r="CT63" s="1062" t="str">
        <f t="shared" si="18"/>
        <v/>
      </c>
      <c r="CU63" s="1060"/>
      <c r="CV63" s="1060"/>
      <c r="CW63" s="1060"/>
      <c r="CX63" s="1060"/>
      <c r="CY63" s="1060"/>
      <c r="CZ63" s="1061"/>
      <c r="DA63" s="1062" t="str">
        <f t="shared" si="19"/>
        <v/>
      </c>
      <c r="DB63" s="1060"/>
      <c r="DC63" s="1060"/>
      <c r="DD63" s="1060"/>
      <c r="DE63" s="1060"/>
      <c r="DF63" s="1060"/>
      <c r="DG63" s="1060"/>
      <c r="DH63" s="1060"/>
      <c r="DI63" s="1061"/>
      <c r="DJ63" s="1317" t="str">
        <f t="shared" si="20"/>
        <v/>
      </c>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19"/>
      <c r="EK63" s="1039" t="str">
        <f t="shared" si="22"/>
        <v/>
      </c>
      <c r="EL63" s="1040"/>
      <c r="EM63" s="1040"/>
      <c r="EN63" s="1066"/>
      <c r="EO63" s="1039" t="str">
        <f t="shared" si="23"/>
        <v/>
      </c>
      <c r="EP63" s="1040"/>
      <c r="EQ63" s="1040"/>
      <c r="ER63" s="1041"/>
      <c r="ES63" s="4"/>
    </row>
    <row r="64" spans="1:149" s="29" customFormat="1" ht="28.5" customHeight="1">
      <c r="A64" s="1320"/>
      <c r="B64" s="1321"/>
      <c r="C64" s="1321"/>
      <c r="D64" s="1322"/>
      <c r="E64" s="1323"/>
      <c r="F64" s="1321"/>
      <c r="G64" s="1321"/>
      <c r="H64" s="1321"/>
      <c r="I64" s="1321"/>
      <c r="J64" s="1321"/>
      <c r="K64" s="1322"/>
      <c r="L64" s="1323"/>
      <c r="M64" s="1321"/>
      <c r="N64" s="1321"/>
      <c r="O64" s="1321"/>
      <c r="P64" s="1321"/>
      <c r="Q64" s="1321"/>
      <c r="R64" s="1321"/>
      <c r="S64" s="1321"/>
      <c r="T64" s="1322"/>
      <c r="U64" s="1323"/>
      <c r="V64" s="1321"/>
      <c r="W64" s="1321"/>
      <c r="X64" s="1321"/>
      <c r="Y64" s="1321"/>
      <c r="Z64" s="1321"/>
      <c r="AA64" s="1321"/>
      <c r="AB64" s="1321"/>
      <c r="AC64" s="1321"/>
      <c r="AD64" s="1321"/>
      <c r="AE64" s="1321"/>
      <c r="AF64" s="1321"/>
      <c r="AG64" s="1321"/>
      <c r="AH64" s="1322"/>
      <c r="AI64" s="1324"/>
      <c r="AJ64" s="1325"/>
      <c r="AK64" s="1325"/>
      <c r="AL64" s="1325"/>
      <c r="AM64" s="60" t="s">
        <v>14</v>
      </c>
      <c r="AN64" s="1325"/>
      <c r="AO64" s="1325"/>
      <c r="AP64" s="1325"/>
      <c r="AQ64" s="1326"/>
      <c r="AR64" s="1050" t="str">
        <f t="shared" si="16"/>
        <v/>
      </c>
      <c r="AS64" s="1051"/>
      <c r="AT64" s="1051"/>
      <c r="AU64" s="1052"/>
      <c r="AV64" s="1053" t="str">
        <f t="shared" si="21"/>
        <v/>
      </c>
      <c r="AW64" s="1054"/>
      <c r="AX64" s="1054"/>
      <c r="AY64" s="1055"/>
      <c r="AZ64" s="1053"/>
      <c r="BA64" s="1054"/>
      <c r="BB64" s="1054"/>
      <c r="BC64" s="1330"/>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1059" t="str">
        <f t="shared" si="17"/>
        <v/>
      </c>
      <c r="CQ64" s="1060"/>
      <c r="CR64" s="1060"/>
      <c r="CS64" s="1061"/>
      <c r="CT64" s="1062" t="str">
        <f t="shared" si="18"/>
        <v/>
      </c>
      <c r="CU64" s="1060"/>
      <c r="CV64" s="1060"/>
      <c r="CW64" s="1060"/>
      <c r="CX64" s="1060"/>
      <c r="CY64" s="1060"/>
      <c r="CZ64" s="1061"/>
      <c r="DA64" s="1062" t="str">
        <f t="shared" si="19"/>
        <v/>
      </c>
      <c r="DB64" s="1060"/>
      <c r="DC64" s="1060"/>
      <c r="DD64" s="1060"/>
      <c r="DE64" s="1060"/>
      <c r="DF64" s="1060"/>
      <c r="DG64" s="1060"/>
      <c r="DH64" s="1060"/>
      <c r="DI64" s="1061"/>
      <c r="DJ64" s="1062" t="str">
        <f t="shared" si="20"/>
        <v/>
      </c>
      <c r="DK64" s="1060"/>
      <c r="DL64" s="1060"/>
      <c r="DM64" s="1060"/>
      <c r="DN64" s="1060"/>
      <c r="DO64" s="1060"/>
      <c r="DP64" s="1060"/>
      <c r="DQ64" s="1060"/>
      <c r="DR64" s="1060"/>
      <c r="DS64" s="1060"/>
      <c r="DT64" s="1060"/>
      <c r="DU64" s="1060"/>
      <c r="DV64" s="1060"/>
      <c r="DW64" s="1060"/>
      <c r="DX64" s="1060"/>
      <c r="DY64" s="1060"/>
      <c r="DZ64" s="1060"/>
      <c r="EA64" s="1060"/>
      <c r="EB64" s="1060"/>
      <c r="EC64" s="1060"/>
      <c r="ED64" s="1060"/>
      <c r="EE64" s="1060"/>
      <c r="EF64" s="1060"/>
      <c r="EG64" s="1060"/>
      <c r="EH64" s="1060"/>
      <c r="EI64" s="1060"/>
      <c r="EJ64" s="1061"/>
      <c r="EK64" s="1039" t="str">
        <f t="shared" si="22"/>
        <v/>
      </c>
      <c r="EL64" s="1040"/>
      <c r="EM64" s="1040"/>
      <c r="EN64" s="1066"/>
      <c r="EO64" s="1039" t="str">
        <f t="shared" si="23"/>
        <v/>
      </c>
      <c r="EP64" s="1040"/>
      <c r="EQ64" s="1040"/>
      <c r="ER64" s="1041"/>
      <c r="ES64" s="4"/>
    </row>
    <row r="65" spans="1:149" s="29" customFormat="1" ht="28.5" customHeight="1">
      <c r="A65" s="1320"/>
      <c r="B65" s="1321"/>
      <c r="C65" s="1321"/>
      <c r="D65" s="1322"/>
      <c r="E65" s="1323"/>
      <c r="F65" s="1321"/>
      <c r="G65" s="1321"/>
      <c r="H65" s="1321"/>
      <c r="I65" s="1321"/>
      <c r="J65" s="1321"/>
      <c r="K65" s="1322"/>
      <c r="L65" s="1323"/>
      <c r="M65" s="1321"/>
      <c r="N65" s="1321"/>
      <c r="O65" s="1321"/>
      <c r="P65" s="1321"/>
      <c r="Q65" s="1321"/>
      <c r="R65" s="1321"/>
      <c r="S65" s="1321"/>
      <c r="T65" s="1322"/>
      <c r="U65" s="1323"/>
      <c r="V65" s="1321"/>
      <c r="W65" s="1321"/>
      <c r="X65" s="1321"/>
      <c r="Y65" s="1321"/>
      <c r="Z65" s="1321"/>
      <c r="AA65" s="1321"/>
      <c r="AB65" s="1321"/>
      <c r="AC65" s="1321"/>
      <c r="AD65" s="1321"/>
      <c r="AE65" s="1321"/>
      <c r="AF65" s="1321"/>
      <c r="AG65" s="1321"/>
      <c r="AH65" s="1322"/>
      <c r="AI65" s="1324"/>
      <c r="AJ65" s="1325"/>
      <c r="AK65" s="1325"/>
      <c r="AL65" s="1325"/>
      <c r="AM65" s="60" t="s">
        <v>14</v>
      </c>
      <c r="AN65" s="1325"/>
      <c r="AO65" s="1325"/>
      <c r="AP65" s="1325"/>
      <c r="AQ65" s="1326"/>
      <c r="AR65" s="1050" t="str">
        <f t="shared" si="16"/>
        <v/>
      </c>
      <c r="AS65" s="1051"/>
      <c r="AT65" s="1051"/>
      <c r="AU65" s="1052"/>
      <c r="AV65" s="1053" t="str">
        <f t="shared" si="21"/>
        <v/>
      </c>
      <c r="AW65" s="1054"/>
      <c r="AX65" s="1054"/>
      <c r="AY65" s="1055"/>
      <c r="AZ65" s="1053"/>
      <c r="BA65" s="1054"/>
      <c r="BB65" s="1054"/>
      <c r="BC65" s="1330"/>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1059" t="str">
        <f t="shared" si="17"/>
        <v/>
      </c>
      <c r="CQ65" s="1060"/>
      <c r="CR65" s="1060"/>
      <c r="CS65" s="1061"/>
      <c r="CT65" s="1062" t="str">
        <f t="shared" si="18"/>
        <v/>
      </c>
      <c r="CU65" s="1060"/>
      <c r="CV65" s="1060"/>
      <c r="CW65" s="1060"/>
      <c r="CX65" s="1060"/>
      <c r="CY65" s="1060"/>
      <c r="CZ65" s="1061"/>
      <c r="DA65" s="1062" t="str">
        <f t="shared" si="19"/>
        <v/>
      </c>
      <c r="DB65" s="1060"/>
      <c r="DC65" s="1060"/>
      <c r="DD65" s="1060"/>
      <c r="DE65" s="1060"/>
      <c r="DF65" s="1060"/>
      <c r="DG65" s="1060"/>
      <c r="DH65" s="1060"/>
      <c r="DI65" s="1061"/>
      <c r="DJ65" s="1317" t="str">
        <f t="shared" si="20"/>
        <v/>
      </c>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19"/>
      <c r="EK65" s="1039" t="str">
        <f t="shared" si="22"/>
        <v/>
      </c>
      <c r="EL65" s="1040"/>
      <c r="EM65" s="1040"/>
      <c r="EN65" s="1066"/>
      <c r="EO65" s="1039" t="str">
        <f t="shared" si="23"/>
        <v/>
      </c>
      <c r="EP65" s="1040"/>
      <c r="EQ65" s="1040"/>
      <c r="ER65" s="1041"/>
      <c r="ES65" s="4"/>
    </row>
    <row r="66" spans="1:149" s="29" customFormat="1" ht="28.5" customHeight="1">
      <c r="A66" s="1320"/>
      <c r="B66" s="1321"/>
      <c r="C66" s="1321"/>
      <c r="D66" s="1322"/>
      <c r="E66" s="1323"/>
      <c r="F66" s="1321"/>
      <c r="G66" s="1321"/>
      <c r="H66" s="1321"/>
      <c r="I66" s="1321"/>
      <c r="J66" s="1321"/>
      <c r="K66" s="1322"/>
      <c r="L66" s="1323"/>
      <c r="M66" s="1321"/>
      <c r="N66" s="1321"/>
      <c r="O66" s="1321"/>
      <c r="P66" s="1321"/>
      <c r="Q66" s="1321"/>
      <c r="R66" s="1321"/>
      <c r="S66" s="1321"/>
      <c r="T66" s="1322"/>
      <c r="U66" s="1323"/>
      <c r="V66" s="1321"/>
      <c r="W66" s="1321"/>
      <c r="X66" s="1321"/>
      <c r="Y66" s="1321"/>
      <c r="Z66" s="1321"/>
      <c r="AA66" s="1321"/>
      <c r="AB66" s="1321"/>
      <c r="AC66" s="1321"/>
      <c r="AD66" s="1321"/>
      <c r="AE66" s="1321"/>
      <c r="AF66" s="1321"/>
      <c r="AG66" s="1321"/>
      <c r="AH66" s="1322"/>
      <c r="AI66" s="1324"/>
      <c r="AJ66" s="1325"/>
      <c r="AK66" s="1325"/>
      <c r="AL66" s="1325"/>
      <c r="AM66" s="60" t="s">
        <v>14</v>
      </c>
      <c r="AN66" s="1325"/>
      <c r="AO66" s="1325"/>
      <c r="AP66" s="1325"/>
      <c r="AQ66" s="1326"/>
      <c r="AR66" s="1050" t="str">
        <f t="shared" si="16"/>
        <v/>
      </c>
      <c r="AS66" s="1051"/>
      <c r="AT66" s="1051"/>
      <c r="AU66" s="1052"/>
      <c r="AV66" s="1053" t="str">
        <f t="shared" si="21"/>
        <v/>
      </c>
      <c r="AW66" s="1054"/>
      <c r="AX66" s="1054"/>
      <c r="AY66" s="1055"/>
      <c r="AZ66" s="1053"/>
      <c r="BA66" s="1054"/>
      <c r="BB66" s="1054"/>
      <c r="BC66" s="1330"/>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1059" t="str">
        <f t="shared" si="17"/>
        <v/>
      </c>
      <c r="CQ66" s="1060"/>
      <c r="CR66" s="1060"/>
      <c r="CS66" s="1061"/>
      <c r="CT66" s="1062" t="str">
        <f t="shared" si="18"/>
        <v/>
      </c>
      <c r="CU66" s="1060"/>
      <c r="CV66" s="1060"/>
      <c r="CW66" s="1060"/>
      <c r="CX66" s="1060"/>
      <c r="CY66" s="1060"/>
      <c r="CZ66" s="1061"/>
      <c r="DA66" s="1062" t="str">
        <f t="shared" si="19"/>
        <v/>
      </c>
      <c r="DB66" s="1060"/>
      <c r="DC66" s="1060"/>
      <c r="DD66" s="1060"/>
      <c r="DE66" s="1060"/>
      <c r="DF66" s="1060"/>
      <c r="DG66" s="1060"/>
      <c r="DH66" s="1060"/>
      <c r="DI66" s="1061"/>
      <c r="DJ66" s="1062" t="str">
        <f t="shared" si="20"/>
        <v/>
      </c>
      <c r="DK66" s="1060"/>
      <c r="DL66" s="1060"/>
      <c r="DM66" s="1060"/>
      <c r="DN66" s="1060"/>
      <c r="DO66" s="1060"/>
      <c r="DP66" s="1060"/>
      <c r="DQ66" s="1060"/>
      <c r="DR66" s="1060"/>
      <c r="DS66" s="1060"/>
      <c r="DT66" s="1060"/>
      <c r="DU66" s="1060"/>
      <c r="DV66" s="1060"/>
      <c r="DW66" s="1060"/>
      <c r="DX66" s="1060"/>
      <c r="DY66" s="1060"/>
      <c r="DZ66" s="1060"/>
      <c r="EA66" s="1060"/>
      <c r="EB66" s="1060"/>
      <c r="EC66" s="1060"/>
      <c r="ED66" s="1060"/>
      <c r="EE66" s="1060"/>
      <c r="EF66" s="1060"/>
      <c r="EG66" s="1060"/>
      <c r="EH66" s="1060"/>
      <c r="EI66" s="1060"/>
      <c r="EJ66" s="1061"/>
      <c r="EK66" s="1039" t="str">
        <f t="shared" si="22"/>
        <v/>
      </c>
      <c r="EL66" s="1040"/>
      <c r="EM66" s="1040"/>
      <c r="EN66" s="1066"/>
      <c r="EO66" s="1039" t="str">
        <f t="shared" si="23"/>
        <v/>
      </c>
      <c r="EP66" s="1040"/>
      <c r="EQ66" s="1040"/>
      <c r="ER66" s="1041"/>
      <c r="ES66" s="4"/>
    </row>
    <row r="67" spans="1:149" s="29" customFormat="1" ht="28.5" customHeight="1">
      <c r="A67" s="1320"/>
      <c r="B67" s="1321"/>
      <c r="C67" s="1321"/>
      <c r="D67" s="1322"/>
      <c r="E67" s="1323"/>
      <c r="F67" s="1321"/>
      <c r="G67" s="1321"/>
      <c r="H67" s="1321"/>
      <c r="I67" s="1321"/>
      <c r="J67" s="1321"/>
      <c r="K67" s="1322"/>
      <c r="L67" s="1323"/>
      <c r="M67" s="1321"/>
      <c r="N67" s="1321"/>
      <c r="O67" s="1321"/>
      <c r="P67" s="1321"/>
      <c r="Q67" s="1321"/>
      <c r="R67" s="1321"/>
      <c r="S67" s="1321"/>
      <c r="T67" s="1322"/>
      <c r="U67" s="1323"/>
      <c r="V67" s="1321"/>
      <c r="W67" s="1321"/>
      <c r="X67" s="1321"/>
      <c r="Y67" s="1321"/>
      <c r="Z67" s="1321"/>
      <c r="AA67" s="1321"/>
      <c r="AB67" s="1321"/>
      <c r="AC67" s="1321"/>
      <c r="AD67" s="1321"/>
      <c r="AE67" s="1321"/>
      <c r="AF67" s="1321"/>
      <c r="AG67" s="1321"/>
      <c r="AH67" s="1322"/>
      <c r="AI67" s="1324"/>
      <c r="AJ67" s="1325"/>
      <c r="AK67" s="1325"/>
      <c r="AL67" s="1325"/>
      <c r="AM67" s="60" t="s">
        <v>14</v>
      </c>
      <c r="AN67" s="1325"/>
      <c r="AO67" s="1325"/>
      <c r="AP67" s="1325"/>
      <c r="AQ67" s="1326"/>
      <c r="AR67" s="1050" t="str">
        <f t="shared" si="16"/>
        <v/>
      </c>
      <c r="AS67" s="1051"/>
      <c r="AT67" s="1051"/>
      <c r="AU67" s="1052"/>
      <c r="AV67" s="1053" t="str">
        <f t="shared" si="21"/>
        <v/>
      </c>
      <c r="AW67" s="1054"/>
      <c r="AX67" s="1054"/>
      <c r="AY67" s="1055"/>
      <c r="AZ67" s="1053"/>
      <c r="BA67" s="1054"/>
      <c r="BB67" s="1054"/>
      <c r="BC67" s="1330"/>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1059" t="str">
        <f t="shared" si="17"/>
        <v/>
      </c>
      <c r="CQ67" s="1060"/>
      <c r="CR67" s="1060"/>
      <c r="CS67" s="1061"/>
      <c r="CT67" s="1062" t="str">
        <f t="shared" si="18"/>
        <v/>
      </c>
      <c r="CU67" s="1060"/>
      <c r="CV67" s="1060"/>
      <c r="CW67" s="1060"/>
      <c r="CX67" s="1060"/>
      <c r="CY67" s="1060"/>
      <c r="CZ67" s="1061"/>
      <c r="DA67" s="1062" t="str">
        <f t="shared" si="19"/>
        <v/>
      </c>
      <c r="DB67" s="1060"/>
      <c r="DC67" s="1060"/>
      <c r="DD67" s="1060"/>
      <c r="DE67" s="1060"/>
      <c r="DF67" s="1060"/>
      <c r="DG67" s="1060"/>
      <c r="DH67" s="1060"/>
      <c r="DI67" s="1061"/>
      <c r="DJ67" s="1317" t="str">
        <f t="shared" si="20"/>
        <v/>
      </c>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19"/>
      <c r="EK67" s="1039" t="str">
        <f t="shared" si="22"/>
        <v/>
      </c>
      <c r="EL67" s="1040"/>
      <c r="EM67" s="1040"/>
      <c r="EN67" s="1066"/>
      <c r="EO67" s="1039" t="str">
        <f t="shared" si="23"/>
        <v/>
      </c>
      <c r="EP67" s="1040"/>
      <c r="EQ67" s="1040"/>
      <c r="ER67" s="1041"/>
      <c r="ES67" s="4"/>
    </row>
    <row r="68" spans="1:149" s="29" customFormat="1" ht="28.5" customHeight="1">
      <c r="A68" s="1320"/>
      <c r="B68" s="1321"/>
      <c r="C68" s="1321"/>
      <c r="D68" s="1322"/>
      <c r="E68" s="1323"/>
      <c r="F68" s="1321"/>
      <c r="G68" s="1321"/>
      <c r="H68" s="1321"/>
      <c r="I68" s="1321"/>
      <c r="J68" s="1321"/>
      <c r="K68" s="1322"/>
      <c r="L68" s="1323"/>
      <c r="M68" s="1321"/>
      <c r="N68" s="1321"/>
      <c r="O68" s="1321"/>
      <c r="P68" s="1321"/>
      <c r="Q68" s="1321"/>
      <c r="R68" s="1321"/>
      <c r="S68" s="1321"/>
      <c r="T68" s="1322"/>
      <c r="U68" s="1323"/>
      <c r="V68" s="1321"/>
      <c r="W68" s="1321"/>
      <c r="X68" s="1321"/>
      <c r="Y68" s="1321"/>
      <c r="Z68" s="1321"/>
      <c r="AA68" s="1321"/>
      <c r="AB68" s="1321"/>
      <c r="AC68" s="1321"/>
      <c r="AD68" s="1321"/>
      <c r="AE68" s="1321"/>
      <c r="AF68" s="1321"/>
      <c r="AG68" s="1321"/>
      <c r="AH68" s="1322"/>
      <c r="AI68" s="1324"/>
      <c r="AJ68" s="1325"/>
      <c r="AK68" s="1325"/>
      <c r="AL68" s="1325"/>
      <c r="AM68" s="60" t="s">
        <v>14</v>
      </c>
      <c r="AN68" s="1325"/>
      <c r="AO68" s="1325"/>
      <c r="AP68" s="1325"/>
      <c r="AQ68" s="1326"/>
      <c r="AR68" s="1050" t="str">
        <f t="shared" si="16"/>
        <v/>
      </c>
      <c r="AS68" s="1051"/>
      <c r="AT68" s="1051"/>
      <c r="AU68" s="1052"/>
      <c r="AV68" s="1053" t="str">
        <f t="shared" si="21"/>
        <v/>
      </c>
      <c r="AW68" s="1054"/>
      <c r="AX68" s="1054"/>
      <c r="AY68" s="1055"/>
      <c r="AZ68" s="1053"/>
      <c r="BA68" s="1054"/>
      <c r="BB68" s="1054"/>
      <c r="BC68" s="1330"/>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1059" t="str">
        <f t="shared" si="17"/>
        <v/>
      </c>
      <c r="CQ68" s="1060"/>
      <c r="CR68" s="1060"/>
      <c r="CS68" s="1061"/>
      <c r="CT68" s="1062" t="str">
        <f t="shared" si="18"/>
        <v/>
      </c>
      <c r="CU68" s="1060"/>
      <c r="CV68" s="1060"/>
      <c r="CW68" s="1060"/>
      <c r="CX68" s="1060"/>
      <c r="CY68" s="1060"/>
      <c r="CZ68" s="1061"/>
      <c r="DA68" s="1062" t="str">
        <f t="shared" si="19"/>
        <v/>
      </c>
      <c r="DB68" s="1060"/>
      <c r="DC68" s="1060"/>
      <c r="DD68" s="1060"/>
      <c r="DE68" s="1060"/>
      <c r="DF68" s="1060"/>
      <c r="DG68" s="1060"/>
      <c r="DH68" s="1060"/>
      <c r="DI68" s="1061"/>
      <c r="DJ68" s="1062" t="str">
        <f t="shared" si="20"/>
        <v/>
      </c>
      <c r="DK68" s="1060"/>
      <c r="DL68" s="1060"/>
      <c r="DM68" s="1060"/>
      <c r="DN68" s="1060"/>
      <c r="DO68" s="1060"/>
      <c r="DP68" s="1060"/>
      <c r="DQ68" s="1060"/>
      <c r="DR68" s="1060"/>
      <c r="DS68" s="1060"/>
      <c r="DT68" s="1060"/>
      <c r="DU68" s="1060"/>
      <c r="DV68" s="1060"/>
      <c r="DW68" s="1060"/>
      <c r="DX68" s="1060"/>
      <c r="DY68" s="1060"/>
      <c r="DZ68" s="1060"/>
      <c r="EA68" s="1060"/>
      <c r="EB68" s="1060"/>
      <c r="EC68" s="1060"/>
      <c r="ED68" s="1060"/>
      <c r="EE68" s="1060"/>
      <c r="EF68" s="1060"/>
      <c r="EG68" s="1060"/>
      <c r="EH68" s="1060"/>
      <c r="EI68" s="1060"/>
      <c r="EJ68" s="1061"/>
      <c r="EK68" s="1039" t="str">
        <f t="shared" si="22"/>
        <v/>
      </c>
      <c r="EL68" s="1040"/>
      <c r="EM68" s="1040"/>
      <c r="EN68" s="1066"/>
      <c r="EO68" s="1039" t="str">
        <f t="shared" si="23"/>
        <v/>
      </c>
      <c r="EP68" s="1040"/>
      <c r="EQ68" s="1040"/>
      <c r="ER68" s="1041"/>
      <c r="ES68" s="4"/>
    </row>
    <row r="69" spans="1:149" s="29" customFormat="1" ht="28.5" customHeight="1">
      <c r="A69" s="1320"/>
      <c r="B69" s="1321"/>
      <c r="C69" s="1321"/>
      <c r="D69" s="1322"/>
      <c r="E69" s="1323"/>
      <c r="F69" s="1321"/>
      <c r="G69" s="1321"/>
      <c r="H69" s="1321"/>
      <c r="I69" s="1321"/>
      <c r="J69" s="1321"/>
      <c r="K69" s="1322"/>
      <c r="L69" s="1323"/>
      <c r="M69" s="1321"/>
      <c r="N69" s="1321"/>
      <c r="O69" s="1321"/>
      <c r="P69" s="1321"/>
      <c r="Q69" s="1321"/>
      <c r="R69" s="1321"/>
      <c r="S69" s="1321"/>
      <c r="T69" s="1322"/>
      <c r="U69" s="1323"/>
      <c r="V69" s="1321"/>
      <c r="W69" s="1321"/>
      <c r="X69" s="1321"/>
      <c r="Y69" s="1321"/>
      <c r="Z69" s="1321"/>
      <c r="AA69" s="1321"/>
      <c r="AB69" s="1321"/>
      <c r="AC69" s="1321"/>
      <c r="AD69" s="1321"/>
      <c r="AE69" s="1321"/>
      <c r="AF69" s="1321"/>
      <c r="AG69" s="1321"/>
      <c r="AH69" s="1322"/>
      <c r="AI69" s="1324"/>
      <c r="AJ69" s="1325"/>
      <c r="AK69" s="1325"/>
      <c r="AL69" s="1325"/>
      <c r="AM69" s="60" t="s">
        <v>14</v>
      </c>
      <c r="AN69" s="1325"/>
      <c r="AO69" s="1325"/>
      <c r="AP69" s="1325"/>
      <c r="AQ69" s="1326"/>
      <c r="AR69" s="1050" t="str">
        <f t="shared" si="16"/>
        <v/>
      </c>
      <c r="AS69" s="1051"/>
      <c r="AT69" s="1051"/>
      <c r="AU69" s="1052"/>
      <c r="AV69" s="1053" t="str">
        <f t="shared" si="21"/>
        <v/>
      </c>
      <c r="AW69" s="1054"/>
      <c r="AX69" s="1054"/>
      <c r="AY69" s="1055"/>
      <c r="AZ69" s="1053"/>
      <c r="BA69" s="1054"/>
      <c r="BB69" s="1054"/>
      <c r="BC69" s="1330"/>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1059" t="str">
        <f t="shared" si="17"/>
        <v/>
      </c>
      <c r="CQ69" s="1060"/>
      <c r="CR69" s="1060"/>
      <c r="CS69" s="1061"/>
      <c r="CT69" s="1062" t="str">
        <f t="shared" si="18"/>
        <v/>
      </c>
      <c r="CU69" s="1060"/>
      <c r="CV69" s="1060"/>
      <c r="CW69" s="1060"/>
      <c r="CX69" s="1060"/>
      <c r="CY69" s="1060"/>
      <c r="CZ69" s="1061"/>
      <c r="DA69" s="1062" t="str">
        <f t="shared" si="19"/>
        <v/>
      </c>
      <c r="DB69" s="1060"/>
      <c r="DC69" s="1060"/>
      <c r="DD69" s="1060"/>
      <c r="DE69" s="1060"/>
      <c r="DF69" s="1060"/>
      <c r="DG69" s="1060"/>
      <c r="DH69" s="1060"/>
      <c r="DI69" s="1061"/>
      <c r="DJ69" s="1317" t="str">
        <f t="shared" si="20"/>
        <v/>
      </c>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19"/>
      <c r="EK69" s="1039" t="str">
        <f t="shared" si="22"/>
        <v/>
      </c>
      <c r="EL69" s="1040"/>
      <c r="EM69" s="1040"/>
      <c r="EN69" s="1066"/>
      <c r="EO69" s="1039" t="str">
        <f t="shared" si="23"/>
        <v/>
      </c>
      <c r="EP69" s="1040"/>
      <c r="EQ69" s="1040"/>
      <c r="ER69" s="1041"/>
      <c r="ES69" s="4"/>
    </row>
    <row r="70" spans="1:149" s="29" customFormat="1" ht="28.5" customHeight="1">
      <c r="A70" s="1320"/>
      <c r="B70" s="1321"/>
      <c r="C70" s="1321"/>
      <c r="D70" s="1322"/>
      <c r="E70" s="1323"/>
      <c r="F70" s="1321"/>
      <c r="G70" s="1321"/>
      <c r="H70" s="1321"/>
      <c r="I70" s="1321"/>
      <c r="J70" s="1321"/>
      <c r="K70" s="1322"/>
      <c r="L70" s="1323"/>
      <c r="M70" s="1321"/>
      <c r="N70" s="1321"/>
      <c r="O70" s="1321"/>
      <c r="P70" s="1321"/>
      <c r="Q70" s="1321"/>
      <c r="R70" s="1321"/>
      <c r="S70" s="1321"/>
      <c r="T70" s="1322"/>
      <c r="U70" s="1323"/>
      <c r="V70" s="1321"/>
      <c r="W70" s="1321"/>
      <c r="X70" s="1321"/>
      <c r="Y70" s="1321"/>
      <c r="Z70" s="1321"/>
      <c r="AA70" s="1321"/>
      <c r="AB70" s="1321"/>
      <c r="AC70" s="1321"/>
      <c r="AD70" s="1321"/>
      <c r="AE70" s="1321"/>
      <c r="AF70" s="1321"/>
      <c r="AG70" s="1321"/>
      <c r="AH70" s="1322"/>
      <c r="AI70" s="1333"/>
      <c r="AJ70" s="1334"/>
      <c r="AK70" s="1334"/>
      <c r="AL70" s="1334"/>
      <c r="AM70" s="165" t="s">
        <v>162</v>
      </c>
      <c r="AN70" s="1334"/>
      <c r="AO70" s="1334"/>
      <c r="AP70" s="1334"/>
      <c r="AQ70" s="1335"/>
      <c r="AR70" s="1442"/>
      <c r="AS70" s="1443"/>
      <c r="AT70" s="1443"/>
      <c r="AU70" s="1444"/>
      <c r="AV70" s="1072" t="str">
        <f t="shared" si="21"/>
        <v/>
      </c>
      <c r="AW70" s="1073"/>
      <c r="AX70" s="1073"/>
      <c r="AY70" s="1074"/>
      <c r="AZ70" s="1072"/>
      <c r="BA70" s="1073"/>
      <c r="BB70" s="1073"/>
      <c r="BC70" s="1336"/>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1059" t="str">
        <f t="shared" si="17"/>
        <v/>
      </c>
      <c r="CQ70" s="1060"/>
      <c r="CR70" s="1060"/>
      <c r="CS70" s="1061"/>
      <c r="CT70" s="1062" t="str">
        <f t="shared" si="18"/>
        <v/>
      </c>
      <c r="CU70" s="1060"/>
      <c r="CV70" s="1060"/>
      <c r="CW70" s="1060"/>
      <c r="CX70" s="1060"/>
      <c r="CY70" s="1060"/>
      <c r="CZ70" s="1061"/>
      <c r="DA70" s="1062" t="str">
        <f t="shared" si="19"/>
        <v/>
      </c>
      <c r="DB70" s="1060"/>
      <c r="DC70" s="1060"/>
      <c r="DD70" s="1060"/>
      <c r="DE70" s="1060"/>
      <c r="DF70" s="1060"/>
      <c r="DG70" s="1060"/>
      <c r="DH70" s="1060"/>
      <c r="DI70" s="1061"/>
      <c r="DJ70" s="1062" t="str">
        <f t="shared" si="20"/>
        <v/>
      </c>
      <c r="DK70" s="1060"/>
      <c r="DL70" s="1060"/>
      <c r="DM70" s="1060"/>
      <c r="DN70" s="1060"/>
      <c r="DO70" s="1060"/>
      <c r="DP70" s="1060"/>
      <c r="DQ70" s="1060"/>
      <c r="DR70" s="1060"/>
      <c r="DS70" s="1060"/>
      <c r="DT70" s="1060"/>
      <c r="DU70" s="1060"/>
      <c r="DV70" s="1060"/>
      <c r="DW70" s="1060"/>
      <c r="DX70" s="1060"/>
      <c r="DY70" s="1060"/>
      <c r="DZ70" s="1060"/>
      <c r="EA70" s="1060"/>
      <c r="EB70" s="1060"/>
      <c r="EC70" s="1060"/>
      <c r="ED70" s="1060"/>
      <c r="EE70" s="1060"/>
      <c r="EF70" s="1060"/>
      <c r="EG70" s="1060"/>
      <c r="EH70" s="1060"/>
      <c r="EI70" s="1060"/>
      <c r="EJ70" s="1061"/>
      <c r="EK70" s="1068" t="str">
        <f t="shared" si="22"/>
        <v/>
      </c>
      <c r="EL70" s="1069"/>
      <c r="EM70" s="1069"/>
      <c r="EN70" s="1070"/>
      <c r="EO70" s="1068" t="str">
        <f t="shared" si="23"/>
        <v/>
      </c>
      <c r="EP70" s="1069"/>
      <c r="EQ70" s="1069"/>
      <c r="ER70" s="1071"/>
      <c r="ES70" s="4"/>
    </row>
    <row r="71" spans="1:149" ht="28.5" customHeight="1">
      <c r="A71" s="1320"/>
      <c r="B71" s="1321"/>
      <c r="C71" s="1321"/>
      <c r="D71" s="1322"/>
      <c r="E71" s="1323"/>
      <c r="F71" s="1321"/>
      <c r="G71" s="1321"/>
      <c r="H71" s="1321"/>
      <c r="I71" s="1321"/>
      <c r="J71" s="1321"/>
      <c r="K71" s="1322"/>
      <c r="L71" s="1323"/>
      <c r="M71" s="1321"/>
      <c r="N71" s="1321"/>
      <c r="O71" s="1321"/>
      <c r="P71" s="1321"/>
      <c r="Q71" s="1321"/>
      <c r="R71" s="1321"/>
      <c r="S71" s="1321"/>
      <c r="T71" s="1322"/>
      <c r="U71" s="1323"/>
      <c r="V71" s="1321"/>
      <c r="W71" s="1321"/>
      <c r="X71" s="1321"/>
      <c r="Y71" s="1321"/>
      <c r="Z71" s="1321"/>
      <c r="AA71" s="1321"/>
      <c r="AB71" s="1321"/>
      <c r="AC71" s="1321"/>
      <c r="AD71" s="1321"/>
      <c r="AE71" s="1321"/>
      <c r="AF71" s="1321"/>
      <c r="AG71" s="1321"/>
      <c r="AH71" s="1322"/>
      <c r="AI71" s="1333"/>
      <c r="AJ71" s="1334"/>
      <c r="AK71" s="1334"/>
      <c r="AL71" s="1334"/>
      <c r="AM71" s="163" t="s">
        <v>162</v>
      </c>
      <c r="AN71" s="1334"/>
      <c r="AO71" s="1334"/>
      <c r="AP71" s="1334"/>
      <c r="AQ71" s="1335"/>
      <c r="AR71" s="1442"/>
      <c r="AS71" s="1443"/>
      <c r="AT71" s="1443"/>
      <c r="AU71" s="1444"/>
      <c r="AV71" s="1072" t="str">
        <f t="shared" si="21"/>
        <v/>
      </c>
      <c r="AW71" s="1073"/>
      <c r="AX71" s="1073"/>
      <c r="AY71" s="1074"/>
      <c r="AZ71" s="1072"/>
      <c r="BA71" s="1073"/>
      <c r="BB71" s="1073"/>
      <c r="BC71" s="1336"/>
      <c r="CP71" s="1059" t="str">
        <f t="shared" si="17"/>
        <v/>
      </c>
      <c r="CQ71" s="1060"/>
      <c r="CR71" s="1060"/>
      <c r="CS71" s="1061"/>
      <c r="CT71" s="1062" t="str">
        <f t="shared" si="18"/>
        <v/>
      </c>
      <c r="CU71" s="1060"/>
      <c r="CV71" s="1060"/>
      <c r="CW71" s="1060"/>
      <c r="CX71" s="1060"/>
      <c r="CY71" s="1060"/>
      <c r="CZ71" s="1061"/>
      <c r="DA71" s="1062" t="str">
        <f t="shared" si="19"/>
        <v/>
      </c>
      <c r="DB71" s="1060"/>
      <c r="DC71" s="1060"/>
      <c r="DD71" s="1060"/>
      <c r="DE71" s="1060"/>
      <c r="DF71" s="1060"/>
      <c r="DG71" s="1060"/>
      <c r="DH71" s="1060"/>
      <c r="DI71" s="1061"/>
      <c r="DJ71" s="1317" t="str">
        <f t="shared" si="20"/>
        <v/>
      </c>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19"/>
      <c r="EK71" s="1068" t="str">
        <f t="shared" si="22"/>
        <v/>
      </c>
      <c r="EL71" s="1069"/>
      <c r="EM71" s="1069"/>
      <c r="EN71" s="1070"/>
      <c r="EO71" s="1068" t="str">
        <f t="shared" si="23"/>
        <v/>
      </c>
      <c r="EP71" s="1069"/>
      <c r="EQ71" s="1069"/>
      <c r="ER71" s="1071"/>
    </row>
    <row r="72" spans="1:149" ht="28.5" customHeight="1">
      <c r="A72" s="1320"/>
      <c r="B72" s="1321"/>
      <c r="C72" s="1321"/>
      <c r="D72" s="1322"/>
      <c r="E72" s="1323"/>
      <c r="F72" s="1321"/>
      <c r="G72" s="1321"/>
      <c r="H72" s="1321"/>
      <c r="I72" s="1321"/>
      <c r="J72" s="1321"/>
      <c r="K72" s="1322"/>
      <c r="L72" s="1323"/>
      <c r="M72" s="1321"/>
      <c r="N72" s="1321"/>
      <c r="O72" s="1321"/>
      <c r="P72" s="1321"/>
      <c r="Q72" s="1321"/>
      <c r="R72" s="1321"/>
      <c r="S72" s="1321"/>
      <c r="T72" s="1322"/>
      <c r="U72" s="1323"/>
      <c r="V72" s="1321"/>
      <c r="W72" s="1321"/>
      <c r="X72" s="1321"/>
      <c r="Y72" s="1321"/>
      <c r="Z72" s="1321"/>
      <c r="AA72" s="1321"/>
      <c r="AB72" s="1321"/>
      <c r="AC72" s="1321"/>
      <c r="AD72" s="1321"/>
      <c r="AE72" s="1321"/>
      <c r="AF72" s="1321"/>
      <c r="AG72" s="1321"/>
      <c r="AH72" s="1322"/>
      <c r="AI72" s="1333"/>
      <c r="AJ72" s="1334"/>
      <c r="AK72" s="1334"/>
      <c r="AL72" s="1334"/>
      <c r="AM72" s="163" t="s">
        <v>162</v>
      </c>
      <c r="AN72" s="1334"/>
      <c r="AO72" s="1334"/>
      <c r="AP72" s="1334"/>
      <c r="AQ72" s="1335"/>
      <c r="AR72" s="1442"/>
      <c r="AS72" s="1443"/>
      <c r="AT72" s="1443"/>
      <c r="AU72" s="1444"/>
      <c r="AV72" s="1072" t="str">
        <f t="shared" si="21"/>
        <v/>
      </c>
      <c r="AW72" s="1073"/>
      <c r="AX72" s="1073"/>
      <c r="AY72" s="1074"/>
      <c r="AZ72" s="1072"/>
      <c r="BA72" s="1073"/>
      <c r="BB72" s="1073"/>
      <c r="BC72" s="1336"/>
      <c r="CP72" s="1059" t="str">
        <f t="shared" si="17"/>
        <v/>
      </c>
      <c r="CQ72" s="1060"/>
      <c r="CR72" s="1060"/>
      <c r="CS72" s="1061"/>
      <c r="CT72" s="1062" t="str">
        <f t="shared" si="18"/>
        <v/>
      </c>
      <c r="CU72" s="1060"/>
      <c r="CV72" s="1060"/>
      <c r="CW72" s="1060"/>
      <c r="CX72" s="1060"/>
      <c r="CY72" s="1060"/>
      <c r="CZ72" s="1061"/>
      <c r="DA72" s="1062" t="str">
        <f t="shared" si="19"/>
        <v/>
      </c>
      <c r="DB72" s="1060"/>
      <c r="DC72" s="1060"/>
      <c r="DD72" s="1060"/>
      <c r="DE72" s="1060"/>
      <c r="DF72" s="1060"/>
      <c r="DG72" s="1060"/>
      <c r="DH72" s="1060"/>
      <c r="DI72" s="1061"/>
      <c r="DJ72" s="1062" t="str">
        <f t="shared" si="20"/>
        <v/>
      </c>
      <c r="DK72" s="1060"/>
      <c r="DL72" s="1060"/>
      <c r="DM72" s="1060"/>
      <c r="DN72" s="1060"/>
      <c r="DO72" s="1060"/>
      <c r="DP72" s="1060"/>
      <c r="DQ72" s="1060"/>
      <c r="DR72" s="1060"/>
      <c r="DS72" s="1060"/>
      <c r="DT72" s="1060"/>
      <c r="DU72" s="1060"/>
      <c r="DV72" s="1060"/>
      <c r="DW72" s="1060"/>
      <c r="DX72" s="1060"/>
      <c r="DY72" s="1060"/>
      <c r="DZ72" s="1060"/>
      <c r="EA72" s="1060"/>
      <c r="EB72" s="1060"/>
      <c r="EC72" s="1060"/>
      <c r="ED72" s="1060"/>
      <c r="EE72" s="1060"/>
      <c r="EF72" s="1060"/>
      <c r="EG72" s="1060"/>
      <c r="EH72" s="1060"/>
      <c r="EI72" s="1060"/>
      <c r="EJ72" s="1061"/>
      <c r="EK72" s="1068" t="str">
        <f t="shared" si="22"/>
        <v/>
      </c>
      <c r="EL72" s="1069"/>
      <c r="EM72" s="1069"/>
      <c r="EN72" s="1070"/>
      <c r="EO72" s="1068" t="str">
        <f t="shared" si="23"/>
        <v/>
      </c>
      <c r="EP72" s="1069"/>
      <c r="EQ72" s="1069"/>
      <c r="ER72" s="1071"/>
    </row>
    <row r="73" spans="1:149" ht="28.5" customHeight="1" thickBot="1">
      <c r="A73" s="1341"/>
      <c r="B73" s="1342"/>
      <c r="C73" s="1342"/>
      <c r="D73" s="1343"/>
      <c r="E73" s="1344"/>
      <c r="F73" s="1342"/>
      <c r="G73" s="1342"/>
      <c r="H73" s="1342"/>
      <c r="I73" s="1342"/>
      <c r="J73" s="1342"/>
      <c r="K73" s="1343"/>
      <c r="L73" s="1344"/>
      <c r="M73" s="1342"/>
      <c r="N73" s="1342"/>
      <c r="O73" s="1342"/>
      <c r="P73" s="1342"/>
      <c r="Q73" s="1342"/>
      <c r="R73" s="1342"/>
      <c r="S73" s="1342"/>
      <c r="T73" s="1343"/>
      <c r="U73" s="1344"/>
      <c r="V73" s="1342"/>
      <c r="W73" s="1342"/>
      <c r="X73" s="1342"/>
      <c r="Y73" s="1342"/>
      <c r="Z73" s="1342"/>
      <c r="AA73" s="1342"/>
      <c r="AB73" s="1342"/>
      <c r="AC73" s="1342"/>
      <c r="AD73" s="1342"/>
      <c r="AE73" s="1342"/>
      <c r="AF73" s="1342"/>
      <c r="AG73" s="1342"/>
      <c r="AH73" s="1343"/>
      <c r="AI73" s="1345"/>
      <c r="AJ73" s="1346"/>
      <c r="AK73" s="1346"/>
      <c r="AL73" s="1346"/>
      <c r="AM73" s="164" t="s">
        <v>162</v>
      </c>
      <c r="AN73" s="1346"/>
      <c r="AO73" s="1346"/>
      <c r="AP73" s="1346"/>
      <c r="AQ73" s="1347"/>
      <c r="AR73" s="1445"/>
      <c r="AS73" s="1446"/>
      <c r="AT73" s="1446"/>
      <c r="AU73" s="1447"/>
      <c r="AV73" s="1084" t="str">
        <f t="shared" si="21"/>
        <v/>
      </c>
      <c r="AW73" s="1085"/>
      <c r="AX73" s="1085"/>
      <c r="AY73" s="1086"/>
      <c r="AZ73" s="1084"/>
      <c r="BA73" s="1085"/>
      <c r="BB73" s="1085"/>
      <c r="BC73" s="1340"/>
      <c r="CP73" s="1090" t="str">
        <f t="shared" si="17"/>
        <v/>
      </c>
      <c r="CQ73" s="1091"/>
      <c r="CR73" s="1091"/>
      <c r="CS73" s="1092"/>
      <c r="CT73" s="1093" t="str">
        <f t="shared" si="18"/>
        <v/>
      </c>
      <c r="CU73" s="1091"/>
      <c r="CV73" s="1091"/>
      <c r="CW73" s="1091"/>
      <c r="CX73" s="1091"/>
      <c r="CY73" s="1091"/>
      <c r="CZ73" s="1092"/>
      <c r="DA73" s="1093" t="str">
        <f t="shared" si="19"/>
        <v/>
      </c>
      <c r="DB73" s="1091"/>
      <c r="DC73" s="1091"/>
      <c r="DD73" s="1091"/>
      <c r="DE73" s="1091"/>
      <c r="DF73" s="1091"/>
      <c r="DG73" s="1091"/>
      <c r="DH73" s="1091"/>
      <c r="DI73" s="1092"/>
      <c r="DJ73" s="1337" t="str">
        <f t="shared" si="20"/>
        <v/>
      </c>
      <c r="DK73" s="1338"/>
      <c r="DL73" s="1338"/>
      <c r="DM73" s="1338"/>
      <c r="DN73" s="1338"/>
      <c r="DO73" s="1338"/>
      <c r="DP73" s="1338"/>
      <c r="DQ73" s="1338"/>
      <c r="DR73" s="1338"/>
      <c r="DS73" s="1338"/>
      <c r="DT73" s="1338"/>
      <c r="DU73" s="1338"/>
      <c r="DV73" s="1338"/>
      <c r="DW73" s="1338"/>
      <c r="DX73" s="1338"/>
      <c r="DY73" s="1338"/>
      <c r="DZ73" s="1338"/>
      <c r="EA73" s="1338"/>
      <c r="EB73" s="1338"/>
      <c r="EC73" s="1338"/>
      <c r="ED73" s="1338"/>
      <c r="EE73" s="1338"/>
      <c r="EF73" s="1338"/>
      <c r="EG73" s="1338"/>
      <c r="EH73" s="1338"/>
      <c r="EI73" s="1338"/>
      <c r="EJ73" s="1339"/>
      <c r="EK73" s="1106" t="str">
        <f t="shared" si="22"/>
        <v/>
      </c>
      <c r="EL73" s="1107"/>
      <c r="EM73" s="1107"/>
      <c r="EN73" s="1108"/>
      <c r="EO73" s="1106" t="str">
        <f t="shared" si="23"/>
        <v/>
      </c>
      <c r="EP73" s="1107"/>
      <c r="EQ73" s="1107"/>
      <c r="ER73" s="1109"/>
    </row>
    <row r="74" spans="1:149" ht="31.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167"/>
      <c r="AJ74" s="167"/>
      <c r="AK74" s="167"/>
      <c r="AL74" s="167"/>
      <c r="AM74" s="168"/>
      <c r="AN74" s="167"/>
      <c r="AO74" s="167"/>
      <c r="AP74" s="167"/>
      <c r="AQ74" s="167"/>
      <c r="AR74" s="213"/>
      <c r="AS74" s="213"/>
      <c r="AT74" s="213"/>
      <c r="AU74" s="213"/>
      <c r="AV74" s="213"/>
      <c r="AW74" s="213"/>
      <c r="AX74" s="213"/>
      <c r="AY74" s="213"/>
      <c r="AZ74" s="213"/>
      <c r="BA74" s="213"/>
      <c r="BB74" s="213"/>
      <c r="BC74" s="226"/>
      <c r="CP74" s="221"/>
      <c r="CQ74" s="221"/>
      <c r="CR74" s="221"/>
      <c r="CS74" s="221"/>
      <c r="CT74" s="221"/>
      <c r="CU74" s="221"/>
      <c r="CV74" s="221"/>
      <c r="CW74" s="221"/>
      <c r="CX74" s="221"/>
      <c r="CY74" s="221"/>
      <c r="CZ74" s="221"/>
      <c r="DA74" s="221"/>
      <c r="DB74" s="221"/>
      <c r="DC74" s="221"/>
      <c r="DD74" s="221"/>
      <c r="DE74" s="221"/>
      <c r="DF74" s="221"/>
      <c r="DG74" s="221"/>
      <c r="DH74" s="221"/>
      <c r="DI74" s="221"/>
      <c r="DJ74" s="221"/>
      <c r="DK74" s="221"/>
      <c r="DL74" s="221"/>
      <c r="DM74" s="221"/>
      <c r="DN74" s="221"/>
      <c r="DO74" s="221"/>
      <c r="DP74" s="221"/>
      <c r="DQ74" s="221"/>
      <c r="DR74" s="221"/>
      <c r="DS74" s="221"/>
      <c r="DT74" s="221"/>
      <c r="DU74" s="221"/>
      <c r="DV74" s="221"/>
      <c r="DW74" s="189"/>
      <c r="DX74" s="189"/>
      <c r="DY74" s="189"/>
      <c r="DZ74" s="189"/>
      <c r="EA74" s="189"/>
      <c r="EB74" s="189"/>
      <c r="EC74" s="189"/>
      <c r="ED74" s="189"/>
      <c r="EE74" s="189"/>
      <c r="EF74" s="189"/>
      <c r="EG74" s="189"/>
    </row>
    <row r="75" spans="1:149" ht="31.5" customHeight="1" thickBot="1">
      <c r="A75" s="40" t="s">
        <v>97</v>
      </c>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167"/>
      <c r="AJ75" s="167"/>
      <c r="AK75" s="167"/>
      <c r="AL75" s="167"/>
      <c r="AM75" s="168"/>
      <c r="AN75" s="167"/>
      <c r="AO75" s="167"/>
      <c r="AP75" s="167"/>
      <c r="AQ75" s="167"/>
      <c r="AR75" s="213"/>
      <c r="AS75" s="213"/>
      <c r="AT75" s="213"/>
      <c r="AU75" s="213"/>
      <c r="AV75" s="213"/>
      <c r="AW75" s="213"/>
      <c r="AX75" s="213"/>
      <c r="AY75" s="213"/>
      <c r="AZ75" s="213"/>
      <c r="BA75" s="213"/>
      <c r="BB75" s="213"/>
      <c r="BC75" s="213"/>
      <c r="CP75" s="40" t="s">
        <v>97</v>
      </c>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189"/>
      <c r="DX75" s="189"/>
      <c r="DY75" s="189"/>
      <c r="DZ75" s="190"/>
      <c r="EA75" s="189"/>
      <c r="EB75" s="189"/>
      <c r="EC75" s="189"/>
      <c r="ED75" s="189"/>
      <c r="EE75" s="189"/>
      <c r="EF75" s="189"/>
      <c r="EG75" s="189"/>
      <c r="EH75" s="189"/>
      <c r="EI75" s="189"/>
      <c r="EJ75" s="189"/>
      <c r="EK75" s="189"/>
      <c r="EL75" s="189"/>
      <c r="EM75" s="189"/>
      <c r="EN75" s="189"/>
      <c r="EO75" s="189"/>
      <c r="EP75" s="189"/>
      <c r="EQ75" s="189"/>
      <c r="ER75" s="218"/>
    </row>
    <row r="76" spans="1:149" ht="57.75" customHeight="1" thickBot="1">
      <c r="A76" s="1137" t="s">
        <v>165</v>
      </c>
      <c r="B76" s="1138"/>
      <c r="C76" s="1138"/>
      <c r="D76" s="1138"/>
      <c r="E76" s="1138"/>
      <c r="F76" s="1138"/>
      <c r="G76" s="1138"/>
      <c r="H76" s="1138"/>
      <c r="I76" s="1139"/>
      <c r="J76" s="1137" t="s">
        <v>163</v>
      </c>
      <c r="K76" s="1138"/>
      <c r="L76" s="1138"/>
      <c r="M76" s="1138"/>
      <c r="N76" s="1138"/>
      <c r="O76" s="1138"/>
      <c r="P76" s="1138"/>
      <c r="Q76" s="1138"/>
      <c r="R76" s="1138"/>
      <c r="S76" s="1138"/>
      <c r="T76" s="1138"/>
      <c r="U76" s="1138"/>
      <c r="V76" s="1170"/>
      <c r="W76" s="192"/>
      <c r="X76" s="220" t="s">
        <v>177</v>
      </c>
      <c r="Y76" s="193"/>
      <c r="Z76" s="1177" t="s">
        <v>178</v>
      </c>
      <c r="AA76" s="1178"/>
      <c r="AB76" s="1177" t="s">
        <v>179</v>
      </c>
      <c r="AC76" s="1195"/>
      <c r="AD76" s="1195"/>
      <c r="AE76" s="1195"/>
      <c r="AF76" s="1195"/>
      <c r="AG76" s="1195"/>
      <c r="AH76" s="1196"/>
      <c r="AI76" s="1200" t="s">
        <v>180</v>
      </c>
      <c r="AJ76" s="1195"/>
      <c r="AK76" s="1195"/>
      <c r="AL76" s="1195"/>
      <c r="AM76" s="1195"/>
      <c r="AN76" s="1195"/>
      <c r="AO76" s="1195"/>
      <c r="AP76" s="1195"/>
      <c r="AQ76" s="1195"/>
      <c r="AR76" s="1195"/>
      <c r="AS76" s="1200" t="s">
        <v>182</v>
      </c>
      <c r="AT76" s="1195"/>
      <c r="AU76" s="1195"/>
      <c r="AV76" s="1195"/>
      <c r="AW76" s="1195"/>
      <c r="AX76" s="1195"/>
      <c r="AY76" s="1195"/>
      <c r="AZ76" s="1195"/>
      <c r="BA76" s="1195"/>
      <c r="BB76" s="1195"/>
      <c r="BC76" s="1196"/>
      <c r="CP76" s="1137" t="s">
        <v>165</v>
      </c>
      <c r="CQ76" s="1138"/>
      <c r="CR76" s="1138"/>
      <c r="CS76" s="1138"/>
      <c r="CT76" s="1138"/>
      <c r="CU76" s="1138"/>
      <c r="CV76" s="1138"/>
      <c r="CW76" s="1138"/>
      <c r="CX76" s="1139"/>
      <c r="CY76" s="1137" t="s">
        <v>163</v>
      </c>
      <c r="CZ76" s="1138"/>
      <c r="DA76" s="1138"/>
      <c r="DB76" s="1138"/>
      <c r="DC76" s="1138"/>
      <c r="DD76" s="1138"/>
      <c r="DE76" s="1138"/>
      <c r="DF76" s="1138"/>
      <c r="DG76" s="1138"/>
      <c r="DH76" s="1138"/>
      <c r="DI76" s="1138"/>
      <c r="DJ76" s="1138"/>
      <c r="DK76" s="1170"/>
      <c r="DL76" s="192"/>
      <c r="DM76" s="220" t="s">
        <v>177</v>
      </c>
      <c r="DN76" s="193"/>
      <c r="DO76" s="1177" t="s">
        <v>178</v>
      </c>
      <c r="DP76" s="1178"/>
      <c r="DQ76" s="1177" t="s">
        <v>179</v>
      </c>
      <c r="DR76" s="1195"/>
      <c r="DS76" s="1195"/>
      <c r="DT76" s="1195"/>
      <c r="DU76" s="1195"/>
      <c r="DV76" s="1195"/>
      <c r="DW76" s="1196"/>
      <c r="DX76" s="1200" t="s">
        <v>180</v>
      </c>
      <c r="DY76" s="1195"/>
      <c r="DZ76" s="1195"/>
      <c r="EA76" s="1195"/>
      <c r="EB76" s="1195"/>
      <c r="EC76" s="1195"/>
      <c r="ED76" s="1195"/>
      <c r="EE76" s="1195"/>
      <c r="EF76" s="1195"/>
      <c r="EG76" s="1195"/>
      <c r="EH76" s="1200" t="s">
        <v>182</v>
      </c>
      <c r="EI76" s="1195"/>
      <c r="EJ76" s="1195"/>
      <c r="EK76" s="1195"/>
      <c r="EL76" s="1195"/>
      <c r="EM76" s="1195"/>
      <c r="EN76" s="1195"/>
      <c r="EO76" s="1195"/>
      <c r="EP76" s="1195"/>
      <c r="EQ76" s="1195"/>
      <c r="ER76" s="1196"/>
    </row>
    <row r="77" spans="1:149" ht="33.75" customHeight="1" thickTop="1">
      <c r="A77" s="1120" t="s">
        <v>192</v>
      </c>
      <c r="B77" s="1121"/>
      <c r="C77" s="1121"/>
      <c r="D77" s="1121"/>
      <c r="E77" s="1121"/>
      <c r="F77" s="1121"/>
      <c r="G77" s="1121"/>
      <c r="H77" s="1121"/>
      <c r="I77" s="1122"/>
      <c r="J77" s="1129" t="s">
        <v>167</v>
      </c>
      <c r="K77" s="1130"/>
      <c r="L77" s="1171" t="s">
        <v>173</v>
      </c>
      <c r="M77" s="1171"/>
      <c r="N77" s="1171"/>
      <c r="O77" s="1171"/>
      <c r="P77" s="1171"/>
      <c r="Q77" s="1171"/>
      <c r="R77" s="1171"/>
      <c r="S77" s="1171"/>
      <c r="T77" s="1171"/>
      <c r="U77" s="1171"/>
      <c r="V77" s="1172"/>
      <c r="W77" s="1179" t="str">
        <f>IF($AZ$16&lt;&gt;"",SUMIF($AV$16:$AY$29,J77,$AZ$16:$BC$29),"")</f>
        <v/>
      </c>
      <c r="X77" s="1180"/>
      <c r="Y77" s="1181"/>
      <c r="Z77" s="1182" t="s">
        <v>178</v>
      </c>
      <c r="AA77" s="1183"/>
      <c r="AB77" s="1197">
        <v>80000</v>
      </c>
      <c r="AC77" s="1198"/>
      <c r="AD77" s="1198"/>
      <c r="AE77" s="1198"/>
      <c r="AF77" s="1198"/>
      <c r="AG77" s="1198"/>
      <c r="AH77" s="194" t="s">
        <v>0</v>
      </c>
      <c r="AI77" s="1142" t="str">
        <f>IF(W77="","",(W77*AB77))</f>
        <v/>
      </c>
      <c r="AJ77" s="1143"/>
      <c r="AK77" s="1143"/>
      <c r="AL77" s="1143"/>
      <c r="AM77" s="1143"/>
      <c r="AN77" s="1143"/>
      <c r="AO77" s="1143"/>
      <c r="AP77" s="1143"/>
      <c r="AQ77" s="1143"/>
      <c r="AR77" s="207" t="s">
        <v>0</v>
      </c>
      <c r="AS77" s="1201">
        <f>SUM(AI77:AR80)</f>
        <v>0</v>
      </c>
      <c r="AT77" s="1202"/>
      <c r="AU77" s="1202"/>
      <c r="AV77" s="1202"/>
      <c r="AW77" s="1202"/>
      <c r="AX77" s="1202"/>
      <c r="AY77" s="1202"/>
      <c r="AZ77" s="1202"/>
      <c r="BA77" s="1202"/>
      <c r="BB77" s="1202"/>
      <c r="BC77" s="1131" t="s">
        <v>181</v>
      </c>
      <c r="CP77" s="1120" t="s">
        <v>192</v>
      </c>
      <c r="CQ77" s="1121"/>
      <c r="CR77" s="1121"/>
      <c r="CS77" s="1121"/>
      <c r="CT77" s="1121"/>
      <c r="CU77" s="1121"/>
      <c r="CV77" s="1121"/>
      <c r="CW77" s="1121"/>
      <c r="CX77" s="1122"/>
      <c r="CY77" s="1129" t="s">
        <v>167</v>
      </c>
      <c r="CZ77" s="1130"/>
      <c r="DA77" s="1171" t="s">
        <v>173</v>
      </c>
      <c r="DB77" s="1171"/>
      <c r="DC77" s="1171"/>
      <c r="DD77" s="1171"/>
      <c r="DE77" s="1171"/>
      <c r="DF77" s="1171"/>
      <c r="DG77" s="1171"/>
      <c r="DH77" s="1171"/>
      <c r="DI77" s="1171"/>
      <c r="DJ77" s="1171"/>
      <c r="DK77" s="1172"/>
      <c r="DL77" s="1179" t="str">
        <f>IF(W77="","",W77)</f>
        <v/>
      </c>
      <c r="DM77" s="1180"/>
      <c r="DN77" s="1181"/>
      <c r="DO77" s="1182" t="s">
        <v>178</v>
      </c>
      <c r="DP77" s="1183"/>
      <c r="DQ77" s="1197">
        <v>80000</v>
      </c>
      <c r="DR77" s="1198"/>
      <c r="DS77" s="1198"/>
      <c r="DT77" s="1198"/>
      <c r="DU77" s="1198"/>
      <c r="DV77" s="1198"/>
      <c r="DW77" s="194" t="s">
        <v>0</v>
      </c>
      <c r="DX77" s="1142" t="str">
        <f>IF(AI77="","",AI77)</f>
        <v/>
      </c>
      <c r="DY77" s="1143"/>
      <c r="DZ77" s="1143"/>
      <c r="EA77" s="1143"/>
      <c r="EB77" s="1143"/>
      <c r="EC77" s="1143"/>
      <c r="ED77" s="1143"/>
      <c r="EE77" s="1143"/>
      <c r="EF77" s="1143"/>
      <c r="EG77" s="207" t="s">
        <v>0</v>
      </c>
      <c r="EH77" s="1201">
        <f>IF(AS77="","",AS77)</f>
        <v>0</v>
      </c>
      <c r="EI77" s="1202"/>
      <c r="EJ77" s="1202"/>
      <c r="EK77" s="1202"/>
      <c r="EL77" s="1202"/>
      <c r="EM77" s="1202"/>
      <c r="EN77" s="1202"/>
      <c r="EO77" s="1202"/>
      <c r="EP77" s="1202"/>
      <c r="EQ77" s="1202"/>
      <c r="ER77" s="1131" t="s">
        <v>181</v>
      </c>
    </row>
    <row r="78" spans="1:149" ht="33.75" customHeight="1">
      <c r="A78" s="1123"/>
      <c r="B78" s="1124"/>
      <c r="C78" s="1124"/>
      <c r="D78" s="1124"/>
      <c r="E78" s="1124"/>
      <c r="F78" s="1124"/>
      <c r="G78" s="1124"/>
      <c r="H78" s="1124"/>
      <c r="I78" s="1125"/>
      <c r="J78" s="1140" t="s">
        <v>168</v>
      </c>
      <c r="K78" s="1141"/>
      <c r="L78" s="1173" t="s">
        <v>174</v>
      </c>
      <c r="M78" s="1173"/>
      <c r="N78" s="1173"/>
      <c r="O78" s="1173"/>
      <c r="P78" s="1173"/>
      <c r="Q78" s="1173"/>
      <c r="R78" s="1173"/>
      <c r="S78" s="1173"/>
      <c r="T78" s="1173"/>
      <c r="U78" s="1173"/>
      <c r="V78" s="1174"/>
      <c r="W78" s="1152" t="str">
        <f>IF($AZ$16&lt;&gt;"",SUMIF($AV$16:$AY$29,J78,$AZ$16:$BC$29),"")</f>
        <v/>
      </c>
      <c r="X78" s="1153"/>
      <c r="Y78" s="1154"/>
      <c r="Z78" s="1155" t="s">
        <v>178</v>
      </c>
      <c r="AA78" s="1156"/>
      <c r="AB78" s="1168">
        <v>110000</v>
      </c>
      <c r="AC78" s="1169"/>
      <c r="AD78" s="1169"/>
      <c r="AE78" s="1169"/>
      <c r="AF78" s="1169"/>
      <c r="AG78" s="1169"/>
      <c r="AH78" s="195" t="s">
        <v>0</v>
      </c>
      <c r="AI78" s="1144" t="str">
        <f>IF(W78="","",(W78*AB78))</f>
        <v/>
      </c>
      <c r="AJ78" s="1145"/>
      <c r="AK78" s="1145"/>
      <c r="AL78" s="1145"/>
      <c r="AM78" s="1145"/>
      <c r="AN78" s="1145"/>
      <c r="AO78" s="1145"/>
      <c r="AP78" s="1145"/>
      <c r="AQ78" s="1145"/>
      <c r="AR78" s="208" t="s">
        <v>0</v>
      </c>
      <c r="AS78" s="1203"/>
      <c r="AT78" s="1204"/>
      <c r="AU78" s="1204"/>
      <c r="AV78" s="1204"/>
      <c r="AW78" s="1204"/>
      <c r="AX78" s="1204"/>
      <c r="AY78" s="1204"/>
      <c r="AZ78" s="1204"/>
      <c r="BA78" s="1204"/>
      <c r="BB78" s="1204"/>
      <c r="BC78" s="1132"/>
      <c r="CP78" s="1123"/>
      <c r="CQ78" s="1124"/>
      <c r="CR78" s="1124"/>
      <c r="CS78" s="1124"/>
      <c r="CT78" s="1124"/>
      <c r="CU78" s="1124"/>
      <c r="CV78" s="1124"/>
      <c r="CW78" s="1124"/>
      <c r="CX78" s="1125"/>
      <c r="CY78" s="1140" t="s">
        <v>168</v>
      </c>
      <c r="CZ78" s="1141"/>
      <c r="DA78" s="1173" t="s">
        <v>174</v>
      </c>
      <c r="DB78" s="1173"/>
      <c r="DC78" s="1173"/>
      <c r="DD78" s="1173"/>
      <c r="DE78" s="1173"/>
      <c r="DF78" s="1173"/>
      <c r="DG78" s="1173"/>
      <c r="DH78" s="1173"/>
      <c r="DI78" s="1173"/>
      <c r="DJ78" s="1173"/>
      <c r="DK78" s="1174"/>
      <c r="DL78" s="1152" t="str">
        <f t="shared" ref="DL78:DL88" si="24">IF(W78="","",W78)</f>
        <v/>
      </c>
      <c r="DM78" s="1153"/>
      <c r="DN78" s="1154"/>
      <c r="DO78" s="1155" t="s">
        <v>178</v>
      </c>
      <c r="DP78" s="1156"/>
      <c r="DQ78" s="1168">
        <v>110000</v>
      </c>
      <c r="DR78" s="1169"/>
      <c r="DS78" s="1169"/>
      <c r="DT78" s="1169"/>
      <c r="DU78" s="1169"/>
      <c r="DV78" s="1169"/>
      <c r="DW78" s="195" t="s">
        <v>0</v>
      </c>
      <c r="DX78" s="1144" t="str">
        <f t="shared" ref="DX78:DX88" si="25">IF(AI78="","",AI78)</f>
        <v/>
      </c>
      <c r="DY78" s="1145"/>
      <c r="DZ78" s="1145"/>
      <c r="EA78" s="1145"/>
      <c r="EB78" s="1145"/>
      <c r="EC78" s="1145"/>
      <c r="ED78" s="1145"/>
      <c r="EE78" s="1145"/>
      <c r="EF78" s="1145"/>
      <c r="EG78" s="208" t="s">
        <v>0</v>
      </c>
      <c r="EH78" s="1203"/>
      <c r="EI78" s="1204"/>
      <c r="EJ78" s="1204"/>
      <c r="EK78" s="1204"/>
      <c r="EL78" s="1204"/>
      <c r="EM78" s="1204"/>
      <c r="EN78" s="1204"/>
      <c r="EO78" s="1204"/>
      <c r="EP78" s="1204"/>
      <c r="EQ78" s="1204"/>
      <c r="ER78" s="1132"/>
    </row>
    <row r="79" spans="1:149" ht="33.75" customHeight="1">
      <c r="A79" s="1123"/>
      <c r="B79" s="1124"/>
      <c r="C79" s="1124"/>
      <c r="D79" s="1124"/>
      <c r="E79" s="1124"/>
      <c r="F79" s="1124"/>
      <c r="G79" s="1124"/>
      <c r="H79" s="1124"/>
      <c r="I79" s="1125"/>
      <c r="J79" s="1140" t="s">
        <v>170</v>
      </c>
      <c r="K79" s="1141"/>
      <c r="L79" s="1173" t="s">
        <v>175</v>
      </c>
      <c r="M79" s="1173"/>
      <c r="N79" s="1173"/>
      <c r="O79" s="1173"/>
      <c r="P79" s="1173"/>
      <c r="Q79" s="1173"/>
      <c r="R79" s="1173"/>
      <c r="S79" s="1173"/>
      <c r="T79" s="1173"/>
      <c r="U79" s="1173"/>
      <c r="V79" s="1174"/>
      <c r="W79" s="1152" t="str">
        <f>IF($AZ$16&lt;&gt;"",SUMIF($AV$16:$AY$29,J79,$AZ$16:$BC$29),"")</f>
        <v/>
      </c>
      <c r="X79" s="1153"/>
      <c r="Y79" s="1154"/>
      <c r="Z79" s="1155" t="s">
        <v>178</v>
      </c>
      <c r="AA79" s="1156"/>
      <c r="AB79" s="1168">
        <v>150000</v>
      </c>
      <c r="AC79" s="1169"/>
      <c r="AD79" s="1169"/>
      <c r="AE79" s="1169"/>
      <c r="AF79" s="1169"/>
      <c r="AG79" s="1169"/>
      <c r="AH79" s="195" t="s">
        <v>0</v>
      </c>
      <c r="AI79" s="1144" t="str">
        <f>IF(W79="","",(W79*AB79))</f>
        <v/>
      </c>
      <c r="AJ79" s="1145"/>
      <c r="AK79" s="1145"/>
      <c r="AL79" s="1145"/>
      <c r="AM79" s="1145"/>
      <c r="AN79" s="1145"/>
      <c r="AO79" s="1145"/>
      <c r="AP79" s="1145"/>
      <c r="AQ79" s="1145"/>
      <c r="AR79" s="208" t="s">
        <v>0</v>
      </c>
      <c r="AS79" s="1203"/>
      <c r="AT79" s="1204"/>
      <c r="AU79" s="1204"/>
      <c r="AV79" s="1204"/>
      <c r="AW79" s="1204"/>
      <c r="AX79" s="1204"/>
      <c r="AY79" s="1204"/>
      <c r="AZ79" s="1204"/>
      <c r="BA79" s="1204"/>
      <c r="BB79" s="1204"/>
      <c r="BC79" s="1132"/>
      <c r="CP79" s="1123"/>
      <c r="CQ79" s="1124"/>
      <c r="CR79" s="1124"/>
      <c r="CS79" s="1124"/>
      <c r="CT79" s="1124"/>
      <c r="CU79" s="1124"/>
      <c r="CV79" s="1124"/>
      <c r="CW79" s="1124"/>
      <c r="CX79" s="1125"/>
      <c r="CY79" s="1140" t="s">
        <v>170</v>
      </c>
      <c r="CZ79" s="1141"/>
      <c r="DA79" s="1173" t="s">
        <v>175</v>
      </c>
      <c r="DB79" s="1173"/>
      <c r="DC79" s="1173"/>
      <c r="DD79" s="1173"/>
      <c r="DE79" s="1173"/>
      <c r="DF79" s="1173"/>
      <c r="DG79" s="1173"/>
      <c r="DH79" s="1173"/>
      <c r="DI79" s="1173"/>
      <c r="DJ79" s="1173"/>
      <c r="DK79" s="1174"/>
      <c r="DL79" s="1152" t="str">
        <f t="shared" si="24"/>
        <v/>
      </c>
      <c r="DM79" s="1153"/>
      <c r="DN79" s="1154"/>
      <c r="DO79" s="1155" t="s">
        <v>178</v>
      </c>
      <c r="DP79" s="1156"/>
      <c r="DQ79" s="1168">
        <v>150000</v>
      </c>
      <c r="DR79" s="1169"/>
      <c r="DS79" s="1169"/>
      <c r="DT79" s="1169"/>
      <c r="DU79" s="1169"/>
      <c r="DV79" s="1169"/>
      <c r="DW79" s="195" t="s">
        <v>0</v>
      </c>
      <c r="DX79" s="1144" t="str">
        <f t="shared" si="25"/>
        <v/>
      </c>
      <c r="DY79" s="1145"/>
      <c r="DZ79" s="1145"/>
      <c r="EA79" s="1145"/>
      <c r="EB79" s="1145"/>
      <c r="EC79" s="1145"/>
      <c r="ED79" s="1145"/>
      <c r="EE79" s="1145"/>
      <c r="EF79" s="1145"/>
      <c r="EG79" s="208" t="s">
        <v>0</v>
      </c>
      <c r="EH79" s="1203"/>
      <c r="EI79" s="1204"/>
      <c r="EJ79" s="1204"/>
      <c r="EK79" s="1204"/>
      <c r="EL79" s="1204"/>
      <c r="EM79" s="1204"/>
      <c r="EN79" s="1204"/>
      <c r="EO79" s="1204"/>
      <c r="EP79" s="1204"/>
      <c r="EQ79" s="1204"/>
      <c r="ER79" s="1132"/>
    </row>
    <row r="80" spans="1:149" ht="33.75" customHeight="1">
      <c r="A80" s="1126"/>
      <c r="B80" s="1127"/>
      <c r="C80" s="1127"/>
      <c r="D80" s="1127"/>
      <c r="E80" s="1127"/>
      <c r="F80" s="1127"/>
      <c r="G80" s="1127"/>
      <c r="H80" s="1127"/>
      <c r="I80" s="1128"/>
      <c r="J80" s="1157" t="s">
        <v>172</v>
      </c>
      <c r="K80" s="1158"/>
      <c r="L80" s="1175" t="s">
        <v>176</v>
      </c>
      <c r="M80" s="1175"/>
      <c r="N80" s="1175"/>
      <c r="O80" s="1175"/>
      <c r="P80" s="1175"/>
      <c r="Q80" s="1175"/>
      <c r="R80" s="1175"/>
      <c r="S80" s="1175"/>
      <c r="T80" s="1175"/>
      <c r="U80" s="1175"/>
      <c r="V80" s="1176"/>
      <c r="W80" s="1184" t="str">
        <f>IF($AZ$16&lt;&gt;"",SUMIF($AV$16:$AY$29,J80,$AZ$16:$BC$29),"")</f>
        <v/>
      </c>
      <c r="X80" s="1185"/>
      <c r="Y80" s="1186"/>
      <c r="Z80" s="1187" t="s">
        <v>178</v>
      </c>
      <c r="AA80" s="1188"/>
      <c r="AB80" s="1164">
        <v>200000</v>
      </c>
      <c r="AC80" s="1165"/>
      <c r="AD80" s="1165"/>
      <c r="AE80" s="1165"/>
      <c r="AF80" s="1165"/>
      <c r="AG80" s="1165"/>
      <c r="AH80" s="196" t="s">
        <v>0</v>
      </c>
      <c r="AI80" s="1211" t="str">
        <f t="shared" ref="AI80:AI84" si="26">IF(W80="","",(W80*AB80))</f>
        <v/>
      </c>
      <c r="AJ80" s="1212"/>
      <c r="AK80" s="1212"/>
      <c r="AL80" s="1212"/>
      <c r="AM80" s="1212"/>
      <c r="AN80" s="1212"/>
      <c r="AO80" s="1212"/>
      <c r="AP80" s="1212"/>
      <c r="AQ80" s="1212"/>
      <c r="AR80" s="209" t="s">
        <v>0</v>
      </c>
      <c r="AS80" s="1205"/>
      <c r="AT80" s="1206"/>
      <c r="AU80" s="1206"/>
      <c r="AV80" s="1206"/>
      <c r="AW80" s="1206"/>
      <c r="AX80" s="1206"/>
      <c r="AY80" s="1206"/>
      <c r="AZ80" s="1206"/>
      <c r="BA80" s="1206"/>
      <c r="BB80" s="1206"/>
      <c r="BC80" s="1133"/>
      <c r="CP80" s="1126"/>
      <c r="CQ80" s="1127"/>
      <c r="CR80" s="1127"/>
      <c r="CS80" s="1127"/>
      <c r="CT80" s="1127"/>
      <c r="CU80" s="1127"/>
      <c r="CV80" s="1127"/>
      <c r="CW80" s="1127"/>
      <c r="CX80" s="1128"/>
      <c r="CY80" s="1157" t="s">
        <v>172</v>
      </c>
      <c r="CZ80" s="1158"/>
      <c r="DA80" s="1175" t="s">
        <v>176</v>
      </c>
      <c r="DB80" s="1175"/>
      <c r="DC80" s="1175"/>
      <c r="DD80" s="1175"/>
      <c r="DE80" s="1175"/>
      <c r="DF80" s="1175"/>
      <c r="DG80" s="1175"/>
      <c r="DH80" s="1175"/>
      <c r="DI80" s="1175"/>
      <c r="DJ80" s="1175"/>
      <c r="DK80" s="1176"/>
      <c r="DL80" s="1184" t="str">
        <f t="shared" si="24"/>
        <v/>
      </c>
      <c r="DM80" s="1185"/>
      <c r="DN80" s="1186"/>
      <c r="DO80" s="1187" t="s">
        <v>178</v>
      </c>
      <c r="DP80" s="1188"/>
      <c r="DQ80" s="1164">
        <v>200000</v>
      </c>
      <c r="DR80" s="1165"/>
      <c r="DS80" s="1165"/>
      <c r="DT80" s="1165"/>
      <c r="DU80" s="1165"/>
      <c r="DV80" s="1165"/>
      <c r="DW80" s="196" t="s">
        <v>0</v>
      </c>
      <c r="DX80" s="1211" t="str">
        <f t="shared" si="25"/>
        <v/>
      </c>
      <c r="DY80" s="1212"/>
      <c r="DZ80" s="1212"/>
      <c r="EA80" s="1212"/>
      <c r="EB80" s="1212"/>
      <c r="EC80" s="1212"/>
      <c r="ED80" s="1212"/>
      <c r="EE80" s="1212"/>
      <c r="EF80" s="1212"/>
      <c r="EG80" s="209" t="s">
        <v>0</v>
      </c>
      <c r="EH80" s="1205"/>
      <c r="EI80" s="1206"/>
      <c r="EJ80" s="1206"/>
      <c r="EK80" s="1206"/>
      <c r="EL80" s="1206"/>
      <c r="EM80" s="1206"/>
      <c r="EN80" s="1206"/>
      <c r="EO80" s="1206"/>
      <c r="EP80" s="1206"/>
      <c r="EQ80" s="1206"/>
      <c r="ER80" s="1133"/>
    </row>
    <row r="81" spans="1:148" ht="33.75" customHeight="1">
      <c r="A81" s="1286" t="s">
        <v>199</v>
      </c>
      <c r="B81" s="1147"/>
      <c r="C81" s="1147"/>
      <c r="D81" s="1147"/>
      <c r="E81" s="1147"/>
      <c r="F81" s="1147"/>
      <c r="G81" s="1147"/>
      <c r="H81" s="1147"/>
      <c r="I81" s="1148"/>
      <c r="J81" s="1150" t="s">
        <v>166</v>
      </c>
      <c r="K81" s="1151"/>
      <c r="L81" s="1214" t="s">
        <v>173</v>
      </c>
      <c r="M81" s="1215"/>
      <c r="N81" s="1215"/>
      <c r="O81" s="1215"/>
      <c r="P81" s="1215"/>
      <c r="Q81" s="1215"/>
      <c r="R81" s="1215"/>
      <c r="S81" s="1215"/>
      <c r="T81" s="1215"/>
      <c r="U81" s="1215"/>
      <c r="V81" s="1216"/>
      <c r="W81" s="1159" t="str">
        <f>IF($AZ$38&lt;&gt;"",SUMIF($AV$38:$AY$51,J81,$AZ$38:$BC$51),"")</f>
        <v/>
      </c>
      <c r="X81" s="1160"/>
      <c r="Y81" s="1161"/>
      <c r="Z81" s="1162" t="s">
        <v>178</v>
      </c>
      <c r="AA81" s="1163"/>
      <c r="AB81" s="1166">
        <v>80000</v>
      </c>
      <c r="AC81" s="1167"/>
      <c r="AD81" s="1167"/>
      <c r="AE81" s="1167"/>
      <c r="AF81" s="1167"/>
      <c r="AG81" s="1167"/>
      <c r="AH81" s="197" t="s">
        <v>0</v>
      </c>
      <c r="AI81" s="1213" t="str">
        <f t="shared" si="26"/>
        <v/>
      </c>
      <c r="AJ81" s="811"/>
      <c r="AK81" s="811"/>
      <c r="AL81" s="811"/>
      <c r="AM81" s="811"/>
      <c r="AN81" s="811"/>
      <c r="AO81" s="811"/>
      <c r="AP81" s="811"/>
      <c r="AQ81" s="811"/>
      <c r="AR81" s="210" t="s">
        <v>0</v>
      </c>
      <c r="AS81" s="1350">
        <f>SUM(AI81:AR84)</f>
        <v>0</v>
      </c>
      <c r="AT81" s="1351"/>
      <c r="AU81" s="1351"/>
      <c r="AV81" s="1351"/>
      <c r="AW81" s="1351"/>
      <c r="AX81" s="1351"/>
      <c r="AY81" s="1351"/>
      <c r="AZ81" s="1351"/>
      <c r="BA81" s="1351"/>
      <c r="BB81" s="1351"/>
      <c r="BC81" s="1149" t="s">
        <v>181</v>
      </c>
      <c r="CP81" s="1286" t="s">
        <v>199</v>
      </c>
      <c r="CQ81" s="1147"/>
      <c r="CR81" s="1147"/>
      <c r="CS81" s="1147"/>
      <c r="CT81" s="1147"/>
      <c r="CU81" s="1147"/>
      <c r="CV81" s="1147"/>
      <c r="CW81" s="1147"/>
      <c r="CX81" s="1148"/>
      <c r="CY81" s="1150" t="s">
        <v>166</v>
      </c>
      <c r="CZ81" s="1151"/>
      <c r="DA81" s="1214" t="s">
        <v>173</v>
      </c>
      <c r="DB81" s="1215"/>
      <c r="DC81" s="1215"/>
      <c r="DD81" s="1215"/>
      <c r="DE81" s="1215"/>
      <c r="DF81" s="1215"/>
      <c r="DG81" s="1215"/>
      <c r="DH81" s="1215"/>
      <c r="DI81" s="1215"/>
      <c r="DJ81" s="1215"/>
      <c r="DK81" s="1216"/>
      <c r="DL81" s="1159" t="str">
        <f t="shared" si="24"/>
        <v/>
      </c>
      <c r="DM81" s="1160"/>
      <c r="DN81" s="1161"/>
      <c r="DO81" s="1162" t="s">
        <v>178</v>
      </c>
      <c r="DP81" s="1163"/>
      <c r="DQ81" s="1166">
        <v>80000</v>
      </c>
      <c r="DR81" s="1167"/>
      <c r="DS81" s="1167"/>
      <c r="DT81" s="1167"/>
      <c r="DU81" s="1167"/>
      <c r="DV81" s="1167"/>
      <c r="DW81" s="197" t="s">
        <v>0</v>
      </c>
      <c r="DX81" s="1213" t="str">
        <f t="shared" si="25"/>
        <v/>
      </c>
      <c r="DY81" s="811"/>
      <c r="DZ81" s="811"/>
      <c r="EA81" s="811"/>
      <c r="EB81" s="811"/>
      <c r="EC81" s="811"/>
      <c r="ED81" s="811"/>
      <c r="EE81" s="811"/>
      <c r="EF81" s="811"/>
      <c r="EG81" s="210" t="s">
        <v>0</v>
      </c>
      <c r="EH81" s="1350">
        <f t="shared" ref="EH81" si="27">IF(AS81="","",AS81)</f>
        <v>0</v>
      </c>
      <c r="EI81" s="1351"/>
      <c r="EJ81" s="1351"/>
      <c r="EK81" s="1351"/>
      <c r="EL81" s="1351"/>
      <c r="EM81" s="1351"/>
      <c r="EN81" s="1351"/>
      <c r="EO81" s="1351"/>
      <c r="EP81" s="1351"/>
      <c r="EQ81" s="1351"/>
      <c r="ER81" s="1149" t="s">
        <v>181</v>
      </c>
    </row>
    <row r="82" spans="1:148" ht="33.75" customHeight="1">
      <c r="A82" s="1123"/>
      <c r="B82" s="1124"/>
      <c r="C82" s="1124"/>
      <c r="D82" s="1124"/>
      <c r="E82" s="1124"/>
      <c r="F82" s="1124"/>
      <c r="G82" s="1124"/>
      <c r="H82" s="1124"/>
      <c r="I82" s="1125"/>
      <c r="J82" s="1140" t="s">
        <v>104</v>
      </c>
      <c r="K82" s="1141"/>
      <c r="L82" s="1217" t="s">
        <v>174</v>
      </c>
      <c r="M82" s="1173"/>
      <c r="N82" s="1173"/>
      <c r="O82" s="1173"/>
      <c r="P82" s="1173"/>
      <c r="Q82" s="1173"/>
      <c r="R82" s="1173"/>
      <c r="S82" s="1173"/>
      <c r="T82" s="1173"/>
      <c r="U82" s="1173"/>
      <c r="V82" s="1174"/>
      <c r="W82" s="1152" t="str">
        <f>IF($AZ$38&lt;&gt;"",SUMIF($AV$38:$AY$51,J82,$AZ$38:$BC$51),"")</f>
        <v/>
      </c>
      <c r="X82" s="1153"/>
      <c r="Y82" s="1154"/>
      <c r="Z82" s="1155" t="s">
        <v>178</v>
      </c>
      <c r="AA82" s="1156"/>
      <c r="AB82" s="1168">
        <v>110000</v>
      </c>
      <c r="AC82" s="1169"/>
      <c r="AD82" s="1169"/>
      <c r="AE82" s="1169"/>
      <c r="AF82" s="1169"/>
      <c r="AG82" s="1169"/>
      <c r="AH82" s="195" t="s">
        <v>0</v>
      </c>
      <c r="AI82" s="1144" t="str">
        <f t="shared" si="26"/>
        <v/>
      </c>
      <c r="AJ82" s="1145"/>
      <c r="AK82" s="1145"/>
      <c r="AL82" s="1145"/>
      <c r="AM82" s="1145"/>
      <c r="AN82" s="1145"/>
      <c r="AO82" s="1145"/>
      <c r="AP82" s="1145"/>
      <c r="AQ82" s="1145"/>
      <c r="AR82" s="208" t="s">
        <v>0</v>
      </c>
      <c r="AS82" s="1352"/>
      <c r="AT82" s="1353"/>
      <c r="AU82" s="1353"/>
      <c r="AV82" s="1353"/>
      <c r="AW82" s="1353"/>
      <c r="AX82" s="1353"/>
      <c r="AY82" s="1353"/>
      <c r="AZ82" s="1353"/>
      <c r="BA82" s="1353"/>
      <c r="BB82" s="1353"/>
      <c r="BC82" s="1132"/>
      <c r="CP82" s="1123"/>
      <c r="CQ82" s="1124"/>
      <c r="CR82" s="1124"/>
      <c r="CS82" s="1124"/>
      <c r="CT82" s="1124"/>
      <c r="CU82" s="1124"/>
      <c r="CV82" s="1124"/>
      <c r="CW82" s="1124"/>
      <c r="CX82" s="1125"/>
      <c r="CY82" s="1140" t="s">
        <v>104</v>
      </c>
      <c r="CZ82" s="1141"/>
      <c r="DA82" s="1217" t="s">
        <v>174</v>
      </c>
      <c r="DB82" s="1173"/>
      <c r="DC82" s="1173"/>
      <c r="DD82" s="1173"/>
      <c r="DE82" s="1173"/>
      <c r="DF82" s="1173"/>
      <c r="DG82" s="1173"/>
      <c r="DH82" s="1173"/>
      <c r="DI82" s="1173"/>
      <c r="DJ82" s="1173"/>
      <c r="DK82" s="1174"/>
      <c r="DL82" s="1152" t="str">
        <f t="shared" si="24"/>
        <v/>
      </c>
      <c r="DM82" s="1153"/>
      <c r="DN82" s="1154"/>
      <c r="DO82" s="1155" t="s">
        <v>178</v>
      </c>
      <c r="DP82" s="1156"/>
      <c r="DQ82" s="1168">
        <v>110000</v>
      </c>
      <c r="DR82" s="1169"/>
      <c r="DS82" s="1169"/>
      <c r="DT82" s="1169"/>
      <c r="DU82" s="1169"/>
      <c r="DV82" s="1169"/>
      <c r="DW82" s="195" t="s">
        <v>0</v>
      </c>
      <c r="DX82" s="1144" t="str">
        <f t="shared" si="25"/>
        <v/>
      </c>
      <c r="DY82" s="1145"/>
      <c r="DZ82" s="1145"/>
      <c r="EA82" s="1145"/>
      <c r="EB82" s="1145"/>
      <c r="EC82" s="1145"/>
      <c r="ED82" s="1145"/>
      <c r="EE82" s="1145"/>
      <c r="EF82" s="1145"/>
      <c r="EG82" s="208" t="s">
        <v>0</v>
      </c>
      <c r="EH82" s="1352"/>
      <c r="EI82" s="1353"/>
      <c r="EJ82" s="1353"/>
      <c r="EK82" s="1353"/>
      <c r="EL82" s="1353"/>
      <c r="EM82" s="1353"/>
      <c r="EN82" s="1353"/>
      <c r="EO82" s="1353"/>
      <c r="EP82" s="1353"/>
      <c r="EQ82" s="1353"/>
      <c r="ER82" s="1132"/>
    </row>
    <row r="83" spans="1:148" ht="33.75" customHeight="1">
      <c r="A83" s="1123"/>
      <c r="B83" s="1124"/>
      <c r="C83" s="1124"/>
      <c r="D83" s="1124"/>
      <c r="E83" s="1124"/>
      <c r="F83" s="1124"/>
      <c r="G83" s="1124"/>
      <c r="H83" s="1124"/>
      <c r="I83" s="1125"/>
      <c r="J83" s="1140" t="s">
        <v>169</v>
      </c>
      <c r="K83" s="1141"/>
      <c r="L83" s="1217" t="s">
        <v>175</v>
      </c>
      <c r="M83" s="1173"/>
      <c r="N83" s="1173"/>
      <c r="O83" s="1173"/>
      <c r="P83" s="1173"/>
      <c r="Q83" s="1173"/>
      <c r="R83" s="1173"/>
      <c r="S83" s="1173"/>
      <c r="T83" s="1173"/>
      <c r="U83" s="1173"/>
      <c r="V83" s="1174"/>
      <c r="W83" s="1152" t="str">
        <f>IF($AZ$38&lt;&gt;"",SUMIF($AV$38:$AY$51,J83,$AZ$38:$BC$51),"")</f>
        <v/>
      </c>
      <c r="X83" s="1153"/>
      <c r="Y83" s="1154"/>
      <c r="Z83" s="1155" t="s">
        <v>178</v>
      </c>
      <c r="AA83" s="1156"/>
      <c r="AB83" s="1168">
        <v>150000</v>
      </c>
      <c r="AC83" s="1169"/>
      <c r="AD83" s="1169"/>
      <c r="AE83" s="1169"/>
      <c r="AF83" s="1169"/>
      <c r="AG83" s="1169"/>
      <c r="AH83" s="195" t="s">
        <v>0</v>
      </c>
      <c r="AI83" s="1144" t="str">
        <f t="shared" si="26"/>
        <v/>
      </c>
      <c r="AJ83" s="1145"/>
      <c r="AK83" s="1145"/>
      <c r="AL83" s="1145"/>
      <c r="AM83" s="1145"/>
      <c r="AN83" s="1145"/>
      <c r="AO83" s="1145"/>
      <c r="AP83" s="1145"/>
      <c r="AQ83" s="1145"/>
      <c r="AR83" s="208" t="s">
        <v>0</v>
      </c>
      <c r="AS83" s="1352"/>
      <c r="AT83" s="1353"/>
      <c r="AU83" s="1353"/>
      <c r="AV83" s="1353"/>
      <c r="AW83" s="1353"/>
      <c r="AX83" s="1353"/>
      <c r="AY83" s="1353"/>
      <c r="AZ83" s="1353"/>
      <c r="BA83" s="1353"/>
      <c r="BB83" s="1353"/>
      <c r="BC83" s="1132"/>
      <c r="CP83" s="1123"/>
      <c r="CQ83" s="1124"/>
      <c r="CR83" s="1124"/>
      <c r="CS83" s="1124"/>
      <c r="CT83" s="1124"/>
      <c r="CU83" s="1124"/>
      <c r="CV83" s="1124"/>
      <c r="CW83" s="1124"/>
      <c r="CX83" s="1125"/>
      <c r="CY83" s="1140" t="s">
        <v>169</v>
      </c>
      <c r="CZ83" s="1141"/>
      <c r="DA83" s="1217" t="s">
        <v>175</v>
      </c>
      <c r="DB83" s="1173"/>
      <c r="DC83" s="1173"/>
      <c r="DD83" s="1173"/>
      <c r="DE83" s="1173"/>
      <c r="DF83" s="1173"/>
      <c r="DG83" s="1173"/>
      <c r="DH83" s="1173"/>
      <c r="DI83" s="1173"/>
      <c r="DJ83" s="1173"/>
      <c r="DK83" s="1174"/>
      <c r="DL83" s="1152" t="str">
        <f t="shared" si="24"/>
        <v/>
      </c>
      <c r="DM83" s="1153"/>
      <c r="DN83" s="1154"/>
      <c r="DO83" s="1155" t="s">
        <v>178</v>
      </c>
      <c r="DP83" s="1156"/>
      <c r="DQ83" s="1168">
        <v>150000</v>
      </c>
      <c r="DR83" s="1169"/>
      <c r="DS83" s="1169"/>
      <c r="DT83" s="1169"/>
      <c r="DU83" s="1169"/>
      <c r="DV83" s="1169"/>
      <c r="DW83" s="195" t="s">
        <v>0</v>
      </c>
      <c r="DX83" s="1144" t="str">
        <f t="shared" si="25"/>
        <v/>
      </c>
      <c r="DY83" s="1145"/>
      <c r="DZ83" s="1145"/>
      <c r="EA83" s="1145"/>
      <c r="EB83" s="1145"/>
      <c r="EC83" s="1145"/>
      <c r="ED83" s="1145"/>
      <c r="EE83" s="1145"/>
      <c r="EF83" s="1145"/>
      <c r="EG83" s="208" t="s">
        <v>0</v>
      </c>
      <c r="EH83" s="1352"/>
      <c r="EI83" s="1353"/>
      <c r="EJ83" s="1353"/>
      <c r="EK83" s="1353"/>
      <c r="EL83" s="1353"/>
      <c r="EM83" s="1353"/>
      <c r="EN83" s="1353"/>
      <c r="EO83" s="1353"/>
      <c r="EP83" s="1353"/>
      <c r="EQ83" s="1353"/>
      <c r="ER83" s="1132"/>
    </row>
    <row r="84" spans="1:148" ht="33.75" customHeight="1">
      <c r="A84" s="1123"/>
      <c r="B84" s="1287"/>
      <c r="C84" s="1287"/>
      <c r="D84" s="1287"/>
      <c r="E84" s="1287"/>
      <c r="F84" s="1287"/>
      <c r="G84" s="1287"/>
      <c r="H84" s="1287"/>
      <c r="I84" s="1125"/>
      <c r="J84" s="1288" t="s">
        <v>171</v>
      </c>
      <c r="K84" s="1289"/>
      <c r="L84" s="1302" t="s">
        <v>176</v>
      </c>
      <c r="M84" s="1193"/>
      <c r="N84" s="1193"/>
      <c r="O84" s="1193"/>
      <c r="P84" s="1193"/>
      <c r="Q84" s="1193"/>
      <c r="R84" s="1193"/>
      <c r="S84" s="1193"/>
      <c r="T84" s="1193"/>
      <c r="U84" s="1193"/>
      <c r="V84" s="1194"/>
      <c r="W84" s="1303" t="str">
        <f>IF($AZ$38&lt;&gt;"",SUMIF($AV$38:$AY$51,J84,$AZ$38:$BC$51),"")</f>
        <v/>
      </c>
      <c r="X84" s="1304"/>
      <c r="Y84" s="1305"/>
      <c r="Z84" s="1306" t="s">
        <v>178</v>
      </c>
      <c r="AA84" s="1307"/>
      <c r="AB84" s="1308">
        <v>200000</v>
      </c>
      <c r="AC84" s="1309"/>
      <c r="AD84" s="1309"/>
      <c r="AE84" s="1309"/>
      <c r="AF84" s="1309"/>
      <c r="AG84" s="1309"/>
      <c r="AH84" s="214" t="s">
        <v>0</v>
      </c>
      <c r="AI84" s="1310" t="str">
        <f t="shared" si="26"/>
        <v/>
      </c>
      <c r="AJ84" s="808"/>
      <c r="AK84" s="808"/>
      <c r="AL84" s="808"/>
      <c r="AM84" s="808"/>
      <c r="AN84" s="808"/>
      <c r="AO84" s="808"/>
      <c r="AP84" s="808"/>
      <c r="AQ84" s="808"/>
      <c r="AR84" s="215" t="s">
        <v>0</v>
      </c>
      <c r="AS84" s="1352"/>
      <c r="AT84" s="1353"/>
      <c r="AU84" s="1353"/>
      <c r="AV84" s="1353"/>
      <c r="AW84" s="1353"/>
      <c r="AX84" s="1353"/>
      <c r="AY84" s="1353"/>
      <c r="AZ84" s="1353"/>
      <c r="BA84" s="1353"/>
      <c r="BB84" s="1353"/>
      <c r="BC84" s="1132"/>
      <c r="CP84" s="1123"/>
      <c r="CQ84" s="1287"/>
      <c r="CR84" s="1287"/>
      <c r="CS84" s="1287"/>
      <c r="CT84" s="1287"/>
      <c r="CU84" s="1287"/>
      <c r="CV84" s="1287"/>
      <c r="CW84" s="1287"/>
      <c r="CX84" s="1125"/>
      <c r="CY84" s="1288" t="s">
        <v>171</v>
      </c>
      <c r="CZ84" s="1289"/>
      <c r="DA84" s="1302" t="s">
        <v>176</v>
      </c>
      <c r="DB84" s="1193"/>
      <c r="DC84" s="1193"/>
      <c r="DD84" s="1193"/>
      <c r="DE84" s="1193"/>
      <c r="DF84" s="1193"/>
      <c r="DG84" s="1193"/>
      <c r="DH84" s="1193"/>
      <c r="DI84" s="1193"/>
      <c r="DJ84" s="1193"/>
      <c r="DK84" s="1194"/>
      <c r="DL84" s="1303" t="str">
        <f t="shared" si="24"/>
        <v/>
      </c>
      <c r="DM84" s="1304"/>
      <c r="DN84" s="1305"/>
      <c r="DO84" s="1306" t="s">
        <v>178</v>
      </c>
      <c r="DP84" s="1307"/>
      <c r="DQ84" s="1308">
        <v>200000</v>
      </c>
      <c r="DR84" s="1309"/>
      <c r="DS84" s="1309"/>
      <c r="DT84" s="1309"/>
      <c r="DU84" s="1309"/>
      <c r="DV84" s="1309"/>
      <c r="DW84" s="214" t="s">
        <v>0</v>
      </c>
      <c r="DX84" s="1310" t="str">
        <f t="shared" si="25"/>
        <v/>
      </c>
      <c r="DY84" s="808"/>
      <c r="DZ84" s="808"/>
      <c r="EA84" s="808"/>
      <c r="EB84" s="808"/>
      <c r="EC84" s="808"/>
      <c r="ED84" s="808"/>
      <c r="EE84" s="808"/>
      <c r="EF84" s="808"/>
      <c r="EG84" s="215" t="s">
        <v>0</v>
      </c>
      <c r="EH84" s="1352"/>
      <c r="EI84" s="1353"/>
      <c r="EJ84" s="1353"/>
      <c r="EK84" s="1353"/>
      <c r="EL84" s="1353"/>
      <c r="EM84" s="1353"/>
      <c r="EN84" s="1353"/>
      <c r="EO84" s="1353"/>
      <c r="EP84" s="1353"/>
      <c r="EQ84" s="1353"/>
      <c r="ER84" s="1132"/>
    </row>
    <row r="85" spans="1:148" ht="33.75" customHeight="1">
      <c r="A85" s="1146" t="s">
        <v>201</v>
      </c>
      <c r="B85" s="1147"/>
      <c r="C85" s="1147"/>
      <c r="D85" s="1147"/>
      <c r="E85" s="1147"/>
      <c r="F85" s="1147"/>
      <c r="G85" s="1147"/>
      <c r="H85" s="1147"/>
      <c r="I85" s="1148"/>
      <c r="J85" s="1150" t="s">
        <v>166</v>
      </c>
      <c r="K85" s="1151"/>
      <c r="L85" s="1214" t="s">
        <v>173</v>
      </c>
      <c r="M85" s="1215"/>
      <c r="N85" s="1215"/>
      <c r="O85" s="1215"/>
      <c r="P85" s="1215"/>
      <c r="Q85" s="1215"/>
      <c r="R85" s="1215"/>
      <c r="S85" s="1215"/>
      <c r="T85" s="1215"/>
      <c r="U85" s="1215"/>
      <c r="V85" s="1216"/>
      <c r="W85" s="1159" t="str">
        <f>IF($AZ$60&lt;&gt;"",SUMIF($AV$60:$AY$73,J85,$AZ$60:$BC$73),"")</f>
        <v/>
      </c>
      <c r="X85" s="1160"/>
      <c r="Y85" s="1161"/>
      <c r="Z85" s="1162" t="s">
        <v>178</v>
      </c>
      <c r="AA85" s="1163"/>
      <c r="AB85" s="1166">
        <v>25000</v>
      </c>
      <c r="AC85" s="1167"/>
      <c r="AD85" s="1167"/>
      <c r="AE85" s="1167"/>
      <c r="AF85" s="1167"/>
      <c r="AG85" s="1167"/>
      <c r="AH85" s="197" t="s">
        <v>0</v>
      </c>
      <c r="AI85" s="1213" t="str">
        <f>IF(W85="","",(W85*AB85))</f>
        <v/>
      </c>
      <c r="AJ85" s="811"/>
      <c r="AK85" s="811"/>
      <c r="AL85" s="811"/>
      <c r="AM85" s="811"/>
      <c r="AN85" s="811"/>
      <c r="AO85" s="811"/>
      <c r="AP85" s="811"/>
      <c r="AQ85" s="811"/>
      <c r="AR85" s="216" t="s">
        <v>0</v>
      </c>
      <c r="AS85" s="1350">
        <f>SUM(AI85:AR88)</f>
        <v>0</v>
      </c>
      <c r="AT85" s="1351"/>
      <c r="AU85" s="1351"/>
      <c r="AV85" s="1351"/>
      <c r="AW85" s="1351"/>
      <c r="AX85" s="1351"/>
      <c r="AY85" s="1351"/>
      <c r="AZ85" s="1351"/>
      <c r="BA85" s="1351"/>
      <c r="BB85" s="1351"/>
      <c r="BC85" s="1149" t="s">
        <v>181</v>
      </c>
      <c r="CP85" s="1146" t="s">
        <v>201</v>
      </c>
      <c r="CQ85" s="1147"/>
      <c r="CR85" s="1147"/>
      <c r="CS85" s="1147"/>
      <c r="CT85" s="1147"/>
      <c r="CU85" s="1147"/>
      <c r="CV85" s="1147"/>
      <c r="CW85" s="1147"/>
      <c r="CX85" s="1148"/>
      <c r="CY85" s="1150" t="s">
        <v>166</v>
      </c>
      <c r="CZ85" s="1151"/>
      <c r="DA85" s="1214" t="s">
        <v>173</v>
      </c>
      <c r="DB85" s="1215"/>
      <c r="DC85" s="1215"/>
      <c r="DD85" s="1215"/>
      <c r="DE85" s="1215"/>
      <c r="DF85" s="1215"/>
      <c r="DG85" s="1215"/>
      <c r="DH85" s="1215"/>
      <c r="DI85" s="1215"/>
      <c r="DJ85" s="1215"/>
      <c r="DK85" s="1216"/>
      <c r="DL85" s="1159" t="str">
        <f t="shared" si="24"/>
        <v/>
      </c>
      <c r="DM85" s="1160"/>
      <c r="DN85" s="1161"/>
      <c r="DO85" s="1162" t="s">
        <v>178</v>
      </c>
      <c r="DP85" s="1163"/>
      <c r="DQ85" s="1166">
        <v>25000</v>
      </c>
      <c r="DR85" s="1167"/>
      <c r="DS85" s="1167"/>
      <c r="DT85" s="1167"/>
      <c r="DU85" s="1167"/>
      <c r="DV85" s="1167"/>
      <c r="DW85" s="197" t="s">
        <v>0</v>
      </c>
      <c r="DX85" s="1213" t="str">
        <f t="shared" si="25"/>
        <v/>
      </c>
      <c r="DY85" s="811"/>
      <c r="DZ85" s="811"/>
      <c r="EA85" s="811"/>
      <c r="EB85" s="811"/>
      <c r="EC85" s="811"/>
      <c r="ED85" s="811"/>
      <c r="EE85" s="811"/>
      <c r="EF85" s="811"/>
      <c r="EG85" s="216" t="s">
        <v>0</v>
      </c>
      <c r="EH85" s="1350">
        <f t="shared" ref="EH85" si="28">IF(AS85="","",AS85)</f>
        <v>0</v>
      </c>
      <c r="EI85" s="1351"/>
      <c r="EJ85" s="1351"/>
      <c r="EK85" s="1351"/>
      <c r="EL85" s="1351"/>
      <c r="EM85" s="1351"/>
      <c r="EN85" s="1351"/>
      <c r="EO85" s="1351"/>
      <c r="EP85" s="1351"/>
      <c r="EQ85" s="1351"/>
      <c r="ER85" s="1149" t="s">
        <v>181</v>
      </c>
    </row>
    <row r="86" spans="1:148" ht="33.75" customHeight="1">
      <c r="A86" s="1123"/>
      <c r="B86" s="1287"/>
      <c r="C86" s="1287"/>
      <c r="D86" s="1287"/>
      <c r="E86" s="1287"/>
      <c r="F86" s="1287"/>
      <c r="G86" s="1287"/>
      <c r="H86" s="1287"/>
      <c r="I86" s="1125"/>
      <c r="J86" s="1140" t="s">
        <v>104</v>
      </c>
      <c r="K86" s="1141"/>
      <c r="L86" s="1217" t="s">
        <v>174</v>
      </c>
      <c r="M86" s="1173"/>
      <c r="N86" s="1173"/>
      <c r="O86" s="1173"/>
      <c r="P86" s="1173"/>
      <c r="Q86" s="1173"/>
      <c r="R86" s="1173"/>
      <c r="S86" s="1173"/>
      <c r="T86" s="1173"/>
      <c r="U86" s="1173"/>
      <c r="V86" s="1174"/>
      <c r="W86" s="1152" t="str">
        <f>IF($AZ$60&lt;&gt;"",SUMIF($AV$60:$AY$73,J86,$AZ$60:$BC$73),"")</f>
        <v/>
      </c>
      <c r="X86" s="1153"/>
      <c r="Y86" s="1154"/>
      <c r="Z86" s="1155" t="s">
        <v>178</v>
      </c>
      <c r="AA86" s="1156"/>
      <c r="AB86" s="1168">
        <v>35000</v>
      </c>
      <c r="AC86" s="1169"/>
      <c r="AD86" s="1169"/>
      <c r="AE86" s="1169"/>
      <c r="AF86" s="1169"/>
      <c r="AG86" s="1169"/>
      <c r="AH86" s="195" t="s">
        <v>0</v>
      </c>
      <c r="AI86" s="1144" t="str">
        <f t="shared" ref="AI86:AI88" si="29">IF(W86="","",(W86*AB86))</f>
        <v/>
      </c>
      <c r="AJ86" s="1145"/>
      <c r="AK86" s="1145"/>
      <c r="AL86" s="1145"/>
      <c r="AM86" s="1145"/>
      <c r="AN86" s="1145"/>
      <c r="AO86" s="1145"/>
      <c r="AP86" s="1145"/>
      <c r="AQ86" s="1145"/>
      <c r="AR86" s="208" t="s">
        <v>0</v>
      </c>
      <c r="AS86" s="1352"/>
      <c r="AT86" s="1353"/>
      <c r="AU86" s="1353"/>
      <c r="AV86" s="1353"/>
      <c r="AW86" s="1353"/>
      <c r="AX86" s="1353"/>
      <c r="AY86" s="1353"/>
      <c r="AZ86" s="1353"/>
      <c r="BA86" s="1353"/>
      <c r="BB86" s="1353"/>
      <c r="BC86" s="1132"/>
      <c r="CP86" s="1123"/>
      <c r="CQ86" s="1287"/>
      <c r="CR86" s="1287"/>
      <c r="CS86" s="1287"/>
      <c r="CT86" s="1287"/>
      <c r="CU86" s="1287"/>
      <c r="CV86" s="1287"/>
      <c r="CW86" s="1287"/>
      <c r="CX86" s="1125"/>
      <c r="CY86" s="1140" t="s">
        <v>104</v>
      </c>
      <c r="CZ86" s="1141"/>
      <c r="DA86" s="1217" t="s">
        <v>174</v>
      </c>
      <c r="DB86" s="1173"/>
      <c r="DC86" s="1173"/>
      <c r="DD86" s="1173"/>
      <c r="DE86" s="1173"/>
      <c r="DF86" s="1173"/>
      <c r="DG86" s="1173"/>
      <c r="DH86" s="1173"/>
      <c r="DI86" s="1173"/>
      <c r="DJ86" s="1173"/>
      <c r="DK86" s="1174"/>
      <c r="DL86" s="1152" t="str">
        <f t="shared" si="24"/>
        <v/>
      </c>
      <c r="DM86" s="1153"/>
      <c r="DN86" s="1154"/>
      <c r="DO86" s="1155" t="s">
        <v>178</v>
      </c>
      <c r="DP86" s="1156"/>
      <c r="DQ86" s="1168">
        <v>35000</v>
      </c>
      <c r="DR86" s="1169"/>
      <c r="DS86" s="1169"/>
      <c r="DT86" s="1169"/>
      <c r="DU86" s="1169"/>
      <c r="DV86" s="1169"/>
      <c r="DW86" s="195" t="s">
        <v>0</v>
      </c>
      <c r="DX86" s="1144" t="str">
        <f t="shared" si="25"/>
        <v/>
      </c>
      <c r="DY86" s="1145"/>
      <c r="DZ86" s="1145"/>
      <c r="EA86" s="1145"/>
      <c r="EB86" s="1145"/>
      <c r="EC86" s="1145"/>
      <c r="ED86" s="1145"/>
      <c r="EE86" s="1145"/>
      <c r="EF86" s="1145"/>
      <c r="EG86" s="208" t="s">
        <v>0</v>
      </c>
      <c r="EH86" s="1352"/>
      <c r="EI86" s="1353"/>
      <c r="EJ86" s="1353"/>
      <c r="EK86" s="1353"/>
      <c r="EL86" s="1353"/>
      <c r="EM86" s="1353"/>
      <c r="EN86" s="1353"/>
      <c r="EO86" s="1353"/>
      <c r="EP86" s="1353"/>
      <c r="EQ86" s="1353"/>
      <c r="ER86" s="1132"/>
    </row>
    <row r="87" spans="1:148" ht="33.75" customHeight="1">
      <c r="A87" s="1123"/>
      <c r="B87" s="1287"/>
      <c r="C87" s="1287"/>
      <c r="D87" s="1287"/>
      <c r="E87" s="1287"/>
      <c r="F87" s="1287"/>
      <c r="G87" s="1287"/>
      <c r="H87" s="1287"/>
      <c r="I87" s="1125"/>
      <c r="J87" s="1140" t="s">
        <v>169</v>
      </c>
      <c r="K87" s="1141"/>
      <c r="L87" s="1217" t="s">
        <v>175</v>
      </c>
      <c r="M87" s="1173"/>
      <c r="N87" s="1173"/>
      <c r="O87" s="1173"/>
      <c r="P87" s="1173"/>
      <c r="Q87" s="1173"/>
      <c r="R87" s="1173"/>
      <c r="S87" s="1173"/>
      <c r="T87" s="1173"/>
      <c r="U87" s="1173"/>
      <c r="V87" s="1174"/>
      <c r="W87" s="1152" t="str">
        <f>IF($AZ$60&lt;&gt;"",SUMIF($AV$60:$AY$73,J87,$AZ$60:$BC$73),"")</f>
        <v/>
      </c>
      <c r="X87" s="1153"/>
      <c r="Y87" s="1154"/>
      <c r="Z87" s="1155" t="s">
        <v>178</v>
      </c>
      <c r="AA87" s="1156"/>
      <c r="AB87" s="1168">
        <v>60000</v>
      </c>
      <c r="AC87" s="1169"/>
      <c r="AD87" s="1169"/>
      <c r="AE87" s="1169"/>
      <c r="AF87" s="1169"/>
      <c r="AG87" s="1169"/>
      <c r="AH87" s="195" t="s">
        <v>0</v>
      </c>
      <c r="AI87" s="1144" t="str">
        <f t="shared" si="29"/>
        <v/>
      </c>
      <c r="AJ87" s="1145"/>
      <c r="AK87" s="1145"/>
      <c r="AL87" s="1145"/>
      <c r="AM87" s="1145"/>
      <c r="AN87" s="1145"/>
      <c r="AO87" s="1145"/>
      <c r="AP87" s="1145"/>
      <c r="AQ87" s="1145"/>
      <c r="AR87" s="208" t="s">
        <v>0</v>
      </c>
      <c r="AS87" s="1352"/>
      <c r="AT87" s="1353"/>
      <c r="AU87" s="1353"/>
      <c r="AV87" s="1353"/>
      <c r="AW87" s="1353"/>
      <c r="AX87" s="1353"/>
      <c r="AY87" s="1353"/>
      <c r="AZ87" s="1353"/>
      <c r="BA87" s="1353"/>
      <c r="BB87" s="1353"/>
      <c r="BC87" s="1132"/>
      <c r="CP87" s="1123"/>
      <c r="CQ87" s="1287"/>
      <c r="CR87" s="1287"/>
      <c r="CS87" s="1287"/>
      <c r="CT87" s="1287"/>
      <c r="CU87" s="1287"/>
      <c r="CV87" s="1287"/>
      <c r="CW87" s="1287"/>
      <c r="CX87" s="1125"/>
      <c r="CY87" s="1140" t="s">
        <v>169</v>
      </c>
      <c r="CZ87" s="1141"/>
      <c r="DA87" s="1217" t="s">
        <v>175</v>
      </c>
      <c r="DB87" s="1173"/>
      <c r="DC87" s="1173"/>
      <c r="DD87" s="1173"/>
      <c r="DE87" s="1173"/>
      <c r="DF87" s="1173"/>
      <c r="DG87" s="1173"/>
      <c r="DH87" s="1173"/>
      <c r="DI87" s="1173"/>
      <c r="DJ87" s="1173"/>
      <c r="DK87" s="1174"/>
      <c r="DL87" s="1152" t="str">
        <f t="shared" si="24"/>
        <v/>
      </c>
      <c r="DM87" s="1153"/>
      <c r="DN87" s="1154"/>
      <c r="DO87" s="1155" t="s">
        <v>178</v>
      </c>
      <c r="DP87" s="1156"/>
      <c r="DQ87" s="1168">
        <v>60000</v>
      </c>
      <c r="DR87" s="1169"/>
      <c r="DS87" s="1169"/>
      <c r="DT87" s="1169"/>
      <c r="DU87" s="1169"/>
      <c r="DV87" s="1169"/>
      <c r="DW87" s="195" t="s">
        <v>0</v>
      </c>
      <c r="DX87" s="1144" t="str">
        <f t="shared" si="25"/>
        <v/>
      </c>
      <c r="DY87" s="1145"/>
      <c r="DZ87" s="1145"/>
      <c r="EA87" s="1145"/>
      <c r="EB87" s="1145"/>
      <c r="EC87" s="1145"/>
      <c r="ED87" s="1145"/>
      <c r="EE87" s="1145"/>
      <c r="EF87" s="1145"/>
      <c r="EG87" s="208" t="s">
        <v>0</v>
      </c>
      <c r="EH87" s="1352"/>
      <c r="EI87" s="1353"/>
      <c r="EJ87" s="1353"/>
      <c r="EK87" s="1353"/>
      <c r="EL87" s="1353"/>
      <c r="EM87" s="1353"/>
      <c r="EN87" s="1353"/>
      <c r="EO87" s="1353"/>
      <c r="EP87" s="1353"/>
      <c r="EQ87" s="1353"/>
      <c r="ER87" s="1132"/>
    </row>
    <row r="88" spans="1:148" ht="33.75" customHeight="1" thickBot="1">
      <c r="A88" s="1299"/>
      <c r="B88" s="1300"/>
      <c r="C88" s="1300"/>
      <c r="D88" s="1300"/>
      <c r="E88" s="1300"/>
      <c r="F88" s="1300"/>
      <c r="G88" s="1300"/>
      <c r="H88" s="1300"/>
      <c r="I88" s="1301"/>
      <c r="J88" s="1297" t="s">
        <v>171</v>
      </c>
      <c r="K88" s="1298"/>
      <c r="L88" s="1218" t="s">
        <v>176</v>
      </c>
      <c r="M88" s="1219"/>
      <c r="N88" s="1219"/>
      <c r="O88" s="1219"/>
      <c r="P88" s="1219"/>
      <c r="Q88" s="1219"/>
      <c r="R88" s="1219"/>
      <c r="S88" s="1219"/>
      <c r="T88" s="1219"/>
      <c r="U88" s="1219"/>
      <c r="V88" s="1220"/>
      <c r="W88" s="1290" t="str">
        <f>IF($AZ$60&lt;&gt;"",SUMIF($AV$60:$AY$73,J88,$AZ$60:$BC$73),"")</f>
        <v/>
      </c>
      <c r="X88" s="1291"/>
      <c r="Y88" s="1292"/>
      <c r="Z88" s="1293" t="s">
        <v>178</v>
      </c>
      <c r="AA88" s="1294"/>
      <c r="AB88" s="1295">
        <v>90000</v>
      </c>
      <c r="AC88" s="1296"/>
      <c r="AD88" s="1296"/>
      <c r="AE88" s="1296"/>
      <c r="AF88" s="1296"/>
      <c r="AG88" s="1296"/>
      <c r="AH88" s="198" t="s">
        <v>0</v>
      </c>
      <c r="AI88" s="1199" t="str">
        <f t="shared" si="29"/>
        <v/>
      </c>
      <c r="AJ88" s="816"/>
      <c r="AK88" s="816"/>
      <c r="AL88" s="816"/>
      <c r="AM88" s="816"/>
      <c r="AN88" s="816"/>
      <c r="AO88" s="816"/>
      <c r="AP88" s="816"/>
      <c r="AQ88" s="816"/>
      <c r="AR88" s="217" t="s">
        <v>0</v>
      </c>
      <c r="AS88" s="1354"/>
      <c r="AT88" s="1355"/>
      <c r="AU88" s="1355"/>
      <c r="AV88" s="1355"/>
      <c r="AW88" s="1355"/>
      <c r="AX88" s="1355"/>
      <c r="AY88" s="1355"/>
      <c r="AZ88" s="1355"/>
      <c r="BA88" s="1355"/>
      <c r="BB88" s="1355"/>
      <c r="BC88" s="1285"/>
      <c r="CP88" s="1299"/>
      <c r="CQ88" s="1300"/>
      <c r="CR88" s="1300"/>
      <c r="CS88" s="1300"/>
      <c r="CT88" s="1300"/>
      <c r="CU88" s="1300"/>
      <c r="CV88" s="1300"/>
      <c r="CW88" s="1300"/>
      <c r="CX88" s="1301"/>
      <c r="CY88" s="1297" t="s">
        <v>171</v>
      </c>
      <c r="CZ88" s="1298"/>
      <c r="DA88" s="1218" t="s">
        <v>176</v>
      </c>
      <c r="DB88" s="1219"/>
      <c r="DC88" s="1219"/>
      <c r="DD88" s="1219"/>
      <c r="DE88" s="1219"/>
      <c r="DF88" s="1219"/>
      <c r="DG88" s="1219"/>
      <c r="DH88" s="1219"/>
      <c r="DI88" s="1219"/>
      <c r="DJ88" s="1219"/>
      <c r="DK88" s="1220"/>
      <c r="DL88" s="1290" t="str">
        <f t="shared" si="24"/>
        <v/>
      </c>
      <c r="DM88" s="1291"/>
      <c r="DN88" s="1292"/>
      <c r="DO88" s="1293" t="s">
        <v>178</v>
      </c>
      <c r="DP88" s="1294"/>
      <c r="DQ88" s="1295">
        <v>90000</v>
      </c>
      <c r="DR88" s="1296"/>
      <c r="DS88" s="1296"/>
      <c r="DT88" s="1296"/>
      <c r="DU88" s="1296"/>
      <c r="DV88" s="1296"/>
      <c r="DW88" s="198" t="s">
        <v>0</v>
      </c>
      <c r="DX88" s="1199" t="str">
        <f t="shared" si="25"/>
        <v/>
      </c>
      <c r="DY88" s="816"/>
      <c r="DZ88" s="816"/>
      <c r="EA88" s="816"/>
      <c r="EB88" s="816"/>
      <c r="EC88" s="816"/>
      <c r="ED88" s="816"/>
      <c r="EE88" s="816"/>
      <c r="EF88" s="816"/>
      <c r="EG88" s="217" t="s">
        <v>0</v>
      </c>
      <c r="EH88" s="1354"/>
      <c r="EI88" s="1355"/>
      <c r="EJ88" s="1355"/>
      <c r="EK88" s="1355"/>
      <c r="EL88" s="1355"/>
      <c r="EM88" s="1355"/>
      <c r="EN88" s="1355"/>
      <c r="EO88" s="1355"/>
      <c r="EP88" s="1355"/>
      <c r="EQ88" s="1355"/>
      <c r="ER88" s="1285"/>
    </row>
    <row r="89" spans="1:148" ht="38.25" customHeight="1" thickTop="1">
      <c r="A89" s="1189" t="s">
        <v>183</v>
      </c>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1">
        <f>SUM(AS77:BB88)</f>
        <v>0</v>
      </c>
      <c r="AT89" s="1192"/>
      <c r="AU89" s="1192"/>
      <c r="AV89" s="1192"/>
      <c r="AW89" s="1192"/>
      <c r="AX89" s="1192"/>
      <c r="AY89" s="1192"/>
      <c r="AZ89" s="1192"/>
      <c r="BA89" s="1192"/>
      <c r="BB89" s="1192"/>
      <c r="BC89" s="180" t="s">
        <v>181</v>
      </c>
      <c r="CP89" s="1189" t="s">
        <v>183</v>
      </c>
      <c r="CQ89" s="1190"/>
      <c r="CR89" s="1190"/>
      <c r="CS89" s="1190"/>
      <c r="CT89" s="1190"/>
      <c r="CU89" s="1190"/>
      <c r="CV89" s="1190"/>
      <c r="CW89" s="1190"/>
      <c r="CX89" s="1190"/>
      <c r="CY89" s="1190"/>
      <c r="CZ89" s="1190"/>
      <c r="DA89" s="1190"/>
      <c r="DB89" s="1190"/>
      <c r="DC89" s="1190"/>
      <c r="DD89" s="1190"/>
      <c r="DE89" s="1190"/>
      <c r="DF89" s="1190"/>
      <c r="DG89" s="1190"/>
      <c r="DH89" s="1190"/>
      <c r="DI89" s="1190"/>
      <c r="DJ89" s="1190"/>
      <c r="DK89" s="1190"/>
      <c r="DL89" s="1190"/>
      <c r="DM89" s="1190"/>
      <c r="DN89" s="1190"/>
      <c r="DO89" s="1190"/>
      <c r="DP89" s="1190"/>
      <c r="DQ89" s="1190"/>
      <c r="DR89" s="1190"/>
      <c r="DS89" s="1190"/>
      <c r="DT89" s="1190"/>
      <c r="DU89" s="1190"/>
      <c r="DV89" s="1190"/>
      <c r="DW89" s="1190"/>
      <c r="DX89" s="1190"/>
      <c r="DY89" s="1190"/>
      <c r="DZ89" s="1190"/>
      <c r="EA89" s="1190"/>
      <c r="EB89" s="1190"/>
      <c r="EC89" s="1190"/>
      <c r="ED89" s="1190"/>
      <c r="EE89" s="1190"/>
      <c r="EF89" s="1190"/>
      <c r="EG89" s="1190"/>
      <c r="EH89" s="1191">
        <f>IF(AS89="","",AS89)</f>
        <v>0</v>
      </c>
      <c r="EI89" s="1192"/>
      <c r="EJ89" s="1192"/>
      <c r="EK89" s="1192"/>
      <c r="EL89" s="1192"/>
      <c r="EM89" s="1192"/>
      <c r="EN89" s="1192"/>
      <c r="EO89" s="1192"/>
      <c r="EP89" s="1192"/>
      <c r="EQ89" s="1192"/>
      <c r="ER89" s="180" t="s">
        <v>181</v>
      </c>
    </row>
    <row r="90" spans="1:148" ht="17.25" customHeight="1">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CP90" s="219"/>
      <c r="CQ90" s="219"/>
      <c r="CR90" s="219"/>
      <c r="CS90" s="219"/>
      <c r="CT90" s="219"/>
      <c r="CU90" s="219"/>
      <c r="CV90" s="219"/>
      <c r="CW90" s="219"/>
      <c r="CX90" s="219"/>
      <c r="CY90" s="219"/>
      <c r="CZ90" s="219"/>
      <c r="DA90" s="219"/>
      <c r="DB90" s="219"/>
      <c r="DC90" s="219"/>
      <c r="DD90" s="219"/>
      <c r="DE90" s="219"/>
      <c r="DF90" s="219"/>
      <c r="DG90" s="219"/>
      <c r="DH90" s="219"/>
      <c r="DI90" s="219"/>
      <c r="DJ90" s="219"/>
      <c r="DK90" s="219"/>
      <c r="DL90" s="219"/>
      <c r="DM90" s="219"/>
      <c r="DN90" s="219"/>
      <c r="DO90" s="219"/>
      <c r="DP90" s="219"/>
      <c r="DQ90" s="219"/>
      <c r="DR90" s="219"/>
      <c r="DS90" s="219"/>
      <c r="DT90" s="219"/>
      <c r="DU90" s="219"/>
      <c r="DV90" s="219"/>
      <c r="DW90" s="219"/>
      <c r="DX90" s="219"/>
      <c r="DY90" s="219"/>
      <c r="DZ90" s="219"/>
      <c r="EA90" s="219"/>
      <c r="EB90" s="219"/>
      <c r="EC90" s="219"/>
      <c r="ED90" s="219"/>
      <c r="EE90" s="219"/>
      <c r="EF90" s="219"/>
      <c r="EG90" s="219"/>
    </row>
  </sheetData>
  <sheetProtection algorithmName="SHA-512" hashValue="leZ2ug7V3Q/oW69I0uh62W6VWW8nEEqVMKPsDgLr7Z3D9zksy0lZdmcjxM+zjNl57AYFVYBlJFs+DTRK7u4tyA==" saltValue="EzmJg6fhILYeCaQRBiEgPw==" spinCount="100000" sheet="1" objects="1" scenarios="1"/>
  <mergeCells count="891">
    <mergeCell ref="A89:AR89"/>
    <mergeCell ref="AS89:BB89"/>
    <mergeCell ref="CP89:EG89"/>
    <mergeCell ref="EH89:EQ89"/>
    <mergeCell ref="CY88:CZ88"/>
    <mergeCell ref="DA88:DK88"/>
    <mergeCell ref="DL88:DN88"/>
    <mergeCell ref="DO88:DP88"/>
    <mergeCell ref="DQ88:DV88"/>
    <mergeCell ref="DX88:EF88"/>
    <mergeCell ref="A85:I88"/>
    <mergeCell ref="J85:K85"/>
    <mergeCell ref="L85:V85"/>
    <mergeCell ref="W85:Y85"/>
    <mergeCell ref="Z85:AA85"/>
    <mergeCell ref="AB85:AG85"/>
    <mergeCell ref="J86:K86"/>
    <mergeCell ref="L86:V86"/>
    <mergeCell ref="W86:Y86"/>
    <mergeCell ref="Z86:AA86"/>
    <mergeCell ref="AB86:AG86"/>
    <mergeCell ref="DX87:EF87"/>
    <mergeCell ref="J88:K88"/>
    <mergeCell ref="L88:V88"/>
    <mergeCell ref="W88:Y88"/>
    <mergeCell ref="Z88:AA88"/>
    <mergeCell ref="AB88:AG88"/>
    <mergeCell ref="AI88:AQ88"/>
    <mergeCell ref="J87:K87"/>
    <mergeCell ref="L87:V87"/>
    <mergeCell ref="W87:Y87"/>
    <mergeCell ref="Z87:AA87"/>
    <mergeCell ref="AB87:AG87"/>
    <mergeCell ref="AI87:AQ87"/>
    <mergeCell ref="DX85:EF85"/>
    <mergeCell ref="EH85:EQ88"/>
    <mergeCell ref="ER85:ER88"/>
    <mergeCell ref="DL86:DN86"/>
    <mergeCell ref="DO86:DP86"/>
    <mergeCell ref="DQ86:DV86"/>
    <mergeCell ref="DX86:EF86"/>
    <mergeCell ref="AI85:AQ85"/>
    <mergeCell ref="AS85:BB88"/>
    <mergeCell ref="BC85:BC88"/>
    <mergeCell ref="CP85:CX88"/>
    <mergeCell ref="CY85:CZ85"/>
    <mergeCell ref="DA85:DK85"/>
    <mergeCell ref="CY86:CZ86"/>
    <mergeCell ref="DA86:DK86"/>
    <mergeCell ref="CY87:CZ87"/>
    <mergeCell ref="DA87:DK87"/>
    <mergeCell ref="AI86:AQ86"/>
    <mergeCell ref="DL85:DN85"/>
    <mergeCell ref="DO85:DP85"/>
    <mergeCell ref="DQ85:DV85"/>
    <mergeCell ref="DL87:DN87"/>
    <mergeCell ref="DO87:DP87"/>
    <mergeCell ref="DQ87:DV87"/>
    <mergeCell ref="J83:K83"/>
    <mergeCell ref="L83:V83"/>
    <mergeCell ref="W83:Y83"/>
    <mergeCell ref="Z83:AA83"/>
    <mergeCell ref="AB83:AG83"/>
    <mergeCell ref="AI83:AQ83"/>
    <mergeCell ref="A81:I84"/>
    <mergeCell ref="J81:K81"/>
    <mergeCell ref="L81:V81"/>
    <mergeCell ref="W81:Y81"/>
    <mergeCell ref="Z81:AA81"/>
    <mergeCell ref="J82:K82"/>
    <mergeCell ref="L82:V82"/>
    <mergeCell ref="W82:Y82"/>
    <mergeCell ref="Z82:AA82"/>
    <mergeCell ref="J84:K84"/>
    <mergeCell ref="L84:V84"/>
    <mergeCell ref="W84:Y84"/>
    <mergeCell ref="Z84:AA84"/>
    <mergeCell ref="AI81:AQ81"/>
    <mergeCell ref="AS81:BB84"/>
    <mergeCell ref="BC81:BC84"/>
    <mergeCell ref="CP81:CX84"/>
    <mergeCell ref="CY81:CZ81"/>
    <mergeCell ref="DA81:DK81"/>
    <mergeCell ref="CY83:CZ83"/>
    <mergeCell ref="DA83:DK83"/>
    <mergeCell ref="AB82:AG82"/>
    <mergeCell ref="AI82:AQ82"/>
    <mergeCell ref="CY82:CZ82"/>
    <mergeCell ref="DA82:DK82"/>
    <mergeCell ref="AB81:AG81"/>
    <mergeCell ref="AB84:AG84"/>
    <mergeCell ref="AI84:AQ84"/>
    <mergeCell ref="CY84:CZ84"/>
    <mergeCell ref="DA84:DK84"/>
    <mergeCell ref="DQ80:DV80"/>
    <mergeCell ref="DX80:EF80"/>
    <mergeCell ref="DL79:DN79"/>
    <mergeCell ref="DO79:DP79"/>
    <mergeCell ref="DQ79:DV79"/>
    <mergeCell ref="DX79:EF79"/>
    <mergeCell ref="DX81:EF81"/>
    <mergeCell ref="EH81:EQ84"/>
    <mergeCell ref="ER81:ER84"/>
    <mergeCell ref="DQ82:DV82"/>
    <mergeCell ref="DX82:EF82"/>
    <mergeCell ref="DL83:DN83"/>
    <mergeCell ref="DO83:DP83"/>
    <mergeCell ref="DL82:DN82"/>
    <mergeCell ref="DO82:DP82"/>
    <mergeCell ref="DL81:DN81"/>
    <mergeCell ref="DO81:DP81"/>
    <mergeCell ref="DQ81:DV81"/>
    <mergeCell ref="DQ83:DV83"/>
    <mergeCell ref="DX83:EF83"/>
    <mergeCell ref="DL84:DN84"/>
    <mergeCell ref="DO84:DP84"/>
    <mergeCell ref="DQ84:DV84"/>
    <mergeCell ref="DX84:EF84"/>
    <mergeCell ref="L78:V78"/>
    <mergeCell ref="W78:Y78"/>
    <mergeCell ref="Z78:AA78"/>
    <mergeCell ref="AB78:AG78"/>
    <mergeCell ref="AI78:AQ78"/>
    <mergeCell ref="DL77:DN77"/>
    <mergeCell ref="DO77:DP77"/>
    <mergeCell ref="DQ77:DV77"/>
    <mergeCell ref="J80:K80"/>
    <mergeCell ref="L80:V80"/>
    <mergeCell ref="W80:Y80"/>
    <mergeCell ref="Z80:AA80"/>
    <mergeCell ref="AB80:AG80"/>
    <mergeCell ref="AI80:AQ80"/>
    <mergeCell ref="J79:K79"/>
    <mergeCell ref="L79:V79"/>
    <mergeCell ref="W79:Y79"/>
    <mergeCell ref="Z79:AA79"/>
    <mergeCell ref="AB79:AG79"/>
    <mergeCell ref="AI79:AQ79"/>
    <mergeCell ref="CY80:CZ80"/>
    <mergeCell ref="DA80:DK80"/>
    <mergeCell ref="DL80:DN80"/>
    <mergeCell ref="DO80:DP80"/>
    <mergeCell ref="A77:I80"/>
    <mergeCell ref="J77:K77"/>
    <mergeCell ref="L77:V77"/>
    <mergeCell ref="W77:Y77"/>
    <mergeCell ref="Z77:AA77"/>
    <mergeCell ref="AB77:AG77"/>
    <mergeCell ref="DX77:EF77"/>
    <mergeCell ref="EH77:EQ80"/>
    <mergeCell ref="ER77:ER80"/>
    <mergeCell ref="DL78:DN78"/>
    <mergeCell ref="DO78:DP78"/>
    <mergeCell ref="DQ78:DV78"/>
    <mergeCell ref="DX78:EF78"/>
    <mergeCell ref="AI77:AQ77"/>
    <mergeCell ref="AS77:BB80"/>
    <mergeCell ref="BC77:BC80"/>
    <mergeCell ref="CP77:CX80"/>
    <mergeCell ref="CY77:CZ77"/>
    <mergeCell ref="DA77:DK77"/>
    <mergeCell ref="CY78:CZ78"/>
    <mergeCell ref="DA78:DK78"/>
    <mergeCell ref="CY79:CZ79"/>
    <mergeCell ref="DA79:DK79"/>
    <mergeCell ref="J78:K78"/>
    <mergeCell ref="AI72:AL72"/>
    <mergeCell ref="AN72:AQ72"/>
    <mergeCell ref="EK73:EN73"/>
    <mergeCell ref="EO73:ER73"/>
    <mergeCell ref="A76:I76"/>
    <mergeCell ref="J76:V76"/>
    <mergeCell ref="Z76:AA76"/>
    <mergeCell ref="AB76:AH76"/>
    <mergeCell ref="AI76:AR76"/>
    <mergeCell ref="AS76:BC76"/>
    <mergeCell ref="CP76:CX76"/>
    <mergeCell ref="CY76:DK76"/>
    <mergeCell ref="AV73:AY73"/>
    <mergeCell ref="AZ73:BC73"/>
    <mergeCell ref="CP73:CS73"/>
    <mergeCell ref="CT73:CZ73"/>
    <mergeCell ref="DA73:DI73"/>
    <mergeCell ref="DJ73:EJ73"/>
    <mergeCell ref="DO76:DP76"/>
    <mergeCell ref="DQ76:DW76"/>
    <mergeCell ref="DX76:EG76"/>
    <mergeCell ref="EH76:ER76"/>
    <mergeCell ref="L70:T70"/>
    <mergeCell ref="U70:AH70"/>
    <mergeCell ref="AI70:AL70"/>
    <mergeCell ref="AN70:AQ70"/>
    <mergeCell ref="DJ72:EJ72"/>
    <mergeCell ref="EK72:EN72"/>
    <mergeCell ref="EO72:ER72"/>
    <mergeCell ref="A73:D73"/>
    <mergeCell ref="E73:K73"/>
    <mergeCell ref="L73:T73"/>
    <mergeCell ref="U73:AH73"/>
    <mergeCell ref="AI73:AL73"/>
    <mergeCell ref="AN73:AQ73"/>
    <mergeCell ref="AR73:AU73"/>
    <mergeCell ref="AR72:AU72"/>
    <mergeCell ref="AV72:AY72"/>
    <mergeCell ref="AZ72:BC72"/>
    <mergeCell ref="CP72:CS72"/>
    <mergeCell ref="CT72:CZ72"/>
    <mergeCell ref="DA72:DI72"/>
    <mergeCell ref="A72:D72"/>
    <mergeCell ref="E72:K72"/>
    <mergeCell ref="L72:T72"/>
    <mergeCell ref="U72:AH72"/>
    <mergeCell ref="CP71:CS71"/>
    <mergeCell ref="CT71:CZ71"/>
    <mergeCell ref="DA71:DI71"/>
    <mergeCell ref="DJ71:EJ71"/>
    <mergeCell ref="EK71:EN71"/>
    <mergeCell ref="EO71:ER71"/>
    <mergeCell ref="EO70:ER70"/>
    <mergeCell ref="A71:D71"/>
    <mergeCell ref="E71:K71"/>
    <mergeCell ref="L71:T71"/>
    <mergeCell ref="U71:AH71"/>
    <mergeCell ref="AI71:AL71"/>
    <mergeCell ref="AN71:AQ71"/>
    <mergeCell ref="AR71:AU71"/>
    <mergeCell ref="AV71:AY71"/>
    <mergeCell ref="AZ71:BC71"/>
    <mergeCell ref="AZ70:BC70"/>
    <mergeCell ref="CP70:CS70"/>
    <mergeCell ref="CT70:CZ70"/>
    <mergeCell ref="DA70:DI70"/>
    <mergeCell ref="DJ70:EJ70"/>
    <mergeCell ref="EK70:EN70"/>
    <mergeCell ref="A70:D70"/>
    <mergeCell ref="E70:K70"/>
    <mergeCell ref="A68:D68"/>
    <mergeCell ref="E68:K68"/>
    <mergeCell ref="L68:T68"/>
    <mergeCell ref="U68:AH68"/>
    <mergeCell ref="AI68:AL68"/>
    <mergeCell ref="AZ69:BC69"/>
    <mergeCell ref="CP69:CS69"/>
    <mergeCell ref="CT69:CZ69"/>
    <mergeCell ref="DA69:DI69"/>
    <mergeCell ref="DA66:DI66"/>
    <mergeCell ref="DJ66:EJ66"/>
    <mergeCell ref="EK66:EN66"/>
    <mergeCell ref="A66:D66"/>
    <mergeCell ref="E66:K66"/>
    <mergeCell ref="L66:T66"/>
    <mergeCell ref="AR70:AU70"/>
    <mergeCell ref="AV70:AY70"/>
    <mergeCell ref="AV69:AY69"/>
    <mergeCell ref="DJ68:EJ68"/>
    <mergeCell ref="EK68:EN68"/>
    <mergeCell ref="A69:D69"/>
    <mergeCell ref="E69:K69"/>
    <mergeCell ref="L69:T69"/>
    <mergeCell ref="U69:AH69"/>
    <mergeCell ref="AI69:AL69"/>
    <mergeCell ref="AN69:AQ69"/>
    <mergeCell ref="AR69:AU69"/>
    <mergeCell ref="AR68:AU68"/>
    <mergeCell ref="AV68:AY68"/>
    <mergeCell ref="AZ68:BC68"/>
    <mergeCell ref="CP68:CS68"/>
    <mergeCell ref="CT68:CZ68"/>
    <mergeCell ref="DA68:DI68"/>
    <mergeCell ref="A67:D67"/>
    <mergeCell ref="E67:K67"/>
    <mergeCell ref="L67:T67"/>
    <mergeCell ref="U67:AH67"/>
    <mergeCell ref="AI67:AL67"/>
    <mergeCell ref="AN67:AQ67"/>
    <mergeCell ref="AR67:AU67"/>
    <mergeCell ref="AV67:AY67"/>
    <mergeCell ref="AZ67:BC67"/>
    <mergeCell ref="CP67:CS67"/>
    <mergeCell ref="CT67:CZ67"/>
    <mergeCell ref="DA67:DI67"/>
    <mergeCell ref="DJ67:EJ67"/>
    <mergeCell ref="AN68:AQ68"/>
    <mergeCell ref="EK69:EN69"/>
    <mergeCell ref="EO69:ER69"/>
    <mergeCell ref="EK67:EN67"/>
    <mergeCell ref="EO67:ER67"/>
    <mergeCell ref="EO68:ER68"/>
    <mergeCell ref="DJ69:EJ69"/>
    <mergeCell ref="U66:AH66"/>
    <mergeCell ref="AI66:AL66"/>
    <mergeCell ref="AN66:AQ66"/>
    <mergeCell ref="AR66:AU66"/>
    <mergeCell ref="AV66:AY66"/>
    <mergeCell ref="AV65:AY65"/>
    <mergeCell ref="DJ64:EJ64"/>
    <mergeCell ref="EK64:EN64"/>
    <mergeCell ref="EO64:ER64"/>
    <mergeCell ref="AZ64:BC64"/>
    <mergeCell ref="CP64:CS64"/>
    <mergeCell ref="CT64:CZ64"/>
    <mergeCell ref="DA64:DI64"/>
    <mergeCell ref="EK65:EN65"/>
    <mergeCell ref="EO65:ER65"/>
    <mergeCell ref="AZ65:BC65"/>
    <mergeCell ref="CP65:CS65"/>
    <mergeCell ref="CT65:CZ65"/>
    <mergeCell ref="DA65:DI65"/>
    <mergeCell ref="DJ65:EJ65"/>
    <mergeCell ref="EO66:ER66"/>
    <mergeCell ref="AZ66:BC66"/>
    <mergeCell ref="CP66:CS66"/>
    <mergeCell ref="CT66:CZ66"/>
    <mergeCell ref="A65:D65"/>
    <mergeCell ref="E65:K65"/>
    <mergeCell ref="L65:T65"/>
    <mergeCell ref="U65:AH65"/>
    <mergeCell ref="AI65:AL65"/>
    <mergeCell ref="AN65:AQ65"/>
    <mergeCell ref="AR65:AU65"/>
    <mergeCell ref="AR64:AU64"/>
    <mergeCell ref="AV64:AY64"/>
    <mergeCell ref="A64:D64"/>
    <mergeCell ref="E64:K64"/>
    <mergeCell ref="L64:T64"/>
    <mergeCell ref="U64:AH64"/>
    <mergeCell ref="AI64:AL64"/>
    <mergeCell ref="AN64:AQ64"/>
    <mergeCell ref="A63:D63"/>
    <mergeCell ref="E63:K63"/>
    <mergeCell ref="L63:T63"/>
    <mergeCell ref="U63:AH63"/>
    <mergeCell ref="AI63:AL63"/>
    <mergeCell ref="AN63:AQ63"/>
    <mergeCell ref="AR63:AU63"/>
    <mergeCell ref="AV63:AY63"/>
    <mergeCell ref="AZ63:BC63"/>
    <mergeCell ref="AN61:AQ61"/>
    <mergeCell ref="AR61:AU61"/>
    <mergeCell ref="CP63:CS63"/>
    <mergeCell ref="CT63:CZ63"/>
    <mergeCell ref="DA63:DI63"/>
    <mergeCell ref="DJ63:EJ63"/>
    <mergeCell ref="EK63:EN63"/>
    <mergeCell ref="EO63:ER63"/>
    <mergeCell ref="EO62:ER62"/>
    <mergeCell ref="AZ62:BC62"/>
    <mergeCell ref="CP62:CS62"/>
    <mergeCell ref="CT62:CZ62"/>
    <mergeCell ref="DA62:DI62"/>
    <mergeCell ref="DJ62:EJ62"/>
    <mergeCell ref="EK62:EN62"/>
    <mergeCell ref="CT60:CZ60"/>
    <mergeCell ref="DA60:DI60"/>
    <mergeCell ref="AR60:AU60"/>
    <mergeCell ref="EK61:EN61"/>
    <mergeCell ref="EO61:ER61"/>
    <mergeCell ref="A62:D62"/>
    <mergeCell ref="E62:K62"/>
    <mergeCell ref="L62:T62"/>
    <mergeCell ref="U62:AH62"/>
    <mergeCell ref="AI62:AL62"/>
    <mergeCell ref="AN62:AQ62"/>
    <mergeCell ref="AR62:AU62"/>
    <mergeCell ref="AV62:AY62"/>
    <mergeCell ref="AV61:AY61"/>
    <mergeCell ref="AZ61:BC61"/>
    <mergeCell ref="CP61:CS61"/>
    <mergeCell ref="CT61:CZ61"/>
    <mergeCell ref="DA61:DI61"/>
    <mergeCell ref="DJ61:EJ61"/>
    <mergeCell ref="A61:D61"/>
    <mergeCell ref="E61:K61"/>
    <mergeCell ref="L61:T61"/>
    <mergeCell ref="U61:AH61"/>
    <mergeCell ref="AI61:AL61"/>
    <mergeCell ref="U58:AH59"/>
    <mergeCell ref="AI58:AQ58"/>
    <mergeCell ref="AR58:AU59"/>
    <mergeCell ref="EK58:EN59"/>
    <mergeCell ref="EO58:ER59"/>
    <mergeCell ref="AI59:AL59"/>
    <mergeCell ref="AN59:AQ59"/>
    <mergeCell ref="A60:D60"/>
    <mergeCell ref="E60:K60"/>
    <mergeCell ref="L60:T60"/>
    <mergeCell ref="U60:AH60"/>
    <mergeCell ref="AI60:AL60"/>
    <mergeCell ref="AN60:AQ60"/>
    <mergeCell ref="AV58:AY59"/>
    <mergeCell ref="AZ58:BC59"/>
    <mergeCell ref="CP58:CS59"/>
    <mergeCell ref="CT58:CZ59"/>
    <mergeCell ref="DA58:DI59"/>
    <mergeCell ref="DJ58:EJ59"/>
    <mergeCell ref="DJ60:EJ60"/>
    <mergeCell ref="EK60:EN60"/>
    <mergeCell ref="EO60:ER60"/>
    <mergeCell ref="AZ60:BC60"/>
    <mergeCell ref="CP60:CS60"/>
    <mergeCell ref="AV60:AY60"/>
    <mergeCell ref="AI50:AL50"/>
    <mergeCell ref="AN50:AQ50"/>
    <mergeCell ref="EK51:EN51"/>
    <mergeCell ref="EO51:ER51"/>
    <mergeCell ref="A54:K54"/>
    <mergeCell ref="L54:T54"/>
    <mergeCell ref="U54:AF54"/>
    <mergeCell ref="CP54:CZ54"/>
    <mergeCell ref="DA54:DI54"/>
    <mergeCell ref="DJ54:DU54"/>
    <mergeCell ref="AV51:AY51"/>
    <mergeCell ref="AZ51:BC51"/>
    <mergeCell ref="CP51:CS51"/>
    <mergeCell ref="CT51:CZ51"/>
    <mergeCell ref="DA51:DI51"/>
    <mergeCell ref="DJ51:EJ51"/>
    <mergeCell ref="A56:AH56"/>
    <mergeCell ref="AI56:AQ56"/>
    <mergeCell ref="CP56:DW56"/>
    <mergeCell ref="DX56:EF56"/>
    <mergeCell ref="A58:D59"/>
    <mergeCell ref="E58:K59"/>
    <mergeCell ref="L58:T59"/>
    <mergeCell ref="L48:T48"/>
    <mergeCell ref="U48:AH48"/>
    <mergeCell ref="AI48:AL48"/>
    <mergeCell ref="AN48:AQ48"/>
    <mergeCell ref="DJ50:EJ50"/>
    <mergeCell ref="EK50:EN50"/>
    <mergeCell ref="EO50:ER50"/>
    <mergeCell ref="A51:D51"/>
    <mergeCell ref="E51:K51"/>
    <mergeCell ref="L51:T51"/>
    <mergeCell ref="U51:AH51"/>
    <mergeCell ref="AI51:AL51"/>
    <mergeCell ref="AN51:AQ51"/>
    <mergeCell ref="AR51:AU51"/>
    <mergeCell ref="AR50:AU50"/>
    <mergeCell ref="AV50:AY50"/>
    <mergeCell ref="AZ50:BC50"/>
    <mergeCell ref="CP50:CS50"/>
    <mergeCell ref="CT50:CZ50"/>
    <mergeCell ref="DA50:DI50"/>
    <mergeCell ref="A50:D50"/>
    <mergeCell ref="E50:K50"/>
    <mergeCell ref="L50:T50"/>
    <mergeCell ref="U50:AH50"/>
    <mergeCell ref="CP49:CS49"/>
    <mergeCell ref="CT49:CZ49"/>
    <mergeCell ref="DA49:DI49"/>
    <mergeCell ref="DJ49:EJ49"/>
    <mergeCell ref="EK49:EN49"/>
    <mergeCell ref="EO49:ER49"/>
    <mergeCell ref="EO48:ER48"/>
    <mergeCell ref="A49:D49"/>
    <mergeCell ref="E49:K49"/>
    <mergeCell ref="L49:T49"/>
    <mergeCell ref="U49:AH49"/>
    <mergeCell ref="AI49:AL49"/>
    <mergeCell ref="AN49:AQ49"/>
    <mergeCell ref="AR49:AU49"/>
    <mergeCell ref="AV49:AY49"/>
    <mergeCell ref="AZ49:BC49"/>
    <mergeCell ref="AZ48:BC48"/>
    <mergeCell ref="CP48:CS48"/>
    <mergeCell ref="CT48:CZ48"/>
    <mergeCell ref="DA48:DI48"/>
    <mergeCell ref="DJ48:EJ48"/>
    <mergeCell ref="EK48:EN48"/>
    <mergeCell ref="A48:D48"/>
    <mergeCell ref="E48:K48"/>
    <mergeCell ref="A46:D46"/>
    <mergeCell ref="E46:K46"/>
    <mergeCell ref="L46:T46"/>
    <mergeCell ref="U46:AH46"/>
    <mergeCell ref="AI46:AL46"/>
    <mergeCell ref="AZ47:BC47"/>
    <mergeCell ref="CP47:CS47"/>
    <mergeCell ref="CT47:CZ47"/>
    <mergeCell ref="DA47:DI47"/>
    <mergeCell ref="DA44:DI44"/>
    <mergeCell ref="DJ44:EJ44"/>
    <mergeCell ref="EK44:EN44"/>
    <mergeCell ref="A44:D44"/>
    <mergeCell ref="E44:K44"/>
    <mergeCell ref="L44:T44"/>
    <mergeCell ref="AR48:AU48"/>
    <mergeCell ref="AV48:AY48"/>
    <mergeCell ref="AV47:AY47"/>
    <mergeCell ref="DJ46:EJ46"/>
    <mergeCell ref="EK46:EN46"/>
    <mergeCell ref="A47:D47"/>
    <mergeCell ref="E47:K47"/>
    <mergeCell ref="L47:T47"/>
    <mergeCell ref="U47:AH47"/>
    <mergeCell ref="AI47:AL47"/>
    <mergeCell ref="AN47:AQ47"/>
    <mergeCell ref="AR47:AU47"/>
    <mergeCell ref="AR46:AU46"/>
    <mergeCell ref="AV46:AY46"/>
    <mergeCell ref="AZ46:BC46"/>
    <mergeCell ref="CP46:CS46"/>
    <mergeCell ref="CT46:CZ46"/>
    <mergeCell ref="DA46:DI46"/>
    <mergeCell ref="A45:D45"/>
    <mergeCell ref="E45:K45"/>
    <mergeCell ref="L45:T45"/>
    <mergeCell ref="U45:AH45"/>
    <mergeCell ref="AI45:AL45"/>
    <mergeCell ref="AN45:AQ45"/>
    <mergeCell ref="AR45:AU45"/>
    <mergeCell ref="AV45:AY45"/>
    <mergeCell ref="AZ45:BC45"/>
    <mergeCell ref="CP45:CS45"/>
    <mergeCell ref="CT45:CZ45"/>
    <mergeCell ref="DA45:DI45"/>
    <mergeCell ref="DJ45:EJ45"/>
    <mergeCell ref="AN46:AQ46"/>
    <mergeCell ref="EK47:EN47"/>
    <mergeCell ref="EO47:ER47"/>
    <mergeCell ref="EK45:EN45"/>
    <mergeCell ref="EO45:ER45"/>
    <mergeCell ref="EO46:ER46"/>
    <mergeCell ref="DJ47:EJ47"/>
    <mergeCell ref="U44:AH44"/>
    <mergeCell ref="AI44:AL44"/>
    <mergeCell ref="AN44:AQ44"/>
    <mergeCell ref="AR44:AU44"/>
    <mergeCell ref="AV44:AY44"/>
    <mergeCell ref="AV43:AY43"/>
    <mergeCell ref="DJ42:EJ42"/>
    <mergeCell ref="EK42:EN42"/>
    <mergeCell ref="EO42:ER42"/>
    <mergeCell ref="AZ42:BC42"/>
    <mergeCell ref="CP42:CS42"/>
    <mergeCell ref="CT42:CZ42"/>
    <mergeCell ref="DA42:DI42"/>
    <mergeCell ref="EK43:EN43"/>
    <mergeCell ref="EO43:ER43"/>
    <mergeCell ref="AZ43:BC43"/>
    <mergeCell ref="CP43:CS43"/>
    <mergeCell ref="CT43:CZ43"/>
    <mergeCell ref="DA43:DI43"/>
    <mergeCell ref="DJ43:EJ43"/>
    <mergeCell ref="EO44:ER44"/>
    <mergeCell ref="AZ44:BC44"/>
    <mergeCell ref="CP44:CS44"/>
    <mergeCell ref="CT44:CZ44"/>
    <mergeCell ref="A43:D43"/>
    <mergeCell ref="E43:K43"/>
    <mergeCell ref="L43:T43"/>
    <mergeCell ref="U43:AH43"/>
    <mergeCell ref="AI43:AL43"/>
    <mergeCell ref="AN43:AQ43"/>
    <mergeCell ref="AR43:AU43"/>
    <mergeCell ref="AR42:AU42"/>
    <mergeCell ref="AV42:AY42"/>
    <mergeCell ref="A42:D42"/>
    <mergeCell ref="E42:K42"/>
    <mergeCell ref="L42:T42"/>
    <mergeCell ref="U42:AH42"/>
    <mergeCell ref="AI42:AL42"/>
    <mergeCell ref="AN42:AQ42"/>
    <mergeCell ref="CP41:CS41"/>
    <mergeCell ref="CT41:CZ41"/>
    <mergeCell ref="DA41:DI41"/>
    <mergeCell ref="DJ41:EJ41"/>
    <mergeCell ref="EK41:EN41"/>
    <mergeCell ref="EO41:ER41"/>
    <mergeCell ref="EO40:ER40"/>
    <mergeCell ref="A41:D41"/>
    <mergeCell ref="E41:K41"/>
    <mergeCell ref="L41:T41"/>
    <mergeCell ref="U41:AH41"/>
    <mergeCell ref="AI41:AL41"/>
    <mergeCell ref="AN41:AQ41"/>
    <mergeCell ref="AR41:AU41"/>
    <mergeCell ref="AV41:AY41"/>
    <mergeCell ref="AZ41:BC41"/>
    <mergeCell ref="AZ40:BC40"/>
    <mergeCell ref="CP40:CS40"/>
    <mergeCell ref="CT40:CZ40"/>
    <mergeCell ref="DA40:DI40"/>
    <mergeCell ref="DJ40:EJ40"/>
    <mergeCell ref="EK40:EN40"/>
    <mergeCell ref="EK39:EN39"/>
    <mergeCell ref="EO39:ER39"/>
    <mergeCell ref="A40:D40"/>
    <mergeCell ref="E40:K40"/>
    <mergeCell ref="L40:T40"/>
    <mergeCell ref="U40:AH40"/>
    <mergeCell ref="AI40:AL40"/>
    <mergeCell ref="AN40:AQ40"/>
    <mergeCell ref="AR40:AU40"/>
    <mergeCell ref="AV40:AY40"/>
    <mergeCell ref="AV39:AY39"/>
    <mergeCell ref="AZ39:BC39"/>
    <mergeCell ref="CP39:CS39"/>
    <mergeCell ref="CT39:CZ39"/>
    <mergeCell ref="DA39:DI39"/>
    <mergeCell ref="DJ39:EJ39"/>
    <mergeCell ref="A39:D39"/>
    <mergeCell ref="E39:K39"/>
    <mergeCell ref="L39:T39"/>
    <mergeCell ref="U39:AH39"/>
    <mergeCell ref="AI39:AL39"/>
    <mergeCell ref="AN39:AQ39"/>
    <mergeCell ref="AR39:AU39"/>
    <mergeCell ref="EK36:EN37"/>
    <mergeCell ref="EO36:ER37"/>
    <mergeCell ref="AI37:AL37"/>
    <mergeCell ref="AN37:AQ37"/>
    <mergeCell ref="A38:D38"/>
    <mergeCell ref="E38:K38"/>
    <mergeCell ref="L38:T38"/>
    <mergeCell ref="U38:AH38"/>
    <mergeCell ref="AI38:AL38"/>
    <mergeCell ref="AN38:AQ38"/>
    <mergeCell ref="AV36:AY37"/>
    <mergeCell ref="AZ36:BC37"/>
    <mergeCell ref="CP36:CS37"/>
    <mergeCell ref="CT36:CZ37"/>
    <mergeCell ref="DA36:DI37"/>
    <mergeCell ref="DJ36:EJ37"/>
    <mergeCell ref="DJ38:EJ38"/>
    <mergeCell ref="EK38:EN38"/>
    <mergeCell ref="EO38:ER38"/>
    <mergeCell ref="AZ38:BC38"/>
    <mergeCell ref="CP38:CS38"/>
    <mergeCell ref="CT38:CZ38"/>
    <mergeCell ref="AN29:AQ29"/>
    <mergeCell ref="DA38:DI38"/>
    <mergeCell ref="A34:AH34"/>
    <mergeCell ref="AI34:AQ34"/>
    <mergeCell ref="CP34:DW34"/>
    <mergeCell ref="DX34:EF34"/>
    <mergeCell ref="A36:D37"/>
    <mergeCell ref="E36:K37"/>
    <mergeCell ref="L36:T37"/>
    <mergeCell ref="U36:AH37"/>
    <mergeCell ref="AI36:AQ36"/>
    <mergeCell ref="AR36:AU37"/>
    <mergeCell ref="AR38:AU38"/>
    <mergeCell ref="AV38:AY38"/>
    <mergeCell ref="L27:T27"/>
    <mergeCell ref="U27:AH27"/>
    <mergeCell ref="AI27:AL27"/>
    <mergeCell ref="AN27:AQ27"/>
    <mergeCell ref="DJ29:EJ29"/>
    <mergeCell ref="EK29:EN29"/>
    <mergeCell ref="EO29:ER29"/>
    <mergeCell ref="A32:K32"/>
    <mergeCell ref="L32:T32"/>
    <mergeCell ref="U32:AF32"/>
    <mergeCell ref="CP32:CZ32"/>
    <mergeCell ref="DA32:DI32"/>
    <mergeCell ref="DJ32:DU32"/>
    <mergeCell ref="AR29:AU29"/>
    <mergeCell ref="AV29:AY29"/>
    <mergeCell ref="AZ29:BC29"/>
    <mergeCell ref="CP29:CS29"/>
    <mergeCell ref="CT29:CZ29"/>
    <mergeCell ref="DA29:DI29"/>
    <mergeCell ref="A29:D29"/>
    <mergeCell ref="E29:K29"/>
    <mergeCell ref="L29:T29"/>
    <mergeCell ref="U29:AH29"/>
    <mergeCell ref="AI29:AL29"/>
    <mergeCell ref="CP28:CS28"/>
    <mergeCell ref="CT28:CZ28"/>
    <mergeCell ref="DA28:DI28"/>
    <mergeCell ref="DJ28:EJ28"/>
    <mergeCell ref="EK28:EN28"/>
    <mergeCell ref="EO28:ER28"/>
    <mergeCell ref="EO27:ER27"/>
    <mergeCell ref="A28:D28"/>
    <mergeCell ref="E28:K28"/>
    <mergeCell ref="L28:T28"/>
    <mergeCell ref="U28:AH28"/>
    <mergeCell ref="AI28:AL28"/>
    <mergeCell ref="AN28:AQ28"/>
    <mergeCell ref="AR28:AU28"/>
    <mergeCell ref="AV28:AY28"/>
    <mergeCell ref="AZ28:BC28"/>
    <mergeCell ref="AZ27:BC27"/>
    <mergeCell ref="CP27:CS27"/>
    <mergeCell ref="CT27:CZ27"/>
    <mergeCell ref="DA27:DI27"/>
    <mergeCell ref="DJ27:EJ27"/>
    <mergeCell ref="EK27:EN27"/>
    <mergeCell ref="A27:D27"/>
    <mergeCell ref="E27:K27"/>
    <mergeCell ref="A25:D25"/>
    <mergeCell ref="E25:K25"/>
    <mergeCell ref="L25:T25"/>
    <mergeCell ref="U25:AH25"/>
    <mergeCell ref="AI25:AL25"/>
    <mergeCell ref="AZ26:BC26"/>
    <mergeCell ref="CP26:CS26"/>
    <mergeCell ref="CT26:CZ26"/>
    <mergeCell ref="DA26:DI26"/>
    <mergeCell ref="DA23:DI23"/>
    <mergeCell ref="DJ23:EJ23"/>
    <mergeCell ref="EK23:EN23"/>
    <mergeCell ref="A23:D23"/>
    <mergeCell ref="E23:K23"/>
    <mergeCell ref="L23:T23"/>
    <mergeCell ref="AR27:AU27"/>
    <mergeCell ref="AV27:AY27"/>
    <mergeCell ref="AV26:AY26"/>
    <mergeCell ref="DJ25:EJ25"/>
    <mergeCell ref="EK25:EN25"/>
    <mergeCell ref="A26:D26"/>
    <mergeCell ref="E26:K26"/>
    <mergeCell ref="L26:T26"/>
    <mergeCell ref="U26:AH26"/>
    <mergeCell ref="AI26:AL26"/>
    <mergeCell ref="AN26:AQ26"/>
    <mergeCell ref="AR26:AU26"/>
    <mergeCell ref="AR25:AU25"/>
    <mergeCell ref="AV25:AY25"/>
    <mergeCell ref="AZ25:BC25"/>
    <mergeCell ref="CP25:CS25"/>
    <mergeCell ref="CT25:CZ25"/>
    <mergeCell ref="DA25:DI25"/>
    <mergeCell ref="A24:D24"/>
    <mergeCell ref="E24:K24"/>
    <mergeCell ref="L24:T24"/>
    <mergeCell ref="U24:AH24"/>
    <mergeCell ref="AI24:AL24"/>
    <mergeCell ref="AN24:AQ24"/>
    <mergeCell ref="AR24:AU24"/>
    <mergeCell ref="AV24:AY24"/>
    <mergeCell ref="AZ24:BC24"/>
    <mergeCell ref="CP24:CS24"/>
    <mergeCell ref="CT24:CZ24"/>
    <mergeCell ref="DA24:DI24"/>
    <mergeCell ref="DJ24:EJ24"/>
    <mergeCell ref="AN25:AQ25"/>
    <mergeCell ref="EK26:EN26"/>
    <mergeCell ref="EO26:ER26"/>
    <mergeCell ref="EK24:EN24"/>
    <mergeCell ref="EO24:ER24"/>
    <mergeCell ref="EO25:ER25"/>
    <mergeCell ref="DJ26:EJ26"/>
    <mergeCell ref="U23:AH23"/>
    <mergeCell ref="AI23:AL23"/>
    <mergeCell ref="AN23:AQ23"/>
    <mergeCell ref="AR23:AU23"/>
    <mergeCell ref="AV23:AY23"/>
    <mergeCell ref="AV22:AY22"/>
    <mergeCell ref="DJ21:EJ21"/>
    <mergeCell ref="EK21:EN21"/>
    <mergeCell ref="EO21:ER21"/>
    <mergeCell ref="AZ21:BC21"/>
    <mergeCell ref="CP21:CS21"/>
    <mergeCell ref="CT21:CZ21"/>
    <mergeCell ref="DA21:DI21"/>
    <mergeCell ref="EK22:EN22"/>
    <mergeCell ref="EO22:ER22"/>
    <mergeCell ref="AZ22:BC22"/>
    <mergeCell ref="CP22:CS22"/>
    <mergeCell ref="CT22:CZ22"/>
    <mergeCell ref="DA22:DI22"/>
    <mergeCell ref="DJ22:EJ22"/>
    <mergeCell ref="EO23:ER23"/>
    <mergeCell ref="AZ23:BC23"/>
    <mergeCell ref="CP23:CS23"/>
    <mergeCell ref="CT23:CZ23"/>
    <mergeCell ref="A22:D22"/>
    <mergeCell ref="E22:K22"/>
    <mergeCell ref="L22:T22"/>
    <mergeCell ref="U22:AH22"/>
    <mergeCell ref="AI22:AL22"/>
    <mergeCell ref="AN22:AQ22"/>
    <mergeCell ref="AR22:AU22"/>
    <mergeCell ref="AR21:AU21"/>
    <mergeCell ref="AV21:AY21"/>
    <mergeCell ref="A21:D21"/>
    <mergeCell ref="E21:K21"/>
    <mergeCell ref="L21:T21"/>
    <mergeCell ref="U21:AH21"/>
    <mergeCell ref="AI21:AL21"/>
    <mergeCell ref="AN21:AQ21"/>
    <mergeCell ref="CP20:CS20"/>
    <mergeCell ref="CT20:CZ20"/>
    <mergeCell ref="DA20:DI20"/>
    <mergeCell ref="DJ20:EJ20"/>
    <mergeCell ref="EK20:EN20"/>
    <mergeCell ref="EO20:ER20"/>
    <mergeCell ref="EO19:ER19"/>
    <mergeCell ref="A20:D20"/>
    <mergeCell ref="E20:K20"/>
    <mergeCell ref="L20:T20"/>
    <mergeCell ref="U20:AH20"/>
    <mergeCell ref="AI20:AL20"/>
    <mergeCell ref="AN20:AQ20"/>
    <mergeCell ref="AR20:AU20"/>
    <mergeCell ref="AV20:AY20"/>
    <mergeCell ref="AZ20:BC20"/>
    <mergeCell ref="AZ19:BC19"/>
    <mergeCell ref="CP19:CS19"/>
    <mergeCell ref="CT19:CZ19"/>
    <mergeCell ref="DA19:DI19"/>
    <mergeCell ref="DJ19:EJ19"/>
    <mergeCell ref="EK19:EN19"/>
    <mergeCell ref="A19:D19"/>
    <mergeCell ref="E19:K19"/>
    <mergeCell ref="L19:T19"/>
    <mergeCell ref="U19:AH19"/>
    <mergeCell ref="AI19:AL19"/>
    <mergeCell ref="AN19:AQ19"/>
    <mergeCell ref="AR19:AU19"/>
    <mergeCell ref="AV19:AY19"/>
    <mergeCell ref="AV18:AY18"/>
    <mergeCell ref="DJ17:EJ17"/>
    <mergeCell ref="EK17:EN17"/>
    <mergeCell ref="U17:AH17"/>
    <mergeCell ref="AI17:AL17"/>
    <mergeCell ref="AN17:AQ17"/>
    <mergeCell ref="EO17:ER17"/>
    <mergeCell ref="A18:D18"/>
    <mergeCell ref="E18:K18"/>
    <mergeCell ref="L18:T18"/>
    <mergeCell ref="U18:AH18"/>
    <mergeCell ref="AI18:AL18"/>
    <mergeCell ref="AN18:AQ18"/>
    <mergeCell ref="AR18:AU18"/>
    <mergeCell ref="AR17:AU17"/>
    <mergeCell ref="AV17:AY17"/>
    <mergeCell ref="AZ17:BC17"/>
    <mergeCell ref="CP17:CS17"/>
    <mergeCell ref="CT17:CZ17"/>
    <mergeCell ref="DA17:DI17"/>
    <mergeCell ref="EK18:EN18"/>
    <mergeCell ref="EO18:ER18"/>
    <mergeCell ref="AZ18:BC18"/>
    <mergeCell ref="CP18:CS18"/>
    <mergeCell ref="CT18:CZ18"/>
    <mergeCell ref="DA18:DI18"/>
    <mergeCell ref="DJ18:EJ18"/>
    <mergeCell ref="A17:D17"/>
    <mergeCell ref="E17:K17"/>
    <mergeCell ref="L17:T17"/>
    <mergeCell ref="DA16:DI16"/>
    <mergeCell ref="DJ16:EJ16"/>
    <mergeCell ref="EK16:EN16"/>
    <mergeCell ref="EO16:ER16"/>
    <mergeCell ref="AZ16:BC16"/>
    <mergeCell ref="CP16:CS16"/>
    <mergeCell ref="CT16:CZ16"/>
    <mergeCell ref="EK14:EN15"/>
    <mergeCell ref="EO14:ER15"/>
    <mergeCell ref="A16:D16"/>
    <mergeCell ref="E16:K16"/>
    <mergeCell ref="L16:T16"/>
    <mergeCell ref="U16:AH16"/>
    <mergeCell ref="AI16:AL16"/>
    <mergeCell ref="AR14:AU15"/>
    <mergeCell ref="AV14:AY15"/>
    <mergeCell ref="AN16:AQ16"/>
    <mergeCell ref="AR16:AU16"/>
    <mergeCell ref="AV16:AY16"/>
    <mergeCell ref="A3:BC3"/>
    <mergeCell ref="CP3:ER3"/>
    <mergeCell ref="BB6:BC6"/>
    <mergeCell ref="EQ6:ER6"/>
    <mergeCell ref="AP8:AQ8"/>
    <mergeCell ref="A10:K10"/>
    <mergeCell ref="L10:T10"/>
    <mergeCell ref="U10:AF10"/>
    <mergeCell ref="CP10:CZ10"/>
    <mergeCell ref="DA10:DI10"/>
    <mergeCell ref="DJ10:DU10"/>
    <mergeCell ref="A12:AH12"/>
    <mergeCell ref="AI12:AQ12"/>
    <mergeCell ref="CP12:DW12"/>
    <mergeCell ref="DX12:EF12"/>
    <mergeCell ref="A14:D15"/>
    <mergeCell ref="E14:K15"/>
    <mergeCell ref="L14:T15"/>
    <mergeCell ref="U14:AH15"/>
    <mergeCell ref="AI14:AQ14"/>
    <mergeCell ref="DJ14:EJ15"/>
    <mergeCell ref="AI15:AL15"/>
    <mergeCell ref="AN15:AQ15"/>
    <mergeCell ref="AZ14:BC15"/>
    <mergeCell ref="CP14:CS15"/>
    <mergeCell ref="CT14:CZ15"/>
    <mergeCell ref="DA14:DI15"/>
  </mergeCells>
  <phoneticPr fontId="51"/>
  <conditionalFormatting sqref="AI12">
    <cfRule type="expression" dxfId="51" priority="6" stopIfTrue="1">
      <formula>AND(COUNTA($A$15:$G$29)&gt;0,$AD$12="□")</formula>
    </cfRule>
  </conditionalFormatting>
  <conditionalFormatting sqref="AI56">
    <cfRule type="expression" dxfId="50" priority="4" stopIfTrue="1">
      <formula>AND(COUNTA($A$15:$G$29)&gt;0,$AD$12="□")</formula>
    </cfRule>
  </conditionalFormatting>
  <conditionalFormatting sqref="AI34">
    <cfRule type="expression" dxfId="49" priority="5" stopIfTrue="1">
      <formula>AND(COUNTA($A$15:$G$29)&gt;0,$AD$12="□")</formula>
    </cfRule>
  </conditionalFormatting>
  <conditionalFormatting sqref="DX12">
    <cfRule type="expression" dxfId="48" priority="3" stopIfTrue="1">
      <formula>AND(COUNTA($A$15:$G$29)&gt;0,$AD$12="□")</formula>
    </cfRule>
  </conditionalFormatting>
  <conditionalFormatting sqref="DX34">
    <cfRule type="expression" dxfId="47" priority="2" stopIfTrue="1">
      <formula>AND(COUNTA($A$15:$G$29)&gt;0,$AD$12="□")</formula>
    </cfRule>
  </conditionalFormatting>
  <conditionalFormatting sqref="DX56">
    <cfRule type="expression" dxfId="46" priority="1" stopIfTrue="1">
      <formula>AND(COUNTA($A$15:$G$29)&gt;0,$AD$12="□")</formula>
    </cfRule>
  </conditionalFormatting>
  <dataValidations count="11">
    <dataValidation type="custom" imeMode="disabled" allowBlank="1" showInputMessage="1" showErrorMessage="1" errorTitle="入力エラー" error="小数点以下第一位を切り捨てで入力して下さい。_x000a_" sqref="EO16:EO25 EO38:EO47 EO60:EO69" xr:uid="{C1A98374-9E46-4272-B60A-16240F1CAAEA}">
      <formula1>DZ16-ROUNDDOWN(DZ16,0)=0</formula1>
    </dataValidation>
    <dataValidation type="custom" imeMode="disabled" allowBlank="1" showInputMessage="1" showErrorMessage="1" errorTitle="入力エラー" error="小数点以下第一位を切り捨てで入力して下さい。_x000a_" sqref="EK16:EK25 EK38:EK47 EK60:EK69" xr:uid="{BB7272AD-5E2B-4F87-9CA4-5771D76ADC7E}">
      <formula1>DX16-ROUNDDOWN(DX16,0)=0</formula1>
    </dataValidation>
    <dataValidation type="textLength" imeMode="disabled" operator="equal" allowBlank="1" showInputMessage="1" showErrorMessage="1" error="SII登録型番の8文字で登録してください。" sqref="E16:K29 E38:K51 E60:K73" xr:uid="{CF27FBAB-4A3B-497D-B129-1D37954A5F81}">
      <formula1>8</formula1>
    </dataValidation>
    <dataValidation type="custom" imeMode="disabled" allowBlank="1" showInputMessage="1" showErrorMessage="1" errorTitle="入力エラー" error="小数点以下第一位を切り捨てで入力して下さい。_x000a_" sqref="AO17:AO25 AN16:AN25 AO39:AO47 AN38:AN47 AO61:AO69 AN60:AN69" xr:uid="{8E0B1A81-09BB-498C-ADF5-5768EED77125}">
      <formula1>R16-ROUNDDOWN(R16,0)=0</formula1>
    </dataValidation>
    <dataValidation type="custom" imeMode="disabled" allowBlank="1" showInputMessage="1" showErrorMessage="1" errorTitle="入力エラー" error="小数点以下第一位を切り捨てで入力して下さい。_x000a_" sqref="AP17:AQ25 AP39:AQ47 AP61:AQ69" xr:uid="{9ED5326B-1134-4247-A11B-98C8ADD0BD59}">
      <formula1>S17-ROUNDDOWN(S17,0)=0</formula1>
    </dataValidation>
    <dataValidation type="custom" imeMode="disabled" allowBlank="1" showInputMessage="1" showErrorMessage="1" errorTitle="入力エラー" error="小数点以下第一位を切り捨てで入力して下さい。_x000a_" sqref="AZ16:AZ25 AZ38:AZ47 AZ60:AZ69" xr:uid="{AF63E5B0-0CE4-40D8-8CE4-279790F43CDA}">
      <formula1>V16-ROUNDDOWN(V16,0)=0</formula1>
    </dataValidation>
    <dataValidation type="custom" imeMode="disabled" allowBlank="1" showInputMessage="1" showErrorMessage="1" errorTitle="入力エラー" error="小数点以下第一位を切り捨てで入力して下さい。_x000a_" sqref="AV16:AV25 AV38:AV47 AV60:AV69" xr:uid="{F52BD2F1-7FA2-4145-9D9B-A14337C1C98F}">
      <formula1>U16-ROUNDDOWN(U16,0)=0</formula1>
    </dataValidation>
    <dataValidation imeMode="disabled" allowBlank="1" showInputMessage="1" showErrorMessage="1" sqref="AI70:AI75 AM26:AN29 DW75 DZ75:EA75 AR16:AU25 AI26:AI29 AM70:AN75 AI48:AI51 AM48:AN51 AR38:AU47 AR60:AU69" xr:uid="{173EFD00-AD90-4B2A-B281-D54B636C3C2E}"/>
    <dataValidation type="custom" imeMode="disabled" allowBlank="1" showInputMessage="1" showErrorMessage="1" errorTitle="入力エラー" error="小数点以下の入力はできません。" sqref="EO75 EO48:EO51 AV26:AV29 EK48:EK51 AZ26:AZ29 AR26:AR29 AV70:AV75 AZ70:AZ75 AR48:AR51 AZ48:AZ51 EO26:EO29 AR70:AR75 EA74 DW74 EK26:EK29 EG75 EK75 AV48:AV51 EO70:EO73 EK70:EK73" xr:uid="{66C12E68-291D-453D-A99D-0D00019974E3}">
      <formula1>AR26-ROUNDDOWN(AR26,0)=0</formula1>
    </dataValidation>
    <dataValidation type="custom" imeMode="disabled" allowBlank="1" showInputMessage="1" showErrorMessage="1" errorTitle="入力エラー" error="小数点以下第一位を切り捨てで入力して下さい。_x000a_" sqref="AI38:AL47 AI16:AL25 AI60:AL69" xr:uid="{38B8C620-551F-485E-96B1-2492D3920D23}">
      <formula1>AI16-ROUNDDOWN(AI16,0)=0</formula1>
    </dataValidation>
    <dataValidation type="list" allowBlank="1" showInputMessage="1" showErrorMessage="1" sqref="AI34 AI12 AI56 DX12 DX34 DX56" xr:uid="{31A4BFE1-88D4-4282-A4AA-D7924F74D599}">
      <formula1>"□,■"</formula1>
    </dataValidation>
  </dataValidations>
  <printOptions horizontalCentered="1"/>
  <pageMargins left="0" right="0" top="0.31496062992125984" bottom="0" header="0.11811023622047245" footer="0.11811023622047245"/>
  <pageSetup paperSize="9" scale="36" orientation="portrait" r:id="rId1"/>
  <headerFooter>
    <oddHeader>&amp;R&amp;14VERSION 1.0</oddHeader>
    <oddFooter>&amp;L（備考）用紙は日本工業規格Ａ４とし、縦位置とする。</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dimension ref="A1:AP34"/>
  <sheetViews>
    <sheetView showGridLines="0" showZeros="0" view="pageBreakPreview" zoomScale="70" zoomScaleNormal="100" zoomScaleSheetLayoutView="70" workbookViewId="0"/>
  </sheetViews>
  <sheetFormatPr defaultColWidth="9" defaultRowHeight="13.2"/>
  <cols>
    <col min="1" max="11" width="3.44140625" style="7" customWidth="1"/>
    <col min="12" max="17" width="3.6640625" style="7" customWidth="1"/>
    <col min="18" max="20" width="3.6640625" style="11" customWidth="1"/>
    <col min="21" max="28" width="3.6640625" style="12" customWidth="1"/>
    <col min="29" max="30" width="3.44140625" style="7" customWidth="1"/>
    <col min="31" max="33" width="3.6640625" style="7" customWidth="1"/>
    <col min="34" max="42" width="3.44140625" style="7" customWidth="1"/>
    <col min="43" max="72" width="3.6640625" style="7" customWidth="1"/>
    <col min="73" max="16384" width="9" style="7"/>
  </cols>
  <sheetData>
    <row r="1" spans="1:42" ht="15.6">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179" t="s">
        <v>248</v>
      </c>
      <c r="AM1" s="4"/>
      <c r="AN1" s="4"/>
      <c r="AO1" s="4"/>
      <c r="AP1" s="179"/>
    </row>
    <row r="2" spans="1:42" s="176" customFormat="1" ht="18" customHeight="1">
      <c r="A2" s="178"/>
      <c r="B2" s="178"/>
      <c r="AL2" s="228" t="str">
        <f>IF(OR(実績報告書!$BD$15&lt;&gt;"",実績報告書!$AJ$51&lt;&gt;""),実績報告書!$BD$15&amp;"邸"&amp;RIGHT(TRIM(実績報告書!$N$51&amp;実績報告書!$Y$51&amp;実績報告書!$AJ$51),4),"")</f>
        <v/>
      </c>
      <c r="AP2" s="177" t="str">
        <f>IF(OR('[1]様式第１｜交付申請書'!$BD$15&lt;&gt;"",'[1]様式第１｜交付申請書'!$AJ$53&lt;&gt;""),'[1]様式第１｜交付申請書'!$BD$15&amp;"邸"&amp;RIGHT(TRIM('[1]様式第１｜交付申請書'!$N$53&amp;'[1]様式第１｜交付申請書'!$Y$53&amp;'[1]様式第１｜交付申請書'!$AJ$53),4),"")</f>
        <v/>
      </c>
    </row>
    <row r="3" spans="1:42" ht="30" customHeight="1">
      <c r="A3" s="1510" t="s">
        <v>289</v>
      </c>
      <c r="B3" s="1510"/>
      <c r="C3" s="1510"/>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75"/>
      <c r="AN3" s="175"/>
      <c r="AO3" s="175"/>
      <c r="AP3" s="175"/>
    </row>
    <row r="4" spans="1:42" ht="9.75" customHeight="1">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row>
    <row r="5" spans="1:42" ht="21">
      <c r="A5" s="23"/>
      <c r="B5" s="23"/>
      <c r="C5" s="23" t="s">
        <v>188</v>
      </c>
      <c r="D5" s="4"/>
      <c r="E5" s="4"/>
      <c r="F5" s="4"/>
      <c r="G5" s="4"/>
      <c r="H5" s="4"/>
      <c r="I5" s="4"/>
      <c r="J5" s="4"/>
      <c r="K5" s="4"/>
      <c r="L5" s="4"/>
      <c r="M5" s="4"/>
      <c r="N5" s="4"/>
      <c r="O5" s="4"/>
      <c r="P5" s="4"/>
      <c r="Q5" s="4"/>
      <c r="R5" s="5"/>
      <c r="S5" s="5"/>
      <c r="T5" s="5"/>
      <c r="U5" s="9"/>
      <c r="V5" s="9"/>
      <c r="W5" s="9"/>
      <c r="X5" s="9"/>
      <c r="Y5" s="9"/>
      <c r="Z5" s="9"/>
      <c r="AA5" s="9"/>
      <c r="AB5" s="9"/>
      <c r="AC5" s="4"/>
      <c r="AD5" s="4"/>
      <c r="AE5" s="4"/>
      <c r="AF5" s="4"/>
      <c r="AG5" s="4"/>
      <c r="AH5" s="138"/>
      <c r="AI5" s="138"/>
      <c r="AJ5" s="138"/>
      <c r="AK5" s="138"/>
      <c r="AL5" s="138"/>
      <c r="AM5" s="138"/>
      <c r="AN5" s="138"/>
      <c r="AO5" s="138"/>
      <c r="AP5" s="138"/>
    </row>
    <row r="6" spans="1:42" ht="30" customHeight="1">
      <c r="A6" s="174"/>
      <c r="B6" s="173"/>
      <c r="C6" s="174" t="s">
        <v>56</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row>
    <row r="7" spans="1:42" ht="18" customHeight="1">
      <c r="A7" s="13"/>
      <c r="B7" s="13"/>
      <c r="C7" s="13" t="s">
        <v>194</v>
      </c>
      <c r="D7" s="4"/>
      <c r="E7" s="4"/>
      <c r="F7" s="4"/>
      <c r="G7" s="4"/>
      <c r="H7" s="4"/>
      <c r="I7" s="4"/>
      <c r="J7" s="4"/>
      <c r="K7" s="4"/>
      <c r="L7" s="4"/>
      <c r="M7" s="4"/>
      <c r="N7" s="4"/>
      <c r="O7" s="4"/>
      <c r="P7" s="4"/>
      <c r="Q7" s="4"/>
      <c r="R7" s="5"/>
      <c r="S7" s="5"/>
      <c r="T7" s="5"/>
      <c r="U7" s="9"/>
      <c r="V7" s="9"/>
      <c r="W7" s="9"/>
      <c r="X7" s="9"/>
      <c r="Y7" s="9"/>
      <c r="Z7" s="9"/>
      <c r="AA7" s="9"/>
    </row>
    <row r="8" spans="1:42" ht="18" customHeight="1">
      <c r="A8" s="13"/>
      <c r="B8" s="13"/>
      <c r="C8" s="13" t="s">
        <v>187</v>
      </c>
      <c r="D8" s="4"/>
      <c r="E8" s="4"/>
      <c r="F8" s="4"/>
      <c r="G8" s="4"/>
      <c r="H8" s="4"/>
      <c r="I8" s="4"/>
      <c r="J8" s="4"/>
      <c r="K8" s="4"/>
      <c r="L8" s="4"/>
      <c r="M8" s="4"/>
      <c r="N8" s="4"/>
      <c r="O8" s="4"/>
      <c r="P8" s="4"/>
      <c r="Q8" s="4"/>
      <c r="R8" s="5"/>
      <c r="S8" s="5"/>
      <c r="T8" s="5"/>
      <c r="U8" s="9"/>
      <c r="V8" s="9"/>
      <c r="W8" s="9"/>
      <c r="X8" s="9"/>
      <c r="Y8" s="9"/>
      <c r="Z8" s="9"/>
      <c r="AA8" s="9"/>
    </row>
    <row r="9" spans="1:42" ht="18" customHeight="1">
      <c r="A9" s="13"/>
      <c r="B9" s="13"/>
      <c r="C9" s="13" t="s">
        <v>189</v>
      </c>
      <c r="D9" s="4"/>
      <c r="E9" s="4"/>
      <c r="F9" s="4"/>
      <c r="G9" s="4"/>
      <c r="H9" s="4"/>
      <c r="I9" s="4"/>
      <c r="J9" s="4"/>
      <c r="K9" s="4"/>
      <c r="L9" s="4"/>
      <c r="M9" s="4"/>
      <c r="N9" s="4"/>
      <c r="O9" s="4"/>
      <c r="P9" s="4"/>
      <c r="Q9" s="4"/>
      <c r="R9" s="5"/>
      <c r="S9" s="5"/>
      <c r="T9" s="5"/>
      <c r="U9" s="9"/>
      <c r="V9" s="9"/>
      <c r="W9" s="9"/>
      <c r="X9" s="9"/>
      <c r="Y9" s="9"/>
      <c r="Z9" s="9"/>
      <c r="AA9" s="9"/>
    </row>
    <row r="10" spans="1:42" ht="18" customHeight="1">
      <c r="A10" s="13"/>
      <c r="B10" s="13"/>
      <c r="C10" s="13"/>
      <c r="D10" s="4"/>
      <c r="E10" s="4"/>
      <c r="F10" s="4"/>
      <c r="G10" s="4"/>
      <c r="H10" s="4"/>
      <c r="I10" s="4"/>
      <c r="J10" s="4"/>
      <c r="K10" s="4"/>
      <c r="L10" s="4"/>
      <c r="M10" s="4"/>
      <c r="N10" s="4"/>
      <c r="O10" s="4"/>
      <c r="P10" s="4"/>
      <c r="Q10" s="4"/>
      <c r="R10" s="5"/>
      <c r="S10" s="5"/>
      <c r="T10" s="5"/>
      <c r="U10" s="9"/>
      <c r="V10" s="9"/>
      <c r="W10" s="9"/>
      <c r="X10" s="9"/>
      <c r="Y10" s="9"/>
      <c r="Z10" s="9"/>
      <c r="AA10" s="9"/>
    </row>
    <row r="11" spans="1:42" ht="18" customHeight="1">
      <c r="A11" s="13"/>
      <c r="B11" s="13"/>
      <c r="C11" s="324"/>
      <c r="D11" s="325"/>
      <c r="E11" s="33" t="s">
        <v>261</v>
      </c>
      <c r="F11" s="34"/>
      <c r="G11" s="34"/>
      <c r="H11" s="34"/>
      <c r="J11" s="11"/>
      <c r="K11" s="25"/>
      <c r="L11" s="25"/>
      <c r="M11" s="326"/>
      <c r="N11" s="327"/>
      <c r="O11" s="33" t="s">
        <v>260</v>
      </c>
      <c r="P11" s="34"/>
      <c r="Q11" s="34"/>
      <c r="R11" s="5"/>
      <c r="S11" s="5"/>
      <c r="T11" s="5"/>
      <c r="U11" s="9"/>
      <c r="V11" s="9"/>
      <c r="W11" s="9"/>
      <c r="X11" s="9"/>
      <c r="Y11" s="9"/>
      <c r="Z11" s="9"/>
      <c r="AA11" s="9"/>
    </row>
    <row r="12" spans="1:42" ht="18" customHeight="1">
      <c r="A12" s="13"/>
      <c r="B12" s="13"/>
      <c r="C12" s="13"/>
      <c r="D12" s="4"/>
      <c r="E12" s="4"/>
      <c r="F12" s="4"/>
      <c r="G12" s="4"/>
      <c r="H12" s="4"/>
      <c r="I12" s="4"/>
      <c r="J12" s="4"/>
      <c r="K12" s="4"/>
      <c r="L12" s="4"/>
      <c r="M12" s="4"/>
      <c r="N12" s="4"/>
      <c r="O12" s="4"/>
      <c r="P12" s="4"/>
      <c r="Q12" s="4"/>
      <c r="R12" s="5"/>
      <c r="S12" s="5"/>
      <c r="T12" s="5"/>
      <c r="U12" s="9"/>
      <c r="V12" s="9"/>
      <c r="W12" s="9"/>
      <c r="X12" s="9"/>
      <c r="Y12" s="9"/>
      <c r="Z12" s="9"/>
      <c r="AA12" s="9"/>
    </row>
    <row r="13" spans="1:42" ht="24.9" customHeight="1" thickBot="1">
      <c r="C13" s="1515" t="s">
        <v>51</v>
      </c>
      <c r="D13" s="1516"/>
      <c r="E13" s="1516"/>
      <c r="F13" s="1516"/>
      <c r="G13" s="1516"/>
      <c r="H13" s="1516"/>
      <c r="I13" s="1516"/>
      <c r="J13" s="1516"/>
      <c r="K13" s="1516"/>
      <c r="L13" s="1516"/>
      <c r="M13" s="1516"/>
      <c r="N13" s="1516"/>
      <c r="O13" s="1516"/>
      <c r="P13" s="1516"/>
      <c r="Q13" s="1516"/>
      <c r="R13" s="1516"/>
      <c r="S13" s="1517"/>
      <c r="T13" s="1515" t="s">
        <v>53</v>
      </c>
      <c r="U13" s="1516"/>
      <c r="V13" s="1516"/>
      <c r="W13" s="1516"/>
      <c r="X13" s="1516"/>
      <c r="Y13" s="1516"/>
      <c r="Z13" s="1516"/>
      <c r="AA13" s="1516"/>
      <c r="AB13" s="1516"/>
      <c r="AC13" s="1516"/>
      <c r="AD13" s="1516"/>
      <c r="AE13" s="1516"/>
      <c r="AF13" s="1516"/>
      <c r="AG13" s="1516"/>
      <c r="AH13" s="1516"/>
      <c r="AI13" s="1516"/>
      <c r="AJ13" s="1517"/>
    </row>
    <row r="14" spans="1:42" ht="39.9" customHeight="1" thickTop="1">
      <c r="C14" s="1513" t="s">
        <v>57</v>
      </c>
      <c r="D14" s="1514"/>
      <c r="E14" s="1518" t="s">
        <v>186</v>
      </c>
      <c r="F14" s="1519"/>
      <c r="G14" s="1519"/>
      <c r="H14" s="1519"/>
      <c r="I14" s="1519"/>
      <c r="J14" s="1519"/>
      <c r="K14" s="1519"/>
      <c r="L14" s="1519"/>
      <c r="M14" s="1519"/>
      <c r="N14" s="1519"/>
      <c r="O14" s="1519"/>
      <c r="P14" s="1519"/>
      <c r="Q14" s="1519"/>
      <c r="R14" s="1519"/>
      <c r="S14" s="1520"/>
      <c r="T14" s="1501" t="s">
        <v>16</v>
      </c>
      <c r="U14" s="1502"/>
      <c r="V14" s="1523">
        <f>SUM(明細書【断熱パネル】:明細書【断熱パネル】_雛形!AP35)</f>
        <v>0</v>
      </c>
      <c r="W14" s="1524"/>
      <c r="X14" s="1524"/>
      <c r="Y14" s="1524"/>
      <c r="Z14" s="1524"/>
      <c r="AA14" s="1524"/>
      <c r="AB14" s="1524"/>
      <c r="AC14" s="1524"/>
      <c r="AD14" s="1524"/>
      <c r="AE14" s="1524"/>
      <c r="AF14" s="1524"/>
      <c r="AG14" s="1524"/>
      <c r="AH14" s="1524"/>
      <c r="AI14" s="1508" t="s">
        <v>0</v>
      </c>
      <c r="AJ14" s="1509"/>
    </row>
    <row r="15" spans="1:42" ht="39.9" customHeight="1" thickBot="1">
      <c r="C15" s="1485"/>
      <c r="D15" s="1486"/>
      <c r="E15" s="1505" t="s">
        <v>52</v>
      </c>
      <c r="F15" s="1506"/>
      <c r="G15" s="1506"/>
      <c r="H15" s="1506"/>
      <c r="I15" s="1506"/>
      <c r="J15" s="1506"/>
      <c r="K15" s="1506"/>
      <c r="L15" s="1506"/>
      <c r="M15" s="1506"/>
      <c r="N15" s="1506"/>
      <c r="O15" s="1506"/>
      <c r="P15" s="1506"/>
      <c r="Q15" s="1506"/>
      <c r="R15" s="1506"/>
      <c r="S15" s="1507"/>
      <c r="T15" s="1525" t="s">
        <v>16</v>
      </c>
      <c r="U15" s="1526"/>
      <c r="V15" s="1527">
        <f>明細書【潜熱蓄熱建材】!AX58</f>
        <v>0</v>
      </c>
      <c r="W15" s="1528"/>
      <c r="X15" s="1528"/>
      <c r="Y15" s="1528"/>
      <c r="Z15" s="1528"/>
      <c r="AA15" s="1528"/>
      <c r="AB15" s="1528"/>
      <c r="AC15" s="1528"/>
      <c r="AD15" s="1528"/>
      <c r="AE15" s="1528"/>
      <c r="AF15" s="1528"/>
      <c r="AG15" s="1528"/>
      <c r="AH15" s="1528"/>
      <c r="AI15" s="1521" t="s">
        <v>0</v>
      </c>
      <c r="AJ15" s="1522"/>
    </row>
    <row r="16" spans="1:42" ht="39.9" customHeight="1" thickTop="1" thickBot="1">
      <c r="C16" s="1482" t="s">
        <v>185</v>
      </c>
      <c r="D16" s="1483"/>
      <c r="E16" s="1483"/>
      <c r="F16" s="1483"/>
      <c r="G16" s="1483"/>
      <c r="H16" s="1483"/>
      <c r="I16" s="1483"/>
      <c r="J16" s="1483"/>
      <c r="K16" s="1483"/>
      <c r="L16" s="1483"/>
      <c r="M16" s="1483"/>
      <c r="N16" s="1483"/>
      <c r="O16" s="1483"/>
      <c r="P16" s="1483"/>
      <c r="Q16" s="1483"/>
      <c r="R16" s="1483"/>
      <c r="S16" s="1484"/>
      <c r="T16" s="1529" t="s">
        <v>16</v>
      </c>
      <c r="U16" s="1530"/>
      <c r="V16" s="1531">
        <f>SUM(V14:AH15)</f>
        <v>0</v>
      </c>
      <c r="W16" s="1532"/>
      <c r="X16" s="1532"/>
      <c r="Y16" s="1532"/>
      <c r="Z16" s="1532"/>
      <c r="AA16" s="1532"/>
      <c r="AB16" s="1532"/>
      <c r="AC16" s="1532"/>
      <c r="AD16" s="1532"/>
      <c r="AE16" s="1532"/>
      <c r="AF16" s="1532"/>
      <c r="AG16" s="1532"/>
      <c r="AH16" s="1532"/>
      <c r="AI16" s="1511" t="s">
        <v>0</v>
      </c>
      <c r="AJ16" s="1512"/>
    </row>
    <row r="17" spans="1:42" ht="39.9" customHeight="1">
      <c r="C17" s="1485" t="s">
        <v>184</v>
      </c>
      <c r="D17" s="1486"/>
      <c r="E17" s="1491" t="s">
        <v>61</v>
      </c>
      <c r="F17" s="1492"/>
      <c r="G17" s="1492"/>
      <c r="H17" s="1492"/>
      <c r="I17" s="1492"/>
      <c r="J17" s="1492"/>
      <c r="K17" s="1492"/>
      <c r="L17" s="1492"/>
      <c r="M17" s="1492"/>
      <c r="N17" s="1492"/>
      <c r="O17" s="1492"/>
      <c r="P17" s="1492"/>
      <c r="Q17" s="1492"/>
      <c r="R17" s="1492"/>
      <c r="S17" s="1493"/>
      <c r="T17" s="1466" t="s">
        <v>16</v>
      </c>
      <c r="U17" s="1467"/>
      <c r="V17" s="1487">
        <f>SUM(明細書【断熱材】:明細書【断熱材】_雛形!AN37)</f>
        <v>0</v>
      </c>
      <c r="W17" s="1488"/>
      <c r="X17" s="1488"/>
      <c r="Y17" s="1488"/>
      <c r="Z17" s="1488"/>
      <c r="AA17" s="1488"/>
      <c r="AB17" s="1488"/>
      <c r="AC17" s="1488"/>
      <c r="AD17" s="1488"/>
      <c r="AE17" s="1488"/>
      <c r="AF17" s="1488"/>
      <c r="AG17" s="1488"/>
      <c r="AH17" s="1488"/>
      <c r="AI17" s="1470" t="s">
        <v>0</v>
      </c>
      <c r="AJ17" s="1471"/>
    </row>
    <row r="18" spans="1:42" ht="39.9" customHeight="1">
      <c r="C18" s="1485"/>
      <c r="D18" s="1486"/>
      <c r="E18" s="1477" t="s">
        <v>190</v>
      </c>
      <c r="F18" s="1478"/>
      <c r="G18" s="1478"/>
      <c r="H18" s="1478"/>
      <c r="I18" s="1478"/>
      <c r="J18" s="1478"/>
      <c r="K18" s="1478"/>
      <c r="L18" s="1478"/>
      <c r="M18" s="1478"/>
      <c r="N18" s="1478"/>
      <c r="O18" s="1478"/>
      <c r="P18" s="1478"/>
      <c r="Q18" s="1478"/>
      <c r="R18" s="1478"/>
      <c r="S18" s="1479"/>
      <c r="T18" s="1472" t="s">
        <v>16</v>
      </c>
      <c r="U18" s="1473"/>
      <c r="V18" s="1480">
        <f>SUM(明細書【防災ガラス窓】:明細書【防災ガラス窓】_雛形!AS76)</f>
        <v>0</v>
      </c>
      <c r="W18" s="1481"/>
      <c r="X18" s="1481"/>
      <c r="Y18" s="1481"/>
      <c r="Z18" s="1481"/>
      <c r="AA18" s="1481"/>
      <c r="AB18" s="1481"/>
      <c r="AC18" s="1481"/>
      <c r="AD18" s="1481"/>
      <c r="AE18" s="1481"/>
      <c r="AF18" s="1481"/>
      <c r="AG18" s="1481"/>
      <c r="AH18" s="1481"/>
      <c r="AI18" s="1461" t="s">
        <v>0</v>
      </c>
      <c r="AJ18" s="1462"/>
    </row>
    <row r="19" spans="1:42" ht="39.9" customHeight="1">
      <c r="C19" s="1485"/>
      <c r="D19" s="1486"/>
      <c r="E19" s="1477" t="s">
        <v>193</v>
      </c>
      <c r="F19" s="1478"/>
      <c r="G19" s="1478"/>
      <c r="H19" s="1478"/>
      <c r="I19" s="1478"/>
      <c r="J19" s="1478"/>
      <c r="K19" s="1478"/>
      <c r="L19" s="1478"/>
      <c r="M19" s="1478"/>
      <c r="N19" s="1478"/>
      <c r="O19" s="1478"/>
      <c r="P19" s="1478"/>
      <c r="Q19" s="1478"/>
      <c r="R19" s="1478"/>
      <c r="S19" s="1479"/>
      <c r="T19" s="1472" t="s">
        <v>16</v>
      </c>
      <c r="U19" s="1473"/>
      <c r="V19" s="1480">
        <f>SUM(明細書【窓】:明細書【窓】_雛形!AS89)</f>
        <v>0</v>
      </c>
      <c r="W19" s="1481"/>
      <c r="X19" s="1481"/>
      <c r="Y19" s="1481"/>
      <c r="Z19" s="1481"/>
      <c r="AA19" s="1481"/>
      <c r="AB19" s="1481"/>
      <c r="AC19" s="1481"/>
      <c r="AD19" s="1481"/>
      <c r="AE19" s="1481"/>
      <c r="AF19" s="1481"/>
      <c r="AG19" s="1481"/>
      <c r="AH19" s="1481"/>
      <c r="AI19" s="1461" t="s">
        <v>0</v>
      </c>
      <c r="AJ19" s="1462"/>
    </row>
    <row r="20" spans="1:42" ht="39.9" customHeight="1">
      <c r="C20" s="1485"/>
      <c r="D20" s="1486"/>
      <c r="E20" s="1477" t="s">
        <v>43</v>
      </c>
      <c r="F20" s="1478"/>
      <c r="G20" s="1478"/>
      <c r="H20" s="1478"/>
      <c r="I20" s="1478"/>
      <c r="J20" s="1478"/>
      <c r="K20" s="1478"/>
      <c r="L20" s="1478"/>
      <c r="M20" s="1478"/>
      <c r="N20" s="1478"/>
      <c r="O20" s="1478"/>
      <c r="P20" s="1478"/>
      <c r="Q20" s="1478"/>
      <c r="R20" s="1478"/>
      <c r="S20" s="1479"/>
      <c r="T20" s="1472" t="s">
        <v>16</v>
      </c>
      <c r="U20" s="1473"/>
      <c r="V20" s="1480">
        <f>SUM(明細書【玄関ドア・調湿建材】:明細書【玄関ドア・調湿建材】_雛形!AL20)</f>
        <v>0</v>
      </c>
      <c r="W20" s="1481"/>
      <c r="X20" s="1481"/>
      <c r="Y20" s="1481"/>
      <c r="Z20" s="1481"/>
      <c r="AA20" s="1481"/>
      <c r="AB20" s="1481"/>
      <c r="AC20" s="1481"/>
      <c r="AD20" s="1481"/>
      <c r="AE20" s="1481"/>
      <c r="AF20" s="1481"/>
      <c r="AG20" s="1481"/>
      <c r="AH20" s="1481"/>
      <c r="AI20" s="1461" t="s">
        <v>0</v>
      </c>
      <c r="AJ20" s="1462"/>
    </row>
    <row r="21" spans="1:42" ht="39.9" customHeight="1" thickBot="1">
      <c r="C21" s="1485"/>
      <c r="D21" s="1486"/>
      <c r="E21" s="1505" t="s">
        <v>44</v>
      </c>
      <c r="F21" s="1506"/>
      <c r="G21" s="1506"/>
      <c r="H21" s="1506"/>
      <c r="I21" s="1506"/>
      <c r="J21" s="1506"/>
      <c r="K21" s="1506"/>
      <c r="L21" s="1506"/>
      <c r="M21" s="1506"/>
      <c r="N21" s="1506"/>
      <c r="O21" s="1506"/>
      <c r="P21" s="1506"/>
      <c r="Q21" s="1506"/>
      <c r="R21" s="1506"/>
      <c r="S21" s="1507"/>
      <c r="T21" s="1489" t="s">
        <v>16</v>
      </c>
      <c r="U21" s="1490"/>
      <c r="V21" s="1499">
        <f>SUM(明細書【玄関ドア・調湿建材】:明細書【玄関ドア・調湿建材】_雛形!AL41)</f>
        <v>0</v>
      </c>
      <c r="W21" s="1500"/>
      <c r="X21" s="1500"/>
      <c r="Y21" s="1500"/>
      <c r="Z21" s="1500"/>
      <c r="AA21" s="1500"/>
      <c r="AB21" s="1500"/>
      <c r="AC21" s="1500"/>
      <c r="AD21" s="1500"/>
      <c r="AE21" s="1500"/>
      <c r="AF21" s="1500"/>
      <c r="AG21" s="1500"/>
      <c r="AH21" s="1500"/>
      <c r="AI21" s="1494" t="s">
        <v>0</v>
      </c>
      <c r="AJ21" s="1495"/>
    </row>
    <row r="22" spans="1:42" ht="39.9" customHeight="1" thickTop="1">
      <c r="C22" s="1496" t="s">
        <v>62</v>
      </c>
      <c r="D22" s="1497"/>
      <c r="E22" s="1497"/>
      <c r="F22" s="1497"/>
      <c r="G22" s="1497"/>
      <c r="H22" s="1497"/>
      <c r="I22" s="1497"/>
      <c r="J22" s="1497"/>
      <c r="K22" s="1497"/>
      <c r="L22" s="1497"/>
      <c r="M22" s="1497"/>
      <c r="N22" s="1497"/>
      <c r="O22" s="1497"/>
      <c r="P22" s="1497"/>
      <c r="Q22" s="1497"/>
      <c r="R22" s="1497"/>
      <c r="S22" s="1498"/>
      <c r="T22" s="1501" t="s">
        <v>16</v>
      </c>
      <c r="U22" s="1502"/>
      <c r="V22" s="1503">
        <f>SUM(V17:AH21)</f>
        <v>0</v>
      </c>
      <c r="W22" s="1504"/>
      <c r="X22" s="1504"/>
      <c r="Y22" s="1504"/>
      <c r="Z22" s="1504"/>
      <c r="AA22" s="1504"/>
      <c r="AB22" s="1504"/>
      <c r="AC22" s="1504"/>
      <c r="AD22" s="1504"/>
      <c r="AE22" s="1504"/>
      <c r="AF22" s="1504"/>
      <c r="AG22" s="1504"/>
      <c r="AH22" s="1504"/>
      <c r="AI22" s="1508" t="s">
        <v>0</v>
      </c>
      <c r="AJ22" s="1509"/>
    </row>
    <row r="23" spans="1:42" ht="39.9" customHeight="1">
      <c r="A23" s="139"/>
      <c r="B23" s="139"/>
      <c r="C23" s="139"/>
      <c r="D23" s="139"/>
      <c r="E23" s="139"/>
      <c r="F23" s="139"/>
      <c r="G23" s="139"/>
      <c r="H23" s="139"/>
      <c r="I23" s="139"/>
      <c r="J23" s="139"/>
      <c r="K23" s="139"/>
      <c r="L23" s="139"/>
      <c r="M23" s="139"/>
      <c r="N23" s="139"/>
      <c r="O23" s="139"/>
      <c r="P23" s="139"/>
      <c r="Q23" s="139"/>
      <c r="R23" s="140"/>
      <c r="S23" s="140"/>
      <c r="T23" s="141"/>
      <c r="U23" s="140"/>
      <c r="V23" s="142"/>
      <c r="W23" s="140"/>
      <c r="X23" s="140"/>
      <c r="Y23" s="140"/>
      <c r="Z23" s="140"/>
      <c r="AA23" s="140"/>
      <c r="AB23" s="140"/>
      <c r="AC23" s="140"/>
      <c r="AD23" s="140"/>
      <c r="AE23" s="140"/>
      <c r="AF23" s="140"/>
      <c r="AG23" s="140"/>
      <c r="AH23" s="140"/>
      <c r="AI23" s="140"/>
      <c r="AJ23" s="140"/>
      <c r="AK23" s="140"/>
      <c r="AL23" s="140"/>
      <c r="AM23" s="140"/>
      <c r="AN23" s="140"/>
      <c r="AO23" s="140"/>
      <c r="AP23" s="140"/>
    </row>
    <row r="24" spans="1:42" ht="21">
      <c r="A24" s="23"/>
      <c r="B24" s="23"/>
      <c r="C24" s="23" t="s">
        <v>251</v>
      </c>
      <c r="D24" s="4"/>
      <c r="E24" s="4"/>
      <c r="F24" s="4"/>
      <c r="G24" s="4"/>
      <c r="H24" s="4"/>
      <c r="I24" s="4"/>
      <c r="J24" s="4"/>
      <c r="K24" s="4"/>
      <c r="L24" s="4"/>
      <c r="M24" s="4"/>
      <c r="N24" s="4"/>
      <c r="O24" s="4"/>
      <c r="P24" s="4"/>
      <c r="Q24" s="4"/>
      <c r="R24" s="5"/>
      <c r="S24" s="5"/>
      <c r="T24" s="137" t="str">
        <f>IF(AND(V25&gt;0,V25&lt;400000),"↓補助対象経費の合計が40万円以下の申請はできません。","")</f>
        <v/>
      </c>
      <c r="U24" s="6"/>
      <c r="V24" s="6"/>
      <c r="W24" s="6"/>
      <c r="X24" s="6"/>
      <c r="Y24" s="6"/>
      <c r="Z24" s="6"/>
      <c r="AA24" s="6"/>
      <c r="AB24" s="6"/>
      <c r="AC24" s="4"/>
      <c r="AD24" s="4"/>
      <c r="AE24" s="4"/>
      <c r="AF24" s="4"/>
      <c r="AG24" s="4"/>
      <c r="AH24" s="138"/>
      <c r="AI24" s="138"/>
      <c r="AJ24" s="138"/>
      <c r="AK24" s="138"/>
      <c r="AL24" s="138"/>
      <c r="AM24" s="138"/>
      <c r="AN24" s="138"/>
      <c r="AO24" s="138"/>
      <c r="AP24" s="138"/>
    </row>
    <row r="25" spans="1:42" ht="39.9" customHeight="1">
      <c r="C25" s="1463" t="s">
        <v>125</v>
      </c>
      <c r="D25" s="1464"/>
      <c r="E25" s="1464"/>
      <c r="F25" s="1464"/>
      <c r="G25" s="1464"/>
      <c r="H25" s="1464"/>
      <c r="I25" s="1464"/>
      <c r="J25" s="1464"/>
      <c r="K25" s="1464"/>
      <c r="L25" s="1464"/>
      <c r="M25" s="1464"/>
      <c r="N25" s="1464"/>
      <c r="O25" s="1464"/>
      <c r="P25" s="1464"/>
      <c r="Q25" s="1464"/>
      <c r="R25" s="1464"/>
      <c r="S25" s="1465"/>
      <c r="T25" s="1472" t="s">
        <v>16</v>
      </c>
      <c r="U25" s="1473"/>
      <c r="V25" s="1688">
        <f>IF(V16="","",SUM(V16,V22))</f>
        <v>0</v>
      </c>
      <c r="W25" s="1689"/>
      <c r="X25" s="1689"/>
      <c r="Y25" s="1689"/>
      <c r="Z25" s="1689"/>
      <c r="AA25" s="1689"/>
      <c r="AB25" s="1689"/>
      <c r="AC25" s="1689"/>
      <c r="AD25" s="1689"/>
      <c r="AE25" s="1689"/>
      <c r="AF25" s="1689"/>
      <c r="AG25" s="1689"/>
      <c r="AH25" s="1689"/>
      <c r="AI25" s="1461" t="s">
        <v>0</v>
      </c>
      <c r="AJ25" s="1462"/>
    </row>
    <row r="26" spans="1:42" ht="39.9" customHeight="1">
      <c r="C26" s="1463" t="s">
        <v>137</v>
      </c>
      <c r="D26" s="1464"/>
      <c r="E26" s="1464"/>
      <c r="F26" s="1464"/>
      <c r="G26" s="1464"/>
      <c r="H26" s="1464"/>
      <c r="I26" s="1464"/>
      <c r="J26" s="1464"/>
      <c r="K26" s="1464"/>
      <c r="L26" s="1464"/>
      <c r="M26" s="1464"/>
      <c r="N26" s="1464"/>
      <c r="O26" s="1464"/>
      <c r="P26" s="1464"/>
      <c r="Q26" s="1464"/>
      <c r="R26" s="1464"/>
      <c r="S26" s="1465"/>
      <c r="T26" s="1466" t="s">
        <v>16</v>
      </c>
      <c r="U26" s="1467"/>
      <c r="V26" s="1468">
        <f>IF(V25="","",ROUNDDOWN(V25/2,0))</f>
        <v>0</v>
      </c>
      <c r="W26" s="1469"/>
      <c r="X26" s="1469"/>
      <c r="Y26" s="1469"/>
      <c r="Z26" s="1469"/>
      <c r="AA26" s="1469"/>
      <c r="AB26" s="1469"/>
      <c r="AC26" s="1469"/>
      <c r="AD26" s="1469"/>
      <c r="AE26" s="1469"/>
      <c r="AF26" s="1469"/>
      <c r="AG26" s="1469"/>
      <c r="AH26" s="1469"/>
      <c r="AI26" s="1470" t="s">
        <v>0</v>
      </c>
      <c r="AJ26" s="1471"/>
    </row>
    <row r="27" spans="1:42" ht="20.25" customHeight="1">
      <c r="C27" s="147"/>
      <c r="D27" s="147"/>
      <c r="E27" s="147"/>
      <c r="F27" s="147"/>
      <c r="G27" s="147"/>
      <c r="H27" s="147"/>
      <c r="I27" s="147"/>
      <c r="J27" s="147"/>
      <c r="K27" s="147"/>
      <c r="L27" s="147"/>
      <c r="M27" s="147"/>
      <c r="N27" s="147"/>
      <c r="O27" s="147"/>
      <c r="P27" s="147"/>
      <c r="Q27" s="147"/>
      <c r="R27" s="147"/>
      <c r="S27" s="147"/>
      <c r="T27" s="148"/>
      <c r="U27" s="148"/>
      <c r="V27" s="149"/>
      <c r="W27" s="149"/>
      <c r="X27" s="149"/>
      <c r="Y27" s="149"/>
      <c r="Z27" s="149"/>
      <c r="AA27" s="149"/>
      <c r="AB27" s="149"/>
      <c r="AC27" s="149"/>
      <c r="AD27" s="149"/>
      <c r="AE27" s="149"/>
      <c r="AF27" s="149"/>
      <c r="AG27" s="149"/>
      <c r="AH27" s="149"/>
      <c r="AI27" s="148"/>
      <c r="AJ27" s="148"/>
    </row>
    <row r="28" spans="1:42" ht="32.25" customHeight="1" thickBot="1">
      <c r="A28" s="139"/>
      <c r="B28" s="139"/>
      <c r="C28" s="139"/>
      <c r="D28" s="139"/>
      <c r="E28" s="139"/>
      <c r="F28" s="139"/>
      <c r="G28" s="139"/>
      <c r="H28" s="139"/>
      <c r="I28" s="139"/>
      <c r="J28" s="139"/>
      <c r="K28" s="139"/>
      <c r="L28" s="139"/>
      <c r="M28" s="139"/>
      <c r="N28" s="139"/>
      <c r="O28" s="139"/>
      <c r="P28" s="139"/>
      <c r="Q28" s="139"/>
      <c r="R28" s="148"/>
      <c r="S28" s="148"/>
      <c r="T28" s="150"/>
      <c r="U28" s="150"/>
      <c r="V28" s="150"/>
      <c r="W28" s="151"/>
      <c r="X28" s="151"/>
      <c r="Y28" s="151"/>
      <c r="Z28" s="151"/>
      <c r="AA28" s="151"/>
      <c r="AB28" s="151"/>
      <c r="AC28" s="148"/>
      <c r="AD28" s="148"/>
      <c r="AE28" s="152"/>
      <c r="AF28" s="152"/>
      <c r="AG28" s="152"/>
      <c r="AH28" s="152"/>
      <c r="AI28" s="152"/>
      <c r="AJ28" s="152"/>
      <c r="AK28" s="152"/>
      <c r="AL28" s="152"/>
      <c r="AM28" s="152"/>
      <c r="AN28" s="152"/>
      <c r="AO28" s="152"/>
      <c r="AP28" s="152"/>
    </row>
    <row r="29" spans="1:42" ht="65.25" customHeight="1" thickBot="1">
      <c r="A29" s="140"/>
      <c r="B29" s="140"/>
      <c r="C29" s="1474" t="s">
        <v>252</v>
      </c>
      <c r="D29" s="1475"/>
      <c r="E29" s="1475"/>
      <c r="F29" s="1475"/>
      <c r="G29" s="1475"/>
      <c r="H29" s="1475"/>
      <c r="I29" s="1475"/>
      <c r="J29" s="1475"/>
      <c r="K29" s="1475"/>
      <c r="L29" s="1475"/>
      <c r="M29" s="1475"/>
      <c r="N29" s="1475"/>
      <c r="O29" s="1475"/>
      <c r="P29" s="1475"/>
      <c r="Q29" s="1475"/>
      <c r="R29" s="1475"/>
      <c r="S29" s="1476"/>
      <c r="T29" s="1458">
        <f>MIN(V26,2000000)</f>
        <v>0</v>
      </c>
      <c r="U29" s="1459"/>
      <c r="V29" s="1459"/>
      <c r="W29" s="1459"/>
      <c r="X29" s="1459"/>
      <c r="Y29" s="1459"/>
      <c r="Z29" s="1459"/>
      <c r="AA29" s="1459"/>
      <c r="AB29" s="1459"/>
      <c r="AC29" s="1459"/>
      <c r="AD29" s="1459"/>
      <c r="AE29" s="1459"/>
      <c r="AF29" s="1459"/>
      <c r="AG29" s="1459"/>
      <c r="AH29" s="1459"/>
      <c r="AI29" s="1453" t="s">
        <v>0</v>
      </c>
      <c r="AJ29" s="1454"/>
      <c r="AK29" s="153"/>
      <c r="AL29" s="153"/>
      <c r="AM29" s="153"/>
      <c r="AN29" s="153"/>
      <c r="AO29" s="153"/>
      <c r="AP29" s="153"/>
    </row>
    <row r="30" spans="1:42" ht="9" customHeight="1" thickBot="1">
      <c r="A30" s="172"/>
      <c r="B30" s="172"/>
      <c r="C30" s="172"/>
      <c r="D30" s="172"/>
      <c r="E30" s="172"/>
      <c r="F30" s="172"/>
      <c r="G30" s="172"/>
      <c r="H30" s="172"/>
      <c r="I30" s="172"/>
      <c r="J30" s="171"/>
      <c r="K30" s="171"/>
      <c r="L30" s="171"/>
      <c r="M30" s="171"/>
      <c r="N30" s="171"/>
      <c r="O30" s="171"/>
      <c r="P30" s="171"/>
      <c r="Q30" s="171"/>
      <c r="R30" s="171"/>
      <c r="S30" s="171"/>
      <c r="T30" s="171"/>
      <c r="U30" s="169"/>
      <c r="V30" s="140"/>
      <c r="W30" s="170"/>
      <c r="X30" s="170"/>
      <c r="Y30" s="7"/>
      <c r="Z30" s="7"/>
      <c r="AA30" s="7"/>
      <c r="AB30" s="7"/>
    </row>
    <row r="31" spans="1:42" ht="65.25" customHeight="1" thickBot="1">
      <c r="A31" s="140"/>
      <c r="B31" s="140"/>
      <c r="C31" s="1448" t="s">
        <v>246</v>
      </c>
      <c r="D31" s="1449"/>
      <c r="E31" s="1449"/>
      <c r="F31" s="1449"/>
      <c r="G31" s="1449"/>
      <c r="H31" s="1449"/>
      <c r="I31" s="1449"/>
      <c r="J31" s="1449"/>
      <c r="K31" s="1449"/>
      <c r="L31" s="1449"/>
      <c r="M31" s="1449"/>
      <c r="N31" s="1449"/>
      <c r="O31" s="1449"/>
      <c r="P31" s="1449"/>
      <c r="Q31" s="1449"/>
      <c r="R31" s="1449"/>
      <c r="S31" s="1450"/>
      <c r="T31" s="1451"/>
      <c r="U31" s="1452"/>
      <c r="V31" s="1452"/>
      <c r="W31" s="1452"/>
      <c r="X31" s="1452"/>
      <c r="Y31" s="1452"/>
      <c r="Z31" s="1452"/>
      <c r="AA31" s="1452"/>
      <c r="AB31" s="1452"/>
      <c r="AC31" s="1452"/>
      <c r="AD31" s="1452"/>
      <c r="AE31" s="1452"/>
      <c r="AF31" s="1452"/>
      <c r="AG31" s="1452"/>
      <c r="AH31" s="1452"/>
      <c r="AI31" s="1453" t="s">
        <v>0</v>
      </c>
      <c r="AJ31" s="1454"/>
      <c r="AK31" s="153"/>
      <c r="AL31" s="153"/>
      <c r="AM31" s="153"/>
      <c r="AN31" s="153"/>
      <c r="AO31" s="153"/>
      <c r="AP31" s="153"/>
    </row>
    <row r="32" spans="1:42" ht="42" customHeight="1" thickBot="1">
      <c r="A32" s="172"/>
      <c r="B32" s="172"/>
      <c r="C32" s="172"/>
      <c r="D32" s="172"/>
      <c r="E32" s="172"/>
      <c r="F32" s="172"/>
      <c r="G32" s="172"/>
      <c r="H32" s="172"/>
      <c r="I32" s="172"/>
      <c r="J32" s="171"/>
      <c r="K32" s="171"/>
      <c r="L32" s="171"/>
      <c r="M32" s="171"/>
      <c r="N32" s="171"/>
      <c r="O32" s="171"/>
      <c r="P32" s="171"/>
      <c r="Q32" s="171"/>
      <c r="R32" s="171"/>
      <c r="S32" s="171"/>
      <c r="T32" s="1460" t="s">
        <v>247</v>
      </c>
      <c r="U32" s="1460"/>
      <c r="V32" s="1460"/>
      <c r="W32" s="1460"/>
      <c r="X32" s="1460"/>
      <c r="Y32" s="1460"/>
      <c r="Z32" s="1460"/>
      <c r="AA32" s="1460"/>
      <c r="AB32" s="1460"/>
      <c r="AC32" s="1460"/>
      <c r="AD32" s="1460"/>
      <c r="AE32" s="1460"/>
      <c r="AF32" s="1460"/>
      <c r="AG32" s="1460"/>
      <c r="AH32" s="1460"/>
      <c r="AI32" s="1460"/>
      <c r="AJ32" s="1460"/>
      <c r="AK32" s="1460"/>
      <c r="AL32" s="1460"/>
    </row>
    <row r="33" spans="1:42" ht="65.25" customHeight="1" thickBot="1">
      <c r="A33" s="140"/>
      <c r="B33" s="140"/>
      <c r="C33" s="1455" t="s">
        <v>250</v>
      </c>
      <c r="D33" s="1456"/>
      <c r="E33" s="1456"/>
      <c r="F33" s="1456"/>
      <c r="G33" s="1456"/>
      <c r="H33" s="1456"/>
      <c r="I33" s="1456"/>
      <c r="J33" s="1456"/>
      <c r="K33" s="1456"/>
      <c r="L33" s="1456"/>
      <c r="M33" s="1456"/>
      <c r="N33" s="1456"/>
      <c r="O33" s="1456"/>
      <c r="P33" s="1456"/>
      <c r="Q33" s="1456"/>
      <c r="R33" s="1456"/>
      <c r="S33" s="1457"/>
      <c r="T33" s="1458">
        <f>MIN(T29,T31)</f>
        <v>0</v>
      </c>
      <c r="U33" s="1459"/>
      <c r="V33" s="1459"/>
      <c r="W33" s="1459"/>
      <c r="X33" s="1459"/>
      <c r="Y33" s="1459"/>
      <c r="Z33" s="1459"/>
      <c r="AA33" s="1459"/>
      <c r="AB33" s="1459"/>
      <c r="AC33" s="1459"/>
      <c r="AD33" s="1459"/>
      <c r="AE33" s="1459"/>
      <c r="AF33" s="1459"/>
      <c r="AG33" s="1459"/>
      <c r="AH33" s="1459"/>
      <c r="AI33" s="1453" t="s">
        <v>0</v>
      </c>
      <c r="AJ33" s="1454"/>
      <c r="AK33" s="153"/>
      <c r="AL33" s="153"/>
      <c r="AM33" s="153"/>
      <c r="AN33" s="153"/>
      <c r="AO33" s="153"/>
      <c r="AP33" s="153"/>
    </row>
    <row r="34" spans="1:42" ht="29.4" customHeight="1">
      <c r="A34" s="172"/>
      <c r="B34" s="172"/>
      <c r="C34" s="172"/>
      <c r="D34" s="172"/>
      <c r="E34" s="172"/>
      <c r="F34" s="172"/>
      <c r="G34" s="172"/>
      <c r="H34" s="172"/>
      <c r="I34" s="172"/>
      <c r="J34" s="171"/>
      <c r="K34" s="171"/>
      <c r="L34" s="171"/>
      <c r="M34" s="171"/>
      <c r="N34" s="171"/>
      <c r="O34" s="171"/>
      <c r="P34" s="171"/>
      <c r="Q34" s="171"/>
      <c r="R34" s="171"/>
      <c r="S34" s="171"/>
      <c r="T34" s="171"/>
      <c r="U34" s="169"/>
      <c r="V34" s="140"/>
      <c r="W34" s="170"/>
      <c r="X34" s="170"/>
      <c r="Y34" s="7"/>
      <c r="Z34" s="7"/>
      <c r="AA34" s="7"/>
      <c r="AB34" s="7"/>
    </row>
  </sheetData>
  <sheetProtection algorithmName="SHA-512" hashValue="Trc22/Qnj7jvRxRXMLwAOfuHEdVME8ghfBPP37IYvMsDOoSuXMEGMDpSubc+WXl6ZI4dqnGlZaVBbkmsKF70ng==" saltValue="aYTugUcmZ8wf1F/DJkD4Bw==" spinCount="100000" sheet="1" objects="1" scenarios="1"/>
  <mergeCells count="59">
    <mergeCell ref="A3:AL3"/>
    <mergeCell ref="AI16:AJ16"/>
    <mergeCell ref="AI17:AJ17"/>
    <mergeCell ref="C14:D15"/>
    <mergeCell ref="C13:S13"/>
    <mergeCell ref="T13:AJ13"/>
    <mergeCell ref="T14:U14"/>
    <mergeCell ref="E14:S14"/>
    <mergeCell ref="E15:S15"/>
    <mergeCell ref="AI14:AJ14"/>
    <mergeCell ref="AI15:AJ15"/>
    <mergeCell ref="V14:AH14"/>
    <mergeCell ref="T15:U15"/>
    <mergeCell ref="V15:AH15"/>
    <mergeCell ref="T16:U16"/>
    <mergeCell ref="V16:AH16"/>
    <mergeCell ref="AI21:AJ21"/>
    <mergeCell ref="AI18:AJ18"/>
    <mergeCell ref="E20:S20"/>
    <mergeCell ref="C22:S22"/>
    <mergeCell ref="V21:AH21"/>
    <mergeCell ref="T22:U22"/>
    <mergeCell ref="V22:AH22"/>
    <mergeCell ref="T20:U20"/>
    <mergeCell ref="E21:S21"/>
    <mergeCell ref="AI22:AJ22"/>
    <mergeCell ref="V20:AH20"/>
    <mergeCell ref="AI20:AJ20"/>
    <mergeCell ref="AI19:AJ19"/>
    <mergeCell ref="T17:U17"/>
    <mergeCell ref="E18:S18"/>
    <mergeCell ref="V18:AH18"/>
    <mergeCell ref="C16:S16"/>
    <mergeCell ref="C17:D21"/>
    <mergeCell ref="V17:AH17"/>
    <mergeCell ref="T21:U21"/>
    <mergeCell ref="T18:U18"/>
    <mergeCell ref="E17:S17"/>
    <mergeCell ref="E19:S19"/>
    <mergeCell ref="T19:U19"/>
    <mergeCell ref="V19:AH19"/>
    <mergeCell ref="T29:AH29"/>
    <mergeCell ref="AI29:AJ29"/>
    <mergeCell ref="AI25:AJ25"/>
    <mergeCell ref="C26:S26"/>
    <mergeCell ref="T26:U26"/>
    <mergeCell ref="V26:AH26"/>
    <mergeCell ref="AI26:AJ26"/>
    <mergeCell ref="C25:S25"/>
    <mergeCell ref="T25:U25"/>
    <mergeCell ref="V25:AH25"/>
    <mergeCell ref="C29:S29"/>
    <mergeCell ref="C31:S31"/>
    <mergeCell ref="T31:AH31"/>
    <mergeCell ref="AI31:AJ31"/>
    <mergeCell ref="C33:S33"/>
    <mergeCell ref="T33:AH33"/>
    <mergeCell ref="AI33:AJ33"/>
    <mergeCell ref="T32:AL32"/>
  </mergeCells>
  <phoneticPr fontId="51"/>
  <conditionalFormatting sqref="V25:AH25">
    <cfRule type="expression" dxfId="45" priority="4" stopIfTrue="1">
      <formula>AND($V$25&gt;0,$V$25&lt;400000)</formula>
    </cfRule>
  </conditionalFormatting>
  <conditionalFormatting sqref="T31:AH31">
    <cfRule type="expression" dxfId="44" priority="2">
      <formula>T31=""</formula>
    </cfRule>
  </conditionalFormatting>
  <dataValidations count="1">
    <dataValidation imeMode="disabled" allowBlank="1" showInputMessage="1" showErrorMessage="1" sqref="T29:AH29 V25:AH27 T33:AH33 T31:AH31 V14:AH22" xr:uid="{00000000-0002-0000-0200-000000000000}"/>
  </dataValidations>
  <printOptions horizontalCentered="1"/>
  <pageMargins left="0.15748031496062992" right="0.15748031496062992" top="0.39370078740157483" bottom="0.39370078740157483" header="0.19685039370078741" footer="0.19685039370078741"/>
  <pageSetup paperSize="9" scale="70" orientation="portrait" r:id="rId1"/>
  <headerFooter>
    <oddHeader>&amp;RVERSION 2.0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5092-D742-4358-8353-5F28864F9D5A}">
  <dimension ref="A1:EN42"/>
  <sheetViews>
    <sheetView showGridLines="0" showZeros="0" view="pageBreakPreview" zoomScale="50" zoomScaleNormal="100" zoomScaleSheetLayoutView="50" workbookViewId="0">
      <selection activeCell="A3" sqref="A3:BC3"/>
    </sheetView>
  </sheetViews>
  <sheetFormatPr defaultColWidth="9" defaultRowHeight="13.2"/>
  <cols>
    <col min="1" max="16" width="3.6640625" style="7" customWidth="1"/>
    <col min="17" max="22" width="4.44140625" style="7" customWidth="1"/>
    <col min="23" max="35" width="3.44140625" style="7" customWidth="1"/>
    <col min="36" max="36" width="3.6640625" style="7" customWidth="1"/>
    <col min="37" max="37" width="4.44140625" style="7" customWidth="1"/>
    <col min="38" max="47" width="3.6640625" style="7" customWidth="1"/>
    <col min="48" max="48" width="3.88671875" style="7" customWidth="1"/>
    <col min="49" max="85" width="3.6640625" style="7" customWidth="1"/>
    <col min="86" max="16384" width="9" style="7"/>
  </cols>
  <sheetData>
    <row r="1" spans="1:144" ht="19.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53"/>
      <c r="AX1" s="53"/>
      <c r="AY1" s="53"/>
      <c r="AZ1" s="53"/>
      <c r="BA1" s="53"/>
      <c r="BC1" s="43" t="s">
        <v>249</v>
      </c>
    </row>
    <row r="2" spans="1:144" ht="18" customHeight="1">
      <c r="BA2" s="3"/>
      <c r="BC2" s="61" t="str">
        <f>IF(OR(実績報告書!$BD$15&lt;&gt;"",実績報告書!$AJ$51&lt;&gt;""),実績報告書!$BD$15&amp;"邸"&amp;RIGHT(TRIM(実績報告書!$N$51&amp;実績報告書!$Y$51&amp;実績報告書!$AJ$51),4),"")</f>
        <v/>
      </c>
    </row>
    <row r="3" spans="1:144" ht="30" customHeight="1">
      <c r="A3" s="778" t="s">
        <v>259</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row>
    <row r="4" spans="1:144" ht="3"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144" s="19" customFormat="1" ht="19.2">
      <c r="A5" s="35"/>
      <c r="B5" s="35"/>
      <c r="C5" s="35"/>
      <c r="D5" s="35"/>
      <c r="E5" s="35"/>
      <c r="F5" s="17"/>
      <c r="G5" s="17"/>
      <c r="H5" s="35"/>
      <c r="I5" s="17"/>
      <c r="J5" s="17"/>
      <c r="K5" s="17"/>
      <c r="L5" s="17"/>
      <c r="M5" s="17"/>
      <c r="N5" s="17"/>
      <c r="O5" s="1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44" s="19" customFormat="1" ht="14.25" customHeight="1">
      <c r="A6" s="18"/>
      <c r="B6" s="18"/>
      <c r="C6" s="18"/>
      <c r="D6" s="18"/>
      <c r="E6" s="18"/>
      <c r="F6" s="18"/>
      <c r="G6" s="18"/>
      <c r="H6" s="18"/>
      <c r="I6" s="18"/>
      <c r="J6" s="18"/>
      <c r="K6" s="18"/>
      <c r="L6" s="18"/>
      <c r="M6" s="18"/>
      <c r="N6" s="18"/>
      <c r="O6" s="18"/>
      <c r="P6" s="18"/>
      <c r="Q6" s="4"/>
      <c r="R6" s="4"/>
      <c r="S6" s="4"/>
      <c r="T6" s="4"/>
      <c r="U6" s="4"/>
      <c r="V6" s="4"/>
      <c r="W6" s="4"/>
      <c r="X6" s="4"/>
      <c r="Y6" s="4"/>
      <c r="Z6" s="4"/>
      <c r="AA6" s="4"/>
      <c r="AB6" s="4"/>
      <c r="AC6" s="4"/>
      <c r="AD6" s="4"/>
      <c r="AE6" s="4"/>
      <c r="AF6" s="4"/>
      <c r="AG6" s="4"/>
      <c r="AH6" s="4"/>
      <c r="AI6" s="4"/>
      <c r="AJ6" s="4"/>
      <c r="AK6" s="4"/>
      <c r="AL6" s="4"/>
      <c r="AM6" s="4"/>
      <c r="AN6" s="4"/>
      <c r="AO6" s="4"/>
      <c r="AP6" s="4"/>
      <c r="AQ6" s="4"/>
      <c r="AR6" s="18"/>
      <c r="AS6" s="18"/>
      <c r="AT6" s="18"/>
      <c r="AU6" s="18"/>
      <c r="AV6" s="18"/>
      <c r="AW6" s="18"/>
      <c r="AX6" s="24" t="s">
        <v>38</v>
      </c>
      <c r="AY6" s="225"/>
      <c r="AZ6" s="79" t="s">
        <v>91</v>
      </c>
      <c r="BA6" s="225"/>
      <c r="BB6" s="595" t="s">
        <v>92</v>
      </c>
      <c r="BC6" s="595"/>
    </row>
    <row r="7" spans="1:144" s="19" customFormat="1" ht="23.4">
      <c r="A7" s="154"/>
      <c r="B7" s="155"/>
      <c r="C7" s="156" t="s">
        <v>127</v>
      </c>
      <c r="D7" s="25"/>
      <c r="E7" s="25"/>
      <c r="F7" s="25"/>
      <c r="G7" s="157"/>
      <c r="H7" s="158"/>
      <c r="I7" s="156" t="s">
        <v>128</v>
      </c>
      <c r="J7" s="4"/>
      <c r="K7" s="4"/>
      <c r="L7" s="4"/>
      <c r="M7" s="38"/>
      <c r="N7" s="38"/>
      <c r="O7" s="38"/>
      <c r="P7" s="38"/>
      <c r="Q7" s="38"/>
      <c r="R7" s="38"/>
      <c r="S7" s="38"/>
      <c r="T7" s="38"/>
      <c r="U7" s="51"/>
      <c r="V7" s="51"/>
      <c r="W7" s="51"/>
      <c r="X7" s="51"/>
      <c r="Y7" s="51"/>
      <c r="Z7" s="51"/>
      <c r="AA7" s="51"/>
      <c r="AB7" s="51"/>
      <c r="AC7" s="51"/>
      <c r="AD7" s="51"/>
      <c r="AE7" s="51"/>
      <c r="AF7" s="51"/>
      <c r="AG7" s="51"/>
      <c r="AH7" s="51"/>
      <c r="AI7" s="51"/>
      <c r="AJ7" s="51"/>
      <c r="AK7" s="51"/>
      <c r="AL7" s="51"/>
      <c r="AM7" s="51"/>
      <c r="BB7" s="39"/>
    </row>
    <row r="8" spans="1:144" ht="12" customHeight="1" thickBot="1">
      <c r="A8" s="37"/>
      <c r="B8" s="37"/>
      <c r="C8" s="37"/>
      <c r="D8" s="14"/>
      <c r="E8" s="14"/>
      <c r="F8" s="14"/>
      <c r="G8" s="14"/>
      <c r="H8" s="14"/>
      <c r="I8" s="14"/>
      <c r="J8" s="14"/>
      <c r="K8" s="14"/>
      <c r="L8" s="14"/>
      <c r="M8" s="14"/>
      <c r="N8" s="14"/>
      <c r="O8" s="14"/>
      <c r="P8" s="14"/>
      <c r="Q8" s="15"/>
      <c r="R8" s="15"/>
      <c r="S8" s="15"/>
      <c r="T8" s="15"/>
      <c r="U8" s="15"/>
      <c r="V8" s="15"/>
      <c r="W8" s="15"/>
      <c r="X8" s="15"/>
      <c r="Y8" s="15"/>
      <c r="Z8" s="15"/>
      <c r="AA8" s="15"/>
      <c r="AB8" s="15"/>
      <c r="AC8" s="15"/>
      <c r="AD8" s="15"/>
      <c r="AE8" s="15"/>
      <c r="AF8" s="15"/>
      <c r="AG8" s="15"/>
      <c r="AH8" s="15"/>
      <c r="AI8" s="16"/>
      <c r="AJ8" s="16"/>
      <c r="AK8" s="15"/>
      <c r="AL8" s="16"/>
      <c r="AM8" s="16"/>
      <c r="AN8" s="16"/>
      <c r="AO8" s="16"/>
      <c r="AP8" s="16"/>
      <c r="AQ8" s="16"/>
      <c r="AR8" s="16"/>
      <c r="AS8" s="16"/>
      <c r="AT8" s="16"/>
      <c r="AU8" s="16"/>
      <c r="AV8" s="16"/>
      <c r="AW8" s="16"/>
      <c r="AX8" s="16"/>
      <c r="AY8" s="16"/>
      <c r="AZ8" s="16"/>
      <c r="BA8" s="16"/>
      <c r="BB8" s="16"/>
      <c r="BC8" s="16"/>
    </row>
    <row r="9" spans="1:144" ht="28.5" customHeight="1" thickBot="1">
      <c r="A9" s="970" t="s">
        <v>12</v>
      </c>
      <c r="B9" s="971"/>
      <c r="C9" s="971"/>
      <c r="D9" s="971"/>
      <c r="E9" s="971"/>
      <c r="F9" s="971"/>
      <c r="G9" s="971"/>
      <c r="H9" s="971"/>
      <c r="I9" s="973" t="s">
        <v>43</v>
      </c>
      <c r="J9" s="974"/>
      <c r="K9" s="974"/>
      <c r="L9" s="974"/>
      <c r="M9" s="974"/>
      <c r="N9" s="974"/>
      <c r="O9" s="974"/>
      <c r="P9" s="975"/>
      <c r="Q9" s="54"/>
      <c r="R9" s="54"/>
      <c r="S9" s="52"/>
      <c r="T9" s="52"/>
      <c r="U9" s="52"/>
      <c r="V9" s="52"/>
      <c r="W9" s="54"/>
      <c r="X9" s="54"/>
      <c r="Y9" s="52"/>
      <c r="Z9" s="52"/>
      <c r="AA9" s="52"/>
      <c r="AB9" s="52"/>
      <c r="AC9" s="52"/>
      <c r="AD9" s="52"/>
      <c r="AE9" s="52"/>
      <c r="AF9" s="52"/>
      <c r="AG9" s="52"/>
      <c r="AH9" s="52"/>
      <c r="AI9" s="52"/>
      <c r="AJ9" s="52"/>
      <c r="AK9" s="52"/>
      <c r="AL9" s="52"/>
      <c r="AM9" s="52"/>
      <c r="AN9" s="52"/>
      <c r="AO9" s="52"/>
      <c r="AP9" s="19"/>
      <c r="AQ9" s="19"/>
      <c r="AR9" s="19"/>
      <c r="AS9" s="19"/>
      <c r="AT9" s="19"/>
      <c r="AU9" s="19"/>
      <c r="AV9" s="19"/>
      <c r="AW9" s="19"/>
      <c r="AX9" s="19"/>
      <c r="AY9" s="19"/>
      <c r="AZ9" s="19"/>
      <c r="BA9" s="19"/>
      <c r="BB9" s="19"/>
      <c r="BC9" s="19"/>
    </row>
    <row r="10" spans="1:144" ht="16.5" customHeight="1" thickBot="1">
      <c r="D10" s="27"/>
      <c r="E10" s="27"/>
      <c r="F10" s="27"/>
      <c r="G10" s="27"/>
      <c r="H10" s="27"/>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4"/>
      <c r="AK10" s="28"/>
      <c r="AL10" s="28"/>
      <c r="AM10" s="28"/>
      <c r="AN10" s="4"/>
      <c r="AO10" s="4"/>
      <c r="AP10" s="4"/>
      <c r="AQ10" s="4"/>
      <c r="AR10" s="4"/>
      <c r="AS10" s="4"/>
      <c r="AT10" s="4"/>
      <c r="AU10" s="4"/>
      <c r="AV10" s="4"/>
      <c r="AW10" s="4"/>
      <c r="AX10" s="4"/>
      <c r="AY10" s="4"/>
      <c r="AZ10" s="4"/>
      <c r="BA10" s="4"/>
      <c r="BB10" s="4"/>
      <c r="BC10" s="4"/>
    </row>
    <row r="11" spans="1:144" ht="47.25" customHeight="1">
      <c r="A11" s="1390" t="s">
        <v>10</v>
      </c>
      <c r="B11" s="585"/>
      <c r="C11" s="585"/>
      <c r="D11" s="585"/>
      <c r="E11" s="585"/>
      <c r="F11" s="585"/>
      <c r="G11" s="585"/>
      <c r="H11" s="585"/>
      <c r="I11" s="585" t="s">
        <v>8</v>
      </c>
      <c r="J11" s="585"/>
      <c r="K11" s="585"/>
      <c r="L11" s="585"/>
      <c r="M11" s="585"/>
      <c r="N11" s="585"/>
      <c r="O11" s="585"/>
      <c r="P11" s="585"/>
      <c r="Q11" s="585"/>
      <c r="R11" s="585"/>
      <c r="S11" s="585"/>
      <c r="T11" s="585"/>
      <c r="U11" s="585"/>
      <c r="V11" s="585"/>
      <c r="W11" s="585"/>
      <c r="X11" s="585"/>
      <c r="Y11" s="585"/>
      <c r="Z11" s="585"/>
      <c r="AA11" s="704" t="s">
        <v>2</v>
      </c>
      <c r="AB11" s="693"/>
      <c r="AC11" s="693"/>
      <c r="AD11" s="693"/>
      <c r="AE11" s="693"/>
      <c r="AF11" s="693"/>
      <c r="AG11" s="693"/>
      <c r="AH11" s="693"/>
      <c r="AI11" s="693"/>
      <c r="AJ11" s="693"/>
      <c r="AK11" s="693"/>
      <c r="AL11" s="693"/>
      <c r="AM11" s="693"/>
      <c r="AN11" s="693"/>
      <c r="AO11" s="693"/>
      <c r="AP11" s="693"/>
      <c r="AQ11" s="693"/>
      <c r="AR11" s="735"/>
      <c r="AS11" s="1381" t="s">
        <v>96</v>
      </c>
      <c r="AT11" s="1382"/>
      <c r="AU11" s="1382"/>
      <c r="AV11" s="1382"/>
      <c r="AW11" s="1383"/>
      <c r="AX11" s="1391" t="s">
        <v>114</v>
      </c>
      <c r="AY11" s="1391"/>
      <c r="AZ11" s="1391"/>
      <c r="BA11" s="1391"/>
      <c r="BB11" s="1391"/>
      <c r="BC11" s="1392"/>
    </row>
    <row r="12" spans="1:144" s="29" customFormat="1" ht="29.25" customHeight="1">
      <c r="A12" s="1543"/>
      <c r="B12" s="1544"/>
      <c r="C12" s="1544"/>
      <c r="D12" s="1544"/>
      <c r="E12" s="1544"/>
      <c r="F12" s="1544"/>
      <c r="G12" s="1544"/>
      <c r="H12" s="1544"/>
      <c r="I12" s="1545"/>
      <c r="J12" s="1545"/>
      <c r="K12" s="1545"/>
      <c r="L12" s="1545"/>
      <c r="M12" s="1545"/>
      <c r="N12" s="1545"/>
      <c r="O12" s="1545"/>
      <c r="P12" s="1545"/>
      <c r="Q12" s="1545"/>
      <c r="R12" s="1545"/>
      <c r="S12" s="1545"/>
      <c r="T12" s="1545"/>
      <c r="U12" s="1545"/>
      <c r="V12" s="1545"/>
      <c r="W12" s="1545"/>
      <c r="X12" s="1545"/>
      <c r="Y12" s="1545"/>
      <c r="Z12" s="1545"/>
      <c r="AA12" s="1546"/>
      <c r="AB12" s="1547"/>
      <c r="AC12" s="1547"/>
      <c r="AD12" s="1547"/>
      <c r="AE12" s="1547"/>
      <c r="AF12" s="1547"/>
      <c r="AG12" s="1547"/>
      <c r="AH12" s="1547"/>
      <c r="AI12" s="1547"/>
      <c r="AJ12" s="1547"/>
      <c r="AK12" s="1547"/>
      <c r="AL12" s="1547"/>
      <c r="AM12" s="1547"/>
      <c r="AN12" s="1547"/>
      <c r="AO12" s="1547"/>
      <c r="AP12" s="1547"/>
      <c r="AQ12" s="1547"/>
      <c r="AR12" s="1548"/>
      <c r="AS12" s="1384" t="str">
        <f>IF(A12&lt;&gt;"",RIGHT(A12,1),"")</f>
        <v/>
      </c>
      <c r="AT12" s="1385"/>
      <c r="AU12" s="1385"/>
      <c r="AV12" s="1385"/>
      <c r="AW12" s="1386"/>
      <c r="AX12" s="1533"/>
      <c r="AY12" s="1533"/>
      <c r="AZ12" s="1533"/>
      <c r="BA12" s="1533"/>
      <c r="BB12" s="1533"/>
      <c r="BC12" s="153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29" customFormat="1" ht="29.25" customHeight="1" thickBot="1">
      <c r="A13" s="1535"/>
      <c r="B13" s="1536"/>
      <c r="C13" s="1536"/>
      <c r="D13" s="1536"/>
      <c r="E13" s="1536"/>
      <c r="F13" s="1536"/>
      <c r="G13" s="1536"/>
      <c r="H13" s="1536"/>
      <c r="I13" s="1537"/>
      <c r="J13" s="1537"/>
      <c r="K13" s="1537"/>
      <c r="L13" s="1537"/>
      <c r="M13" s="1537"/>
      <c r="N13" s="1537"/>
      <c r="O13" s="1537"/>
      <c r="P13" s="1537"/>
      <c r="Q13" s="1537"/>
      <c r="R13" s="1537"/>
      <c r="S13" s="1537"/>
      <c r="T13" s="1537"/>
      <c r="U13" s="1537"/>
      <c r="V13" s="1537"/>
      <c r="W13" s="1537"/>
      <c r="X13" s="1537"/>
      <c r="Y13" s="1537"/>
      <c r="Z13" s="1537"/>
      <c r="AA13" s="1538"/>
      <c r="AB13" s="1539"/>
      <c r="AC13" s="1539"/>
      <c r="AD13" s="1539"/>
      <c r="AE13" s="1539"/>
      <c r="AF13" s="1539"/>
      <c r="AG13" s="1539"/>
      <c r="AH13" s="1539"/>
      <c r="AI13" s="1539"/>
      <c r="AJ13" s="1539"/>
      <c r="AK13" s="1539"/>
      <c r="AL13" s="1539"/>
      <c r="AM13" s="1539"/>
      <c r="AN13" s="1539"/>
      <c r="AO13" s="1539"/>
      <c r="AP13" s="1539"/>
      <c r="AQ13" s="1539"/>
      <c r="AR13" s="1540"/>
      <c r="AS13" s="1387" t="str">
        <f>IF(A13&lt;&gt;"",RIGHT(A13,1),"")</f>
        <v/>
      </c>
      <c r="AT13" s="1388"/>
      <c r="AU13" s="1388"/>
      <c r="AV13" s="1388"/>
      <c r="AW13" s="1389"/>
      <c r="AX13" s="1541"/>
      <c r="AY13" s="1541"/>
      <c r="AZ13" s="1541"/>
      <c r="BA13" s="1541"/>
      <c r="BB13" s="1541"/>
      <c r="BC13" s="1542"/>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1" customFormat="1" ht="17.2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144" s="21" customFormat="1" ht="17.2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row>
    <row r="16" spans="1:144" ht="31.5" customHeight="1" thickBot="1">
      <c r="A16" s="40" t="s">
        <v>97</v>
      </c>
      <c r="B16" s="202"/>
      <c r="C16" s="202"/>
      <c r="D16" s="202"/>
      <c r="E16" s="202"/>
      <c r="F16" s="202"/>
      <c r="G16" s="202"/>
      <c r="H16" s="202"/>
      <c r="I16" s="202"/>
      <c r="J16" s="202"/>
      <c r="K16" s="202"/>
      <c r="L16" s="202"/>
      <c r="M16" s="202"/>
      <c r="N16" s="202"/>
      <c r="O16" s="202"/>
      <c r="P16" s="202"/>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202"/>
      <c r="AV16" s="202"/>
      <c r="AW16" s="202"/>
      <c r="AX16" s="202"/>
      <c r="AY16" s="202"/>
      <c r="AZ16" s="202"/>
      <c r="BA16" s="202"/>
      <c r="BB16" s="202"/>
      <c r="BC16" s="202"/>
    </row>
    <row r="17" spans="1:144" s="21" customFormat="1" ht="57" customHeight="1" thickBot="1">
      <c r="A17" s="1397" t="s">
        <v>96</v>
      </c>
      <c r="B17" s="538"/>
      <c r="C17" s="538"/>
      <c r="D17" s="538"/>
      <c r="E17" s="538"/>
      <c r="F17" s="538"/>
      <c r="G17" s="538"/>
      <c r="H17" s="539"/>
      <c r="I17" s="558" t="s">
        <v>115</v>
      </c>
      <c r="J17" s="559"/>
      <c r="K17" s="559"/>
      <c r="L17" s="559"/>
      <c r="M17" s="560"/>
      <c r="N17" s="1362" t="s">
        <v>98</v>
      </c>
      <c r="O17" s="1363"/>
      <c r="P17" s="540" t="s">
        <v>99</v>
      </c>
      <c r="Q17" s="538"/>
      <c r="R17" s="538"/>
      <c r="S17" s="538"/>
      <c r="T17" s="538"/>
      <c r="U17" s="538"/>
      <c r="V17" s="538"/>
      <c r="W17" s="548" t="s">
        <v>100</v>
      </c>
      <c r="X17" s="538"/>
      <c r="Y17" s="538"/>
      <c r="Z17" s="538"/>
      <c r="AA17" s="538"/>
      <c r="AB17" s="538"/>
      <c r="AC17" s="538"/>
      <c r="AD17" s="538"/>
      <c r="AE17" s="538"/>
      <c r="AF17" s="538"/>
      <c r="AG17" s="538"/>
      <c r="AH17" s="538"/>
      <c r="AI17" s="538"/>
      <c r="AJ17" s="538"/>
      <c r="AK17" s="539"/>
      <c r="AL17" s="538" t="s">
        <v>101</v>
      </c>
      <c r="AM17" s="538"/>
      <c r="AN17" s="538"/>
      <c r="AO17" s="538"/>
      <c r="AP17" s="538"/>
      <c r="AQ17" s="538"/>
      <c r="AR17" s="538"/>
      <c r="AS17" s="538"/>
      <c r="AT17" s="538"/>
      <c r="AU17" s="538"/>
      <c r="AV17" s="538"/>
      <c r="AW17" s="538"/>
      <c r="AX17" s="538"/>
      <c r="AY17" s="538"/>
      <c r="AZ17" s="538"/>
      <c r="BA17" s="538"/>
      <c r="BB17" s="538"/>
      <c r="BC17" s="611"/>
    </row>
    <row r="18" spans="1:144" s="21" customFormat="1" ht="34.5" customHeight="1" thickTop="1">
      <c r="A18" s="1398" t="s">
        <v>105</v>
      </c>
      <c r="B18" s="1399"/>
      <c r="C18" s="1399"/>
      <c r="D18" s="1399"/>
      <c r="E18" s="1399"/>
      <c r="F18" s="1399"/>
      <c r="G18" s="1399"/>
      <c r="H18" s="1399"/>
      <c r="I18" s="1364" t="str">
        <f>IF($AX$12&lt;&gt;"",SUMIF($AS$12:$AW$13,A18,$AX$12:$BC$13),"")</f>
        <v/>
      </c>
      <c r="J18" s="1365"/>
      <c r="K18" s="1365"/>
      <c r="L18" s="1365"/>
      <c r="M18" s="1366"/>
      <c r="N18" s="1367" t="s">
        <v>98</v>
      </c>
      <c r="O18" s="1368"/>
      <c r="P18" s="1369">
        <v>250000</v>
      </c>
      <c r="Q18" s="1370"/>
      <c r="R18" s="1370"/>
      <c r="S18" s="1370"/>
      <c r="T18" s="1370"/>
      <c r="U18" s="1370"/>
      <c r="V18" s="134" t="s">
        <v>0</v>
      </c>
      <c r="W18" s="1142" t="str">
        <f>IF(I18&lt;&gt;"",(I18*P18),"")</f>
        <v/>
      </c>
      <c r="X18" s="1143"/>
      <c r="Y18" s="1143"/>
      <c r="Z18" s="1143"/>
      <c r="AA18" s="1143"/>
      <c r="AB18" s="1143"/>
      <c r="AC18" s="1143"/>
      <c r="AD18" s="1143"/>
      <c r="AE18" s="1143"/>
      <c r="AF18" s="1143"/>
      <c r="AG18" s="1143"/>
      <c r="AH18" s="1143"/>
      <c r="AI18" s="1143"/>
      <c r="AJ18" s="1143"/>
      <c r="AK18" s="127" t="s">
        <v>0</v>
      </c>
      <c r="AL18" s="1417">
        <f>SUM(W18:AK19)</f>
        <v>0</v>
      </c>
      <c r="AM18" s="1417"/>
      <c r="AN18" s="1417"/>
      <c r="AO18" s="1417"/>
      <c r="AP18" s="1417"/>
      <c r="AQ18" s="1417"/>
      <c r="AR18" s="1417"/>
      <c r="AS18" s="1417"/>
      <c r="AT18" s="1417"/>
      <c r="AU18" s="1417"/>
      <c r="AV18" s="1417"/>
      <c r="AW18" s="1417"/>
      <c r="AX18" s="1417"/>
      <c r="AY18" s="1417"/>
      <c r="AZ18" s="1417"/>
      <c r="BA18" s="1417"/>
      <c r="BB18" s="1417"/>
      <c r="BC18" s="1360" t="s">
        <v>116</v>
      </c>
    </row>
    <row r="19" spans="1:144" s="21" customFormat="1" ht="34.5" customHeight="1" thickBot="1">
      <c r="A19" s="1400" t="s">
        <v>106</v>
      </c>
      <c r="B19" s="1401"/>
      <c r="C19" s="1401"/>
      <c r="D19" s="1401"/>
      <c r="E19" s="1401"/>
      <c r="F19" s="1401"/>
      <c r="G19" s="1401"/>
      <c r="H19" s="1402"/>
      <c r="I19" s="1409" t="str">
        <f>IF($AX$12&lt;&gt;"",SUMIF($AS$12:$AW$13,A19,$AX$12:$BC$13),"")</f>
        <v/>
      </c>
      <c r="J19" s="1410"/>
      <c r="K19" s="1410"/>
      <c r="L19" s="1410"/>
      <c r="M19" s="1411"/>
      <c r="N19" s="1412" t="s">
        <v>98</v>
      </c>
      <c r="O19" s="1413"/>
      <c r="P19" s="1407">
        <v>170000</v>
      </c>
      <c r="Q19" s="1408"/>
      <c r="R19" s="1408"/>
      <c r="S19" s="1408"/>
      <c r="T19" s="1408"/>
      <c r="U19" s="1408"/>
      <c r="V19" s="135" t="s">
        <v>0</v>
      </c>
      <c r="W19" s="1199" t="str">
        <f>IF(I19&lt;&gt;"",(I19*P19),"")</f>
        <v/>
      </c>
      <c r="X19" s="816"/>
      <c r="Y19" s="816"/>
      <c r="Z19" s="816"/>
      <c r="AA19" s="816"/>
      <c r="AB19" s="816"/>
      <c r="AC19" s="816"/>
      <c r="AD19" s="816"/>
      <c r="AE19" s="816"/>
      <c r="AF19" s="816"/>
      <c r="AG19" s="816"/>
      <c r="AH19" s="816"/>
      <c r="AI19" s="816"/>
      <c r="AJ19" s="816"/>
      <c r="AK19" s="133" t="s">
        <v>0</v>
      </c>
      <c r="AL19" s="1418"/>
      <c r="AM19" s="1418"/>
      <c r="AN19" s="1418"/>
      <c r="AO19" s="1418"/>
      <c r="AP19" s="1418"/>
      <c r="AQ19" s="1418"/>
      <c r="AR19" s="1418"/>
      <c r="AS19" s="1418"/>
      <c r="AT19" s="1418"/>
      <c r="AU19" s="1418"/>
      <c r="AV19" s="1418"/>
      <c r="AW19" s="1418"/>
      <c r="AX19" s="1418"/>
      <c r="AY19" s="1418"/>
      <c r="AZ19" s="1418"/>
      <c r="BA19" s="1418"/>
      <c r="BB19" s="1418"/>
      <c r="BC19" s="1361"/>
    </row>
    <row r="20" spans="1:144" ht="38.25" customHeight="1" thickTop="1" thickBot="1">
      <c r="A20" s="1377" t="s">
        <v>112</v>
      </c>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9"/>
      <c r="AL20" s="1419">
        <f>AL18</f>
        <v>0</v>
      </c>
      <c r="AM20" s="1420"/>
      <c r="AN20" s="1420"/>
      <c r="AO20" s="1420"/>
      <c r="AP20" s="1420"/>
      <c r="AQ20" s="1420"/>
      <c r="AR20" s="1420"/>
      <c r="AS20" s="1420"/>
      <c r="AT20" s="1420"/>
      <c r="AU20" s="1420"/>
      <c r="AV20" s="1420"/>
      <c r="AW20" s="1420"/>
      <c r="AX20" s="1420"/>
      <c r="AY20" s="1420"/>
      <c r="AZ20" s="1420"/>
      <c r="BA20" s="1420"/>
      <c r="BB20" s="1420"/>
      <c r="BC20" s="136" t="s">
        <v>116</v>
      </c>
    </row>
    <row r="21" spans="1:144" s="21" customFormat="1" ht="1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row>
    <row r="22" spans="1:144" s="21" customFormat="1" ht="1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1:144" s="21" customFormat="1" ht="1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144" s="21" customFormat="1" ht="1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144" s="21" customFormat="1" ht="1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144" s="21" customFormat="1" ht="1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144" s="21" customFormat="1" ht="15" customHeight="1" thickBo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144" ht="29.25" customHeight="1" thickBot="1">
      <c r="A28" s="970" t="s">
        <v>12</v>
      </c>
      <c r="B28" s="971"/>
      <c r="C28" s="971"/>
      <c r="D28" s="971"/>
      <c r="E28" s="971"/>
      <c r="F28" s="971"/>
      <c r="G28" s="971"/>
      <c r="H28" s="971"/>
      <c r="I28" s="973" t="s">
        <v>65</v>
      </c>
      <c r="J28" s="974"/>
      <c r="K28" s="974"/>
      <c r="L28" s="974"/>
      <c r="M28" s="974"/>
      <c r="N28" s="974"/>
      <c r="O28" s="974"/>
      <c r="P28" s="975"/>
      <c r="Q28" s="52"/>
      <c r="R28" s="52"/>
      <c r="S28" s="52"/>
      <c r="T28" s="52"/>
      <c r="U28" s="52"/>
      <c r="V28" s="52"/>
      <c r="W28" s="52"/>
      <c r="X28" s="52"/>
      <c r="Y28" s="52"/>
      <c r="Z28" s="52"/>
      <c r="AA28" s="52"/>
      <c r="AB28" s="52"/>
      <c r="AC28" s="52"/>
      <c r="AD28" s="52"/>
      <c r="AE28" s="52"/>
      <c r="AF28" s="52"/>
      <c r="AG28" s="52"/>
      <c r="AH28" s="52"/>
      <c r="AI28" s="52"/>
      <c r="AJ28" s="52"/>
      <c r="AK28" s="52"/>
      <c r="AL28" s="52"/>
      <c r="AM28" s="52"/>
      <c r="AN28" s="19"/>
      <c r="AO28" s="19"/>
      <c r="AP28" s="19"/>
      <c r="AQ28" s="19"/>
      <c r="AR28" s="19"/>
      <c r="AS28" s="19"/>
      <c r="AT28" s="19"/>
      <c r="AU28" s="19"/>
      <c r="AV28" s="41"/>
      <c r="AW28" s="1414" t="s">
        <v>135</v>
      </c>
      <c r="AX28" s="1415"/>
      <c r="AY28" s="1415"/>
      <c r="AZ28" s="1415"/>
      <c r="BA28" s="1415"/>
      <c r="BB28" s="1415"/>
      <c r="BC28" s="1415"/>
    </row>
    <row r="29" spans="1:144" ht="19.5" customHeight="1" thickBot="1">
      <c r="A29" s="35"/>
      <c r="B29" s="35"/>
      <c r="C29" s="35"/>
      <c r="D29" s="35"/>
      <c r="E29" s="35"/>
      <c r="F29" s="35"/>
      <c r="G29" s="35"/>
      <c r="H29" s="35"/>
      <c r="I29" s="35"/>
      <c r="J29" s="35"/>
      <c r="K29" s="35"/>
      <c r="L29" s="35"/>
      <c r="M29" s="35"/>
      <c r="N29" s="35"/>
      <c r="O29" s="17"/>
      <c r="P29" s="17"/>
      <c r="Q29" s="17"/>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1416"/>
      <c r="AX29" s="1416"/>
      <c r="AY29" s="1416"/>
      <c r="AZ29" s="1416"/>
      <c r="BA29" s="1416"/>
      <c r="BB29" s="1416"/>
      <c r="BC29" s="1416"/>
    </row>
    <row r="30" spans="1:144" ht="46.5" customHeight="1">
      <c r="A30" s="1380" t="s">
        <v>10</v>
      </c>
      <c r="B30" s="587"/>
      <c r="C30" s="587"/>
      <c r="D30" s="587"/>
      <c r="E30" s="587"/>
      <c r="F30" s="587"/>
      <c r="G30" s="587"/>
      <c r="H30" s="1013"/>
      <c r="I30" s="704" t="s">
        <v>8</v>
      </c>
      <c r="J30" s="693"/>
      <c r="K30" s="693"/>
      <c r="L30" s="693"/>
      <c r="M30" s="693"/>
      <c r="N30" s="693"/>
      <c r="O30" s="693"/>
      <c r="P30" s="693"/>
      <c r="Q30" s="693"/>
      <c r="R30" s="693"/>
      <c r="S30" s="693"/>
      <c r="T30" s="693"/>
      <c r="U30" s="693"/>
      <c r="V30" s="693"/>
      <c r="W30" s="693"/>
      <c r="X30" s="693"/>
      <c r="Y30" s="693"/>
      <c r="Z30" s="735"/>
      <c r="AA30" s="704" t="s">
        <v>2</v>
      </c>
      <c r="AB30" s="693"/>
      <c r="AC30" s="693"/>
      <c r="AD30" s="693"/>
      <c r="AE30" s="693"/>
      <c r="AF30" s="693"/>
      <c r="AG30" s="693"/>
      <c r="AH30" s="693"/>
      <c r="AI30" s="693"/>
      <c r="AJ30" s="693"/>
      <c r="AK30" s="693"/>
      <c r="AL30" s="693"/>
      <c r="AM30" s="693"/>
      <c r="AN30" s="693"/>
      <c r="AO30" s="693"/>
      <c r="AP30" s="693"/>
      <c r="AQ30" s="693"/>
      <c r="AR30" s="693"/>
      <c r="AS30" s="693"/>
      <c r="AT30" s="693"/>
      <c r="AU30" s="693"/>
      <c r="AV30" s="735"/>
      <c r="AW30" s="586" t="s">
        <v>55</v>
      </c>
      <c r="AX30" s="587"/>
      <c r="AY30" s="587"/>
      <c r="AZ30" s="587"/>
      <c r="BA30" s="587"/>
      <c r="BB30" s="587"/>
      <c r="BC30" s="588"/>
    </row>
    <row r="31" spans="1:144" ht="29.25" customHeight="1">
      <c r="A31" s="1560"/>
      <c r="B31" s="1561"/>
      <c r="C31" s="1561"/>
      <c r="D31" s="1561"/>
      <c r="E31" s="1561"/>
      <c r="F31" s="1561"/>
      <c r="G31" s="1561"/>
      <c r="H31" s="1562"/>
      <c r="I31" s="1563"/>
      <c r="J31" s="1561"/>
      <c r="K31" s="1561"/>
      <c r="L31" s="1561"/>
      <c r="M31" s="1561"/>
      <c r="N31" s="1561"/>
      <c r="O31" s="1561"/>
      <c r="P31" s="1561"/>
      <c r="Q31" s="1561"/>
      <c r="R31" s="1561"/>
      <c r="S31" s="1561"/>
      <c r="T31" s="1561"/>
      <c r="U31" s="1561"/>
      <c r="V31" s="1561"/>
      <c r="W31" s="1561"/>
      <c r="X31" s="1561"/>
      <c r="Y31" s="1561"/>
      <c r="Z31" s="1562"/>
      <c r="AA31" s="1564"/>
      <c r="AB31" s="1565"/>
      <c r="AC31" s="1565"/>
      <c r="AD31" s="1565"/>
      <c r="AE31" s="1565"/>
      <c r="AF31" s="1565"/>
      <c r="AG31" s="1565"/>
      <c r="AH31" s="1565"/>
      <c r="AI31" s="1565"/>
      <c r="AJ31" s="1565"/>
      <c r="AK31" s="1565"/>
      <c r="AL31" s="1565"/>
      <c r="AM31" s="1565"/>
      <c r="AN31" s="1565"/>
      <c r="AO31" s="1565"/>
      <c r="AP31" s="1565"/>
      <c r="AQ31" s="1565"/>
      <c r="AR31" s="1565"/>
      <c r="AS31" s="1565"/>
      <c r="AT31" s="1565"/>
      <c r="AU31" s="1565"/>
      <c r="AV31" s="1566"/>
      <c r="AW31" s="1558"/>
      <c r="AX31" s="1559"/>
      <c r="AY31" s="1559"/>
      <c r="AZ31" s="1559"/>
      <c r="BA31" s="1559"/>
      <c r="BB31" s="1559"/>
      <c r="BC31" s="115" t="s">
        <v>17</v>
      </c>
    </row>
    <row r="32" spans="1:144" s="29" customFormat="1" ht="28.5" customHeight="1">
      <c r="A32" s="1549"/>
      <c r="B32" s="1550"/>
      <c r="C32" s="1550"/>
      <c r="D32" s="1550"/>
      <c r="E32" s="1550"/>
      <c r="F32" s="1550"/>
      <c r="G32" s="1550"/>
      <c r="H32" s="1551"/>
      <c r="I32" s="1552"/>
      <c r="J32" s="1550"/>
      <c r="K32" s="1550"/>
      <c r="L32" s="1550"/>
      <c r="M32" s="1550"/>
      <c r="N32" s="1550"/>
      <c r="O32" s="1550"/>
      <c r="P32" s="1550"/>
      <c r="Q32" s="1550"/>
      <c r="R32" s="1550"/>
      <c r="S32" s="1550"/>
      <c r="T32" s="1550"/>
      <c r="U32" s="1550"/>
      <c r="V32" s="1550"/>
      <c r="W32" s="1550"/>
      <c r="X32" s="1550"/>
      <c r="Y32" s="1550"/>
      <c r="Z32" s="1551"/>
      <c r="AA32" s="1553"/>
      <c r="AB32" s="1554"/>
      <c r="AC32" s="1554"/>
      <c r="AD32" s="1554"/>
      <c r="AE32" s="1554"/>
      <c r="AF32" s="1554"/>
      <c r="AG32" s="1554"/>
      <c r="AH32" s="1554"/>
      <c r="AI32" s="1554"/>
      <c r="AJ32" s="1554"/>
      <c r="AK32" s="1554"/>
      <c r="AL32" s="1554"/>
      <c r="AM32" s="1554"/>
      <c r="AN32" s="1554"/>
      <c r="AO32" s="1554"/>
      <c r="AP32" s="1554"/>
      <c r="AQ32" s="1554"/>
      <c r="AR32" s="1554"/>
      <c r="AS32" s="1554"/>
      <c r="AT32" s="1554"/>
      <c r="AU32" s="1554"/>
      <c r="AV32" s="1555"/>
      <c r="AW32" s="1556"/>
      <c r="AX32" s="1557"/>
      <c r="AY32" s="1557"/>
      <c r="AZ32" s="1557"/>
      <c r="BA32" s="1557"/>
      <c r="BB32" s="1557"/>
      <c r="BC32" s="116" t="s">
        <v>17</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row>
    <row r="33" spans="1:144" s="29" customFormat="1" ht="28.5" customHeight="1">
      <c r="A33" s="1549"/>
      <c r="B33" s="1550"/>
      <c r="C33" s="1550"/>
      <c r="D33" s="1550"/>
      <c r="E33" s="1550"/>
      <c r="F33" s="1550"/>
      <c r="G33" s="1550"/>
      <c r="H33" s="1551"/>
      <c r="I33" s="1552"/>
      <c r="J33" s="1550"/>
      <c r="K33" s="1550"/>
      <c r="L33" s="1550"/>
      <c r="M33" s="1550"/>
      <c r="N33" s="1550"/>
      <c r="O33" s="1550"/>
      <c r="P33" s="1550"/>
      <c r="Q33" s="1550"/>
      <c r="R33" s="1550"/>
      <c r="S33" s="1550"/>
      <c r="T33" s="1550"/>
      <c r="U33" s="1550"/>
      <c r="V33" s="1550"/>
      <c r="W33" s="1550"/>
      <c r="X33" s="1550"/>
      <c r="Y33" s="1550"/>
      <c r="Z33" s="1551"/>
      <c r="AA33" s="1553"/>
      <c r="AB33" s="1554"/>
      <c r="AC33" s="1554"/>
      <c r="AD33" s="1554"/>
      <c r="AE33" s="1554"/>
      <c r="AF33" s="1554"/>
      <c r="AG33" s="1554"/>
      <c r="AH33" s="1554"/>
      <c r="AI33" s="1554"/>
      <c r="AJ33" s="1554"/>
      <c r="AK33" s="1554"/>
      <c r="AL33" s="1554"/>
      <c r="AM33" s="1554"/>
      <c r="AN33" s="1554"/>
      <c r="AO33" s="1554"/>
      <c r="AP33" s="1554"/>
      <c r="AQ33" s="1554"/>
      <c r="AR33" s="1554"/>
      <c r="AS33" s="1554"/>
      <c r="AT33" s="1554"/>
      <c r="AU33" s="1554"/>
      <c r="AV33" s="1555"/>
      <c r="AW33" s="1556"/>
      <c r="AX33" s="1557"/>
      <c r="AY33" s="1557"/>
      <c r="AZ33" s="1557"/>
      <c r="BA33" s="1557"/>
      <c r="BB33" s="1557"/>
      <c r="BC33" s="116" t="s">
        <v>17</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row>
    <row r="34" spans="1:144" s="29" customFormat="1" ht="28.5" customHeight="1">
      <c r="A34" s="1549"/>
      <c r="B34" s="1550"/>
      <c r="C34" s="1550"/>
      <c r="D34" s="1550"/>
      <c r="E34" s="1550"/>
      <c r="F34" s="1550"/>
      <c r="G34" s="1550"/>
      <c r="H34" s="1551"/>
      <c r="I34" s="1552"/>
      <c r="J34" s="1550"/>
      <c r="K34" s="1550"/>
      <c r="L34" s="1550"/>
      <c r="M34" s="1550"/>
      <c r="N34" s="1550"/>
      <c r="O34" s="1550"/>
      <c r="P34" s="1550"/>
      <c r="Q34" s="1550"/>
      <c r="R34" s="1550"/>
      <c r="S34" s="1550"/>
      <c r="T34" s="1550"/>
      <c r="U34" s="1550"/>
      <c r="V34" s="1550"/>
      <c r="W34" s="1550"/>
      <c r="X34" s="1550"/>
      <c r="Y34" s="1550"/>
      <c r="Z34" s="1551"/>
      <c r="AA34" s="1553"/>
      <c r="AB34" s="1554"/>
      <c r="AC34" s="1554"/>
      <c r="AD34" s="1554"/>
      <c r="AE34" s="1554"/>
      <c r="AF34" s="1554"/>
      <c r="AG34" s="1554"/>
      <c r="AH34" s="1554"/>
      <c r="AI34" s="1554"/>
      <c r="AJ34" s="1554"/>
      <c r="AK34" s="1554"/>
      <c r="AL34" s="1554"/>
      <c r="AM34" s="1554"/>
      <c r="AN34" s="1554"/>
      <c r="AO34" s="1554"/>
      <c r="AP34" s="1554"/>
      <c r="AQ34" s="1554"/>
      <c r="AR34" s="1554"/>
      <c r="AS34" s="1554"/>
      <c r="AT34" s="1554"/>
      <c r="AU34" s="1554"/>
      <c r="AV34" s="1555"/>
      <c r="AW34" s="1556"/>
      <c r="AX34" s="1557"/>
      <c r="AY34" s="1557"/>
      <c r="AZ34" s="1557"/>
      <c r="BA34" s="1557"/>
      <c r="BB34" s="1557"/>
      <c r="BC34" s="116" t="s">
        <v>17</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29" customFormat="1" ht="28.5" customHeight="1" thickBot="1">
      <c r="A35" s="1569"/>
      <c r="B35" s="1570"/>
      <c r="C35" s="1570"/>
      <c r="D35" s="1570"/>
      <c r="E35" s="1570"/>
      <c r="F35" s="1570"/>
      <c r="G35" s="1570"/>
      <c r="H35" s="1571"/>
      <c r="I35" s="1572"/>
      <c r="J35" s="1570"/>
      <c r="K35" s="1570"/>
      <c r="L35" s="1570"/>
      <c r="M35" s="1570"/>
      <c r="N35" s="1570"/>
      <c r="O35" s="1570"/>
      <c r="P35" s="1570"/>
      <c r="Q35" s="1570"/>
      <c r="R35" s="1570"/>
      <c r="S35" s="1570"/>
      <c r="T35" s="1570"/>
      <c r="U35" s="1570"/>
      <c r="V35" s="1570"/>
      <c r="W35" s="1570"/>
      <c r="X35" s="1570"/>
      <c r="Y35" s="1570"/>
      <c r="Z35" s="1571"/>
      <c r="AA35" s="1573"/>
      <c r="AB35" s="1574"/>
      <c r="AC35" s="1574"/>
      <c r="AD35" s="1574"/>
      <c r="AE35" s="1574"/>
      <c r="AF35" s="1574"/>
      <c r="AG35" s="1574"/>
      <c r="AH35" s="1574"/>
      <c r="AI35" s="1574"/>
      <c r="AJ35" s="1574"/>
      <c r="AK35" s="1574"/>
      <c r="AL35" s="1574"/>
      <c r="AM35" s="1574"/>
      <c r="AN35" s="1574"/>
      <c r="AO35" s="1574"/>
      <c r="AP35" s="1574"/>
      <c r="AQ35" s="1574"/>
      <c r="AR35" s="1574"/>
      <c r="AS35" s="1574"/>
      <c r="AT35" s="1574"/>
      <c r="AU35" s="1574"/>
      <c r="AV35" s="1575"/>
      <c r="AW35" s="1576"/>
      <c r="AX35" s="1577"/>
      <c r="AY35" s="1577"/>
      <c r="AZ35" s="1577"/>
      <c r="BA35" s="1577"/>
      <c r="BB35" s="1577"/>
      <c r="BC35" s="120" t="s">
        <v>17</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21" customFormat="1" ht="17.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row>
    <row r="37" spans="1:144" s="21" customFormat="1"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row>
    <row r="38" spans="1:144" ht="31.5" customHeight="1" thickBot="1">
      <c r="A38" s="40" t="s">
        <v>97</v>
      </c>
      <c r="B38" s="202"/>
      <c r="C38" s="202"/>
      <c r="D38" s="202"/>
      <c r="E38" s="202"/>
      <c r="F38" s="202"/>
      <c r="G38" s="202"/>
      <c r="H38" s="202"/>
      <c r="I38" s="202"/>
      <c r="J38" s="202"/>
      <c r="K38" s="202"/>
      <c r="L38" s="169" t="s">
        <v>126</v>
      </c>
      <c r="M38" s="202"/>
      <c r="N38" s="202"/>
      <c r="O38" s="202"/>
      <c r="P38" s="202"/>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202"/>
      <c r="AV38" s="202"/>
      <c r="AW38" s="202"/>
      <c r="AX38" s="202"/>
      <c r="AY38" s="202"/>
      <c r="AZ38" s="202"/>
      <c r="BA38" s="202"/>
      <c r="BB38" s="202"/>
      <c r="BC38" s="202"/>
    </row>
    <row r="39" spans="1:144" s="21" customFormat="1" ht="57" customHeight="1" thickBot="1">
      <c r="A39" s="1397" t="s">
        <v>117</v>
      </c>
      <c r="B39" s="538"/>
      <c r="C39" s="538"/>
      <c r="D39" s="538"/>
      <c r="E39" s="538"/>
      <c r="F39" s="538"/>
      <c r="G39" s="538"/>
      <c r="H39" s="538"/>
      <c r="I39" s="538"/>
      <c r="J39" s="538"/>
      <c r="K39" s="538"/>
      <c r="L39" s="538"/>
      <c r="M39" s="541"/>
      <c r="N39" s="1362" t="s">
        <v>98</v>
      </c>
      <c r="O39" s="1363"/>
      <c r="P39" s="540" t="s">
        <v>99</v>
      </c>
      <c r="Q39" s="538"/>
      <c r="R39" s="538"/>
      <c r="S39" s="538"/>
      <c r="T39" s="538"/>
      <c r="U39" s="538"/>
      <c r="V39" s="538"/>
      <c r="W39" s="548" t="s">
        <v>100</v>
      </c>
      <c r="X39" s="538"/>
      <c r="Y39" s="538"/>
      <c r="Z39" s="538"/>
      <c r="AA39" s="538"/>
      <c r="AB39" s="538"/>
      <c r="AC39" s="538"/>
      <c r="AD39" s="538"/>
      <c r="AE39" s="538"/>
      <c r="AF39" s="538"/>
      <c r="AG39" s="538"/>
      <c r="AH39" s="538"/>
      <c r="AI39" s="538"/>
      <c r="AJ39" s="538"/>
      <c r="AK39" s="539"/>
      <c r="AL39" s="538" t="s">
        <v>101</v>
      </c>
      <c r="AM39" s="538"/>
      <c r="AN39" s="538"/>
      <c r="AO39" s="538"/>
      <c r="AP39" s="538"/>
      <c r="AQ39" s="538"/>
      <c r="AR39" s="538"/>
      <c r="AS39" s="538"/>
      <c r="AT39" s="538"/>
      <c r="AU39" s="538"/>
      <c r="AV39" s="538"/>
      <c r="AW39" s="538"/>
      <c r="AX39" s="538"/>
      <c r="AY39" s="538"/>
      <c r="AZ39" s="538"/>
      <c r="BA39" s="538"/>
      <c r="BB39" s="538"/>
      <c r="BC39" s="611"/>
    </row>
    <row r="40" spans="1:144" s="21" customFormat="1" ht="34.5" customHeight="1" thickTop="1" thickBot="1">
      <c r="A40" s="1578" t="str">
        <f>IF((SUM(AW31:BB35))=0,"",IF((SUM(AW31:BB35))&lt;=1,1,IF(AW31&lt;&gt;"",ROUNDDOWN(SUM(AW31:BB35),0),"")))</f>
        <v/>
      </c>
      <c r="B40" s="1579"/>
      <c r="C40" s="1579"/>
      <c r="D40" s="1579"/>
      <c r="E40" s="1579"/>
      <c r="F40" s="1579"/>
      <c r="G40" s="1579"/>
      <c r="H40" s="1579"/>
      <c r="I40" s="1579"/>
      <c r="J40" s="1579"/>
      <c r="K40" s="1579"/>
      <c r="L40" s="1579"/>
      <c r="M40" s="1580"/>
      <c r="N40" s="1367" t="s">
        <v>98</v>
      </c>
      <c r="O40" s="1368"/>
      <c r="P40" s="1369">
        <v>7000</v>
      </c>
      <c r="Q40" s="1370"/>
      <c r="R40" s="1370"/>
      <c r="S40" s="1370"/>
      <c r="T40" s="1370"/>
      <c r="U40" s="1370"/>
      <c r="V40" s="134" t="s">
        <v>0</v>
      </c>
      <c r="W40" s="1581" t="str">
        <f>IF(A40="","",(A40*P40))</f>
        <v/>
      </c>
      <c r="X40" s="1582"/>
      <c r="Y40" s="1582"/>
      <c r="Z40" s="1582"/>
      <c r="AA40" s="1582"/>
      <c r="AB40" s="1582"/>
      <c r="AC40" s="1582"/>
      <c r="AD40" s="1582"/>
      <c r="AE40" s="1582"/>
      <c r="AF40" s="1582"/>
      <c r="AG40" s="1582"/>
      <c r="AH40" s="1582"/>
      <c r="AI40" s="1582"/>
      <c r="AJ40" s="1582"/>
      <c r="AK40" s="127" t="s">
        <v>0</v>
      </c>
      <c r="AL40" s="1583" t="str">
        <f>W40</f>
        <v/>
      </c>
      <c r="AM40" s="1583"/>
      <c r="AN40" s="1583"/>
      <c r="AO40" s="1583"/>
      <c r="AP40" s="1583"/>
      <c r="AQ40" s="1583"/>
      <c r="AR40" s="1583"/>
      <c r="AS40" s="1583"/>
      <c r="AT40" s="1583"/>
      <c r="AU40" s="1583"/>
      <c r="AV40" s="1583"/>
      <c r="AW40" s="1583"/>
      <c r="AX40" s="1583"/>
      <c r="AY40" s="1583"/>
      <c r="AZ40" s="1583"/>
      <c r="BA40" s="1583"/>
      <c r="BB40" s="1583"/>
      <c r="BC40" s="224" t="s">
        <v>116</v>
      </c>
    </row>
    <row r="41" spans="1:144" ht="38.25" customHeight="1" thickTop="1" thickBot="1">
      <c r="A41" s="1377" t="s">
        <v>118</v>
      </c>
      <c r="B41" s="1378"/>
      <c r="C41" s="1378"/>
      <c r="D41" s="1378"/>
      <c r="E41" s="1378"/>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c r="AF41" s="1378"/>
      <c r="AG41" s="1378"/>
      <c r="AH41" s="1378"/>
      <c r="AI41" s="1378"/>
      <c r="AJ41" s="1378"/>
      <c r="AK41" s="1379"/>
      <c r="AL41" s="1567" t="str">
        <f>AL40</f>
        <v/>
      </c>
      <c r="AM41" s="1568"/>
      <c r="AN41" s="1568"/>
      <c r="AO41" s="1568"/>
      <c r="AP41" s="1568"/>
      <c r="AQ41" s="1568"/>
      <c r="AR41" s="1568"/>
      <c r="AS41" s="1568"/>
      <c r="AT41" s="1568"/>
      <c r="AU41" s="1568"/>
      <c r="AV41" s="1568"/>
      <c r="AW41" s="1568"/>
      <c r="AX41" s="1568"/>
      <c r="AY41" s="1568"/>
      <c r="AZ41" s="1568"/>
      <c r="BA41" s="1568"/>
      <c r="BB41" s="1568"/>
      <c r="BC41" s="136" t="s">
        <v>116</v>
      </c>
    </row>
    <row r="42" spans="1:144" ht="3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row>
  </sheetData>
  <sheetProtection algorithmName="SHA-512" hashValue="AyA7kRtRzBZ4Nx6e3W0VvK5gNpGduhBqRGT0z+0KUzqhF2lgPOb0AhK9XscEmXvzuVSFtBxplsW7izYaj2txBA==" saltValue="ehDrtjHJXuNfMrIvsnkAhg==" spinCount="100000" sheet="1" objects="1" scenarios="1"/>
  <mergeCells count="78">
    <mergeCell ref="A41:AK41"/>
    <mergeCell ref="AL41:BB41"/>
    <mergeCell ref="A35:H35"/>
    <mergeCell ref="I35:Z35"/>
    <mergeCell ref="AA35:AV35"/>
    <mergeCell ref="AW35:BB35"/>
    <mergeCell ref="A39:M39"/>
    <mergeCell ref="N39:O39"/>
    <mergeCell ref="P39:V39"/>
    <mergeCell ref="W39:AK39"/>
    <mergeCell ref="AL39:BC39"/>
    <mergeCell ref="A40:M40"/>
    <mergeCell ref="N40:O40"/>
    <mergeCell ref="P40:U40"/>
    <mergeCell ref="W40:AJ40"/>
    <mergeCell ref="AL40:BB40"/>
    <mergeCell ref="A34:H34"/>
    <mergeCell ref="I34:Z34"/>
    <mergeCell ref="AA34:AV34"/>
    <mergeCell ref="AW34:BB34"/>
    <mergeCell ref="AW31:BB31"/>
    <mergeCell ref="A31:H31"/>
    <mergeCell ref="I31:Z31"/>
    <mergeCell ref="AA31:AV31"/>
    <mergeCell ref="A32:H32"/>
    <mergeCell ref="I32:Z32"/>
    <mergeCell ref="AA32:AV32"/>
    <mergeCell ref="AW32:BB32"/>
    <mergeCell ref="A33:H33"/>
    <mergeCell ref="I33:Z33"/>
    <mergeCell ref="AA33:AV33"/>
    <mergeCell ref="AW33:BB33"/>
    <mergeCell ref="A30:H30"/>
    <mergeCell ref="I30:Z30"/>
    <mergeCell ref="AA30:AV30"/>
    <mergeCell ref="AW30:BC30"/>
    <mergeCell ref="W18:AJ18"/>
    <mergeCell ref="W19:AJ19"/>
    <mergeCell ref="A28:H28"/>
    <mergeCell ref="I28:P28"/>
    <mergeCell ref="AW28:BC29"/>
    <mergeCell ref="A20:AK20"/>
    <mergeCell ref="AL20:BB20"/>
    <mergeCell ref="AL17:BC17"/>
    <mergeCell ref="BC18:BC19"/>
    <mergeCell ref="A19:H19"/>
    <mergeCell ref="I19:M19"/>
    <mergeCell ref="N19:O19"/>
    <mergeCell ref="P19:U19"/>
    <mergeCell ref="A18:H18"/>
    <mergeCell ref="A17:H17"/>
    <mergeCell ref="I17:M17"/>
    <mergeCell ref="N17:O17"/>
    <mergeCell ref="P17:V17"/>
    <mergeCell ref="W17:AK17"/>
    <mergeCell ref="I18:M18"/>
    <mergeCell ref="N18:O18"/>
    <mergeCell ref="P18:U18"/>
    <mergeCell ref="AL18:BB19"/>
    <mergeCell ref="AX12:BC12"/>
    <mergeCell ref="A13:H13"/>
    <mergeCell ref="I13:Z13"/>
    <mergeCell ref="AA13:AR13"/>
    <mergeCell ref="AS13:AW13"/>
    <mergeCell ref="AX13:BC13"/>
    <mergeCell ref="A12:H12"/>
    <mergeCell ref="I12:Z12"/>
    <mergeCell ref="AA12:AR12"/>
    <mergeCell ref="AS12:AW12"/>
    <mergeCell ref="A3:BC3"/>
    <mergeCell ref="BB6:BC6"/>
    <mergeCell ref="A9:H9"/>
    <mergeCell ref="I9:P9"/>
    <mergeCell ref="A11:H11"/>
    <mergeCell ref="I11:Z11"/>
    <mergeCell ref="AA11:AR11"/>
    <mergeCell ref="AS11:AW11"/>
    <mergeCell ref="AX11:BC11"/>
  </mergeCells>
  <phoneticPr fontId="51"/>
  <dataValidations count="3">
    <dataValidation type="textLength" operator="equal" allowBlank="1" showInputMessage="1" showErrorMessage="1" error="SII登録型番の8文字で登録してください。" sqref="A31:H35" xr:uid="{7EADFBBF-F588-4F84-9E1B-B1D86C55A66E}">
      <formula1>8</formula1>
    </dataValidation>
    <dataValidation type="custom" imeMode="disabled" allowBlank="1" showInputMessage="1" showErrorMessage="1" errorTitle="入力エラー" error="小数点は第二位まで、三位以下切り捨てで入力して下さい。" sqref="AW31:BB35" xr:uid="{2698BCFE-A27C-4D5F-9CC7-49EDA2F74781}">
      <formula1>AW31-ROUNDDOWN(AW31,2)=0</formula1>
    </dataValidation>
    <dataValidation type="textLength" operator="equal" allowBlank="1" showInputMessage="1" showErrorMessage="1" error="SII登録型番の9文字で登録してください。" sqref="A12:H13" xr:uid="{7B79E9BD-263F-4020-A7BB-54DFC8FA9AF7}">
      <formula1>9</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oddFooter>&amp;L（備考）用紙は日本工業規格Ａ４とし、縦位置とする。</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E5D9-5796-4D3F-98A8-7506BF962297}">
  <sheetPr>
    <pageSetUpPr fitToPage="1"/>
  </sheetPr>
  <dimension ref="A1:AV57"/>
  <sheetViews>
    <sheetView showGridLines="0" view="pageBreakPreview" zoomScale="60" zoomScaleNormal="70" zoomScalePageLayoutView="85" workbookViewId="0"/>
  </sheetViews>
  <sheetFormatPr defaultColWidth="9" defaultRowHeight="13.2"/>
  <cols>
    <col min="1" max="48" width="3.33203125" style="328" customWidth="1"/>
    <col min="49" max="16384" width="9" style="328"/>
  </cols>
  <sheetData>
    <row r="1" spans="1:48" ht="19.2">
      <c r="AU1" s="358"/>
      <c r="AV1" s="130" t="s">
        <v>291</v>
      </c>
    </row>
    <row r="2" spans="1:48">
      <c r="AU2" s="177"/>
      <c r="AV2" s="177" t="str">
        <f>IF(OR(実績報告書!$BD$15&lt;&gt;"",実績報告書!$AJ$51&lt;&gt;""),実績報告書!$BD$15&amp;"邸"&amp;RIGHT(TRIM(実績報告書!$N$51&amp;実績報告書!$Y$51&amp;実績報告書!$AJ$51),4),"")</f>
        <v/>
      </c>
    </row>
    <row r="3" spans="1:48">
      <c r="AU3" s="177"/>
    </row>
    <row r="4" spans="1:48" s="357" customFormat="1" ht="26.25" customHeight="1">
      <c r="B4" s="1584" t="s">
        <v>270</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6"/>
    </row>
    <row r="5" spans="1:48" ht="9.9" customHeight="1">
      <c r="C5" s="356"/>
      <c r="D5" s="355"/>
      <c r="E5" s="355"/>
      <c r="F5" s="355"/>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row>
    <row r="6" spans="1:48" ht="24" customHeight="1">
      <c r="AM6" s="353" t="s">
        <v>38</v>
      </c>
      <c r="AN6" s="1594"/>
      <c r="AO6" s="1594"/>
      <c r="AP6" s="140" t="s">
        <v>269</v>
      </c>
      <c r="AQ6" s="1594"/>
      <c r="AR6" s="1594"/>
      <c r="AS6" s="1595" t="s">
        <v>92</v>
      </c>
      <c r="AT6" s="1595"/>
      <c r="AU6" s="1595"/>
    </row>
    <row r="7" spans="1:48" ht="19.5" customHeight="1">
      <c r="B7" s="328" t="s">
        <v>268</v>
      </c>
      <c r="C7" s="351"/>
      <c r="D7" s="350"/>
      <c r="E7" s="350"/>
      <c r="F7" s="350"/>
      <c r="AU7" s="349"/>
    </row>
    <row r="8" spans="1:48" ht="24" customHeight="1">
      <c r="B8" s="328" t="s">
        <v>267</v>
      </c>
      <c r="C8" s="351"/>
      <c r="D8" s="350"/>
      <c r="E8" s="350"/>
      <c r="F8" s="350"/>
      <c r="AQ8" s="61"/>
      <c r="AR8" s="352"/>
      <c r="AS8" s="132"/>
      <c r="AT8" s="962"/>
      <c r="AU8" s="962"/>
    </row>
    <row r="9" spans="1:48" ht="9.75" customHeight="1" thickBot="1">
      <c r="C9" s="351"/>
      <c r="D9" s="350"/>
      <c r="E9" s="350"/>
      <c r="F9" s="350"/>
      <c r="AU9" s="349"/>
    </row>
    <row r="10" spans="1:48" ht="39.75" customHeight="1" thickBot="1">
      <c r="B10" s="1587" t="s">
        <v>266</v>
      </c>
      <c r="C10" s="1588"/>
      <c r="D10" s="1588"/>
      <c r="E10" s="1588"/>
      <c r="F10" s="1588"/>
      <c r="G10" s="1589"/>
      <c r="H10" s="1590" t="str">
        <f>IF(実績報告書!BH36="","",実績報告書!BH36)</f>
        <v/>
      </c>
      <c r="I10" s="1591"/>
      <c r="J10" s="1591"/>
      <c r="K10" s="1591"/>
      <c r="L10" s="1591"/>
      <c r="M10" s="1591"/>
      <c r="N10" s="1591"/>
      <c r="O10" s="1592"/>
      <c r="P10" s="1593" t="s">
        <v>265</v>
      </c>
      <c r="Q10" s="1588"/>
      <c r="R10" s="1588"/>
      <c r="S10" s="1588"/>
      <c r="T10" s="1588"/>
      <c r="U10" s="1588"/>
      <c r="V10" s="1588"/>
      <c r="W10" s="1589"/>
      <c r="X10" s="1591" t="str">
        <f>IF(実績報告書!BD15="","",実績報告書!BD15)</f>
        <v/>
      </c>
      <c r="Y10" s="1591"/>
      <c r="Z10" s="1591"/>
      <c r="AA10" s="1591"/>
      <c r="AB10" s="1591"/>
      <c r="AC10" s="1591"/>
      <c r="AD10" s="1591"/>
      <c r="AE10" s="1591"/>
      <c r="AF10" s="1591"/>
      <c r="AG10" s="1591"/>
      <c r="AH10" s="1591"/>
      <c r="AI10" s="1591"/>
      <c r="AJ10" s="1591"/>
      <c r="AK10" s="1591"/>
      <c r="AL10" s="1591"/>
      <c r="AM10" s="1591"/>
      <c r="AN10" s="1591"/>
      <c r="AO10" s="1591"/>
      <c r="AP10" s="1591"/>
      <c r="AQ10" s="1591"/>
      <c r="AR10" s="1591"/>
      <c r="AS10" s="1591"/>
      <c r="AT10" s="1591"/>
      <c r="AU10" s="1592"/>
    </row>
    <row r="11" spans="1:48" ht="15" customHeight="1">
      <c r="C11" s="347"/>
      <c r="D11" s="347"/>
      <c r="E11" s="347"/>
      <c r="F11" s="347"/>
      <c r="G11" s="347"/>
      <c r="H11" s="346"/>
      <c r="I11" s="346"/>
      <c r="J11" s="346"/>
      <c r="K11" s="346"/>
      <c r="L11" s="346"/>
      <c r="M11" s="346"/>
      <c r="N11" s="346"/>
      <c r="O11" s="346"/>
      <c r="P11" s="346"/>
      <c r="Q11" s="346"/>
      <c r="R11" s="346"/>
      <c r="S11" s="346"/>
      <c r="T11" s="346"/>
      <c r="U11" s="346"/>
      <c r="V11" s="346"/>
      <c r="W11" s="346"/>
      <c r="X11" s="346"/>
      <c r="Y11" s="347"/>
      <c r="Z11" s="347"/>
      <c r="AA11" s="347"/>
      <c r="AB11" s="347"/>
      <c r="AC11" s="347"/>
      <c r="AD11" s="347"/>
      <c r="AE11" s="347"/>
      <c r="AF11" s="347"/>
      <c r="AG11" s="346"/>
      <c r="AH11" s="346"/>
      <c r="AI11" s="346"/>
      <c r="AJ11" s="346"/>
      <c r="AK11" s="346"/>
      <c r="AL11" s="346"/>
      <c r="AM11" s="346"/>
      <c r="AN11" s="346"/>
      <c r="AO11" s="346"/>
      <c r="AP11" s="346"/>
      <c r="AQ11" s="346"/>
      <c r="AR11" s="346"/>
      <c r="AS11" s="346"/>
      <c r="AT11" s="346"/>
      <c r="AU11" s="346"/>
    </row>
    <row r="12" spans="1:48" ht="21.75" customHeight="1">
      <c r="C12" s="348"/>
      <c r="D12" s="347"/>
      <c r="E12" s="347"/>
      <c r="F12" s="347"/>
      <c r="G12" s="347"/>
      <c r="H12" s="346"/>
      <c r="I12" s="346"/>
      <c r="J12" s="346"/>
      <c r="K12" s="346"/>
      <c r="L12" s="346"/>
      <c r="M12" s="346"/>
      <c r="N12" s="346"/>
      <c r="O12" s="346"/>
      <c r="P12" s="346"/>
      <c r="Q12" s="346"/>
      <c r="R12" s="346"/>
      <c r="S12" s="346"/>
      <c r="T12" s="346"/>
      <c r="U12" s="346"/>
      <c r="V12" s="346"/>
      <c r="W12" s="346"/>
      <c r="X12" s="346"/>
      <c r="Y12" s="347"/>
      <c r="Z12" s="347"/>
      <c r="AA12" s="347"/>
      <c r="AB12" s="347"/>
      <c r="AC12" s="347"/>
      <c r="AD12" s="347"/>
      <c r="AE12" s="347"/>
      <c r="AF12" s="347"/>
      <c r="AG12" s="346"/>
      <c r="AH12" s="346"/>
      <c r="AI12" s="346"/>
      <c r="AJ12" s="346"/>
      <c r="AK12" s="346"/>
      <c r="AL12" s="346"/>
      <c r="AM12" s="346"/>
      <c r="AN12" s="346"/>
      <c r="AO12" s="346"/>
      <c r="AP12" s="346"/>
      <c r="AQ12" s="346"/>
      <c r="AR12" s="346"/>
      <c r="AS12" s="346"/>
      <c r="AT12" s="346"/>
      <c r="AU12" s="346"/>
    </row>
    <row r="13" spans="1:48" ht="34.5" customHeight="1">
      <c r="A13" s="345"/>
      <c r="B13" s="332"/>
      <c r="C13" s="344"/>
      <c r="D13" s="1599" t="s">
        <v>290</v>
      </c>
      <c r="E13" s="1599"/>
      <c r="F13" s="1599"/>
      <c r="G13" s="1599"/>
      <c r="H13" s="1599"/>
      <c r="I13" s="1599"/>
      <c r="J13" s="1599"/>
      <c r="K13" s="1599"/>
      <c r="L13" s="342"/>
      <c r="M13" s="342"/>
      <c r="N13" s="342"/>
      <c r="O13" s="342"/>
      <c r="P13" s="342"/>
      <c r="Q13" s="342"/>
      <c r="R13" s="342"/>
      <c r="S13" s="342"/>
      <c r="T13" s="1600"/>
      <c r="U13" s="1600"/>
      <c r="V13" s="341"/>
      <c r="W13" s="341"/>
      <c r="X13" s="329"/>
      <c r="Y13" s="345"/>
      <c r="Z13" s="345"/>
      <c r="AA13" s="345"/>
      <c r="AB13" s="345"/>
      <c r="AC13" s="345"/>
      <c r="AD13" s="345"/>
      <c r="AE13" s="345"/>
      <c r="AF13" s="344"/>
      <c r="AG13" s="343"/>
      <c r="AH13" s="341"/>
      <c r="AI13" s="342"/>
      <c r="AJ13" s="342"/>
      <c r="AK13" s="342"/>
      <c r="AL13" s="342"/>
      <c r="AM13" s="342"/>
      <c r="AN13" s="342"/>
      <c r="AO13" s="342"/>
      <c r="AP13" s="342"/>
      <c r="AQ13" s="329"/>
      <c r="AR13" s="329"/>
      <c r="AS13" s="329"/>
      <c r="AT13" s="341"/>
      <c r="AU13" s="340"/>
      <c r="AV13" s="332"/>
    </row>
    <row r="14" spans="1:48" ht="36" customHeight="1">
      <c r="A14" s="332"/>
      <c r="B14" s="332"/>
      <c r="C14" s="332"/>
      <c r="D14" s="1601"/>
      <c r="E14" s="1602"/>
      <c r="F14" s="1602"/>
      <c r="G14" s="1602"/>
      <c r="H14" s="1602"/>
      <c r="I14" s="1602"/>
      <c r="J14" s="1602"/>
      <c r="K14" s="1602"/>
      <c r="L14" s="1602"/>
      <c r="M14" s="1602"/>
      <c r="N14" s="1602"/>
      <c r="O14" s="1602"/>
      <c r="P14" s="1602"/>
      <c r="Q14" s="1602"/>
      <c r="R14" s="1602"/>
      <c r="S14" s="1602"/>
      <c r="T14" s="1602"/>
      <c r="U14" s="1602"/>
      <c r="V14" s="1602"/>
      <c r="W14" s="1602"/>
      <c r="X14" s="1602"/>
      <c r="Y14" s="1602"/>
      <c r="Z14" s="1602"/>
      <c r="AA14" s="1602"/>
      <c r="AB14" s="1602"/>
      <c r="AC14" s="1602"/>
      <c r="AD14" s="1602"/>
      <c r="AE14" s="1602"/>
      <c r="AF14" s="1602"/>
      <c r="AG14" s="1602"/>
      <c r="AH14" s="1602"/>
      <c r="AI14" s="1602"/>
      <c r="AJ14" s="1602"/>
      <c r="AK14" s="1602"/>
      <c r="AL14" s="1602"/>
      <c r="AM14" s="1602"/>
      <c r="AN14" s="1602"/>
      <c r="AO14" s="1602"/>
      <c r="AP14" s="1602"/>
      <c r="AQ14" s="1602"/>
      <c r="AR14" s="1602"/>
      <c r="AS14" s="1603"/>
      <c r="AT14" s="329"/>
      <c r="AU14" s="329"/>
      <c r="AV14" s="332"/>
    </row>
    <row r="15" spans="1:48" ht="36" customHeight="1">
      <c r="A15" s="332"/>
      <c r="B15" s="332"/>
      <c r="C15" s="332"/>
      <c r="D15" s="1604"/>
      <c r="E15" s="1605"/>
      <c r="F15" s="1605"/>
      <c r="G15" s="1605"/>
      <c r="H15" s="1605"/>
      <c r="I15" s="1605"/>
      <c r="J15" s="1605"/>
      <c r="K15" s="1605"/>
      <c r="L15" s="1605"/>
      <c r="M15" s="1605"/>
      <c r="N15" s="1605"/>
      <c r="O15" s="1605"/>
      <c r="P15" s="1605"/>
      <c r="Q15" s="1605"/>
      <c r="R15" s="1605"/>
      <c r="S15" s="1605"/>
      <c r="T15" s="1605"/>
      <c r="U15" s="1605"/>
      <c r="V15" s="1605"/>
      <c r="W15" s="1605"/>
      <c r="X15" s="1605"/>
      <c r="Y15" s="1605"/>
      <c r="Z15" s="1605"/>
      <c r="AA15" s="1605"/>
      <c r="AB15" s="1605"/>
      <c r="AC15" s="1605"/>
      <c r="AD15" s="1605"/>
      <c r="AE15" s="1605"/>
      <c r="AF15" s="1605"/>
      <c r="AG15" s="1605"/>
      <c r="AH15" s="1605"/>
      <c r="AI15" s="1605"/>
      <c r="AJ15" s="1605"/>
      <c r="AK15" s="1605"/>
      <c r="AL15" s="1605"/>
      <c r="AM15" s="1605"/>
      <c r="AN15" s="1605"/>
      <c r="AO15" s="1605"/>
      <c r="AP15" s="1605"/>
      <c r="AQ15" s="1605"/>
      <c r="AR15" s="1605"/>
      <c r="AS15" s="1606"/>
      <c r="AT15" s="329"/>
      <c r="AU15" s="329"/>
      <c r="AV15" s="332"/>
    </row>
    <row r="16" spans="1:48" ht="36" customHeight="1">
      <c r="A16" s="332"/>
      <c r="B16" s="332"/>
      <c r="C16" s="332"/>
      <c r="D16" s="1604"/>
      <c r="E16" s="1605"/>
      <c r="F16" s="1605"/>
      <c r="G16" s="1605"/>
      <c r="H16" s="1605"/>
      <c r="I16" s="1605"/>
      <c r="J16" s="1605"/>
      <c r="K16" s="1605"/>
      <c r="L16" s="1605"/>
      <c r="M16" s="1605"/>
      <c r="N16" s="1605"/>
      <c r="O16" s="1605"/>
      <c r="P16" s="1605"/>
      <c r="Q16" s="1605"/>
      <c r="R16" s="1605"/>
      <c r="S16" s="1605"/>
      <c r="T16" s="1605"/>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6"/>
      <c r="AT16" s="329"/>
      <c r="AU16" s="329"/>
      <c r="AV16" s="332"/>
    </row>
    <row r="17" spans="1:48" ht="36" customHeight="1">
      <c r="A17" s="332"/>
      <c r="B17" s="332"/>
      <c r="C17" s="332"/>
      <c r="D17" s="1604"/>
      <c r="E17" s="1605"/>
      <c r="F17" s="1605"/>
      <c r="G17" s="1605"/>
      <c r="H17" s="1605"/>
      <c r="I17" s="1605"/>
      <c r="J17" s="1605"/>
      <c r="K17" s="1605"/>
      <c r="L17" s="1605"/>
      <c r="M17" s="1605"/>
      <c r="N17" s="1605"/>
      <c r="O17" s="1605"/>
      <c r="P17" s="1605"/>
      <c r="Q17" s="1605"/>
      <c r="R17" s="1605"/>
      <c r="S17" s="1605"/>
      <c r="T17" s="1605"/>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6"/>
      <c r="AT17" s="329"/>
      <c r="AU17" s="329"/>
      <c r="AV17" s="332"/>
    </row>
    <row r="18" spans="1:48" ht="36" customHeight="1">
      <c r="A18" s="332"/>
      <c r="B18" s="332"/>
      <c r="C18" s="332"/>
      <c r="D18" s="1604"/>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c r="AP18" s="1605"/>
      <c r="AQ18" s="1605"/>
      <c r="AR18" s="1605"/>
      <c r="AS18" s="1606"/>
      <c r="AT18" s="329"/>
      <c r="AU18" s="329"/>
      <c r="AV18" s="332"/>
    </row>
    <row r="19" spans="1:48" ht="36" customHeight="1">
      <c r="A19" s="332"/>
      <c r="B19" s="332"/>
      <c r="C19" s="332"/>
      <c r="D19" s="1604"/>
      <c r="E19" s="1605"/>
      <c r="F19" s="1605"/>
      <c r="G19" s="1605"/>
      <c r="H19" s="1605"/>
      <c r="I19" s="1605"/>
      <c r="J19" s="1605"/>
      <c r="K19" s="1605"/>
      <c r="L19" s="1605"/>
      <c r="M19" s="1605"/>
      <c r="N19" s="1605"/>
      <c r="O19" s="1605"/>
      <c r="P19" s="1605"/>
      <c r="Q19" s="1605"/>
      <c r="R19" s="1605"/>
      <c r="S19" s="1605"/>
      <c r="T19" s="1605"/>
      <c r="U19" s="1605"/>
      <c r="V19" s="1605"/>
      <c r="W19" s="1605"/>
      <c r="X19" s="1605"/>
      <c r="Y19" s="1605"/>
      <c r="Z19" s="1605"/>
      <c r="AA19" s="1605"/>
      <c r="AB19" s="1605"/>
      <c r="AC19" s="1605"/>
      <c r="AD19" s="1605"/>
      <c r="AE19" s="1605"/>
      <c r="AF19" s="1605"/>
      <c r="AG19" s="1605"/>
      <c r="AH19" s="1605"/>
      <c r="AI19" s="1605"/>
      <c r="AJ19" s="1605"/>
      <c r="AK19" s="1605"/>
      <c r="AL19" s="1605"/>
      <c r="AM19" s="1605"/>
      <c r="AN19" s="1605"/>
      <c r="AO19" s="1605"/>
      <c r="AP19" s="1605"/>
      <c r="AQ19" s="1605"/>
      <c r="AR19" s="1605"/>
      <c r="AS19" s="1606"/>
      <c r="AT19" s="329"/>
      <c r="AU19" s="329"/>
      <c r="AV19" s="332"/>
    </row>
    <row r="20" spans="1:48" ht="36" customHeight="1">
      <c r="A20" s="332"/>
      <c r="B20" s="332"/>
      <c r="C20" s="332"/>
      <c r="D20" s="1604"/>
      <c r="E20" s="1605"/>
      <c r="F20" s="1605"/>
      <c r="G20" s="1605"/>
      <c r="H20" s="1605"/>
      <c r="I20" s="1605"/>
      <c r="J20" s="1605"/>
      <c r="K20" s="1605"/>
      <c r="L20" s="1605"/>
      <c r="M20" s="1605"/>
      <c r="N20" s="1605"/>
      <c r="O20" s="1605"/>
      <c r="P20" s="1605"/>
      <c r="Q20" s="1605"/>
      <c r="R20" s="1605"/>
      <c r="S20" s="1605"/>
      <c r="T20" s="1605"/>
      <c r="U20" s="1605"/>
      <c r="V20" s="1605"/>
      <c r="W20" s="1605"/>
      <c r="X20" s="1605"/>
      <c r="Y20" s="1605"/>
      <c r="Z20" s="1605"/>
      <c r="AA20" s="1605"/>
      <c r="AB20" s="1605"/>
      <c r="AC20" s="1605"/>
      <c r="AD20" s="1605"/>
      <c r="AE20" s="1605"/>
      <c r="AF20" s="1605"/>
      <c r="AG20" s="1605"/>
      <c r="AH20" s="1605"/>
      <c r="AI20" s="1605"/>
      <c r="AJ20" s="1605"/>
      <c r="AK20" s="1605"/>
      <c r="AL20" s="1605"/>
      <c r="AM20" s="1605"/>
      <c r="AN20" s="1605"/>
      <c r="AO20" s="1605"/>
      <c r="AP20" s="1605"/>
      <c r="AQ20" s="1605"/>
      <c r="AR20" s="1605"/>
      <c r="AS20" s="1606"/>
      <c r="AT20" s="329"/>
      <c r="AU20" s="329"/>
      <c r="AV20" s="332"/>
    </row>
    <row r="21" spans="1:48" ht="36" customHeight="1">
      <c r="A21" s="332"/>
      <c r="B21" s="332"/>
      <c r="C21" s="332"/>
      <c r="D21" s="1604"/>
      <c r="E21" s="1605"/>
      <c r="F21" s="1605"/>
      <c r="G21" s="1605"/>
      <c r="H21" s="1605"/>
      <c r="I21" s="1605"/>
      <c r="J21" s="1605"/>
      <c r="K21" s="1605"/>
      <c r="L21" s="1605"/>
      <c r="M21" s="1605"/>
      <c r="N21" s="1605"/>
      <c r="O21" s="1605"/>
      <c r="P21" s="1605"/>
      <c r="Q21" s="1605"/>
      <c r="R21" s="1605"/>
      <c r="S21" s="1605"/>
      <c r="T21" s="1605"/>
      <c r="U21" s="1605"/>
      <c r="V21" s="1605"/>
      <c r="W21" s="1605"/>
      <c r="X21" s="1605"/>
      <c r="Y21" s="1605"/>
      <c r="Z21" s="1605"/>
      <c r="AA21" s="1605"/>
      <c r="AB21" s="1605"/>
      <c r="AC21" s="1605"/>
      <c r="AD21" s="1605"/>
      <c r="AE21" s="1605"/>
      <c r="AF21" s="1605"/>
      <c r="AG21" s="1605"/>
      <c r="AH21" s="1605"/>
      <c r="AI21" s="1605"/>
      <c r="AJ21" s="1605"/>
      <c r="AK21" s="1605"/>
      <c r="AL21" s="1605"/>
      <c r="AM21" s="1605"/>
      <c r="AN21" s="1605"/>
      <c r="AO21" s="1605"/>
      <c r="AP21" s="1605"/>
      <c r="AQ21" s="1605"/>
      <c r="AR21" s="1605"/>
      <c r="AS21" s="1606"/>
      <c r="AT21" s="329"/>
      <c r="AU21" s="329"/>
      <c r="AV21" s="332"/>
    </row>
    <row r="22" spans="1:48" ht="36" customHeight="1">
      <c r="A22" s="332"/>
      <c r="B22" s="332"/>
      <c r="C22" s="332"/>
      <c r="D22" s="1604"/>
      <c r="E22" s="1605"/>
      <c r="F22" s="1605"/>
      <c r="G22" s="1605"/>
      <c r="H22" s="1605"/>
      <c r="I22" s="1605"/>
      <c r="J22" s="1605"/>
      <c r="K22" s="1605"/>
      <c r="L22" s="1605"/>
      <c r="M22" s="1605"/>
      <c r="N22" s="1605"/>
      <c r="O22" s="1605"/>
      <c r="P22" s="1605"/>
      <c r="Q22" s="1605"/>
      <c r="R22" s="1605"/>
      <c r="S22" s="1605"/>
      <c r="T22" s="1605"/>
      <c r="U22" s="1605"/>
      <c r="V22" s="1605"/>
      <c r="W22" s="1605"/>
      <c r="X22" s="1605"/>
      <c r="Y22" s="1605"/>
      <c r="Z22" s="1605"/>
      <c r="AA22" s="1605"/>
      <c r="AB22" s="1605"/>
      <c r="AC22" s="1605"/>
      <c r="AD22" s="1605"/>
      <c r="AE22" s="1605"/>
      <c r="AF22" s="1605"/>
      <c r="AG22" s="1605"/>
      <c r="AH22" s="1605"/>
      <c r="AI22" s="1605"/>
      <c r="AJ22" s="1605"/>
      <c r="AK22" s="1605"/>
      <c r="AL22" s="1605"/>
      <c r="AM22" s="1605"/>
      <c r="AN22" s="1605"/>
      <c r="AO22" s="1605"/>
      <c r="AP22" s="1605"/>
      <c r="AQ22" s="1605"/>
      <c r="AR22" s="1605"/>
      <c r="AS22" s="1606"/>
      <c r="AT22" s="329"/>
      <c r="AU22" s="329"/>
      <c r="AV22" s="332"/>
    </row>
    <row r="23" spans="1:48" ht="36" customHeight="1">
      <c r="A23" s="332"/>
      <c r="B23" s="332"/>
      <c r="C23" s="332"/>
      <c r="D23" s="1604"/>
      <c r="E23" s="1605"/>
      <c r="F23" s="1605"/>
      <c r="G23" s="1605"/>
      <c r="H23" s="1605"/>
      <c r="I23" s="1605"/>
      <c r="J23" s="1605"/>
      <c r="K23" s="1605"/>
      <c r="L23" s="1605"/>
      <c r="M23" s="1605"/>
      <c r="N23" s="1605"/>
      <c r="O23" s="1605"/>
      <c r="P23" s="1605"/>
      <c r="Q23" s="1605"/>
      <c r="R23" s="1605"/>
      <c r="S23" s="1605"/>
      <c r="T23" s="1605"/>
      <c r="U23" s="1605"/>
      <c r="V23" s="1605"/>
      <c r="W23" s="1605"/>
      <c r="X23" s="1605"/>
      <c r="Y23" s="1605"/>
      <c r="Z23" s="1605"/>
      <c r="AA23" s="1605"/>
      <c r="AB23" s="1605"/>
      <c r="AC23" s="1605"/>
      <c r="AD23" s="1605"/>
      <c r="AE23" s="1605"/>
      <c r="AF23" s="1605"/>
      <c r="AG23" s="1605"/>
      <c r="AH23" s="1605"/>
      <c r="AI23" s="1605"/>
      <c r="AJ23" s="1605"/>
      <c r="AK23" s="1605"/>
      <c r="AL23" s="1605"/>
      <c r="AM23" s="1605"/>
      <c r="AN23" s="1605"/>
      <c r="AO23" s="1605"/>
      <c r="AP23" s="1605"/>
      <c r="AQ23" s="1605"/>
      <c r="AR23" s="1605"/>
      <c r="AS23" s="1606"/>
      <c r="AT23" s="329"/>
      <c r="AU23" s="329"/>
      <c r="AV23" s="332"/>
    </row>
    <row r="24" spans="1:48" ht="36" customHeight="1">
      <c r="A24" s="332"/>
      <c r="B24" s="332"/>
      <c r="C24" s="332"/>
      <c r="D24" s="1604"/>
      <c r="E24" s="1605"/>
      <c r="F24" s="1605"/>
      <c r="G24" s="1605"/>
      <c r="H24" s="1605"/>
      <c r="I24" s="1605"/>
      <c r="J24" s="1605"/>
      <c r="K24" s="1605"/>
      <c r="L24" s="1605"/>
      <c r="M24" s="1605"/>
      <c r="N24" s="1605"/>
      <c r="O24" s="1605"/>
      <c r="P24" s="1605"/>
      <c r="Q24" s="1605"/>
      <c r="R24" s="1605"/>
      <c r="S24" s="1605"/>
      <c r="T24" s="1605"/>
      <c r="U24" s="1605"/>
      <c r="V24" s="1605"/>
      <c r="W24" s="1605"/>
      <c r="X24" s="1605"/>
      <c r="Y24" s="1605"/>
      <c r="Z24" s="1605"/>
      <c r="AA24" s="1605"/>
      <c r="AB24" s="1605"/>
      <c r="AC24" s="1605"/>
      <c r="AD24" s="1605"/>
      <c r="AE24" s="1605"/>
      <c r="AF24" s="1605"/>
      <c r="AG24" s="1605"/>
      <c r="AH24" s="1605"/>
      <c r="AI24" s="1605"/>
      <c r="AJ24" s="1605"/>
      <c r="AK24" s="1605"/>
      <c r="AL24" s="1605"/>
      <c r="AM24" s="1605"/>
      <c r="AN24" s="1605"/>
      <c r="AO24" s="1605"/>
      <c r="AP24" s="1605"/>
      <c r="AQ24" s="1605"/>
      <c r="AR24" s="1605"/>
      <c r="AS24" s="1606"/>
      <c r="AT24" s="329"/>
      <c r="AU24" s="329"/>
      <c r="AV24" s="332"/>
    </row>
    <row r="25" spans="1:48" ht="36" customHeight="1">
      <c r="A25" s="332"/>
      <c r="B25" s="332"/>
      <c r="C25" s="332"/>
      <c r="D25" s="1604"/>
      <c r="E25" s="1605"/>
      <c r="F25" s="1605"/>
      <c r="G25" s="1605"/>
      <c r="H25" s="1605"/>
      <c r="I25" s="1605"/>
      <c r="J25" s="1605"/>
      <c r="K25" s="1605"/>
      <c r="L25" s="1605"/>
      <c r="M25" s="1605"/>
      <c r="N25" s="1605"/>
      <c r="O25" s="1605"/>
      <c r="P25" s="1605"/>
      <c r="Q25" s="1605"/>
      <c r="R25" s="1605"/>
      <c r="S25" s="1605"/>
      <c r="T25" s="1605"/>
      <c r="U25" s="1605"/>
      <c r="V25" s="1605"/>
      <c r="W25" s="1605"/>
      <c r="X25" s="1605"/>
      <c r="Y25" s="1605"/>
      <c r="Z25" s="1605"/>
      <c r="AA25" s="1605"/>
      <c r="AB25" s="1605"/>
      <c r="AC25" s="1605"/>
      <c r="AD25" s="1605"/>
      <c r="AE25" s="1605"/>
      <c r="AF25" s="1605"/>
      <c r="AG25" s="1605"/>
      <c r="AH25" s="1605"/>
      <c r="AI25" s="1605"/>
      <c r="AJ25" s="1605"/>
      <c r="AK25" s="1605"/>
      <c r="AL25" s="1605"/>
      <c r="AM25" s="1605"/>
      <c r="AN25" s="1605"/>
      <c r="AO25" s="1605"/>
      <c r="AP25" s="1605"/>
      <c r="AQ25" s="1605"/>
      <c r="AR25" s="1605"/>
      <c r="AS25" s="1606"/>
      <c r="AT25" s="329"/>
      <c r="AU25" s="329"/>
      <c r="AV25" s="332"/>
    </row>
    <row r="26" spans="1:48" ht="36" customHeight="1">
      <c r="A26" s="332"/>
      <c r="B26" s="332"/>
      <c r="C26" s="332"/>
      <c r="D26" s="1604"/>
      <c r="E26" s="1605"/>
      <c r="F26" s="1605"/>
      <c r="G26" s="1605"/>
      <c r="H26" s="1605"/>
      <c r="I26" s="1605"/>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5"/>
      <c r="AJ26" s="1605"/>
      <c r="AK26" s="1605"/>
      <c r="AL26" s="1605"/>
      <c r="AM26" s="1605"/>
      <c r="AN26" s="1605"/>
      <c r="AO26" s="1605"/>
      <c r="AP26" s="1605"/>
      <c r="AQ26" s="1605"/>
      <c r="AR26" s="1605"/>
      <c r="AS26" s="1606"/>
      <c r="AT26" s="329"/>
      <c r="AU26" s="329"/>
      <c r="AV26" s="332"/>
    </row>
    <row r="27" spans="1:48" ht="36" customHeight="1">
      <c r="A27" s="332"/>
      <c r="B27" s="332"/>
      <c r="C27" s="332"/>
      <c r="D27" s="1604"/>
      <c r="E27" s="1605"/>
      <c r="F27" s="1605"/>
      <c r="G27" s="1605"/>
      <c r="H27" s="1605"/>
      <c r="I27" s="1605"/>
      <c r="J27" s="1605"/>
      <c r="K27" s="1605"/>
      <c r="L27" s="1605"/>
      <c r="M27" s="1605"/>
      <c r="N27" s="1605"/>
      <c r="O27" s="1605"/>
      <c r="P27" s="1605"/>
      <c r="Q27" s="1605"/>
      <c r="R27" s="1605"/>
      <c r="S27" s="1605"/>
      <c r="T27" s="1605"/>
      <c r="U27" s="1605"/>
      <c r="V27" s="1605"/>
      <c r="W27" s="1605"/>
      <c r="X27" s="1605"/>
      <c r="Y27" s="1605"/>
      <c r="Z27" s="1605"/>
      <c r="AA27" s="1605"/>
      <c r="AB27" s="1605"/>
      <c r="AC27" s="1605"/>
      <c r="AD27" s="1605"/>
      <c r="AE27" s="1605"/>
      <c r="AF27" s="1605"/>
      <c r="AG27" s="1605"/>
      <c r="AH27" s="1605"/>
      <c r="AI27" s="1605"/>
      <c r="AJ27" s="1605"/>
      <c r="AK27" s="1605"/>
      <c r="AL27" s="1605"/>
      <c r="AM27" s="1605"/>
      <c r="AN27" s="1605"/>
      <c r="AO27" s="1605"/>
      <c r="AP27" s="1605"/>
      <c r="AQ27" s="1605"/>
      <c r="AR27" s="1605"/>
      <c r="AS27" s="1606"/>
      <c r="AT27" s="329"/>
      <c r="AU27" s="329"/>
      <c r="AV27" s="332"/>
    </row>
    <row r="28" spans="1:48" ht="36" customHeight="1">
      <c r="A28" s="332"/>
      <c r="B28" s="332"/>
      <c r="C28" s="332"/>
      <c r="D28" s="1604"/>
      <c r="E28" s="1605"/>
      <c r="F28" s="1605"/>
      <c r="G28" s="1605"/>
      <c r="H28" s="1605"/>
      <c r="I28" s="1605"/>
      <c r="J28" s="1605"/>
      <c r="K28" s="1605"/>
      <c r="L28" s="1605"/>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5"/>
      <c r="AN28" s="1605"/>
      <c r="AO28" s="1605"/>
      <c r="AP28" s="1605"/>
      <c r="AQ28" s="1605"/>
      <c r="AR28" s="1605"/>
      <c r="AS28" s="1606"/>
      <c r="AT28" s="329"/>
      <c r="AU28" s="329"/>
      <c r="AV28" s="332"/>
    </row>
    <row r="29" spans="1:48" ht="36" customHeight="1">
      <c r="A29" s="332"/>
      <c r="B29" s="332"/>
      <c r="C29" s="332"/>
      <c r="D29" s="1607"/>
      <c r="E29" s="1608"/>
      <c r="F29" s="1608"/>
      <c r="G29" s="1608"/>
      <c r="H29" s="1608"/>
      <c r="I29" s="1608"/>
      <c r="J29" s="1608"/>
      <c r="K29" s="1608"/>
      <c r="L29" s="1608"/>
      <c r="M29" s="1608"/>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08"/>
      <c r="AS29" s="1609"/>
      <c r="AT29" s="329"/>
      <c r="AU29" s="329"/>
      <c r="AV29" s="332"/>
    </row>
    <row r="30" spans="1:48" ht="36" customHeight="1">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3"/>
      <c r="AU30" s="333"/>
    </row>
    <row r="31" spans="1:48" ht="35.25" customHeight="1">
      <c r="AT31" s="338"/>
      <c r="AU31" s="338"/>
    </row>
    <row r="32" spans="1:48" ht="35.1" customHeight="1">
      <c r="A32" s="335"/>
      <c r="AT32" s="338"/>
      <c r="AU32" s="338"/>
    </row>
    <row r="33" spans="1:47" ht="36" customHeight="1">
      <c r="AT33" s="333"/>
      <c r="AU33" s="333"/>
    </row>
    <row r="34" spans="1:47" ht="36" customHeight="1">
      <c r="AT34" s="333"/>
      <c r="AU34" s="333"/>
    </row>
    <row r="35" spans="1:47" ht="17.25" customHeight="1">
      <c r="B35" s="333"/>
      <c r="C35" s="333"/>
      <c r="D35" s="333"/>
      <c r="E35" s="333"/>
      <c r="F35" s="333"/>
      <c r="G35" s="333"/>
      <c r="H35" s="333"/>
      <c r="I35" s="333"/>
      <c r="J35" s="333"/>
      <c r="K35" s="333"/>
      <c r="L35" s="333"/>
      <c r="M35" s="333"/>
      <c r="N35" s="333"/>
      <c r="O35" s="333"/>
      <c r="P35" s="333"/>
      <c r="Q35" s="333"/>
      <c r="R35" s="333"/>
      <c r="S35" s="333"/>
      <c r="T35" s="333"/>
      <c r="U35" s="333"/>
      <c r="V35" s="337"/>
      <c r="W35" s="337"/>
      <c r="X35" s="333"/>
      <c r="Y35" s="333"/>
      <c r="Z35" s="333"/>
      <c r="AA35" s="333"/>
      <c r="AB35" s="333"/>
      <c r="AC35" s="333"/>
      <c r="AD35" s="333"/>
      <c r="AE35" s="333"/>
      <c r="AF35" s="333"/>
      <c r="AG35" s="333"/>
      <c r="AH35" s="333"/>
      <c r="AI35" s="333"/>
      <c r="AJ35" s="333"/>
      <c r="AK35" s="333"/>
      <c r="AL35" s="333"/>
      <c r="AM35" s="333"/>
      <c r="AN35" s="333"/>
      <c r="AO35" s="333"/>
    </row>
    <row r="36" spans="1:47" ht="35.25" customHeight="1">
      <c r="A36" s="335"/>
      <c r="C36" s="334"/>
      <c r="D36" s="334"/>
      <c r="E36" s="1596"/>
      <c r="F36" s="1596"/>
      <c r="G36" s="1596"/>
      <c r="H36" s="334"/>
      <c r="I36" s="334"/>
      <c r="J36" s="334"/>
      <c r="K36" s="334"/>
      <c r="L36" s="334"/>
      <c r="M36" s="334"/>
      <c r="N36" s="334"/>
      <c r="O36" s="334"/>
      <c r="P36" s="334"/>
      <c r="Q36" s="334"/>
      <c r="R36" s="1597"/>
      <c r="S36" s="1597"/>
      <c r="T36" s="336"/>
      <c r="U36" s="333"/>
      <c r="V36" s="333"/>
      <c r="W36" s="335"/>
      <c r="X36" s="334"/>
      <c r="Y36" s="334"/>
      <c r="Z36" s="334"/>
      <c r="AA36" s="334"/>
      <c r="AB36" s="334"/>
      <c r="AC36" s="334"/>
      <c r="AD36" s="334"/>
      <c r="AE36" s="334"/>
      <c r="AF36" s="1598"/>
      <c r="AG36" s="1598"/>
      <c r="AH36" s="1598"/>
      <c r="AI36" s="1598"/>
      <c r="AJ36" s="1598"/>
      <c r="AK36" s="1598"/>
      <c r="AL36" s="1598"/>
      <c r="AM36" s="1598"/>
      <c r="AN36" s="1598"/>
      <c r="AO36" s="1598"/>
    </row>
    <row r="37" spans="1:47" ht="35.25" customHeight="1">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row>
    <row r="38" spans="1:47" ht="35.25" customHeight="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row>
    <row r="39" spans="1:47" ht="35.25" customHeight="1">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row>
    <row r="40" spans="1:47" ht="35.25" customHeight="1">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row>
    <row r="41" spans="1:47" ht="35.25" customHeight="1">
      <c r="B41" s="333"/>
      <c r="C41" s="333"/>
      <c r="D41" s="333"/>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row>
    <row r="42" spans="1:47" ht="35.25" customHeight="1">
      <c r="B42" s="333"/>
      <c r="C42" s="333"/>
      <c r="D42" s="333"/>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row>
    <row r="43" spans="1:47" ht="35.25" customHeight="1">
      <c r="B43" s="333"/>
      <c r="C43" s="333"/>
      <c r="D43" s="333"/>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row>
    <row r="44" spans="1:47" ht="35.25" customHeight="1">
      <c r="B44" s="333"/>
      <c r="C44" s="333"/>
      <c r="D44" s="333"/>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row>
    <row r="45" spans="1:47" ht="35.25" customHeight="1">
      <c r="A45" s="332"/>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row>
    <row r="46" spans="1:47" ht="35.25" customHeight="1">
      <c r="A46" s="332"/>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row>
    <row r="47" spans="1:47" ht="35.25" customHeight="1">
      <c r="A47" s="332"/>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row>
    <row r="48" spans="1:47" ht="35.25" customHeight="1">
      <c r="A48" s="332"/>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row>
    <row r="49" spans="1:44" ht="35.25" customHeight="1">
      <c r="A49" s="332"/>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row>
    <row r="50" spans="1:44" ht="35.25" customHeight="1">
      <c r="A50" s="332"/>
      <c r="B50" s="331"/>
      <c r="C50" s="331"/>
      <c r="D50" s="330"/>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row>
    <row r="51" spans="1:44" ht="35.25" customHeight="1">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row>
    <row r="52" spans="1:44" ht="35.25" customHeight="1">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row>
    <row r="53" spans="1:44" ht="35.25" customHeight="1">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row>
    <row r="54" spans="1:44" ht="35.25" customHeight="1">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row>
    <row r="55" spans="1:44" ht="35.25" customHeight="1">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row>
    <row r="56" spans="1:44" ht="35.25" customHeight="1">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row>
    <row r="57" spans="1:44" ht="35.25" customHeight="1">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row>
  </sheetData>
  <sheetProtection algorithmName="SHA-512" hashValue="BaxExK9tSeRtxukNZPkzKF6xEUF8sB1lcut0g5Tli8yYLbCFEUlTncYskcwNymr7lii+AM8VdosIHZidvd3CAQ==" saltValue="Q5XUt3NlubFx4aPRd5brPg==" spinCount="100000" sheet="1" scenarios="1"/>
  <mergeCells count="15">
    <mergeCell ref="E36:G36"/>
    <mergeCell ref="R36:S36"/>
    <mergeCell ref="AF36:AO36"/>
    <mergeCell ref="D13:K13"/>
    <mergeCell ref="T13:U13"/>
    <mergeCell ref="D14:AS29"/>
    <mergeCell ref="B4:AU4"/>
    <mergeCell ref="AT8:AU8"/>
    <mergeCell ref="B10:G10"/>
    <mergeCell ref="H10:O10"/>
    <mergeCell ref="P10:W10"/>
    <mergeCell ref="X10:AU10"/>
    <mergeCell ref="AN6:AO6"/>
    <mergeCell ref="AQ6:AR6"/>
    <mergeCell ref="AS6:AU6"/>
  </mergeCells>
  <phoneticPr fontId="51"/>
  <conditionalFormatting sqref="AN6:AO6">
    <cfRule type="expression" dxfId="43" priority="4" stopIfTrue="1">
      <formula>$AN$6=""</formula>
    </cfRule>
  </conditionalFormatting>
  <conditionalFormatting sqref="AQ6:AR6">
    <cfRule type="expression" dxfId="42" priority="3" stopIfTrue="1">
      <formula>$AQ$6=""</formula>
    </cfRule>
  </conditionalFormatting>
  <conditionalFormatting sqref="X10:AU10">
    <cfRule type="expression" dxfId="41" priority="2" stopIfTrue="1">
      <formula>$X$10=""</formula>
    </cfRule>
  </conditionalFormatting>
  <conditionalFormatting sqref="H10:O10">
    <cfRule type="expression" dxfId="40" priority="1" stopIfTrue="1">
      <formula>$H$10=""</formula>
    </cfRule>
  </conditionalFormatting>
  <dataValidations count="3">
    <dataValidation imeMode="disabled" allowBlank="1" showInputMessage="1" showErrorMessage="1" sqref="AN6:AO6 AQ6:AR6" xr:uid="{56F9D8E7-2D12-46C5-B1F1-029F91EE0637}"/>
    <dataValidation type="textLength" operator="equal" allowBlank="1" showInputMessage="1" showErrorMessage="1" sqref="H10:O10" xr:uid="{4764499D-D063-4BF6-98BA-0C27D0E42240}">
      <formula1>6</formula1>
    </dataValidation>
    <dataValidation allowBlank="1" showInputMessage="1" showErrorMessage="1" error="交付決定番号は「-A」の前の数字6桁を記入してください。" sqref="A1" xr:uid="{D631957A-2685-4ED1-8647-D0ED0660E43F}"/>
  </dataValidations>
  <printOptions horizontalCentered="1"/>
  <pageMargins left="0.31496062992125984" right="0.31496062992125984" top="0.43307086614173229" bottom="0.15748031496062992" header="0.31496062992125984" footer="0.31496062992125984"/>
  <pageSetup paperSize="9" scale="61" orientation="portrait" r:id="rId1"/>
  <headerFooter>
    <oddHeader>&amp;RVERSION 1.0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E2CD8-AA1F-41D4-A4DF-BE728DA52FF2}">
  <dimension ref="A1:AW51"/>
  <sheetViews>
    <sheetView view="pageBreakPreview" zoomScale="60" zoomScaleNormal="70" workbookViewId="0"/>
  </sheetViews>
  <sheetFormatPr defaultColWidth="9" defaultRowHeight="13.2"/>
  <cols>
    <col min="1" max="1" width="2" style="328" customWidth="1"/>
    <col min="2" max="47" width="3.6640625" style="328" customWidth="1"/>
    <col min="48" max="48" width="2" style="328" customWidth="1"/>
    <col min="49" max="50" width="9" style="328" customWidth="1"/>
    <col min="51" max="16384" width="9" style="328"/>
  </cols>
  <sheetData>
    <row r="1" spans="1:48" ht="19.2">
      <c r="AU1" s="358"/>
      <c r="AV1" s="130" t="s">
        <v>291</v>
      </c>
    </row>
    <row r="2" spans="1:48">
      <c r="AU2" s="369"/>
      <c r="AV2" s="369" t="str">
        <f>IF(OR(実績報告書!$BD$15&lt;&gt;"",実績報告書!$AJ$51&lt;&gt;""),実績報告書!$BD$15&amp;"邸"&amp;RIGHT(TRIM(実績報告書!$N$51&amp;実績報告書!$Y$51&amp;実績報告書!$AJ$51),4),"")</f>
        <v/>
      </c>
    </row>
    <row r="3" spans="1:48" ht="15" customHeight="1">
      <c r="AU3" s="177"/>
    </row>
    <row r="4" spans="1:48" s="357" customFormat="1" ht="26.25" customHeight="1">
      <c r="B4" s="1584" t="s">
        <v>277</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6"/>
    </row>
    <row r="5" spans="1:48" ht="9.9" customHeight="1">
      <c r="C5" s="356"/>
      <c r="D5" s="355"/>
      <c r="E5" s="355"/>
      <c r="F5" s="355"/>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row>
    <row r="6" spans="1:48" ht="19.5" customHeight="1">
      <c r="B6" s="368" t="s">
        <v>276</v>
      </c>
      <c r="C6" s="351"/>
      <c r="D6" s="350"/>
      <c r="E6" s="350"/>
      <c r="F6" s="350"/>
      <c r="AM6" s="353" t="s">
        <v>38</v>
      </c>
      <c r="AN6" s="1594"/>
      <c r="AO6" s="1594"/>
      <c r="AP6" s="140" t="s">
        <v>269</v>
      </c>
      <c r="AQ6" s="1594"/>
      <c r="AR6" s="1594"/>
      <c r="AS6" s="1595" t="s">
        <v>92</v>
      </c>
      <c r="AT6" s="1595"/>
      <c r="AU6" s="1595"/>
    </row>
    <row r="7" spans="1:48" ht="19.5" customHeight="1">
      <c r="B7" s="328" t="s">
        <v>268</v>
      </c>
      <c r="C7" s="356"/>
      <c r="D7" s="355"/>
      <c r="E7" s="355"/>
      <c r="F7" s="355"/>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row>
    <row r="8" spans="1:48" ht="19.5" customHeight="1">
      <c r="B8" s="328" t="s">
        <v>267</v>
      </c>
      <c r="C8" s="351"/>
      <c r="D8" s="350"/>
      <c r="E8" s="350"/>
      <c r="F8" s="350"/>
      <c r="AM8" s="354"/>
      <c r="AN8" s="354"/>
      <c r="AO8" s="354"/>
      <c r="AP8" s="354"/>
      <c r="AQ8" s="354"/>
      <c r="AR8" s="354"/>
      <c r="AS8" s="354"/>
      <c r="AT8" s="354"/>
      <c r="AU8" s="354"/>
      <c r="AV8" s="354"/>
    </row>
    <row r="9" spans="1:48" ht="9.75" customHeight="1" thickBot="1">
      <c r="C9" s="351"/>
      <c r="D9" s="350"/>
      <c r="E9" s="350"/>
      <c r="F9" s="350"/>
    </row>
    <row r="10" spans="1:48" ht="30" customHeight="1">
      <c r="B10" s="1610" t="s">
        <v>275</v>
      </c>
      <c r="C10" s="1611"/>
      <c r="D10" s="1611"/>
      <c r="E10" s="1611"/>
      <c r="F10" s="1611"/>
      <c r="G10" s="1612"/>
      <c r="H10" s="1613"/>
      <c r="I10" s="1614"/>
      <c r="J10" s="1614"/>
      <c r="K10" s="1614"/>
      <c r="L10" s="1614"/>
      <c r="M10" s="1614"/>
      <c r="N10" s="1614"/>
      <c r="O10" s="1614"/>
      <c r="P10" s="1614"/>
      <c r="Q10" s="1614"/>
      <c r="R10" s="1614"/>
      <c r="S10" s="1614"/>
      <c r="T10" s="1614"/>
      <c r="U10" s="1614"/>
      <c r="V10" s="1614"/>
      <c r="W10" s="1615"/>
      <c r="X10" s="367"/>
      <c r="Y10" s="370"/>
      <c r="Z10" s="1610" t="s">
        <v>275</v>
      </c>
      <c r="AA10" s="1611"/>
      <c r="AB10" s="1611"/>
      <c r="AC10" s="1611"/>
      <c r="AD10" s="1611"/>
      <c r="AE10" s="1612"/>
      <c r="AF10" s="1613"/>
      <c r="AG10" s="1614"/>
      <c r="AH10" s="1614"/>
      <c r="AI10" s="1614"/>
      <c r="AJ10" s="1614"/>
      <c r="AK10" s="1614"/>
      <c r="AL10" s="1614"/>
      <c r="AM10" s="1614"/>
      <c r="AN10" s="1614"/>
      <c r="AO10" s="1614"/>
      <c r="AP10" s="1614"/>
      <c r="AQ10" s="1614"/>
      <c r="AR10" s="1614"/>
      <c r="AS10" s="1614"/>
      <c r="AT10" s="1614"/>
      <c r="AU10" s="1615"/>
    </row>
    <row r="11" spans="1:48" ht="30" customHeight="1">
      <c r="B11" s="1616" t="s">
        <v>51</v>
      </c>
      <c r="C11" s="1617"/>
      <c r="D11" s="1617"/>
      <c r="E11" s="1617"/>
      <c r="F11" s="1617"/>
      <c r="G11" s="1618"/>
      <c r="H11" s="1619"/>
      <c r="I11" s="1619"/>
      <c r="J11" s="1619"/>
      <c r="K11" s="1619"/>
      <c r="L11" s="1619"/>
      <c r="M11" s="1619"/>
      <c r="N11" s="1619"/>
      <c r="O11" s="1619"/>
      <c r="P11" s="1619"/>
      <c r="Q11" s="1619"/>
      <c r="R11" s="1619"/>
      <c r="S11" s="1619"/>
      <c r="T11" s="1619"/>
      <c r="U11" s="1619"/>
      <c r="V11" s="1619"/>
      <c r="W11" s="1620"/>
      <c r="X11" s="367"/>
      <c r="Y11" s="370"/>
      <c r="Z11" s="1616" t="s">
        <v>51</v>
      </c>
      <c r="AA11" s="1617"/>
      <c r="AB11" s="1617"/>
      <c r="AC11" s="1617"/>
      <c r="AD11" s="1617"/>
      <c r="AE11" s="1618"/>
      <c r="AF11" s="1619"/>
      <c r="AG11" s="1619"/>
      <c r="AH11" s="1619"/>
      <c r="AI11" s="1619"/>
      <c r="AJ11" s="1619"/>
      <c r="AK11" s="1619"/>
      <c r="AL11" s="1619"/>
      <c r="AM11" s="1619"/>
      <c r="AN11" s="1619"/>
      <c r="AO11" s="1619"/>
      <c r="AP11" s="1619"/>
      <c r="AQ11" s="1619"/>
      <c r="AR11" s="1619"/>
      <c r="AS11" s="1619"/>
      <c r="AT11" s="1619"/>
      <c r="AU11" s="1620"/>
    </row>
    <row r="12" spans="1:48" ht="30" customHeight="1" thickBot="1">
      <c r="B12" s="1621" t="s">
        <v>274</v>
      </c>
      <c r="C12" s="1622"/>
      <c r="D12" s="1622"/>
      <c r="E12" s="1622"/>
      <c r="F12" s="1622"/>
      <c r="G12" s="1623"/>
      <c r="H12" s="1624"/>
      <c r="I12" s="1624"/>
      <c r="J12" s="1624"/>
      <c r="K12" s="1624"/>
      <c r="L12" s="1624"/>
      <c r="M12" s="1624"/>
      <c r="N12" s="1624"/>
      <c r="O12" s="1624"/>
      <c r="P12" s="1624"/>
      <c r="Q12" s="1624"/>
      <c r="R12" s="1624"/>
      <c r="S12" s="1624"/>
      <c r="T12" s="1624"/>
      <c r="U12" s="1624"/>
      <c r="V12" s="1624"/>
      <c r="W12" s="1625"/>
      <c r="X12" s="367"/>
      <c r="Y12" s="370"/>
      <c r="Z12" s="1621" t="s">
        <v>274</v>
      </c>
      <c r="AA12" s="1622"/>
      <c r="AB12" s="1622"/>
      <c r="AC12" s="1622"/>
      <c r="AD12" s="1622"/>
      <c r="AE12" s="1623"/>
      <c r="AF12" s="1624"/>
      <c r="AG12" s="1624"/>
      <c r="AH12" s="1624"/>
      <c r="AI12" s="1624"/>
      <c r="AJ12" s="1624"/>
      <c r="AK12" s="1624"/>
      <c r="AL12" s="1624"/>
      <c r="AM12" s="1624"/>
      <c r="AN12" s="1624"/>
      <c r="AO12" s="1624"/>
      <c r="AP12" s="1624"/>
      <c r="AQ12" s="1624"/>
      <c r="AR12" s="1624"/>
      <c r="AS12" s="1624"/>
      <c r="AT12" s="1624"/>
      <c r="AU12" s="1625"/>
    </row>
    <row r="13" spans="1:48" ht="16.2">
      <c r="B13" s="347"/>
      <c r="C13" s="347"/>
      <c r="D13" s="347"/>
      <c r="E13" s="347"/>
      <c r="F13" s="347"/>
      <c r="G13" s="347"/>
      <c r="H13" s="346"/>
      <c r="I13" s="346"/>
      <c r="J13" s="346"/>
      <c r="K13" s="346"/>
      <c r="L13" s="346"/>
      <c r="M13" s="346"/>
      <c r="N13" s="346"/>
      <c r="O13" s="346"/>
      <c r="P13" s="346"/>
      <c r="Q13" s="346"/>
      <c r="R13" s="346"/>
      <c r="S13" s="346"/>
      <c r="T13" s="346"/>
      <c r="U13" s="346"/>
      <c r="V13" s="346"/>
      <c r="W13" s="346"/>
      <c r="X13" s="346"/>
      <c r="Y13" s="371"/>
      <c r="Z13" s="347"/>
      <c r="AA13" s="347"/>
      <c r="AB13" s="347"/>
      <c r="AC13" s="347"/>
      <c r="AD13" s="347"/>
      <c r="AE13" s="346"/>
      <c r="AF13" s="346"/>
      <c r="AG13" s="346"/>
      <c r="AH13" s="346"/>
      <c r="AI13" s="346"/>
      <c r="AJ13" s="346"/>
      <c r="AK13" s="346"/>
      <c r="AL13" s="346"/>
      <c r="AM13" s="346"/>
      <c r="AN13" s="346"/>
      <c r="AO13" s="346"/>
      <c r="AP13" s="346"/>
      <c r="AQ13" s="346"/>
      <c r="AR13" s="346"/>
      <c r="AS13" s="346"/>
      <c r="AT13" s="346"/>
      <c r="AU13" s="346"/>
    </row>
    <row r="14" spans="1:48" ht="23.4">
      <c r="A14" s="345"/>
      <c r="B14" s="1627" t="s">
        <v>273</v>
      </c>
      <c r="C14" s="1627"/>
      <c r="D14" s="1627"/>
      <c r="E14" s="1627"/>
      <c r="F14" s="341"/>
      <c r="G14" s="366"/>
      <c r="H14" s="341"/>
      <c r="I14" s="1628"/>
      <c r="J14" s="1628"/>
      <c r="K14" s="1628"/>
      <c r="L14" s="1628"/>
      <c r="M14" s="1628"/>
      <c r="N14" s="1628"/>
      <c r="O14" s="1628"/>
      <c r="P14" s="1628"/>
      <c r="Q14" s="1628"/>
      <c r="R14" s="1628"/>
      <c r="S14" s="1628"/>
      <c r="T14" s="1626"/>
      <c r="U14" s="1626"/>
      <c r="V14" s="341"/>
      <c r="W14" s="329"/>
      <c r="X14" s="329"/>
      <c r="Y14" s="372"/>
      <c r="Z14" s="1627" t="s">
        <v>273</v>
      </c>
      <c r="AA14" s="1627"/>
      <c r="AB14" s="1627"/>
      <c r="AC14" s="1627"/>
      <c r="AD14" s="341"/>
      <c r="AE14" s="343"/>
      <c r="AF14" s="341"/>
      <c r="AG14" s="1628"/>
      <c r="AH14" s="1628"/>
      <c r="AI14" s="1628"/>
      <c r="AJ14" s="1628"/>
      <c r="AK14" s="1628"/>
      <c r="AL14" s="1628"/>
      <c r="AM14" s="1628"/>
      <c r="AN14" s="1628"/>
      <c r="AO14" s="1628"/>
      <c r="AP14" s="1628"/>
      <c r="AQ14" s="1628"/>
      <c r="AR14" s="1626"/>
      <c r="AS14" s="1626"/>
      <c r="AT14" s="341"/>
      <c r="AU14" s="340"/>
      <c r="AV14" s="332"/>
    </row>
    <row r="15" spans="1:48" ht="34.5" customHeight="1">
      <c r="A15" s="332"/>
      <c r="B15" s="1629"/>
      <c r="C15" s="1630"/>
      <c r="D15" s="1630"/>
      <c r="E15" s="1630"/>
      <c r="F15" s="1630"/>
      <c r="G15" s="1630"/>
      <c r="H15" s="1630"/>
      <c r="I15" s="1630"/>
      <c r="J15" s="1630"/>
      <c r="K15" s="1630"/>
      <c r="L15" s="1630"/>
      <c r="M15" s="1630"/>
      <c r="N15" s="1630"/>
      <c r="O15" s="1630"/>
      <c r="P15" s="1630"/>
      <c r="Q15" s="1630"/>
      <c r="R15" s="1630"/>
      <c r="S15" s="1630"/>
      <c r="T15" s="1630"/>
      <c r="U15" s="1630"/>
      <c r="V15" s="1630"/>
      <c r="W15" s="1631"/>
      <c r="X15" s="363"/>
      <c r="Y15" s="373"/>
      <c r="Z15" s="1629"/>
      <c r="AA15" s="1630"/>
      <c r="AB15" s="1630"/>
      <c r="AC15" s="1630"/>
      <c r="AD15" s="1630"/>
      <c r="AE15" s="1630"/>
      <c r="AF15" s="1630"/>
      <c r="AG15" s="1630"/>
      <c r="AH15" s="1630"/>
      <c r="AI15" s="1630"/>
      <c r="AJ15" s="1630"/>
      <c r="AK15" s="1630"/>
      <c r="AL15" s="1630"/>
      <c r="AM15" s="1630"/>
      <c r="AN15" s="1630"/>
      <c r="AO15" s="1630"/>
      <c r="AP15" s="1630"/>
      <c r="AQ15" s="1630"/>
      <c r="AR15" s="1630"/>
      <c r="AS15" s="1630"/>
      <c r="AT15" s="1630"/>
      <c r="AU15" s="1631"/>
      <c r="AV15" s="332"/>
    </row>
    <row r="16" spans="1:48" ht="36" customHeight="1">
      <c r="A16" s="332"/>
      <c r="B16" s="1632"/>
      <c r="C16" s="1600"/>
      <c r="D16" s="1600"/>
      <c r="E16" s="1600"/>
      <c r="F16" s="1600"/>
      <c r="G16" s="1600"/>
      <c r="H16" s="1600"/>
      <c r="I16" s="1600"/>
      <c r="J16" s="1600"/>
      <c r="K16" s="1600"/>
      <c r="L16" s="1600"/>
      <c r="M16" s="1600"/>
      <c r="N16" s="1600"/>
      <c r="O16" s="1600"/>
      <c r="P16" s="1600"/>
      <c r="Q16" s="1600"/>
      <c r="R16" s="1600"/>
      <c r="S16" s="1600"/>
      <c r="T16" s="1600"/>
      <c r="U16" s="1600"/>
      <c r="V16" s="1600"/>
      <c r="W16" s="1633"/>
      <c r="X16" s="363"/>
      <c r="Y16" s="373"/>
      <c r="Z16" s="1632"/>
      <c r="AA16" s="1600"/>
      <c r="AB16" s="1600"/>
      <c r="AC16" s="1600"/>
      <c r="AD16" s="1600"/>
      <c r="AE16" s="1600"/>
      <c r="AF16" s="1600"/>
      <c r="AG16" s="1600"/>
      <c r="AH16" s="1600"/>
      <c r="AI16" s="1600"/>
      <c r="AJ16" s="1600"/>
      <c r="AK16" s="1600"/>
      <c r="AL16" s="1600"/>
      <c r="AM16" s="1600"/>
      <c r="AN16" s="1600"/>
      <c r="AO16" s="1600"/>
      <c r="AP16" s="1600"/>
      <c r="AQ16" s="1600"/>
      <c r="AR16" s="1600"/>
      <c r="AS16" s="1600"/>
      <c r="AT16" s="1600"/>
      <c r="AU16" s="1633"/>
      <c r="AV16" s="332"/>
    </row>
    <row r="17" spans="1:48" ht="36" customHeight="1">
      <c r="A17" s="332"/>
      <c r="B17" s="1632"/>
      <c r="C17" s="1600"/>
      <c r="D17" s="1600"/>
      <c r="E17" s="1600"/>
      <c r="F17" s="1600"/>
      <c r="G17" s="1600"/>
      <c r="H17" s="1600"/>
      <c r="I17" s="1600"/>
      <c r="J17" s="1600"/>
      <c r="K17" s="1600"/>
      <c r="L17" s="1600"/>
      <c r="M17" s="1600"/>
      <c r="N17" s="1600"/>
      <c r="O17" s="1600"/>
      <c r="P17" s="1600"/>
      <c r="Q17" s="1600"/>
      <c r="R17" s="1600"/>
      <c r="S17" s="1600"/>
      <c r="T17" s="1600"/>
      <c r="U17" s="1600"/>
      <c r="V17" s="1600"/>
      <c r="W17" s="1633"/>
      <c r="X17" s="363"/>
      <c r="Y17" s="373"/>
      <c r="Z17" s="1632"/>
      <c r="AA17" s="1600"/>
      <c r="AB17" s="1600"/>
      <c r="AC17" s="1600"/>
      <c r="AD17" s="1600"/>
      <c r="AE17" s="1600"/>
      <c r="AF17" s="1600"/>
      <c r="AG17" s="1600"/>
      <c r="AH17" s="1600"/>
      <c r="AI17" s="1600"/>
      <c r="AJ17" s="1600"/>
      <c r="AK17" s="1600"/>
      <c r="AL17" s="1600"/>
      <c r="AM17" s="1600"/>
      <c r="AN17" s="1600"/>
      <c r="AO17" s="1600"/>
      <c r="AP17" s="1600"/>
      <c r="AQ17" s="1600"/>
      <c r="AR17" s="1600"/>
      <c r="AS17" s="1600"/>
      <c r="AT17" s="1600"/>
      <c r="AU17" s="1633"/>
      <c r="AV17" s="332"/>
    </row>
    <row r="18" spans="1:48" ht="36" customHeight="1">
      <c r="A18" s="332"/>
      <c r="B18" s="1632"/>
      <c r="C18" s="1600"/>
      <c r="D18" s="1600"/>
      <c r="E18" s="1600"/>
      <c r="F18" s="1600"/>
      <c r="G18" s="1600"/>
      <c r="H18" s="1600"/>
      <c r="I18" s="1600"/>
      <c r="J18" s="1600"/>
      <c r="K18" s="1600"/>
      <c r="L18" s="1600"/>
      <c r="M18" s="1600"/>
      <c r="N18" s="1600"/>
      <c r="O18" s="1600"/>
      <c r="P18" s="1600"/>
      <c r="Q18" s="1600"/>
      <c r="R18" s="1600"/>
      <c r="S18" s="1600"/>
      <c r="T18" s="1600"/>
      <c r="U18" s="1600"/>
      <c r="V18" s="1600"/>
      <c r="W18" s="1633"/>
      <c r="X18" s="363"/>
      <c r="Y18" s="373"/>
      <c r="Z18" s="1632"/>
      <c r="AA18" s="1600"/>
      <c r="AB18" s="1600"/>
      <c r="AC18" s="1600"/>
      <c r="AD18" s="1600"/>
      <c r="AE18" s="1600"/>
      <c r="AF18" s="1600"/>
      <c r="AG18" s="1600"/>
      <c r="AH18" s="1600"/>
      <c r="AI18" s="1600"/>
      <c r="AJ18" s="1600"/>
      <c r="AK18" s="1600"/>
      <c r="AL18" s="1600"/>
      <c r="AM18" s="1600"/>
      <c r="AN18" s="1600"/>
      <c r="AO18" s="1600"/>
      <c r="AP18" s="1600"/>
      <c r="AQ18" s="1600"/>
      <c r="AR18" s="1600"/>
      <c r="AS18" s="1600"/>
      <c r="AT18" s="1600"/>
      <c r="AU18" s="1633"/>
      <c r="AV18" s="332"/>
    </row>
    <row r="19" spans="1:48" ht="36" customHeight="1">
      <c r="A19" s="332"/>
      <c r="B19" s="1632"/>
      <c r="C19" s="1600"/>
      <c r="D19" s="1600"/>
      <c r="E19" s="1600"/>
      <c r="F19" s="1600"/>
      <c r="G19" s="1600"/>
      <c r="H19" s="1600"/>
      <c r="I19" s="1600"/>
      <c r="J19" s="1600"/>
      <c r="K19" s="1600"/>
      <c r="L19" s="1600"/>
      <c r="M19" s="1600"/>
      <c r="N19" s="1600"/>
      <c r="O19" s="1600"/>
      <c r="P19" s="1600"/>
      <c r="Q19" s="1600"/>
      <c r="R19" s="1600"/>
      <c r="S19" s="1600"/>
      <c r="T19" s="1600"/>
      <c r="U19" s="1600"/>
      <c r="V19" s="1600"/>
      <c r="W19" s="1633"/>
      <c r="X19" s="363"/>
      <c r="Y19" s="373"/>
      <c r="Z19" s="1632"/>
      <c r="AA19" s="1600"/>
      <c r="AB19" s="1600"/>
      <c r="AC19" s="1600"/>
      <c r="AD19" s="1600"/>
      <c r="AE19" s="1600"/>
      <c r="AF19" s="1600"/>
      <c r="AG19" s="1600"/>
      <c r="AH19" s="1600"/>
      <c r="AI19" s="1600"/>
      <c r="AJ19" s="1600"/>
      <c r="AK19" s="1600"/>
      <c r="AL19" s="1600"/>
      <c r="AM19" s="1600"/>
      <c r="AN19" s="1600"/>
      <c r="AO19" s="1600"/>
      <c r="AP19" s="1600"/>
      <c r="AQ19" s="1600"/>
      <c r="AR19" s="1600"/>
      <c r="AS19" s="1600"/>
      <c r="AT19" s="1600"/>
      <c r="AU19" s="1633"/>
      <c r="AV19" s="332"/>
    </row>
    <row r="20" spans="1:48" ht="36" customHeight="1">
      <c r="A20" s="332"/>
      <c r="B20" s="1632"/>
      <c r="C20" s="1600"/>
      <c r="D20" s="1600"/>
      <c r="E20" s="1600"/>
      <c r="F20" s="1600"/>
      <c r="G20" s="1600"/>
      <c r="H20" s="1600"/>
      <c r="I20" s="1600"/>
      <c r="J20" s="1600"/>
      <c r="K20" s="1600"/>
      <c r="L20" s="1600"/>
      <c r="M20" s="1600"/>
      <c r="N20" s="1600"/>
      <c r="O20" s="1600"/>
      <c r="P20" s="1600"/>
      <c r="Q20" s="1600"/>
      <c r="R20" s="1600"/>
      <c r="S20" s="1600"/>
      <c r="T20" s="1600"/>
      <c r="U20" s="1600"/>
      <c r="V20" s="1600"/>
      <c r="W20" s="1633"/>
      <c r="X20" s="363"/>
      <c r="Y20" s="373"/>
      <c r="Z20" s="1632"/>
      <c r="AA20" s="1600"/>
      <c r="AB20" s="1600"/>
      <c r="AC20" s="1600"/>
      <c r="AD20" s="1600"/>
      <c r="AE20" s="1600"/>
      <c r="AF20" s="1600"/>
      <c r="AG20" s="1600"/>
      <c r="AH20" s="1600"/>
      <c r="AI20" s="1600"/>
      <c r="AJ20" s="1600"/>
      <c r="AK20" s="1600"/>
      <c r="AL20" s="1600"/>
      <c r="AM20" s="1600"/>
      <c r="AN20" s="1600"/>
      <c r="AO20" s="1600"/>
      <c r="AP20" s="1600"/>
      <c r="AQ20" s="1600"/>
      <c r="AR20" s="1600"/>
      <c r="AS20" s="1600"/>
      <c r="AT20" s="1600"/>
      <c r="AU20" s="1633"/>
      <c r="AV20" s="332"/>
    </row>
    <row r="21" spans="1:48" ht="36" customHeight="1">
      <c r="A21" s="332"/>
      <c r="B21" s="1632"/>
      <c r="C21" s="1600"/>
      <c r="D21" s="1600"/>
      <c r="E21" s="1600"/>
      <c r="F21" s="1600"/>
      <c r="G21" s="1600"/>
      <c r="H21" s="1600"/>
      <c r="I21" s="1600"/>
      <c r="J21" s="1600"/>
      <c r="K21" s="1600"/>
      <c r="L21" s="1600"/>
      <c r="M21" s="1600"/>
      <c r="N21" s="1600"/>
      <c r="O21" s="1600"/>
      <c r="P21" s="1600"/>
      <c r="Q21" s="1600"/>
      <c r="R21" s="1600"/>
      <c r="S21" s="1600"/>
      <c r="T21" s="1600"/>
      <c r="U21" s="1600"/>
      <c r="V21" s="1600"/>
      <c r="W21" s="1633"/>
      <c r="X21" s="363"/>
      <c r="Y21" s="373"/>
      <c r="Z21" s="1632"/>
      <c r="AA21" s="1600"/>
      <c r="AB21" s="1600"/>
      <c r="AC21" s="1600"/>
      <c r="AD21" s="1600"/>
      <c r="AE21" s="1600"/>
      <c r="AF21" s="1600"/>
      <c r="AG21" s="1600"/>
      <c r="AH21" s="1600"/>
      <c r="AI21" s="1600"/>
      <c r="AJ21" s="1600"/>
      <c r="AK21" s="1600"/>
      <c r="AL21" s="1600"/>
      <c r="AM21" s="1600"/>
      <c r="AN21" s="1600"/>
      <c r="AO21" s="1600"/>
      <c r="AP21" s="1600"/>
      <c r="AQ21" s="1600"/>
      <c r="AR21" s="1600"/>
      <c r="AS21" s="1600"/>
      <c r="AT21" s="1600"/>
      <c r="AU21" s="1633"/>
      <c r="AV21" s="332"/>
    </row>
    <row r="22" spans="1:48" ht="36" customHeight="1">
      <c r="A22" s="332"/>
      <c r="B22" s="1632"/>
      <c r="C22" s="1600"/>
      <c r="D22" s="1600"/>
      <c r="E22" s="1600"/>
      <c r="F22" s="1600"/>
      <c r="G22" s="1600"/>
      <c r="H22" s="1600"/>
      <c r="I22" s="1600"/>
      <c r="J22" s="1600"/>
      <c r="K22" s="1600"/>
      <c r="L22" s="1600"/>
      <c r="M22" s="1600"/>
      <c r="N22" s="1600"/>
      <c r="O22" s="1600"/>
      <c r="P22" s="1600"/>
      <c r="Q22" s="1600"/>
      <c r="R22" s="1600"/>
      <c r="S22" s="1600"/>
      <c r="T22" s="1600"/>
      <c r="U22" s="1600"/>
      <c r="V22" s="1600"/>
      <c r="W22" s="1633"/>
      <c r="X22" s="363"/>
      <c r="Y22" s="373"/>
      <c r="Z22" s="1632"/>
      <c r="AA22" s="1600"/>
      <c r="AB22" s="1600"/>
      <c r="AC22" s="1600"/>
      <c r="AD22" s="1600"/>
      <c r="AE22" s="1600"/>
      <c r="AF22" s="1600"/>
      <c r="AG22" s="1600"/>
      <c r="AH22" s="1600"/>
      <c r="AI22" s="1600"/>
      <c r="AJ22" s="1600"/>
      <c r="AK22" s="1600"/>
      <c r="AL22" s="1600"/>
      <c r="AM22" s="1600"/>
      <c r="AN22" s="1600"/>
      <c r="AO22" s="1600"/>
      <c r="AP22" s="1600"/>
      <c r="AQ22" s="1600"/>
      <c r="AR22" s="1600"/>
      <c r="AS22" s="1600"/>
      <c r="AT22" s="1600"/>
      <c r="AU22" s="1633"/>
      <c r="AV22" s="332"/>
    </row>
    <row r="23" spans="1:48" ht="36" customHeight="1">
      <c r="A23" s="332"/>
      <c r="B23" s="1632"/>
      <c r="C23" s="1600"/>
      <c r="D23" s="1600"/>
      <c r="E23" s="1600"/>
      <c r="F23" s="1600"/>
      <c r="G23" s="1600"/>
      <c r="H23" s="1600"/>
      <c r="I23" s="1600"/>
      <c r="J23" s="1600"/>
      <c r="K23" s="1600"/>
      <c r="L23" s="1600"/>
      <c r="M23" s="1600"/>
      <c r="N23" s="1600"/>
      <c r="O23" s="1600"/>
      <c r="P23" s="1600"/>
      <c r="Q23" s="1600"/>
      <c r="R23" s="1600"/>
      <c r="S23" s="1600"/>
      <c r="T23" s="1600"/>
      <c r="U23" s="1600"/>
      <c r="V23" s="1600"/>
      <c r="W23" s="1633"/>
      <c r="X23" s="363"/>
      <c r="Y23" s="373"/>
      <c r="Z23" s="1632"/>
      <c r="AA23" s="1600"/>
      <c r="AB23" s="1600"/>
      <c r="AC23" s="1600"/>
      <c r="AD23" s="1600"/>
      <c r="AE23" s="1600"/>
      <c r="AF23" s="1600"/>
      <c r="AG23" s="1600"/>
      <c r="AH23" s="1600"/>
      <c r="AI23" s="1600"/>
      <c r="AJ23" s="1600"/>
      <c r="AK23" s="1600"/>
      <c r="AL23" s="1600"/>
      <c r="AM23" s="1600"/>
      <c r="AN23" s="1600"/>
      <c r="AO23" s="1600"/>
      <c r="AP23" s="1600"/>
      <c r="AQ23" s="1600"/>
      <c r="AR23" s="1600"/>
      <c r="AS23" s="1600"/>
      <c r="AT23" s="1600"/>
      <c r="AU23" s="1633"/>
      <c r="AV23" s="332"/>
    </row>
    <row r="24" spans="1:48" ht="36" customHeight="1">
      <c r="A24" s="332"/>
      <c r="B24" s="1634"/>
      <c r="C24" s="1626"/>
      <c r="D24" s="1626"/>
      <c r="E24" s="1626"/>
      <c r="F24" s="1626"/>
      <c r="G24" s="1626"/>
      <c r="H24" s="1626"/>
      <c r="I24" s="1626"/>
      <c r="J24" s="1626"/>
      <c r="K24" s="1626"/>
      <c r="L24" s="1626"/>
      <c r="M24" s="1626"/>
      <c r="N24" s="1626"/>
      <c r="O24" s="1626"/>
      <c r="P24" s="1626"/>
      <c r="Q24" s="1626"/>
      <c r="R24" s="1626"/>
      <c r="S24" s="1626"/>
      <c r="T24" s="1626"/>
      <c r="U24" s="1626"/>
      <c r="V24" s="1626"/>
      <c r="W24" s="1635"/>
      <c r="X24" s="363"/>
      <c r="Y24" s="373"/>
      <c r="Z24" s="1634"/>
      <c r="AA24" s="1626"/>
      <c r="AB24" s="1626"/>
      <c r="AC24" s="1626"/>
      <c r="AD24" s="1626"/>
      <c r="AE24" s="1626"/>
      <c r="AF24" s="1626"/>
      <c r="AG24" s="1626"/>
      <c r="AH24" s="1626"/>
      <c r="AI24" s="1626"/>
      <c r="AJ24" s="1626"/>
      <c r="AK24" s="1626"/>
      <c r="AL24" s="1626"/>
      <c r="AM24" s="1626"/>
      <c r="AN24" s="1626"/>
      <c r="AO24" s="1626"/>
      <c r="AP24" s="1626"/>
      <c r="AQ24" s="1626"/>
      <c r="AR24" s="1626"/>
      <c r="AS24" s="1626"/>
      <c r="AT24" s="1626"/>
      <c r="AU24" s="1635"/>
      <c r="AV24" s="332"/>
    </row>
    <row r="25" spans="1:48" ht="27" customHeight="1">
      <c r="A25" s="332"/>
      <c r="B25" s="329"/>
      <c r="C25" s="329"/>
      <c r="D25" s="329"/>
      <c r="E25" s="329"/>
      <c r="F25" s="329"/>
      <c r="G25" s="329"/>
      <c r="H25" s="363"/>
      <c r="I25" s="363"/>
      <c r="J25" s="363"/>
      <c r="K25" s="363"/>
      <c r="L25" s="363"/>
      <c r="M25" s="363"/>
      <c r="N25" s="363"/>
      <c r="O25" s="363"/>
      <c r="P25" s="363"/>
      <c r="Q25" s="363"/>
      <c r="R25" s="363"/>
      <c r="S25" s="363"/>
      <c r="T25" s="363"/>
      <c r="U25" s="363"/>
      <c r="V25" s="363"/>
      <c r="W25" s="363"/>
      <c r="X25" s="363"/>
      <c r="Y25" s="373"/>
      <c r="Z25" s="363"/>
      <c r="AA25" s="363"/>
      <c r="AB25" s="363"/>
      <c r="AC25" s="363"/>
      <c r="AD25" s="363"/>
      <c r="AE25" s="363"/>
      <c r="AF25" s="363"/>
      <c r="AG25" s="363"/>
      <c r="AH25" s="363"/>
      <c r="AI25" s="340"/>
      <c r="AJ25" s="363"/>
      <c r="AK25" s="363"/>
      <c r="AL25" s="363"/>
      <c r="AM25" s="340"/>
      <c r="AN25" s="340"/>
      <c r="AO25" s="340"/>
      <c r="AP25" s="340"/>
      <c r="AQ25" s="340"/>
      <c r="AR25" s="340"/>
      <c r="AS25" s="340"/>
      <c r="AT25" s="340"/>
      <c r="AU25" s="340"/>
      <c r="AV25" s="332"/>
    </row>
    <row r="26" spans="1:48" ht="25.8">
      <c r="A26" s="345"/>
      <c r="B26" s="1627" t="s">
        <v>272</v>
      </c>
      <c r="C26" s="1627"/>
      <c r="D26" s="1627"/>
      <c r="E26" s="1627"/>
      <c r="F26" s="341"/>
      <c r="G26" s="366"/>
      <c r="H26" s="366"/>
      <c r="I26" s="366"/>
      <c r="J26" s="366"/>
      <c r="K26" s="366"/>
      <c r="L26" s="366"/>
      <c r="M26" s="366"/>
      <c r="N26" s="366"/>
      <c r="O26" s="366"/>
      <c r="P26" s="366"/>
      <c r="Q26" s="365"/>
      <c r="R26" s="329"/>
      <c r="S26" s="329"/>
      <c r="T26" s="329"/>
      <c r="U26" s="329"/>
      <c r="V26" s="329"/>
      <c r="W26" s="329"/>
      <c r="X26" s="329"/>
      <c r="Y26" s="372"/>
      <c r="Z26" s="1627" t="s">
        <v>272</v>
      </c>
      <c r="AA26" s="1627"/>
      <c r="AB26" s="1627"/>
      <c r="AC26" s="1627"/>
      <c r="AD26" s="341"/>
      <c r="AE26" s="343"/>
      <c r="AF26" s="340"/>
      <c r="AG26" s="340"/>
      <c r="AH26" s="340"/>
      <c r="AI26" s="340"/>
      <c r="AJ26" s="340"/>
      <c r="AK26" s="340"/>
      <c r="AL26" s="340"/>
      <c r="AM26" s="340"/>
      <c r="AN26" s="340"/>
      <c r="AO26" s="340"/>
      <c r="AP26" s="340"/>
      <c r="AQ26" s="340"/>
      <c r="AR26" s="340"/>
      <c r="AS26" s="340"/>
      <c r="AT26" s="340"/>
      <c r="AU26" s="340"/>
      <c r="AV26" s="332"/>
    </row>
    <row r="27" spans="1:48" ht="35.1" customHeight="1">
      <c r="A27" s="332"/>
      <c r="B27" s="1629"/>
      <c r="C27" s="1630"/>
      <c r="D27" s="1630"/>
      <c r="E27" s="1630"/>
      <c r="F27" s="1630"/>
      <c r="G27" s="1630"/>
      <c r="H27" s="1630"/>
      <c r="I27" s="1630"/>
      <c r="J27" s="1630"/>
      <c r="K27" s="1630"/>
      <c r="L27" s="1630"/>
      <c r="M27" s="1630"/>
      <c r="N27" s="1630"/>
      <c r="O27" s="1630"/>
      <c r="P27" s="1630"/>
      <c r="Q27" s="1630"/>
      <c r="R27" s="1630"/>
      <c r="S27" s="1630"/>
      <c r="T27" s="1630"/>
      <c r="U27" s="1630"/>
      <c r="V27" s="1630"/>
      <c r="W27" s="1631"/>
      <c r="X27" s="363"/>
      <c r="Y27" s="373"/>
      <c r="Z27" s="1629"/>
      <c r="AA27" s="1630"/>
      <c r="AB27" s="1630"/>
      <c r="AC27" s="1630"/>
      <c r="AD27" s="1630"/>
      <c r="AE27" s="1630"/>
      <c r="AF27" s="1630"/>
      <c r="AG27" s="1630"/>
      <c r="AH27" s="1630"/>
      <c r="AI27" s="1630"/>
      <c r="AJ27" s="1630"/>
      <c r="AK27" s="1630"/>
      <c r="AL27" s="1630"/>
      <c r="AM27" s="1630"/>
      <c r="AN27" s="1630"/>
      <c r="AO27" s="1630"/>
      <c r="AP27" s="1630"/>
      <c r="AQ27" s="1630"/>
      <c r="AR27" s="1630"/>
      <c r="AS27" s="1630"/>
      <c r="AT27" s="1630"/>
      <c r="AU27" s="1631"/>
      <c r="AV27" s="332"/>
    </row>
    <row r="28" spans="1:48" ht="36" customHeight="1">
      <c r="A28" s="332"/>
      <c r="B28" s="1632"/>
      <c r="C28" s="1600"/>
      <c r="D28" s="1600"/>
      <c r="E28" s="1600"/>
      <c r="F28" s="1600"/>
      <c r="G28" s="1600"/>
      <c r="H28" s="1600"/>
      <c r="I28" s="1600"/>
      <c r="J28" s="1600"/>
      <c r="K28" s="1600"/>
      <c r="L28" s="1600"/>
      <c r="M28" s="1600"/>
      <c r="N28" s="1600"/>
      <c r="O28" s="1600"/>
      <c r="P28" s="1600"/>
      <c r="Q28" s="1600"/>
      <c r="R28" s="1600"/>
      <c r="S28" s="1600"/>
      <c r="T28" s="1600"/>
      <c r="U28" s="1600"/>
      <c r="V28" s="1600"/>
      <c r="W28" s="1633"/>
      <c r="X28" s="363"/>
      <c r="Y28" s="373"/>
      <c r="Z28" s="1632"/>
      <c r="AA28" s="1600"/>
      <c r="AB28" s="1600"/>
      <c r="AC28" s="1600"/>
      <c r="AD28" s="1600"/>
      <c r="AE28" s="1600"/>
      <c r="AF28" s="1600"/>
      <c r="AG28" s="1600"/>
      <c r="AH28" s="1600"/>
      <c r="AI28" s="1600"/>
      <c r="AJ28" s="1600"/>
      <c r="AK28" s="1600"/>
      <c r="AL28" s="1600"/>
      <c r="AM28" s="1600"/>
      <c r="AN28" s="1600"/>
      <c r="AO28" s="1600"/>
      <c r="AP28" s="1600"/>
      <c r="AQ28" s="1600"/>
      <c r="AR28" s="1600"/>
      <c r="AS28" s="1600"/>
      <c r="AT28" s="1600"/>
      <c r="AU28" s="1633"/>
      <c r="AV28" s="332"/>
    </row>
    <row r="29" spans="1:48" ht="36" customHeight="1">
      <c r="A29" s="332"/>
      <c r="B29" s="1632"/>
      <c r="C29" s="1600"/>
      <c r="D29" s="1600"/>
      <c r="E29" s="1600"/>
      <c r="F29" s="1600"/>
      <c r="G29" s="1600"/>
      <c r="H29" s="1600"/>
      <c r="I29" s="1600"/>
      <c r="J29" s="1600"/>
      <c r="K29" s="1600"/>
      <c r="L29" s="1600"/>
      <c r="M29" s="1600"/>
      <c r="N29" s="1600"/>
      <c r="O29" s="1600"/>
      <c r="P29" s="1600"/>
      <c r="Q29" s="1600"/>
      <c r="R29" s="1600"/>
      <c r="S29" s="1600"/>
      <c r="T29" s="1600"/>
      <c r="U29" s="1600"/>
      <c r="V29" s="1600"/>
      <c r="W29" s="1633"/>
      <c r="X29" s="363"/>
      <c r="Y29" s="373"/>
      <c r="Z29" s="1632"/>
      <c r="AA29" s="1600"/>
      <c r="AB29" s="1600"/>
      <c r="AC29" s="1600"/>
      <c r="AD29" s="1600"/>
      <c r="AE29" s="1600"/>
      <c r="AF29" s="1600"/>
      <c r="AG29" s="1600"/>
      <c r="AH29" s="1600"/>
      <c r="AI29" s="1600"/>
      <c r="AJ29" s="1600"/>
      <c r="AK29" s="1600"/>
      <c r="AL29" s="1600"/>
      <c r="AM29" s="1600"/>
      <c r="AN29" s="1600"/>
      <c r="AO29" s="1600"/>
      <c r="AP29" s="1600"/>
      <c r="AQ29" s="1600"/>
      <c r="AR29" s="1600"/>
      <c r="AS29" s="1600"/>
      <c r="AT29" s="1600"/>
      <c r="AU29" s="1633"/>
      <c r="AV29" s="332"/>
    </row>
    <row r="30" spans="1:48" ht="36" customHeight="1">
      <c r="A30" s="332"/>
      <c r="B30" s="1632"/>
      <c r="C30" s="1600"/>
      <c r="D30" s="1600"/>
      <c r="E30" s="1600"/>
      <c r="F30" s="1600"/>
      <c r="G30" s="1600"/>
      <c r="H30" s="1600"/>
      <c r="I30" s="1600"/>
      <c r="J30" s="1600"/>
      <c r="K30" s="1600"/>
      <c r="L30" s="1600"/>
      <c r="M30" s="1600"/>
      <c r="N30" s="1600"/>
      <c r="O30" s="1600"/>
      <c r="P30" s="1600"/>
      <c r="Q30" s="1600"/>
      <c r="R30" s="1600"/>
      <c r="S30" s="1600"/>
      <c r="T30" s="1600"/>
      <c r="U30" s="1600"/>
      <c r="V30" s="1600"/>
      <c r="W30" s="1633"/>
      <c r="X30" s="363"/>
      <c r="Y30" s="373"/>
      <c r="Z30" s="1632"/>
      <c r="AA30" s="1600"/>
      <c r="AB30" s="1600"/>
      <c r="AC30" s="1600"/>
      <c r="AD30" s="1600"/>
      <c r="AE30" s="1600"/>
      <c r="AF30" s="1600"/>
      <c r="AG30" s="1600"/>
      <c r="AH30" s="1600"/>
      <c r="AI30" s="1600"/>
      <c r="AJ30" s="1600"/>
      <c r="AK30" s="1600"/>
      <c r="AL30" s="1600"/>
      <c r="AM30" s="1600"/>
      <c r="AN30" s="1600"/>
      <c r="AO30" s="1600"/>
      <c r="AP30" s="1600"/>
      <c r="AQ30" s="1600"/>
      <c r="AR30" s="1600"/>
      <c r="AS30" s="1600"/>
      <c r="AT30" s="1600"/>
      <c r="AU30" s="1633"/>
      <c r="AV30" s="332"/>
    </row>
    <row r="31" spans="1:48" ht="36" customHeight="1">
      <c r="A31" s="332"/>
      <c r="B31" s="1632"/>
      <c r="C31" s="1600"/>
      <c r="D31" s="1600"/>
      <c r="E31" s="1600"/>
      <c r="F31" s="1600"/>
      <c r="G31" s="1600"/>
      <c r="H31" s="1600"/>
      <c r="I31" s="1600"/>
      <c r="J31" s="1600"/>
      <c r="K31" s="1600"/>
      <c r="L31" s="1600"/>
      <c r="M31" s="1600"/>
      <c r="N31" s="1600"/>
      <c r="O31" s="1600"/>
      <c r="P31" s="1600"/>
      <c r="Q31" s="1600"/>
      <c r="R31" s="1600"/>
      <c r="S31" s="1600"/>
      <c r="T31" s="1600"/>
      <c r="U31" s="1600"/>
      <c r="V31" s="1600"/>
      <c r="W31" s="1633"/>
      <c r="X31" s="363"/>
      <c r="Y31" s="373"/>
      <c r="Z31" s="1632"/>
      <c r="AA31" s="1600"/>
      <c r="AB31" s="1600"/>
      <c r="AC31" s="1600"/>
      <c r="AD31" s="1600"/>
      <c r="AE31" s="1600"/>
      <c r="AF31" s="1600"/>
      <c r="AG31" s="1600"/>
      <c r="AH31" s="1600"/>
      <c r="AI31" s="1600"/>
      <c r="AJ31" s="1600"/>
      <c r="AK31" s="1600"/>
      <c r="AL31" s="1600"/>
      <c r="AM31" s="1600"/>
      <c r="AN31" s="1600"/>
      <c r="AO31" s="1600"/>
      <c r="AP31" s="1600"/>
      <c r="AQ31" s="1600"/>
      <c r="AR31" s="1600"/>
      <c r="AS31" s="1600"/>
      <c r="AT31" s="1600"/>
      <c r="AU31" s="1633"/>
      <c r="AV31" s="332"/>
    </row>
    <row r="32" spans="1:48" ht="36" customHeight="1">
      <c r="A32" s="332"/>
      <c r="B32" s="1632"/>
      <c r="C32" s="1600"/>
      <c r="D32" s="1600"/>
      <c r="E32" s="1600"/>
      <c r="F32" s="1600"/>
      <c r="G32" s="1600"/>
      <c r="H32" s="1600"/>
      <c r="I32" s="1600"/>
      <c r="J32" s="1600"/>
      <c r="K32" s="1600"/>
      <c r="L32" s="1600"/>
      <c r="M32" s="1600"/>
      <c r="N32" s="1600"/>
      <c r="O32" s="1600"/>
      <c r="P32" s="1600"/>
      <c r="Q32" s="1600"/>
      <c r="R32" s="1600"/>
      <c r="S32" s="1600"/>
      <c r="T32" s="1600"/>
      <c r="U32" s="1600"/>
      <c r="V32" s="1600"/>
      <c r="W32" s="1633"/>
      <c r="X32" s="363"/>
      <c r="Y32" s="373"/>
      <c r="Z32" s="1632"/>
      <c r="AA32" s="1600"/>
      <c r="AB32" s="1600"/>
      <c r="AC32" s="1600"/>
      <c r="AD32" s="1600"/>
      <c r="AE32" s="1600"/>
      <c r="AF32" s="1600"/>
      <c r="AG32" s="1600"/>
      <c r="AH32" s="1600"/>
      <c r="AI32" s="1600"/>
      <c r="AJ32" s="1600"/>
      <c r="AK32" s="1600"/>
      <c r="AL32" s="1600"/>
      <c r="AM32" s="1600"/>
      <c r="AN32" s="1600"/>
      <c r="AO32" s="1600"/>
      <c r="AP32" s="1600"/>
      <c r="AQ32" s="1600"/>
      <c r="AR32" s="1600"/>
      <c r="AS32" s="1600"/>
      <c r="AT32" s="1600"/>
      <c r="AU32" s="1633"/>
      <c r="AV32" s="332"/>
    </row>
    <row r="33" spans="1:48" ht="36" customHeight="1">
      <c r="A33" s="332"/>
      <c r="B33" s="1632"/>
      <c r="C33" s="1600"/>
      <c r="D33" s="1600"/>
      <c r="E33" s="1600"/>
      <c r="F33" s="1600"/>
      <c r="G33" s="1600"/>
      <c r="H33" s="1600"/>
      <c r="I33" s="1600"/>
      <c r="J33" s="1600"/>
      <c r="K33" s="1600"/>
      <c r="L33" s="1600"/>
      <c r="M33" s="1600"/>
      <c r="N33" s="1600"/>
      <c r="O33" s="1600"/>
      <c r="P33" s="1600"/>
      <c r="Q33" s="1600"/>
      <c r="R33" s="1600"/>
      <c r="S33" s="1600"/>
      <c r="T33" s="1600"/>
      <c r="U33" s="1600"/>
      <c r="V33" s="1600"/>
      <c r="W33" s="1633"/>
      <c r="X33" s="363"/>
      <c r="Y33" s="373"/>
      <c r="Z33" s="1632"/>
      <c r="AA33" s="1600"/>
      <c r="AB33" s="1600"/>
      <c r="AC33" s="1600"/>
      <c r="AD33" s="1600"/>
      <c r="AE33" s="1600"/>
      <c r="AF33" s="1600"/>
      <c r="AG33" s="1600"/>
      <c r="AH33" s="1600"/>
      <c r="AI33" s="1600"/>
      <c r="AJ33" s="1600"/>
      <c r="AK33" s="1600"/>
      <c r="AL33" s="1600"/>
      <c r="AM33" s="1600"/>
      <c r="AN33" s="1600"/>
      <c r="AO33" s="1600"/>
      <c r="AP33" s="1600"/>
      <c r="AQ33" s="1600"/>
      <c r="AR33" s="1600"/>
      <c r="AS33" s="1600"/>
      <c r="AT33" s="1600"/>
      <c r="AU33" s="1633"/>
      <c r="AV33" s="332"/>
    </row>
    <row r="34" spans="1:48" ht="36" customHeight="1">
      <c r="A34" s="332"/>
      <c r="B34" s="1632"/>
      <c r="C34" s="1600"/>
      <c r="D34" s="1600"/>
      <c r="E34" s="1600"/>
      <c r="F34" s="1600"/>
      <c r="G34" s="1600"/>
      <c r="H34" s="1600"/>
      <c r="I34" s="1600"/>
      <c r="J34" s="1600"/>
      <c r="K34" s="1600"/>
      <c r="L34" s="1600"/>
      <c r="M34" s="1600"/>
      <c r="N34" s="1600"/>
      <c r="O34" s="1600"/>
      <c r="P34" s="1600"/>
      <c r="Q34" s="1600"/>
      <c r="R34" s="1600"/>
      <c r="S34" s="1600"/>
      <c r="T34" s="1600"/>
      <c r="U34" s="1600"/>
      <c r="V34" s="1600"/>
      <c r="W34" s="1633"/>
      <c r="X34" s="363"/>
      <c r="Y34" s="373"/>
      <c r="Z34" s="1632"/>
      <c r="AA34" s="1600"/>
      <c r="AB34" s="1600"/>
      <c r="AC34" s="1600"/>
      <c r="AD34" s="1600"/>
      <c r="AE34" s="1600"/>
      <c r="AF34" s="1600"/>
      <c r="AG34" s="1600"/>
      <c r="AH34" s="1600"/>
      <c r="AI34" s="1600"/>
      <c r="AJ34" s="1600"/>
      <c r="AK34" s="1600"/>
      <c r="AL34" s="1600"/>
      <c r="AM34" s="1600"/>
      <c r="AN34" s="1600"/>
      <c r="AO34" s="1600"/>
      <c r="AP34" s="1600"/>
      <c r="AQ34" s="1600"/>
      <c r="AR34" s="1600"/>
      <c r="AS34" s="1600"/>
      <c r="AT34" s="1600"/>
      <c r="AU34" s="1633"/>
      <c r="AV34" s="332"/>
    </row>
    <row r="35" spans="1:48" ht="36" customHeight="1">
      <c r="A35" s="332"/>
      <c r="B35" s="1632"/>
      <c r="C35" s="1600"/>
      <c r="D35" s="1600"/>
      <c r="E35" s="1600"/>
      <c r="F35" s="1600"/>
      <c r="G35" s="1600"/>
      <c r="H35" s="1600"/>
      <c r="I35" s="1600"/>
      <c r="J35" s="1600"/>
      <c r="K35" s="1600"/>
      <c r="L35" s="1600"/>
      <c r="M35" s="1600"/>
      <c r="N35" s="1600"/>
      <c r="O35" s="1600"/>
      <c r="P35" s="1600"/>
      <c r="Q35" s="1600"/>
      <c r="R35" s="1600"/>
      <c r="S35" s="1600"/>
      <c r="T35" s="1600"/>
      <c r="U35" s="1600"/>
      <c r="V35" s="1600"/>
      <c r="W35" s="1633"/>
      <c r="X35" s="363"/>
      <c r="Y35" s="373"/>
      <c r="Z35" s="1632"/>
      <c r="AA35" s="1600"/>
      <c r="AB35" s="1600"/>
      <c r="AC35" s="1600"/>
      <c r="AD35" s="1600"/>
      <c r="AE35" s="1600"/>
      <c r="AF35" s="1600"/>
      <c r="AG35" s="1600"/>
      <c r="AH35" s="1600"/>
      <c r="AI35" s="1600"/>
      <c r="AJ35" s="1600"/>
      <c r="AK35" s="1600"/>
      <c r="AL35" s="1600"/>
      <c r="AM35" s="1600"/>
      <c r="AN35" s="1600"/>
      <c r="AO35" s="1600"/>
      <c r="AP35" s="1600"/>
      <c r="AQ35" s="1600"/>
      <c r="AR35" s="1600"/>
      <c r="AS35" s="1600"/>
      <c r="AT35" s="1600"/>
      <c r="AU35" s="1633"/>
      <c r="AV35" s="332"/>
    </row>
    <row r="36" spans="1:48" ht="36" customHeight="1">
      <c r="A36" s="332"/>
      <c r="B36" s="1634"/>
      <c r="C36" s="1626"/>
      <c r="D36" s="1626"/>
      <c r="E36" s="1626"/>
      <c r="F36" s="1626"/>
      <c r="G36" s="1626"/>
      <c r="H36" s="1626"/>
      <c r="I36" s="1626"/>
      <c r="J36" s="1626"/>
      <c r="K36" s="1626"/>
      <c r="L36" s="1626"/>
      <c r="M36" s="1626"/>
      <c r="N36" s="1626"/>
      <c r="O36" s="1626"/>
      <c r="P36" s="1626"/>
      <c r="Q36" s="1626"/>
      <c r="R36" s="1626"/>
      <c r="S36" s="1626"/>
      <c r="T36" s="1626"/>
      <c r="U36" s="1626"/>
      <c r="V36" s="1626"/>
      <c r="W36" s="1635"/>
      <c r="X36" s="363"/>
      <c r="Y36" s="373"/>
      <c r="Z36" s="1634"/>
      <c r="AA36" s="1626"/>
      <c r="AB36" s="1626"/>
      <c r="AC36" s="1626"/>
      <c r="AD36" s="1626"/>
      <c r="AE36" s="1626"/>
      <c r="AF36" s="1626"/>
      <c r="AG36" s="1626"/>
      <c r="AH36" s="1626"/>
      <c r="AI36" s="1626"/>
      <c r="AJ36" s="1626"/>
      <c r="AK36" s="1626"/>
      <c r="AL36" s="1626"/>
      <c r="AM36" s="1626"/>
      <c r="AN36" s="1626"/>
      <c r="AO36" s="1626"/>
      <c r="AP36" s="1626"/>
      <c r="AQ36" s="1626"/>
      <c r="AR36" s="1626"/>
      <c r="AS36" s="1626"/>
      <c r="AT36" s="1626"/>
      <c r="AU36" s="1635"/>
      <c r="AV36" s="332"/>
    </row>
    <row r="37" spans="1:48" ht="27" customHeight="1">
      <c r="A37" s="332"/>
      <c r="B37" s="329"/>
      <c r="C37" s="329"/>
      <c r="D37" s="329"/>
      <c r="E37" s="329"/>
      <c r="F37" s="329"/>
      <c r="G37" s="329"/>
      <c r="H37" s="363"/>
      <c r="I37" s="363"/>
      <c r="J37" s="363"/>
      <c r="K37" s="363"/>
      <c r="L37" s="363"/>
      <c r="M37" s="363"/>
      <c r="N37" s="363"/>
      <c r="O37" s="363"/>
      <c r="P37" s="363"/>
      <c r="Q37" s="363"/>
      <c r="R37" s="363"/>
      <c r="S37" s="363"/>
      <c r="T37" s="363"/>
      <c r="U37" s="363"/>
      <c r="V37" s="363"/>
      <c r="W37" s="363"/>
      <c r="X37" s="363"/>
      <c r="Y37" s="373"/>
      <c r="Z37" s="363"/>
      <c r="AA37" s="363"/>
      <c r="AB37" s="363"/>
      <c r="AC37" s="363"/>
      <c r="AD37" s="363"/>
      <c r="AE37" s="363"/>
      <c r="AF37" s="363"/>
      <c r="AG37" s="363"/>
      <c r="AH37" s="363"/>
      <c r="AI37" s="340"/>
      <c r="AJ37" s="363"/>
      <c r="AK37" s="363"/>
      <c r="AL37" s="363"/>
      <c r="AM37" s="340"/>
      <c r="AN37" s="340"/>
      <c r="AO37" s="340"/>
      <c r="AP37" s="340"/>
      <c r="AQ37" s="340"/>
      <c r="AR37" s="340"/>
      <c r="AS37" s="340"/>
      <c r="AT37" s="340"/>
      <c r="AU37" s="340"/>
      <c r="AV37" s="332"/>
    </row>
    <row r="38" spans="1:48" ht="21" customHeight="1">
      <c r="A38" s="345"/>
      <c r="B38" s="1636" t="s">
        <v>271</v>
      </c>
      <c r="C38" s="1636"/>
      <c r="D38" s="1636"/>
      <c r="E38" s="1636"/>
      <c r="F38" s="364" t="s">
        <v>38</v>
      </c>
      <c r="G38" s="1637"/>
      <c r="H38" s="1637"/>
      <c r="I38" s="1637"/>
      <c r="J38" s="1637"/>
      <c r="K38" s="1637"/>
      <c r="L38" s="1637"/>
      <c r="M38" s="1637"/>
      <c r="N38" s="1637"/>
      <c r="O38" s="1637"/>
      <c r="P38" s="1637"/>
      <c r="Q38" s="1637"/>
      <c r="R38" s="1637"/>
      <c r="S38" s="1637"/>
      <c r="T38" s="1637"/>
      <c r="U38" s="1637"/>
      <c r="V38" s="1637"/>
      <c r="W38" s="344" t="s">
        <v>39</v>
      </c>
      <c r="X38" s="329"/>
      <c r="Y38" s="372"/>
      <c r="Z38" s="1636" t="s">
        <v>271</v>
      </c>
      <c r="AA38" s="1636"/>
      <c r="AB38" s="1636"/>
      <c r="AC38" s="1636"/>
      <c r="AD38" s="364" t="s">
        <v>38</v>
      </c>
      <c r="AE38" s="1637"/>
      <c r="AF38" s="1637"/>
      <c r="AG38" s="1637"/>
      <c r="AH38" s="1637"/>
      <c r="AI38" s="1637"/>
      <c r="AJ38" s="1637"/>
      <c r="AK38" s="1637"/>
      <c r="AL38" s="1637"/>
      <c r="AM38" s="1637"/>
      <c r="AN38" s="1637"/>
      <c r="AO38" s="1637"/>
      <c r="AP38" s="1637"/>
      <c r="AQ38" s="1637"/>
      <c r="AR38" s="1637"/>
      <c r="AS38" s="1637"/>
      <c r="AT38" s="1637"/>
      <c r="AU38" s="344" t="s">
        <v>39</v>
      </c>
      <c r="AV38" s="332"/>
    </row>
    <row r="39" spans="1:48" ht="35.1" customHeight="1">
      <c r="A39" s="332"/>
      <c r="B39" s="1629"/>
      <c r="C39" s="1630"/>
      <c r="D39" s="1630"/>
      <c r="E39" s="1630"/>
      <c r="F39" s="1630"/>
      <c r="G39" s="1630"/>
      <c r="H39" s="1630"/>
      <c r="I39" s="1630"/>
      <c r="J39" s="1630"/>
      <c r="K39" s="1630"/>
      <c r="L39" s="1630"/>
      <c r="M39" s="1630"/>
      <c r="N39" s="1630"/>
      <c r="O39" s="1630"/>
      <c r="P39" s="1630"/>
      <c r="Q39" s="1630"/>
      <c r="R39" s="1630"/>
      <c r="S39" s="1630"/>
      <c r="T39" s="1630"/>
      <c r="U39" s="1630"/>
      <c r="V39" s="1630"/>
      <c r="W39" s="1631"/>
      <c r="X39" s="363"/>
      <c r="Y39" s="373"/>
      <c r="Z39" s="1629"/>
      <c r="AA39" s="1630"/>
      <c r="AB39" s="1630"/>
      <c r="AC39" s="1630"/>
      <c r="AD39" s="1630"/>
      <c r="AE39" s="1630"/>
      <c r="AF39" s="1630"/>
      <c r="AG39" s="1630"/>
      <c r="AH39" s="1630"/>
      <c r="AI39" s="1630"/>
      <c r="AJ39" s="1630"/>
      <c r="AK39" s="1630"/>
      <c r="AL39" s="1630"/>
      <c r="AM39" s="1630"/>
      <c r="AN39" s="1630"/>
      <c r="AO39" s="1630"/>
      <c r="AP39" s="1630"/>
      <c r="AQ39" s="1630"/>
      <c r="AR39" s="1630"/>
      <c r="AS39" s="1630"/>
      <c r="AT39" s="1630"/>
      <c r="AU39" s="1631"/>
      <c r="AV39" s="332"/>
    </row>
    <row r="40" spans="1:48" ht="36" customHeight="1">
      <c r="A40" s="332"/>
      <c r="B40" s="1632"/>
      <c r="C40" s="1600"/>
      <c r="D40" s="1600"/>
      <c r="E40" s="1600"/>
      <c r="F40" s="1600"/>
      <c r="G40" s="1600"/>
      <c r="H40" s="1600"/>
      <c r="I40" s="1600"/>
      <c r="J40" s="1600"/>
      <c r="K40" s="1600"/>
      <c r="L40" s="1600"/>
      <c r="M40" s="1600"/>
      <c r="N40" s="1600"/>
      <c r="O40" s="1600"/>
      <c r="P40" s="1600"/>
      <c r="Q40" s="1600"/>
      <c r="R40" s="1600"/>
      <c r="S40" s="1600"/>
      <c r="T40" s="1600"/>
      <c r="U40" s="1600"/>
      <c r="V40" s="1600"/>
      <c r="W40" s="1633"/>
      <c r="X40" s="363"/>
      <c r="Y40" s="373"/>
      <c r="Z40" s="1632"/>
      <c r="AA40" s="1600"/>
      <c r="AB40" s="1600"/>
      <c r="AC40" s="1600"/>
      <c r="AD40" s="1600"/>
      <c r="AE40" s="1600"/>
      <c r="AF40" s="1600"/>
      <c r="AG40" s="1600"/>
      <c r="AH40" s="1600"/>
      <c r="AI40" s="1600"/>
      <c r="AJ40" s="1600"/>
      <c r="AK40" s="1600"/>
      <c r="AL40" s="1600"/>
      <c r="AM40" s="1600"/>
      <c r="AN40" s="1600"/>
      <c r="AO40" s="1600"/>
      <c r="AP40" s="1600"/>
      <c r="AQ40" s="1600"/>
      <c r="AR40" s="1600"/>
      <c r="AS40" s="1600"/>
      <c r="AT40" s="1600"/>
      <c r="AU40" s="1633"/>
      <c r="AV40" s="332"/>
    </row>
    <row r="41" spans="1:48" ht="36" customHeight="1">
      <c r="A41" s="332"/>
      <c r="B41" s="1632"/>
      <c r="C41" s="1600"/>
      <c r="D41" s="1600"/>
      <c r="E41" s="1600"/>
      <c r="F41" s="1600"/>
      <c r="G41" s="1600"/>
      <c r="H41" s="1600"/>
      <c r="I41" s="1600"/>
      <c r="J41" s="1600"/>
      <c r="K41" s="1600"/>
      <c r="L41" s="1600"/>
      <c r="M41" s="1600"/>
      <c r="N41" s="1600"/>
      <c r="O41" s="1600"/>
      <c r="P41" s="1600"/>
      <c r="Q41" s="1600"/>
      <c r="R41" s="1600"/>
      <c r="S41" s="1600"/>
      <c r="T41" s="1600"/>
      <c r="U41" s="1600"/>
      <c r="V41" s="1600"/>
      <c r="W41" s="1633"/>
      <c r="X41" s="363"/>
      <c r="Y41" s="373"/>
      <c r="Z41" s="1632"/>
      <c r="AA41" s="1600"/>
      <c r="AB41" s="1600"/>
      <c r="AC41" s="1600"/>
      <c r="AD41" s="1600"/>
      <c r="AE41" s="1600"/>
      <c r="AF41" s="1600"/>
      <c r="AG41" s="1600"/>
      <c r="AH41" s="1600"/>
      <c r="AI41" s="1600"/>
      <c r="AJ41" s="1600"/>
      <c r="AK41" s="1600"/>
      <c r="AL41" s="1600"/>
      <c r="AM41" s="1600"/>
      <c r="AN41" s="1600"/>
      <c r="AO41" s="1600"/>
      <c r="AP41" s="1600"/>
      <c r="AQ41" s="1600"/>
      <c r="AR41" s="1600"/>
      <c r="AS41" s="1600"/>
      <c r="AT41" s="1600"/>
      <c r="AU41" s="1633"/>
      <c r="AV41" s="332"/>
    </row>
    <row r="42" spans="1:48" ht="36" customHeight="1">
      <c r="A42" s="332"/>
      <c r="B42" s="1632"/>
      <c r="C42" s="1600"/>
      <c r="D42" s="1600"/>
      <c r="E42" s="1600"/>
      <c r="F42" s="1600"/>
      <c r="G42" s="1600"/>
      <c r="H42" s="1600"/>
      <c r="I42" s="1600"/>
      <c r="J42" s="1600"/>
      <c r="K42" s="1600"/>
      <c r="L42" s="1600"/>
      <c r="M42" s="1600"/>
      <c r="N42" s="1600"/>
      <c r="O42" s="1600"/>
      <c r="P42" s="1600"/>
      <c r="Q42" s="1600"/>
      <c r="R42" s="1600"/>
      <c r="S42" s="1600"/>
      <c r="T42" s="1600"/>
      <c r="U42" s="1600"/>
      <c r="V42" s="1600"/>
      <c r="W42" s="1633"/>
      <c r="X42" s="363"/>
      <c r="Y42" s="373"/>
      <c r="Z42" s="1632"/>
      <c r="AA42" s="1600"/>
      <c r="AB42" s="1600"/>
      <c r="AC42" s="1600"/>
      <c r="AD42" s="1600"/>
      <c r="AE42" s="1600"/>
      <c r="AF42" s="1600"/>
      <c r="AG42" s="1600"/>
      <c r="AH42" s="1600"/>
      <c r="AI42" s="1600"/>
      <c r="AJ42" s="1600"/>
      <c r="AK42" s="1600"/>
      <c r="AL42" s="1600"/>
      <c r="AM42" s="1600"/>
      <c r="AN42" s="1600"/>
      <c r="AO42" s="1600"/>
      <c r="AP42" s="1600"/>
      <c r="AQ42" s="1600"/>
      <c r="AR42" s="1600"/>
      <c r="AS42" s="1600"/>
      <c r="AT42" s="1600"/>
      <c r="AU42" s="1633"/>
      <c r="AV42" s="332"/>
    </row>
    <row r="43" spans="1:48" ht="36" customHeight="1">
      <c r="A43" s="332"/>
      <c r="B43" s="1632"/>
      <c r="C43" s="1600"/>
      <c r="D43" s="1600"/>
      <c r="E43" s="1600"/>
      <c r="F43" s="1600"/>
      <c r="G43" s="1600"/>
      <c r="H43" s="1600"/>
      <c r="I43" s="1600"/>
      <c r="J43" s="1600"/>
      <c r="K43" s="1600"/>
      <c r="L43" s="1600"/>
      <c r="M43" s="1600"/>
      <c r="N43" s="1600"/>
      <c r="O43" s="1600"/>
      <c r="P43" s="1600"/>
      <c r="Q43" s="1600"/>
      <c r="R43" s="1600"/>
      <c r="S43" s="1600"/>
      <c r="T43" s="1600"/>
      <c r="U43" s="1600"/>
      <c r="V43" s="1600"/>
      <c r="W43" s="1633"/>
      <c r="X43" s="363"/>
      <c r="Y43" s="373"/>
      <c r="Z43" s="1632"/>
      <c r="AA43" s="1600"/>
      <c r="AB43" s="1600"/>
      <c r="AC43" s="1600"/>
      <c r="AD43" s="1600"/>
      <c r="AE43" s="1600"/>
      <c r="AF43" s="1600"/>
      <c r="AG43" s="1600"/>
      <c r="AH43" s="1600"/>
      <c r="AI43" s="1600"/>
      <c r="AJ43" s="1600"/>
      <c r="AK43" s="1600"/>
      <c r="AL43" s="1600"/>
      <c r="AM43" s="1600"/>
      <c r="AN43" s="1600"/>
      <c r="AO43" s="1600"/>
      <c r="AP43" s="1600"/>
      <c r="AQ43" s="1600"/>
      <c r="AR43" s="1600"/>
      <c r="AS43" s="1600"/>
      <c r="AT43" s="1600"/>
      <c r="AU43" s="1633"/>
      <c r="AV43" s="332"/>
    </row>
    <row r="44" spans="1:48" ht="36" customHeight="1">
      <c r="A44" s="332"/>
      <c r="B44" s="1632"/>
      <c r="C44" s="1600"/>
      <c r="D44" s="1600"/>
      <c r="E44" s="1600"/>
      <c r="F44" s="1600"/>
      <c r="G44" s="1600"/>
      <c r="H44" s="1600"/>
      <c r="I44" s="1600"/>
      <c r="J44" s="1600"/>
      <c r="K44" s="1600"/>
      <c r="L44" s="1600"/>
      <c r="M44" s="1600"/>
      <c r="N44" s="1600"/>
      <c r="O44" s="1600"/>
      <c r="P44" s="1600"/>
      <c r="Q44" s="1600"/>
      <c r="R44" s="1600"/>
      <c r="S44" s="1600"/>
      <c r="T44" s="1600"/>
      <c r="U44" s="1600"/>
      <c r="V44" s="1600"/>
      <c r="W44" s="1633"/>
      <c r="X44" s="363"/>
      <c r="Y44" s="373"/>
      <c r="Z44" s="1632"/>
      <c r="AA44" s="1600"/>
      <c r="AB44" s="1600"/>
      <c r="AC44" s="1600"/>
      <c r="AD44" s="1600"/>
      <c r="AE44" s="1600"/>
      <c r="AF44" s="1600"/>
      <c r="AG44" s="1600"/>
      <c r="AH44" s="1600"/>
      <c r="AI44" s="1600"/>
      <c r="AJ44" s="1600"/>
      <c r="AK44" s="1600"/>
      <c r="AL44" s="1600"/>
      <c r="AM44" s="1600"/>
      <c r="AN44" s="1600"/>
      <c r="AO44" s="1600"/>
      <c r="AP44" s="1600"/>
      <c r="AQ44" s="1600"/>
      <c r="AR44" s="1600"/>
      <c r="AS44" s="1600"/>
      <c r="AT44" s="1600"/>
      <c r="AU44" s="1633"/>
      <c r="AV44" s="332"/>
    </row>
    <row r="45" spans="1:48" ht="36" customHeight="1">
      <c r="A45" s="332"/>
      <c r="B45" s="1632"/>
      <c r="C45" s="1600"/>
      <c r="D45" s="1600"/>
      <c r="E45" s="1600"/>
      <c r="F45" s="1600"/>
      <c r="G45" s="1600"/>
      <c r="H45" s="1600"/>
      <c r="I45" s="1600"/>
      <c r="J45" s="1600"/>
      <c r="K45" s="1600"/>
      <c r="L45" s="1600"/>
      <c r="M45" s="1600"/>
      <c r="N45" s="1600"/>
      <c r="O45" s="1600"/>
      <c r="P45" s="1600"/>
      <c r="Q45" s="1600"/>
      <c r="R45" s="1600"/>
      <c r="S45" s="1600"/>
      <c r="T45" s="1600"/>
      <c r="U45" s="1600"/>
      <c r="V45" s="1600"/>
      <c r="W45" s="1633"/>
      <c r="X45" s="363"/>
      <c r="Y45" s="373"/>
      <c r="Z45" s="1632"/>
      <c r="AA45" s="1600"/>
      <c r="AB45" s="1600"/>
      <c r="AC45" s="1600"/>
      <c r="AD45" s="1600"/>
      <c r="AE45" s="1600"/>
      <c r="AF45" s="1600"/>
      <c r="AG45" s="1600"/>
      <c r="AH45" s="1600"/>
      <c r="AI45" s="1600"/>
      <c r="AJ45" s="1600"/>
      <c r="AK45" s="1600"/>
      <c r="AL45" s="1600"/>
      <c r="AM45" s="1600"/>
      <c r="AN45" s="1600"/>
      <c r="AO45" s="1600"/>
      <c r="AP45" s="1600"/>
      <c r="AQ45" s="1600"/>
      <c r="AR45" s="1600"/>
      <c r="AS45" s="1600"/>
      <c r="AT45" s="1600"/>
      <c r="AU45" s="1633"/>
      <c r="AV45" s="332"/>
    </row>
    <row r="46" spans="1:48" ht="36" customHeight="1">
      <c r="A46" s="332"/>
      <c r="B46" s="1632"/>
      <c r="C46" s="1600"/>
      <c r="D46" s="1600"/>
      <c r="E46" s="1600"/>
      <c r="F46" s="1600"/>
      <c r="G46" s="1600"/>
      <c r="H46" s="1600"/>
      <c r="I46" s="1600"/>
      <c r="J46" s="1600"/>
      <c r="K46" s="1600"/>
      <c r="L46" s="1600"/>
      <c r="M46" s="1600"/>
      <c r="N46" s="1600"/>
      <c r="O46" s="1600"/>
      <c r="P46" s="1600"/>
      <c r="Q46" s="1600"/>
      <c r="R46" s="1600"/>
      <c r="S46" s="1600"/>
      <c r="T46" s="1600"/>
      <c r="U46" s="1600"/>
      <c r="V46" s="1600"/>
      <c r="W46" s="1633"/>
      <c r="X46" s="363"/>
      <c r="Y46" s="373"/>
      <c r="Z46" s="1632"/>
      <c r="AA46" s="1600"/>
      <c r="AB46" s="1600"/>
      <c r="AC46" s="1600"/>
      <c r="AD46" s="1600"/>
      <c r="AE46" s="1600"/>
      <c r="AF46" s="1600"/>
      <c r="AG46" s="1600"/>
      <c r="AH46" s="1600"/>
      <c r="AI46" s="1600"/>
      <c r="AJ46" s="1600"/>
      <c r="AK46" s="1600"/>
      <c r="AL46" s="1600"/>
      <c r="AM46" s="1600"/>
      <c r="AN46" s="1600"/>
      <c r="AO46" s="1600"/>
      <c r="AP46" s="1600"/>
      <c r="AQ46" s="1600"/>
      <c r="AR46" s="1600"/>
      <c r="AS46" s="1600"/>
      <c r="AT46" s="1600"/>
      <c r="AU46" s="1633"/>
      <c r="AV46" s="332"/>
    </row>
    <row r="47" spans="1:48" ht="36" customHeight="1">
      <c r="A47" s="332"/>
      <c r="B47" s="1632"/>
      <c r="C47" s="1600"/>
      <c r="D47" s="1600"/>
      <c r="E47" s="1600"/>
      <c r="F47" s="1600"/>
      <c r="G47" s="1600"/>
      <c r="H47" s="1600"/>
      <c r="I47" s="1600"/>
      <c r="J47" s="1600"/>
      <c r="K47" s="1600"/>
      <c r="L47" s="1600"/>
      <c r="M47" s="1600"/>
      <c r="N47" s="1600"/>
      <c r="O47" s="1600"/>
      <c r="P47" s="1600"/>
      <c r="Q47" s="1600"/>
      <c r="R47" s="1600"/>
      <c r="S47" s="1600"/>
      <c r="T47" s="1600"/>
      <c r="U47" s="1600"/>
      <c r="V47" s="1600"/>
      <c r="W47" s="1633"/>
      <c r="X47" s="363"/>
      <c r="Y47" s="373"/>
      <c r="Z47" s="1632"/>
      <c r="AA47" s="1600"/>
      <c r="AB47" s="1600"/>
      <c r="AC47" s="1600"/>
      <c r="AD47" s="1600"/>
      <c r="AE47" s="1600"/>
      <c r="AF47" s="1600"/>
      <c r="AG47" s="1600"/>
      <c r="AH47" s="1600"/>
      <c r="AI47" s="1600"/>
      <c r="AJ47" s="1600"/>
      <c r="AK47" s="1600"/>
      <c r="AL47" s="1600"/>
      <c r="AM47" s="1600"/>
      <c r="AN47" s="1600"/>
      <c r="AO47" s="1600"/>
      <c r="AP47" s="1600"/>
      <c r="AQ47" s="1600"/>
      <c r="AR47" s="1600"/>
      <c r="AS47" s="1600"/>
      <c r="AT47" s="1600"/>
      <c r="AU47" s="1633"/>
      <c r="AV47" s="332"/>
    </row>
    <row r="48" spans="1:48" ht="36" customHeight="1">
      <c r="A48" s="332"/>
      <c r="B48" s="1634"/>
      <c r="C48" s="1626"/>
      <c r="D48" s="1626"/>
      <c r="E48" s="1626"/>
      <c r="F48" s="1626"/>
      <c r="G48" s="1626"/>
      <c r="H48" s="1626"/>
      <c r="I48" s="1626"/>
      <c r="J48" s="1626"/>
      <c r="K48" s="1626"/>
      <c r="L48" s="1626"/>
      <c r="M48" s="1626"/>
      <c r="N48" s="1626"/>
      <c r="O48" s="1626"/>
      <c r="P48" s="1626"/>
      <c r="Q48" s="1626"/>
      <c r="R48" s="1626"/>
      <c r="S48" s="1626"/>
      <c r="T48" s="1626"/>
      <c r="U48" s="1626"/>
      <c r="V48" s="1626"/>
      <c r="W48" s="1635"/>
      <c r="X48" s="363"/>
      <c r="Y48" s="373"/>
      <c r="Z48" s="1634"/>
      <c r="AA48" s="1626"/>
      <c r="AB48" s="1626"/>
      <c r="AC48" s="1626"/>
      <c r="AD48" s="1626"/>
      <c r="AE48" s="1626"/>
      <c r="AF48" s="1626"/>
      <c r="AG48" s="1626"/>
      <c r="AH48" s="1626"/>
      <c r="AI48" s="1626"/>
      <c r="AJ48" s="1626"/>
      <c r="AK48" s="1626"/>
      <c r="AL48" s="1626"/>
      <c r="AM48" s="1626"/>
      <c r="AN48" s="1626"/>
      <c r="AO48" s="1626"/>
      <c r="AP48" s="1626"/>
      <c r="AQ48" s="1626"/>
      <c r="AR48" s="1626"/>
      <c r="AS48" s="1626"/>
      <c r="AT48" s="1626"/>
      <c r="AU48" s="1635"/>
      <c r="AV48" s="332"/>
    </row>
    <row r="49" spans="1:49" ht="36" customHeight="1">
      <c r="A49" s="360"/>
      <c r="B49" s="362"/>
      <c r="C49" s="362"/>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0"/>
      <c r="AP49" s="360"/>
      <c r="AQ49" s="360"/>
      <c r="AR49" s="360"/>
      <c r="AS49" s="360"/>
      <c r="AT49" s="360"/>
      <c r="AU49" s="360"/>
      <c r="AV49" s="360"/>
    </row>
    <row r="50" spans="1:49" ht="21.75" customHeight="1">
      <c r="AW50" s="359"/>
    </row>
    <row r="51" spans="1:49" ht="16.5" customHeight="1">
      <c r="AW51" s="359"/>
    </row>
  </sheetData>
  <sheetProtection algorithmName="SHA-512" hashValue="sfR3CzcxBy6LxkSPnDrWlC2wNBtCYanCiB1ewI/dsvZGQVr8PlHmJxdpHo3JdATic0QieqWkiTSGJJA+KdtmvQ==" saltValue="TiA9SmFN4gZ8CQR/ZYOkag==" spinCount="100000" sheet="1" scenarios="1"/>
  <mergeCells count="34">
    <mergeCell ref="B39:W48"/>
    <mergeCell ref="Z39:AU48"/>
    <mergeCell ref="B38:E38"/>
    <mergeCell ref="G38:V38"/>
    <mergeCell ref="Z38:AC38"/>
    <mergeCell ref="AE38:AT38"/>
    <mergeCell ref="B15:W24"/>
    <mergeCell ref="Z15:AU24"/>
    <mergeCell ref="B26:E26"/>
    <mergeCell ref="Z26:AC26"/>
    <mergeCell ref="B27:W36"/>
    <mergeCell ref="Z27:AU36"/>
    <mergeCell ref="AR14:AS14"/>
    <mergeCell ref="B14:E14"/>
    <mergeCell ref="I14:S14"/>
    <mergeCell ref="T14:U14"/>
    <mergeCell ref="Z14:AC14"/>
    <mergeCell ref="AG14:AQ14"/>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1"/>
  <conditionalFormatting sqref="AN6:AO6">
    <cfRule type="expression" dxfId="39" priority="4" stopIfTrue="1">
      <formula>$AN$6=""</formula>
    </cfRule>
  </conditionalFormatting>
  <conditionalFormatting sqref="AQ6:AR6">
    <cfRule type="expression" dxfId="38" priority="3" stopIfTrue="1">
      <formula>$AQ$6=""</formula>
    </cfRule>
  </conditionalFormatting>
  <conditionalFormatting sqref="H12:W12">
    <cfRule type="expression" dxfId="37" priority="2" stopIfTrue="1">
      <formula>$H$11="玄関ドア"</formula>
    </cfRule>
  </conditionalFormatting>
  <conditionalFormatting sqref="AF12:AU12">
    <cfRule type="expression" dxfId="36" priority="1" stopIfTrue="1">
      <formula>$AF$11="玄関ドア"</formula>
    </cfRule>
  </conditionalFormatting>
  <dataValidations count="3">
    <dataValidation type="list" allowBlank="1" showInputMessage="1" showErrorMessage="1" sqref="H12:W12 AF12:AU12" xr:uid="{D5905E2E-0AFD-4AD5-B0BD-0DEF4CC2D498}">
      <formula1>"床,壁,天井"</formula1>
    </dataValidation>
    <dataValidation type="list" allowBlank="1" showInputMessage="1" showErrorMessage="1" sqref="H11:W11 AF11:AU11" xr:uid="{605E0507-3F1A-4CBF-9760-CB7C3FC48922}">
      <formula1>"断熱パネル,潜熱蓄熱建材,断熱材,玄関ドア,調湿建材"</formula1>
    </dataValidation>
    <dataValidation imeMode="disabled" allowBlank="1" showInputMessage="1" showErrorMessage="1" sqref="AN6:AO6 AQ6:AR6" xr:uid="{709584CF-BCF0-484E-AB13-6871F37148D8}"/>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1AEE-E9F3-41D2-8D7E-08617043D943}">
  <dimension ref="A1:AW50"/>
  <sheetViews>
    <sheetView view="pageBreakPreview" zoomScale="60" zoomScaleNormal="70" workbookViewId="0"/>
  </sheetViews>
  <sheetFormatPr defaultColWidth="9" defaultRowHeight="13.2"/>
  <cols>
    <col min="1" max="1" width="2" style="328" customWidth="1"/>
    <col min="2" max="47" width="3.6640625" style="328" customWidth="1"/>
    <col min="48" max="48" width="2" style="328" customWidth="1"/>
    <col min="49" max="50" width="9" style="328" customWidth="1"/>
    <col min="51" max="16384" width="9" style="328"/>
  </cols>
  <sheetData>
    <row r="1" spans="1:48" ht="19.2">
      <c r="AU1" s="358"/>
      <c r="AV1" s="130" t="s">
        <v>291</v>
      </c>
    </row>
    <row r="2" spans="1:48">
      <c r="AU2" s="369"/>
      <c r="AV2" s="369" t="str">
        <f>IF(OR(実績報告書!$BD$15&lt;&gt;"",実績報告書!$AJ$51&lt;&gt;""),実績報告書!$BD$15&amp;"邸"&amp;RIGHT(TRIM(実績報告書!$N$51&amp;実績報告書!$Y$51&amp;実績報告書!$AJ$51),4),"")</f>
        <v/>
      </c>
    </row>
    <row r="3" spans="1:48" ht="15" customHeight="1">
      <c r="AU3" s="177"/>
    </row>
    <row r="4" spans="1:48" s="357" customFormat="1" ht="26.25" customHeight="1">
      <c r="B4" s="1584" t="s">
        <v>280</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6"/>
    </row>
    <row r="5" spans="1:48" ht="9.9" customHeight="1">
      <c r="C5" s="356"/>
      <c r="D5" s="355"/>
      <c r="E5" s="355"/>
      <c r="F5" s="355"/>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row>
    <row r="6" spans="1:48" ht="21" customHeight="1">
      <c r="B6" s="368" t="s">
        <v>279</v>
      </c>
      <c r="C6" s="351"/>
      <c r="D6" s="350"/>
      <c r="E6" s="350"/>
      <c r="F6" s="350"/>
      <c r="AM6" s="353" t="s">
        <v>38</v>
      </c>
      <c r="AN6" s="1594"/>
      <c r="AO6" s="1594"/>
      <c r="AP6" s="140" t="s">
        <v>269</v>
      </c>
      <c r="AQ6" s="1594"/>
      <c r="AR6" s="1594"/>
      <c r="AS6" s="1595" t="s">
        <v>92</v>
      </c>
      <c r="AT6" s="1595"/>
      <c r="AU6" s="1595"/>
    </row>
    <row r="7" spans="1:48" ht="20.100000000000001" customHeight="1">
      <c r="B7" s="328" t="s">
        <v>268</v>
      </c>
      <c r="C7" s="356"/>
      <c r="D7" s="355"/>
      <c r="E7" s="355"/>
      <c r="F7" s="355"/>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row>
    <row r="8" spans="1:48" ht="19.5" customHeight="1">
      <c r="B8" s="328" t="s">
        <v>267</v>
      </c>
      <c r="C8" s="351"/>
      <c r="D8" s="350"/>
      <c r="E8" s="350"/>
      <c r="F8" s="350"/>
      <c r="AM8" s="354"/>
      <c r="AN8" s="354"/>
      <c r="AO8" s="354"/>
      <c r="AP8" s="354"/>
      <c r="AQ8" s="354"/>
      <c r="AR8" s="354"/>
      <c r="AS8" s="354"/>
      <c r="AT8" s="354"/>
      <c r="AU8" s="354"/>
      <c r="AV8" s="354"/>
    </row>
    <row r="9" spans="1:48" ht="9.75" customHeight="1" thickBot="1">
      <c r="C9" s="351"/>
      <c r="D9" s="350"/>
      <c r="E9" s="350"/>
      <c r="F9" s="350"/>
    </row>
    <row r="10" spans="1:48" ht="30" customHeight="1">
      <c r="B10" s="1610" t="s">
        <v>159</v>
      </c>
      <c r="C10" s="1611"/>
      <c r="D10" s="1611"/>
      <c r="E10" s="1611"/>
      <c r="F10" s="1611"/>
      <c r="G10" s="1612"/>
      <c r="H10" s="1613"/>
      <c r="I10" s="1614"/>
      <c r="J10" s="1614"/>
      <c r="K10" s="1614"/>
      <c r="L10" s="1614"/>
      <c r="M10" s="1614"/>
      <c r="N10" s="1614"/>
      <c r="O10" s="1614"/>
      <c r="P10" s="1614"/>
      <c r="Q10" s="1614"/>
      <c r="R10" s="1614"/>
      <c r="S10" s="1614"/>
      <c r="T10" s="1614"/>
      <c r="U10" s="1614"/>
      <c r="V10" s="1614"/>
      <c r="W10" s="1615"/>
      <c r="X10" s="367"/>
      <c r="Y10" s="370"/>
      <c r="Z10" s="1610" t="s">
        <v>159</v>
      </c>
      <c r="AA10" s="1611"/>
      <c r="AB10" s="1611"/>
      <c r="AC10" s="1611"/>
      <c r="AD10" s="1611"/>
      <c r="AE10" s="1612"/>
      <c r="AF10" s="1613"/>
      <c r="AG10" s="1614"/>
      <c r="AH10" s="1614"/>
      <c r="AI10" s="1614"/>
      <c r="AJ10" s="1614"/>
      <c r="AK10" s="1614"/>
      <c r="AL10" s="1614"/>
      <c r="AM10" s="1614"/>
      <c r="AN10" s="1614"/>
      <c r="AO10" s="1614"/>
      <c r="AP10" s="1614"/>
      <c r="AQ10" s="1614"/>
      <c r="AR10" s="1614"/>
      <c r="AS10" s="1614"/>
      <c r="AT10" s="1614"/>
      <c r="AU10" s="1615"/>
    </row>
    <row r="11" spans="1:48" ht="30" customHeight="1" thickBot="1">
      <c r="B11" s="1621" t="s">
        <v>278</v>
      </c>
      <c r="C11" s="1622"/>
      <c r="D11" s="1622"/>
      <c r="E11" s="1622"/>
      <c r="F11" s="1622"/>
      <c r="G11" s="1623"/>
      <c r="H11" s="1624"/>
      <c r="I11" s="1624"/>
      <c r="J11" s="1624"/>
      <c r="K11" s="1624"/>
      <c r="L11" s="1624"/>
      <c r="M11" s="1624"/>
      <c r="N11" s="1624"/>
      <c r="O11" s="1624"/>
      <c r="P11" s="1624"/>
      <c r="Q11" s="1624"/>
      <c r="R11" s="1624"/>
      <c r="S11" s="1624"/>
      <c r="T11" s="1624"/>
      <c r="U11" s="1624"/>
      <c r="V11" s="1624"/>
      <c r="W11" s="1625"/>
      <c r="X11" s="367"/>
      <c r="Y11" s="370"/>
      <c r="Z11" s="1621" t="s">
        <v>278</v>
      </c>
      <c r="AA11" s="1622"/>
      <c r="AB11" s="1622"/>
      <c r="AC11" s="1622"/>
      <c r="AD11" s="1622"/>
      <c r="AE11" s="1623"/>
      <c r="AF11" s="1624"/>
      <c r="AG11" s="1624"/>
      <c r="AH11" s="1624"/>
      <c r="AI11" s="1624"/>
      <c r="AJ11" s="1624"/>
      <c r="AK11" s="1624"/>
      <c r="AL11" s="1624"/>
      <c r="AM11" s="1624"/>
      <c r="AN11" s="1624"/>
      <c r="AO11" s="1624"/>
      <c r="AP11" s="1624"/>
      <c r="AQ11" s="1624"/>
      <c r="AR11" s="1624"/>
      <c r="AS11" s="1624"/>
      <c r="AT11" s="1624"/>
      <c r="AU11" s="1625"/>
    </row>
    <row r="12" spans="1:48" ht="16.2">
      <c r="B12" s="347"/>
      <c r="C12" s="347"/>
      <c r="D12" s="347"/>
      <c r="E12" s="347"/>
      <c r="F12" s="347"/>
      <c r="G12" s="347"/>
      <c r="H12" s="346"/>
      <c r="I12" s="346"/>
      <c r="J12" s="346"/>
      <c r="K12" s="346"/>
      <c r="L12" s="346"/>
      <c r="M12" s="346"/>
      <c r="N12" s="346"/>
      <c r="O12" s="346"/>
      <c r="P12" s="346"/>
      <c r="Q12" s="346"/>
      <c r="R12" s="346"/>
      <c r="S12" s="346"/>
      <c r="T12" s="346"/>
      <c r="U12" s="346"/>
      <c r="V12" s="346"/>
      <c r="W12" s="346"/>
      <c r="X12" s="346"/>
      <c r="Y12" s="371"/>
      <c r="Z12" s="347"/>
      <c r="AA12" s="347"/>
      <c r="AB12" s="347"/>
      <c r="AC12" s="347"/>
      <c r="AD12" s="347"/>
      <c r="AE12" s="346"/>
      <c r="AF12" s="346"/>
      <c r="AG12" s="346"/>
      <c r="AH12" s="346"/>
      <c r="AI12" s="346"/>
      <c r="AJ12" s="346"/>
      <c r="AK12" s="346"/>
      <c r="AL12" s="346"/>
      <c r="AM12" s="346"/>
      <c r="AN12" s="346"/>
      <c r="AO12" s="346"/>
      <c r="AP12" s="346"/>
      <c r="AQ12" s="346"/>
      <c r="AR12" s="346"/>
      <c r="AS12" s="346"/>
      <c r="AT12" s="346"/>
      <c r="AU12" s="346"/>
    </row>
    <row r="13" spans="1:48" ht="23.4">
      <c r="A13" s="345"/>
      <c r="B13" s="1627" t="s">
        <v>273</v>
      </c>
      <c r="C13" s="1627"/>
      <c r="D13" s="1627"/>
      <c r="E13" s="1627"/>
      <c r="F13" s="341"/>
      <c r="G13" s="366"/>
      <c r="H13" s="341"/>
      <c r="I13" s="1628"/>
      <c r="J13" s="1628"/>
      <c r="K13" s="1628"/>
      <c r="L13" s="1628"/>
      <c r="M13" s="1628"/>
      <c r="N13" s="1628"/>
      <c r="O13" s="1628"/>
      <c r="P13" s="1628"/>
      <c r="Q13" s="1628"/>
      <c r="R13" s="1628"/>
      <c r="S13" s="1628"/>
      <c r="T13" s="1626"/>
      <c r="U13" s="1626"/>
      <c r="V13" s="341"/>
      <c r="W13" s="329"/>
      <c r="X13" s="329"/>
      <c r="Y13" s="372"/>
      <c r="Z13" s="1627" t="s">
        <v>273</v>
      </c>
      <c r="AA13" s="1627"/>
      <c r="AB13" s="1627"/>
      <c r="AC13" s="1627"/>
      <c r="AD13" s="341"/>
      <c r="AE13" s="343"/>
      <c r="AF13" s="341"/>
      <c r="AG13" s="1628"/>
      <c r="AH13" s="1628"/>
      <c r="AI13" s="1628"/>
      <c r="AJ13" s="1628"/>
      <c r="AK13" s="1628"/>
      <c r="AL13" s="1628"/>
      <c r="AM13" s="1628"/>
      <c r="AN13" s="1628"/>
      <c r="AO13" s="1628"/>
      <c r="AP13" s="1628"/>
      <c r="AQ13" s="1628"/>
      <c r="AR13" s="1626"/>
      <c r="AS13" s="1626"/>
      <c r="AT13" s="341"/>
      <c r="AU13" s="340"/>
      <c r="AV13" s="332"/>
    </row>
    <row r="14" spans="1:48" ht="34.5" customHeight="1">
      <c r="A14" s="332"/>
      <c r="B14" s="1629"/>
      <c r="C14" s="1630"/>
      <c r="D14" s="1630"/>
      <c r="E14" s="1630"/>
      <c r="F14" s="1630"/>
      <c r="G14" s="1630"/>
      <c r="H14" s="1630"/>
      <c r="I14" s="1630"/>
      <c r="J14" s="1630"/>
      <c r="K14" s="1630"/>
      <c r="L14" s="1630"/>
      <c r="M14" s="1630"/>
      <c r="N14" s="1630"/>
      <c r="O14" s="1630"/>
      <c r="P14" s="1630"/>
      <c r="Q14" s="1630"/>
      <c r="R14" s="1630"/>
      <c r="S14" s="1630"/>
      <c r="T14" s="1630"/>
      <c r="U14" s="1630"/>
      <c r="V14" s="1630"/>
      <c r="W14" s="1631"/>
      <c r="X14" s="363"/>
      <c r="Y14" s="373"/>
      <c r="Z14" s="1629"/>
      <c r="AA14" s="1630"/>
      <c r="AB14" s="1630"/>
      <c r="AC14" s="1630"/>
      <c r="AD14" s="1630"/>
      <c r="AE14" s="1630"/>
      <c r="AF14" s="1630"/>
      <c r="AG14" s="1630"/>
      <c r="AH14" s="1630"/>
      <c r="AI14" s="1630"/>
      <c r="AJ14" s="1630"/>
      <c r="AK14" s="1630"/>
      <c r="AL14" s="1630"/>
      <c r="AM14" s="1630"/>
      <c r="AN14" s="1630"/>
      <c r="AO14" s="1630"/>
      <c r="AP14" s="1630"/>
      <c r="AQ14" s="1630"/>
      <c r="AR14" s="1630"/>
      <c r="AS14" s="1630"/>
      <c r="AT14" s="1630"/>
      <c r="AU14" s="1631"/>
      <c r="AV14" s="332"/>
    </row>
    <row r="15" spans="1:48" ht="36" customHeight="1">
      <c r="A15" s="332"/>
      <c r="B15" s="1632"/>
      <c r="C15" s="1600"/>
      <c r="D15" s="1600"/>
      <c r="E15" s="1600"/>
      <c r="F15" s="1600"/>
      <c r="G15" s="1600"/>
      <c r="H15" s="1600"/>
      <c r="I15" s="1600"/>
      <c r="J15" s="1600"/>
      <c r="K15" s="1600"/>
      <c r="L15" s="1600"/>
      <c r="M15" s="1600"/>
      <c r="N15" s="1600"/>
      <c r="O15" s="1600"/>
      <c r="P15" s="1600"/>
      <c r="Q15" s="1600"/>
      <c r="R15" s="1600"/>
      <c r="S15" s="1600"/>
      <c r="T15" s="1600"/>
      <c r="U15" s="1600"/>
      <c r="V15" s="1600"/>
      <c r="W15" s="1633"/>
      <c r="X15" s="363"/>
      <c r="Y15" s="373"/>
      <c r="Z15" s="1632"/>
      <c r="AA15" s="1600"/>
      <c r="AB15" s="1600"/>
      <c r="AC15" s="1600"/>
      <c r="AD15" s="1600"/>
      <c r="AE15" s="1600"/>
      <c r="AF15" s="1600"/>
      <c r="AG15" s="1600"/>
      <c r="AH15" s="1600"/>
      <c r="AI15" s="1600"/>
      <c r="AJ15" s="1600"/>
      <c r="AK15" s="1600"/>
      <c r="AL15" s="1600"/>
      <c r="AM15" s="1600"/>
      <c r="AN15" s="1600"/>
      <c r="AO15" s="1600"/>
      <c r="AP15" s="1600"/>
      <c r="AQ15" s="1600"/>
      <c r="AR15" s="1600"/>
      <c r="AS15" s="1600"/>
      <c r="AT15" s="1600"/>
      <c r="AU15" s="1633"/>
      <c r="AV15" s="332"/>
    </row>
    <row r="16" spans="1:48" ht="36" customHeight="1">
      <c r="A16" s="332"/>
      <c r="B16" s="1632"/>
      <c r="C16" s="1600"/>
      <c r="D16" s="1600"/>
      <c r="E16" s="1600"/>
      <c r="F16" s="1600"/>
      <c r="G16" s="1600"/>
      <c r="H16" s="1600"/>
      <c r="I16" s="1600"/>
      <c r="J16" s="1600"/>
      <c r="K16" s="1600"/>
      <c r="L16" s="1600"/>
      <c r="M16" s="1600"/>
      <c r="N16" s="1600"/>
      <c r="O16" s="1600"/>
      <c r="P16" s="1600"/>
      <c r="Q16" s="1600"/>
      <c r="R16" s="1600"/>
      <c r="S16" s="1600"/>
      <c r="T16" s="1600"/>
      <c r="U16" s="1600"/>
      <c r="V16" s="1600"/>
      <c r="W16" s="1633"/>
      <c r="X16" s="363"/>
      <c r="Y16" s="373"/>
      <c r="Z16" s="1632"/>
      <c r="AA16" s="1600"/>
      <c r="AB16" s="1600"/>
      <c r="AC16" s="1600"/>
      <c r="AD16" s="1600"/>
      <c r="AE16" s="1600"/>
      <c r="AF16" s="1600"/>
      <c r="AG16" s="1600"/>
      <c r="AH16" s="1600"/>
      <c r="AI16" s="1600"/>
      <c r="AJ16" s="1600"/>
      <c r="AK16" s="1600"/>
      <c r="AL16" s="1600"/>
      <c r="AM16" s="1600"/>
      <c r="AN16" s="1600"/>
      <c r="AO16" s="1600"/>
      <c r="AP16" s="1600"/>
      <c r="AQ16" s="1600"/>
      <c r="AR16" s="1600"/>
      <c r="AS16" s="1600"/>
      <c r="AT16" s="1600"/>
      <c r="AU16" s="1633"/>
      <c r="AV16" s="332"/>
    </row>
    <row r="17" spans="1:48" ht="36" customHeight="1">
      <c r="A17" s="332"/>
      <c r="B17" s="1632"/>
      <c r="C17" s="1600"/>
      <c r="D17" s="1600"/>
      <c r="E17" s="1600"/>
      <c r="F17" s="1600"/>
      <c r="G17" s="1600"/>
      <c r="H17" s="1600"/>
      <c r="I17" s="1600"/>
      <c r="J17" s="1600"/>
      <c r="K17" s="1600"/>
      <c r="L17" s="1600"/>
      <c r="M17" s="1600"/>
      <c r="N17" s="1600"/>
      <c r="O17" s="1600"/>
      <c r="P17" s="1600"/>
      <c r="Q17" s="1600"/>
      <c r="R17" s="1600"/>
      <c r="S17" s="1600"/>
      <c r="T17" s="1600"/>
      <c r="U17" s="1600"/>
      <c r="V17" s="1600"/>
      <c r="W17" s="1633"/>
      <c r="X17" s="363"/>
      <c r="Y17" s="373"/>
      <c r="Z17" s="1632"/>
      <c r="AA17" s="1600"/>
      <c r="AB17" s="1600"/>
      <c r="AC17" s="1600"/>
      <c r="AD17" s="1600"/>
      <c r="AE17" s="1600"/>
      <c r="AF17" s="1600"/>
      <c r="AG17" s="1600"/>
      <c r="AH17" s="1600"/>
      <c r="AI17" s="1600"/>
      <c r="AJ17" s="1600"/>
      <c r="AK17" s="1600"/>
      <c r="AL17" s="1600"/>
      <c r="AM17" s="1600"/>
      <c r="AN17" s="1600"/>
      <c r="AO17" s="1600"/>
      <c r="AP17" s="1600"/>
      <c r="AQ17" s="1600"/>
      <c r="AR17" s="1600"/>
      <c r="AS17" s="1600"/>
      <c r="AT17" s="1600"/>
      <c r="AU17" s="1633"/>
      <c r="AV17" s="332"/>
    </row>
    <row r="18" spans="1:48" ht="36" customHeight="1">
      <c r="A18" s="332"/>
      <c r="B18" s="1632"/>
      <c r="C18" s="1600"/>
      <c r="D18" s="1600"/>
      <c r="E18" s="1600"/>
      <c r="F18" s="1600"/>
      <c r="G18" s="1600"/>
      <c r="H18" s="1600"/>
      <c r="I18" s="1600"/>
      <c r="J18" s="1600"/>
      <c r="K18" s="1600"/>
      <c r="L18" s="1600"/>
      <c r="M18" s="1600"/>
      <c r="N18" s="1600"/>
      <c r="O18" s="1600"/>
      <c r="P18" s="1600"/>
      <c r="Q18" s="1600"/>
      <c r="R18" s="1600"/>
      <c r="S18" s="1600"/>
      <c r="T18" s="1600"/>
      <c r="U18" s="1600"/>
      <c r="V18" s="1600"/>
      <c r="W18" s="1633"/>
      <c r="X18" s="363"/>
      <c r="Y18" s="373"/>
      <c r="Z18" s="1632"/>
      <c r="AA18" s="1600"/>
      <c r="AB18" s="1600"/>
      <c r="AC18" s="1600"/>
      <c r="AD18" s="1600"/>
      <c r="AE18" s="1600"/>
      <c r="AF18" s="1600"/>
      <c r="AG18" s="1600"/>
      <c r="AH18" s="1600"/>
      <c r="AI18" s="1600"/>
      <c r="AJ18" s="1600"/>
      <c r="AK18" s="1600"/>
      <c r="AL18" s="1600"/>
      <c r="AM18" s="1600"/>
      <c r="AN18" s="1600"/>
      <c r="AO18" s="1600"/>
      <c r="AP18" s="1600"/>
      <c r="AQ18" s="1600"/>
      <c r="AR18" s="1600"/>
      <c r="AS18" s="1600"/>
      <c r="AT18" s="1600"/>
      <c r="AU18" s="1633"/>
      <c r="AV18" s="332"/>
    </row>
    <row r="19" spans="1:48" ht="36" customHeight="1">
      <c r="A19" s="332"/>
      <c r="B19" s="1632"/>
      <c r="C19" s="1600"/>
      <c r="D19" s="1600"/>
      <c r="E19" s="1600"/>
      <c r="F19" s="1600"/>
      <c r="G19" s="1600"/>
      <c r="H19" s="1600"/>
      <c r="I19" s="1600"/>
      <c r="J19" s="1600"/>
      <c r="K19" s="1600"/>
      <c r="L19" s="1600"/>
      <c r="M19" s="1600"/>
      <c r="N19" s="1600"/>
      <c r="O19" s="1600"/>
      <c r="P19" s="1600"/>
      <c r="Q19" s="1600"/>
      <c r="R19" s="1600"/>
      <c r="S19" s="1600"/>
      <c r="T19" s="1600"/>
      <c r="U19" s="1600"/>
      <c r="V19" s="1600"/>
      <c r="W19" s="1633"/>
      <c r="X19" s="363"/>
      <c r="Y19" s="373"/>
      <c r="Z19" s="1632"/>
      <c r="AA19" s="1600"/>
      <c r="AB19" s="1600"/>
      <c r="AC19" s="1600"/>
      <c r="AD19" s="1600"/>
      <c r="AE19" s="1600"/>
      <c r="AF19" s="1600"/>
      <c r="AG19" s="1600"/>
      <c r="AH19" s="1600"/>
      <c r="AI19" s="1600"/>
      <c r="AJ19" s="1600"/>
      <c r="AK19" s="1600"/>
      <c r="AL19" s="1600"/>
      <c r="AM19" s="1600"/>
      <c r="AN19" s="1600"/>
      <c r="AO19" s="1600"/>
      <c r="AP19" s="1600"/>
      <c r="AQ19" s="1600"/>
      <c r="AR19" s="1600"/>
      <c r="AS19" s="1600"/>
      <c r="AT19" s="1600"/>
      <c r="AU19" s="1633"/>
      <c r="AV19" s="332"/>
    </row>
    <row r="20" spans="1:48" ht="36" customHeight="1">
      <c r="A20" s="332"/>
      <c r="B20" s="1632"/>
      <c r="C20" s="1600"/>
      <c r="D20" s="1600"/>
      <c r="E20" s="1600"/>
      <c r="F20" s="1600"/>
      <c r="G20" s="1600"/>
      <c r="H20" s="1600"/>
      <c r="I20" s="1600"/>
      <c r="J20" s="1600"/>
      <c r="K20" s="1600"/>
      <c r="L20" s="1600"/>
      <c r="M20" s="1600"/>
      <c r="N20" s="1600"/>
      <c r="O20" s="1600"/>
      <c r="P20" s="1600"/>
      <c r="Q20" s="1600"/>
      <c r="R20" s="1600"/>
      <c r="S20" s="1600"/>
      <c r="T20" s="1600"/>
      <c r="U20" s="1600"/>
      <c r="V20" s="1600"/>
      <c r="W20" s="1633"/>
      <c r="X20" s="363"/>
      <c r="Y20" s="373"/>
      <c r="Z20" s="1632"/>
      <c r="AA20" s="1600"/>
      <c r="AB20" s="1600"/>
      <c r="AC20" s="1600"/>
      <c r="AD20" s="1600"/>
      <c r="AE20" s="1600"/>
      <c r="AF20" s="1600"/>
      <c r="AG20" s="1600"/>
      <c r="AH20" s="1600"/>
      <c r="AI20" s="1600"/>
      <c r="AJ20" s="1600"/>
      <c r="AK20" s="1600"/>
      <c r="AL20" s="1600"/>
      <c r="AM20" s="1600"/>
      <c r="AN20" s="1600"/>
      <c r="AO20" s="1600"/>
      <c r="AP20" s="1600"/>
      <c r="AQ20" s="1600"/>
      <c r="AR20" s="1600"/>
      <c r="AS20" s="1600"/>
      <c r="AT20" s="1600"/>
      <c r="AU20" s="1633"/>
      <c r="AV20" s="332"/>
    </row>
    <row r="21" spans="1:48" ht="36" customHeight="1">
      <c r="A21" s="332"/>
      <c r="B21" s="1632"/>
      <c r="C21" s="1600"/>
      <c r="D21" s="1600"/>
      <c r="E21" s="1600"/>
      <c r="F21" s="1600"/>
      <c r="G21" s="1600"/>
      <c r="H21" s="1600"/>
      <c r="I21" s="1600"/>
      <c r="J21" s="1600"/>
      <c r="K21" s="1600"/>
      <c r="L21" s="1600"/>
      <c r="M21" s="1600"/>
      <c r="N21" s="1600"/>
      <c r="O21" s="1600"/>
      <c r="P21" s="1600"/>
      <c r="Q21" s="1600"/>
      <c r="R21" s="1600"/>
      <c r="S21" s="1600"/>
      <c r="T21" s="1600"/>
      <c r="U21" s="1600"/>
      <c r="V21" s="1600"/>
      <c r="W21" s="1633"/>
      <c r="X21" s="363"/>
      <c r="Y21" s="373"/>
      <c r="Z21" s="1632"/>
      <c r="AA21" s="1600"/>
      <c r="AB21" s="1600"/>
      <c r="AC21" s="1600"/>
      <c r="AD21" s="1600"/>
      <c r="AE21" s="1600"/>
      <c r="AF21" s="1600"/>
      <c r="AG21" s="1600"/>
      <c r="AH21" s="1600"/>
      <c r="AI21" s="1600"/>
      <c r="AJ21" s="1600"/>
      <c r="AK21" s="1600"/>
      <c r="AL21" s="1600"/>
      <c r="AM21" s="1600"/>
      <c r="AN21" s="1600"/>
      <c r="AO21" s="1600"/>
      <c r="AP21" s="1600"/>
      <c r="AQ21" s="1600"/>
      <c r="AR21" s="1600"/>
      <c r="AS21" s="1600"/>
      <c r="AT21" s="1600"/>
      <c r="AU21" s="1633"/>
      <c r="AV21" s="332"/>
    </row>
    <row r="22" spans="1:48" ht="36" customHeight="1">
      <c r="A22" s="332"/>
      <c r="B22" s="1632"/>
      <c r="C22" s="1600"/>
      <c r="D22" s="1600"/>
      <c r="E22" s="1600"/>
      <c r="F22" s="1600"/>
      <c r="G22" s="1600"/>
      <c r="H22" s="1600"/>
      <c r="I22" s="1600"/>
      <c r="J22" s="1600"/>
      <c r="K22" s="1600"/>
      <c r="L22" s="1600"/>
      <c r="M22" s="1600"/>
      <c r="N22" s="1600"/>
      <c r="O22" s="1600"/>
      <c r="P22" s="1600"/>
      <c r="Q22" s="1600"/>
      <c r="R22" s="1600"/>
      <c r="S22" s="1600"/>
      <c r="T22" s="1600"/>
      <c r="U22" s="1600"/>
      <c r="V22" s="1600"/>
      <c r="W22" s="1633"/>
      <c r="X22" s="363"/>
      <c r="Y22" s="373"/>
      <c r="Z22" s="1632"/>
      <c r="AA22" s="1600"/>
      <c r="AB22" s="1600"/>
      <c r="AC22" s="1600"/>
      <c r="AD22" s="1600"/>
      <c r="AE22" s="1600"/>
      <c r="AF22" s="1600"/>
      <c r="AG22" s="1600"/>
      <c r="AH22" s="1600"/>
      <c r="AI22" s="1600"/>
      <c r="AJ22" s="1600"/>
      <c r="AK22" s="1600"/>
      <c r="AL22" s="1600"/>
      <c r="AM22" s="1600"/>
      <c r="AN22" s="1600"/>
      <c r="AO22" s="1600"/>
      <c r="AP22" s="1600"/>
      <c r="AQ22" s="1600"/>
      <c r="AR22" s="1600"/>
      <c r="AS22" s="1600"/>
      <c r="AT22" s="1600"/>
      <c r="AU22" s="1633"/>
      <c r="AV22" s="332"/>
    </row>
    <row r="23" spans="1:48" ht="36" customHeight="1">
      <c r="A23" s="332"/>
      <c r="B23" s="1634"/>
      <c r="C23" s="1626"/>
      <c r="D23" s="1626"/>
      <c r="E23" s="1626"/>
      <c r="F23" s="1626"/>
      <c r="G23" s="1626"/>
      <c r="H23" s="1626"/>
      <c r="I23" s="1626"/>
      <c r="J23" s="1626"/>
      <c r="K23" s="1626"/>
      <c r="L23" s="1626"/>
      <c r="M23" s="1626"/>
      <c r="N23" s="1626"/>
      <c r="O23" s="1626"/>
      <c r="P23" s="1626"/>
      <c r="Q23" s="1626"/>
      <c r="R23" s="1626"/>
      <c r="S23" s="1626"/>
      <c r="T23" s="1626"/>
      <c r="U23" s="1626"/>
      <c r="V23" s="1626"/>
      <c r="W23" s="1635"/>
      <c r="X23" s="363"/>
      <c r="Y23" s="373"/>
      <c r="Z23" s="1634"/>
      <c r="AA23" s="1626"/>
      <c r="AB23" s="1626"/>
      <c r="AC23" s="1626"/>
      <c r="AD23" s="1626"/>
      <c r="AE23" s="1626"/>
      <c r="AF23" s="1626"/>
      <c r="AG23" s="1626"/>
      <c r="AH23" s="1626"/>
      <c r="AI23" s="1626"/>
      <c r="AJ23" s="1626"/>
      <c r="AK23" s="1626"/>
      <c r="AL23" s="1626"/>
      <c r="AM23" s="1626"/>
      <c r="AN23" s="1626"/>
      <c r="AO23" s="1626"/>
      <c r="AP23" s="1626"/>
      <c r="AQ23" s="1626"/>
      <c r="AR23" s="1626"/>
      <c r="AS23" s="1626"/>
      <c r="AT23" s="1626"/>
      <c r="AU23" s="1635"/>
      <c r="AV23" s="332"/>
    </row>
    <row r="24" spans="1:48" ht="27" customHeight="1">
      <c r="A24" s="332"/>
      <c r="B24" s="329"/>
      <c r="C24" s="329"/>
      <c r="D24" s="329"/>
      <c r="E24" s="329"/>
      <c r="F24" s="329"/>
      <c r="G24" s="329"/>
      <c r="H24" s="363"/>
      <c r="I24" s="363"/>
      <c r="J24" s="363"/>
      <c r="K24" s="363"/>
      <c r="L24" s="363"/>
      <c r="M24" s="363"/>
      <c r="N24" s="363"/>
      <c r="O24" s="363"/>
      <c r="P24" s="363"/>
      <c r="Q24" s="363"/>
      <c r="R24" s="363"/>
      <c r="S24" s="363"/>
      <c r="T24" s="363"/>
      <c r="U24" s="363"/>
      <c r="V24" s="363"/>
      <c r="W24" s="363"/>
      <c r="X24" s="363"/>
      <c r="Y24" s="373"/>
      <c r="Z24" s="363"/>
      <c r="AA24" s="363"/>
      <c r="AB24" s="363"/>
      <c r="AC24" s="363"/>
      <c r="AD24" s="363"/>
      <c r="AE24" s="363"/>
      <c r="AF24" s="363"/>
      <c r="AG24" s="363"/>
      <c r="AH24" s="363"/>
      <c r="AI24" s="340"/>
      <c r="AJ24" s="363"/>
      <c r="AK24" s="363"/>
      <c r="AL24" s="363"/>
      <c r="AM24" s="340"/>
      <c r="AN24" s="340"/>
      <c r="AO24" s="340"/>
      <c r="AP24" s="340"/>
      <c r="AQ24" s="340"/>
      <c r="AR24" s="340"/>
      <c r="AS24" s="340"/>
      <c r="AT24" s="340"/>
      <c r="AU24" s="340"/>
      <c r="AV24" s="332"/>
    </row>
    <row r="25" spans="1:48" ht="25.8">
      <c r="A25" s="345"/>
      <c r="B25" s="1627" t="s">
        <v>272</v>
      </c>
      <c r="C25" s="1627"/>
      <c r="D25" s="1627"/>
      <c r="E25" s="1627"/>
      <c r="F25" s="341"/>
      <c r="G25" s="366"/>
      <c r="H25" s="366"/>
      <c r="I25" s="366"/>
      <c r="J25" s="366"/>
      <c r="K25" s="366"/>
      <c r="L25" s="366"/>
      <c r="M25" s="366"/>
      <c r="N25" s="366"/>
      <c r="O25" s="366"/>
      <c r="P25" s="366"/>
      <c r="Q25" s="365"/>
      <c r="R25" s="329"/>
      <c r="S25" s="329"/>
      <c r="T25" s="329"/>
      <c r="U25" s="329"/>
      <c r="V25" s="329"/>
      <c r="W25" s="329"/>
      <c r="X25" s="329"/>
      <c r="Y25" s="372"/>
      <c r="Z25" s="1627" t="s">
        <v>272</v>
      </c>
      <c r="AA25" s="1627"/>
      <c r="AB25" s="1627"/>
      <c r="AC25" s="1627"/>
      <c r="AD25" s="341"/>
      <c r="AE25" s="343"/>
      <c r="AF25" s="340"/>
      <c r="AG25" s="340"/>
      <c r="AH25" s="340"/>
      <c r="AI25" s="340"/>
      <c r="AJ25" s="340"/>
      <c r="AK25" s="340"/>
      <c r="AL25" s="340"/>
      <c r="AM25" s="340"/>
      <c r="AN25" s="340"/>
      <c r="AO25" s="340"/>
      <c r="AP25" s="340"/>
      <c r="AQ25" s="340"/>
      <c r="AR25" s="340"/>
      <c r="AS25" s="340"/>
      <c r="AT25" s="340"/>
      <c r="AU25" s="340"/>
      <c r="AV25" s="332"/>
    </row>
    <row r="26" spans="1:48" ht="35.1" customHeight="1">
      <c r="A26" s="332"/>
      <c r="B26" s="1629"/>
      <c r="C26" s="1630"/>
      <c r="D26" s="1630"/>
      <c r="E26" s="1630"/>
      <c r="F26" s="1630"/>
      <c r="G26" s="1630"/>
      <c r="H26" s="1630"/>
      <c r="I26" s="1630"/>
      <c r="J26" s="1630"/>
      <c r="K26" s="1630"/>
      <c r="L26" s="1630"/>
      <c r="M26" s="1630"/>
      <c r="N26" s="1630"/>
      <c r="O26" s="1630"/>
      <c r="P26" s="1630"/>
      <c r="Q26" s="1630"/>
      <c r="R26" s="1630"/>
      <c r="S26" s="1630"/>
      <c r="T26" s="1630"/>
      <c r="U26" s="1630"/>
      <c r="V26" s="1630"/>
      <c r="W26" s="1631"/>
      <c r="X26" s="363"/>
      <c r="Y26" s="373"/>
      <c r="Z26" s="1629"/>
      <c r="AA26" s="1630"/>
      <c r="AB26" s="1630"/>
      <c r="AC26" s="1630"/>
      <c r="AD26" s="1630"/>
      <c r="AE26" s="1630"/>
      <c r="AF26" s="1630"/>
      <c r="AG26" s="1630"/>
      <c r="AH26" s="1630"/>
      <c r="AI26" s="1630"/>
      <c r="AJ26" s="1630"/>
      <c r="AK26" s="1630"/>
      <c r="AL26" s="1630"/>
      <c r="AM26" s="1630"/>
      <c r="AN26" s="1630"/>
      <c r="AO26" s="1630"/>
      <c r="AP26" s="1630"/>
      <c r="AQ26" s="1630"/>
      <c r="AR26" s="1630"/>
      <c r="AS26" s="1630"/>
      <c r="AT26" s="1630"/>
      <c r="AU26" s="1631"/>
      <c r="AV26" s="332"/>
    </row>
    <row r="27" spans="1:48" ht="36" customHeight="1">
      <c r="A27" s="332"/>
      <c r="B27" s="1632"/>
      <c r="C27" s="1600"/>
      <c r="D27" s="1600"/>
      <c r="E27" s="1600"/>
      <c r="F27" s="1600"/>
      <c r="G27" s="1600"/>
      <c r="H27" s="1600"/>
      <c r="I27" s="1600"/>
      <c r="J27" s="1600"/>
      <c r="K27" s="1600"/>
      <c r="L27" s="1600"/>
      <c r="M27" s="1600"/>
      <c r="N27" s="1600"/>
      <c r="O27" s="1600"/>
      <c r="P27" s="1600"/>
      <c r="Q27" s="1600"/>
      <c r="R27" s="1600"/>
      <c r="S27" s="1600"/>
      <c r="T27" s="1600"/>
      <c r="U27" s="1600"/>
      <c r="V27" s="1600"/>
      <c r="W27" s="1633"/>
      <c r="X27" s="363"/>
      <c r="Y27" s="373"/>
      <c r="Z27" s="1632"/>
      <c r="AA27" s="1600"/>
      <c r="AB27" s="1600"/>
      <c r="AC27" s="1600"/>
      <c r="AD27" s="1600"/>
      <c r="AE27" s="1600"/>
      <c r="AF27" s="1600"/>
      <c r="AG27" s="1600"/>
      <c r="AH27" s="1600"/>
      <c r="AI27" s="1600"/>
      <c r="AJ27" s="1600"/>
      <c r="AK27" s="1600"/>
      <c r="AL27" s="1600"/>
      <c r="AM27" s="1600"/>
      <c r="AN27" s="1600"/>
      <c r="AO27" s="1600"/>
      <c r="AP27" s="1600"/>
      <c r="AQ27" s="1600"/>
      <c r="AR27" s="1600"/>
      <c r="AS27" s="1600"/>
      <c r="AT27" s="1600"/>
      <c r="AU27" s="1633"/>
      <c r="AV27" s="332"/>
    </row>
    <row r="28" spans="1:48" ht="36" customHeight="1">
      <c r="A28" s="332"/>
      <c r="B28" s="1632"/>
      <c r="C28" s="1600"/>
      <c r="D28" s="1600"/>
      <c r="E28" s="1600"/>
      <c r="F28" s="1600"/>
      <c r="G28" s="1600"/>
      <c r="H28" s="1600"/>
      <c r="I28" s="1600"/>
      <c r="J28" s="1600"/>
      <c r="K28" s="1600"/>
      <c r="L28" s="1600"/>
      <c r="M28" s="1600"/>
      <c r="N28" s="1600"/>
      <c r="O28" s="1600"/>
      <c r="P28" s="1600"/>
      <c r="Q28" s="1600"/>
      <c r="R28" s="1600"/>
      <c r="S28" s="1600"/>
      <c r="T28" s="1600"/>
      <c r="U28" s="1600"/>
      <c r="V28" s="1600"/>
      <c r="W28" s="1633"/>
      <c r="X28" s="363"/>
      <c r="Y28" s="373"/>
      <c r="Z28" s="1632"/>
      <c r="AA28" s="1600"/>
      <c r="AB28" s="1600"/>
      <c r="AC28" s="1600"/>
      <c r="AD28" s="1600"/>
      <c r="AE28" s="1600"/>
      <c r="AF28" s="1600"/>
      <c r="AG28" s="1600"/>
      <c r="AH28" s="1600"/>
      <c r="AI28" s="1600"/>
      <c r="AJ28" s="1600"/>
      <c r="AK28" s="1600"/>
      <c r="AL28" s="1600"/>
      <c r="AM28" s="1600"/>
      <c r="AN28" s="1600"/>
      <c r="AO28" s="1600"/>
      <c r="AP28" s="1600"/>
      <c r="AQ28" s="1600"/>
      <c r="AR28" s="1600"/>
      <c r="AS28" s="1600"/>
      <c r="AT28" s="1600"/>
      <c r="AU28" s="1633"/>
      <c r="AV28" s="332"/>
    </row>
    <row r="29" spans="1:48" ht="36" customHeight="1">
      <c r="A29" s="332"/>
      <c r="B29" s="1632"/>
      <c r="C29" s="1600"/>
      <c r="D29" s="1600"/>
      <c r="E29" s="1600"/>
      <c r="F29" s="1600"/>
      <c r="G29" s="1600"/>
      <c r="H29" s="1600"/>
      <c r="I29" s="1600"/>
      <c r="J29" s="1600"/>
      <c r="K29" s="1600"/>
      <c r="L29" s="1600"/>
      <c r="M29" s="1600"/>
      <c r="N29" s="1600"/>
      <c r="O29" s="1600"/>
      <c r="P29" s="1600"/>
      <c r="Q29" s="1600"/>
      <c r="R29" s="1600"/>
      <c r="S29" s="1600"/>
      <c r="T29" s="1600"/>
      <c r="U29" s="1600"/>
      <c r="V29" s="1600"/>
      <c r="W29" s="1633"/>
      <c r="X29" s="363"/>
      <c r="Y29" s="373"/>
      <c r="Z29" s="1632"/>
      <c r="AA29" s="1600"/>
      <c r="AB29" s="1600"/>
      <c r="AC29" s="1600"/>
      <c r="AD29" s="1600"/>
      <c r="AE29" s="1600"/>
      <c r="AF29" s="1600"/>
      <c r="AG29" s="1600"/>
      <c r="AH29" s="1600"/>
      <c r="AI29" s="1600"/>
      <c r="AJ29" s="1600"/>
      <c r="AK29" s="1600"/>
      <c r="AL29" s="1600"/>
      <c r="AM29" s="1600"/>
      <c r="AN29" s="1600"/>
      <c r="AO29" s="1600"/>
      <c r="AP29" s="1600"/>
      <c r="AQ29" s="1600"/>
      <c r="AR29" s="1600"/>
      <c r="AS29" s="1600"/>
      <c r="AT29" s="1600"/>
      <c r="AU29" s="1633"/>
      <c r="AV29" s="332"/>
    </row>
    <row r="30" spans="1:48" ht="36" customHeight="1">
      <c r="A30" s="332"/>
      <c r="B30" s="1632"/>
      <c r="C30" s="1600"/>
      <c r="D30" s="1600"/>
      <c r="E30" s="1600"/>
      <c r="F30" s="1600"/>
      <c r="G30" s="1600"/>
      <c r="H30" s="1600"/>
      <c r="I30" s="1600"/>
      <c r="J30" s="1600"/>
      <c r="K30" s="1600"/>
      <c r="L30" s="1600"/>
      <c r="M30" s="1600"/>
      <c r="N30" s="1600"/>
      <c r="O30" s="1600"/>
      <c r="P30" s="1600"/>
      <c r="Q30" s="1600"/>
      <c r="R30" s="1600"/>
      <c r="S30" s="1600"/>
      <c r="T30" s="1600"/>
      <c r="U30" s="1600"/>
      <c r="V30" s="1600"/>
      <c r="W30" s="1633"/>
      <c r="X30" s="363"/>
      <c r="Y30" s="373"/>
      <c r="Z30" s="1632"/>
      <c r="AA30" s="1600"/>
      <c r="AB30" s="1600"/>
      <c r="AC30" s="1600"/>
      <c r="AD30" s="1600"/>
      <c r="AE30" s="1600"/>
      <c r="AF30" s="1600"/>
      <c r="AG30" s="1600"/>
      <c r="AH30" s="1600"/>
      <c r="AI30" s="1600"/>
      <c r="AJ30" s="1600"/>
      <c r="AK30" s="1600"/>
      <c r="AL30" s="1600"/>
      <c r="AM30" s="1600"/>
      <c r="AN30" s="1600"/>
      <c r="AO30" s="1600"/>
      <c r="AP30" s="1600"/>
      <c r="AQ30" s="1600"/>
      <c r="AR30" s="1600"/>
      <c r="AS30" s="1600"/>
      <c r="AT30" s="1600"/>
      <c r="AU30" s="1633"/>
      <c r="AV30" s="332"/>
    </row>
    <row r="31" spans="1:48" ht="36" customHeight="1">
      <c r="A31" s="332"/>
      <c r="B31" s="1632"/>
      <c r="C31" s="1600"/>
      <c r="D31" s="1600"/>
      <c r="E31" s="1600"/>
      <c r="F31" s="1600"/>
      <c r="G31" s="1600"/>
      <c r="H31" s="1600"/>
      <c r="I31" s="1600"/>
      <c r="J31" s="1600"/>
      <c r="K31" s="1600"/>
      <c r="L31" s="1600"/>
      <c r="M31" s="1600"/>
      <c r="N31" s="1600"/>
      <c r="O31" s="1600"/>
      <c r="P31" s="1600"/>
      <c r="Q31" s="1600"/>
      <c r="R31" s="1600"/>
      <c r="S31" s="1600"/>
      <c r="T31" s="1600"/>
      <c r="U31" s="1600"/>
      <c r="V31" s="1600"/>
      <c r="W31" s="1633"/>
      <c r="X31" s="363"/>
      <c r="Y31" s="373"/>
      <c r="Z31" s="1632"/>
      <c r="AA31" s="1600"/>
      <c r="AB31" s="1600"/>
      <c r="AC31" s="1600"/>
      <c r="AD31" s="1600"/>
      <c r="AE31" s="1600"/>
      <c r="AF31" s="1600"/>
      <c r="AG31" s="1600"/>
      <c r="AH31" s="1600"/>
      <c r="AI31" s="1600"/>
      <c r="AJ31" s="1600"/>
      <c r="AK31" s="1600"/>
      <c r="AL31" s="1600"/>
      <c r="AM31" s="1600"/>
      <c r="AN31" s="1600"/>
      <c r="AO31" s="1600"/>
      <c r="AP31" s="1600"/>
      <c r="AQ31" s="1600"/>
      <c r="AR31" s="1600"/>
      <c r="AS31" s="1600"/>
      <c r="AT31" s="1600"/>
      <c r="AU31" s="1633"/>
      <c r="AV31" s="332"/>
    </row>
    <row r="32" spans="1:48" ht="36" customHeight="1">
      <c r="A32" s="332"/>
      <c r="B32" s="1632"/>
      <c r="C32" s="1600"/>
      <c r="D32" s="1600"/>
      <c r="E32" s="1600"/>
      <c r="F32" s="1600"/>
      <c r="G32" s="1600"/>
      <c r="H32" s="1600"/>
      <c r="I32" s="1600"/>
      <c r="J32" s="1600"/>
      <c r="K32" s="1600"/>
      <c r="L32" s="1600"/>
      <c r="M32" s="1600"/>
      <c r="N32" s="1600"/>
      <c r="O32" s="1600"/>
      <c r="P32" s="1600"/>
      <c r="Q32" s="1600"/>
      <c r="R32" s="1600"/>
      <c r="S32" s="1600"/>
      <c r="T32" s="1600"/>
      <c r="U32" s="1600"/>
      <c r="V32" s="1600"/>
      <c r="W32" s="1633"/>
      <c r="X32" s="363"/>
      <c r="Y32" s="373"/>
      <c r="Z32" s="1632"/>
      <c r="AA32" s="1600"/>
      <c r="AB32" s="1600"/>
      <c r="AC32" s="1600"/>
      <c r="AD32" s="1600"/>
      <c r="AE32" s="1600"/>
      <c r="AF32" s="1600"/>
      <c r="AG32" s="1600"/>
      <c r="AH32" s="1600"/>
      <c r="AI32" s="1600"/>
      <c r="AJ32" s="1600"/>
      <c r="AK32" s="1600"/>
      <c r="AL32" s="1600"/>
      <c r="AM32" s="1600"/>
      <c r="AN32" s="1600"/>
      <c r="AO32" s="1600"/>
      <c r="AP32" s="1600"/>
      <c r="AQ32" s="1600"/>
      <c r="AR32" s="1600"/>
      <c r="AS32" s="1600"/>
      <c r="AT32" s="1600"/>
      <c r="AU32" s="1633"/>
      <c r="AV32" s="332"/>
    </row>
    <row r="33" spans="1:48" ht="36" customHeight="1">
      <c r="A33" s="332"/>
      <c r="B33" s="1632"/>
      <c r="C33" s="1600"/>
      <c r="D33" s="1600"/>
      <c r="E33" s="1600"/>
      <c r="F33" s="1600"/>
      <c r="G33" s="1600"/>
      <c r="H33" s="1600"/>
      <c r="I33" s="1600"/>
      <c r="J33" s="1600"/>
      <c r="K33" s="1600"/>
      <c r="L33" s="1600"/>
      <c r="M33" s="1600"/>
      <c r="N33" s="1600"/>
      <c r="O33" s="1600"/>
      <c r="P33" s="1600"/>
      <c r="Q33" s="1600"/>
      <c r="R33" s="1600"/>
      <c r="S33" s="1600"/>
      <c r="T33" s="1600"/>
      <c r="U33" s="1600"/>
      <c r="V33" s="1600"/>
      <c r="W33" s="1633"/>
      <c r="X33" s="363"/>
      <c r="Y33" s="373"/>
      <c r="Z33" s="1632"/>
      <c r="AA33" s="1600"/>
      <c r="AB33" s="1600"/>
      <c r="AC33" s="1600"/>
      <c r="AD33" s="1600"/>
      <c r="AE33" s="1600"/>
      <c r="AF33" s="1600"/>
      <c r="AG33" s="1600"/>
      <c r="AH33" s="1600"/>
      <c r="AI33" s="1600"/>
      <c r="AJ33" s="1600"/>
      <c r="AK33" s="1600"/>
      <c r="AL33" s="1600"/>
      <c r="AM33" s="1600"/>
      <c r="AN33" s="1600"/>
      <c r="AO33" s="1600"/>
      <c r="AP33" s="1600"/>
      <c r="AQ33" s="1600"/>
      <c r="AR33" s="1600"/>
      <c r="AS33" s="1600"/>
      <c r="AT33" s="1600"/>
      <c r="AU33" s="1633"/>
      <c r="AV33" s="332"/>
    </row>
    <row r="34" spans="1:48" ht="36" customHeight="1">
      <c r="A34" s="332"/>
      <c r="B34" s="1632"/>
      <c r="C34" s="1600"/>
      <c r="D34" s="1600"/>
      <c r="E34" s="1600"/>
      <c r="F34" s="1600"/>
      <c r="G34" s="1600"/>
      <c r="H34" s="1600"/>
      <c r="I34" s="1600"/>
      <c r="J34" s="1600"/>
      <c r="K34" s="1600"/>
      <c r="L34" s="1600"/>
      <c r="M34" s="1600"/>
      <c r="N34" s="1600"/>
      <c r="O34" s="1600"/>
      <c r="P34" s="1600"/>
      <c r="Q34" s="1600"/>
      <c r="R34" s="1600"/>
      <c r="S34" s="1600"/>
      <c r="T34" s="1600"/>
      <c r="U34" s="1600"/>
      <c r="V34" s="1600"/>
      <c r="W34" s="1633"/>
      <c r="X34" s="363"/>
      <c r="Y34" s="373"/>
      <c r="Z34" s="1632"/>
      <c r="AA34" s="1600"/>
      <c r="AB34" s="1600"/>
      <c r="AC34" s="1600"/>
      <c r="AD34" s="1600"/>
      <c r="AE34" s="1600"/>
      <c r="AF34" s="1600"/>
      <c r="AG34" s="1600"/>
      <c r="AH34" s="1600"/>
      <c r="AI34" s="1600"/>
      <c r="AJ34" s="1600"/>
      <c r="AK34" s="1600"/>
      <c r="AL34" s="1600"/>
      <c r="AM34" s="1600"/>
      <c r="AN34" s="1600"/>
      <c r="AO34" s="1600"/>
      <c r="AP34" s="1600"/>
      <c r="AQ34" s="1600"/>
      <c r="AR34" s="1600"/>
      <c r="AS34" s="1600"/>
      <c r="AT34" s="1600"/>
      <c r="AU34" s="1633"/>
      <c r="AV34" s="332"/>
    </row>
    <row r="35" spans="1:48" ht="36" customHeight="1">
      <c r="A35" s="332"/>
      <c r="B35" s="1634"/>
      <c r="C35" s="1626"/>
      <c r="D35" s="1626"/>
      <c r="E35" s="1626"/>
      <c r="F35" s="1626"/>
      <c r="G35" s="1626"/>
      <c r="H35" s="1626"/>
      <c r="I35" s="1626"/>
      <c r="J35" s="1626"/>
      <c r="K35" s="1626"/>
      <c r="L35" s="1626"/>
      <c r="M35" s="1626"/>
      <c r="N35" s="1626"/>
      <c r="O35" s="1626"/>
      <c r="P35" s="1626"/>
      <c r="Q35" s="1626"/>
      <c r="R35" s="1626"/>
      <c r="S35" s="1626"/>
      <c r="T35" s="1626"/>
      <c r="U35" s="1626"/>
      <c r="V35" s="1626"/>
      <c r="W35" s="1635"/>
      <c r="X35" s="363"/>
      <c r="Y35" s="373"/>
      <c r="Z35" s="1634"/>
      <c r="AA35" s="1626"/>
      <c r="AB35" s="1626"/>
      <c r="AC35" s="1626"/>
      <c r="AD35" s="1626"/>
      <c r="AE35" s="1626"/>
      <c r="AF35" s="1626"/>
      <c r="AG35" s="1626"/>
      <c r="AH35" s="1626"/>
      <c r="AI35" s="1626"/>
      <c r="AJ35" s="1626"/>
      <c r="AK35" s="1626"/>
      <c r="AL35" s="1626"/>
      <c r="AM35" s="1626"/>
      <c r="AN35" s="1626"/>
      <c r="AO35" s="1626"/>
      <c r="AP35" s="1626"/>
      <c r="AQ35" s="1626"/>
      <c r="AR35" s="1626"/>
      <c r="AS35" s="1626"/>
      <c r="AT35" s="1626"/>
      <c r="AU35" s="1635"/>
      <c r="AV35" s="332"/>
    </row>
    <row r="36" spans="1:48" ht="27" customHeight="1">
      <c r="A36" s="332"/>
      <c r="B36" s="329"/>
      <c r="C36" s="329"/>
      <c r="D36" s="329"/>
      <c r="E36" s="329"/>
      <c r="F36" s="329"/>
      <c r="G36" s="329"/>
      <c r="H36" s="363"/>
      <c r="I36" s="363"/>
      <c r="J36" s="363"/>
      <c r="K36" s="363"/>
      <c r="L36" s="363"/>
      <c r="M36" s="363"/>
      <c r="N36" s="363"/>
      <c r="O36" s="363"/>
      <c r="P36" s="363"/>
      <c r="Q36" s="363"/>
      <c r="R36" s="363"/>
      <c r="S36" s="363"/>
      <c r="T36" s="363"/>
      <c r="U36" s="363"/>
      <c r="V36" s="363"/>
      <c r="W36" s="363"/>
      <c r="X36" s="363"/>
      <c r="Y36" s="373"/>
      <c r="Z36" s="363"/>
      <c r="AA36" s="363"/>
      <c r="AB36" s="363"/>
      <c r="AC36" s="363"/>
      <c r="AD36" s="363"/>
      <c r="AE36" s="363"/>
      <c r="AF36" s="363"/>
      <c r="AG36" s="363"/>
      <c r="AH36" s="363"/>
      <c r="AI36" s="340"/>
      <c r="AJ36" s="363"/>
      <c r="AK36" s="363"/>
      <c r="AL36" s="363"/>
      <c r="AM36" s="340"/>
      <c r="AN36" s="340"/>
      <c r="AO36" s="340"/>
      <c r="AP36" s="340"/>
      <c r="AQ36" s="340"/>
      <c r="AR36" s="340"/>
      <c r="AS36" s="340"/>
      <c r="AT36" s="340"/>
      <c r="AU36" s="340"/>
      <c r="AV36" s="332"/>
    </row>
    <row r="37" spans="1:48" ht="21" customHeight="1">
      <c r="A37" s="345"/>
      <c r="B37" s="1636" t="s">
        <v>271</v>
      </c>
      <c r="C37" s="1636"/>
      <c r="D37" s="1636"/>
      <c r="E37" s="1636"/>
      <c r="F37" s="364" t="s">
        <v>38</v>
      </c>
      <c r="G37" s="1637"/>
      <c r="H37" s="1637"/>
      <c r="I37" s="1637"/>
      <c r="J37" s="1637"/>
      <c r="K37" s="1637"/>
      <c r="L37" s="1637"/>
      <c r="M37" s="1637"/>
      <c r="N37" s="1637"/>
      <c r="O37" s="1637"/>
      <c r="P37" s="1637"/>
      <c r="Q37" s="1637"/>
      <c r="R37" s="1637"/>
      <c r="S37" s="1637"/>
      <c r="T37" s="1637"/>
      <c r="U37" s="1637"/>
      <c r="V37" s="1637"/>
      <c r="W37" s="344" t="s">
        <v>39</v>
      </c>
      <c r="X37" s="329"/>
      <c r="Y37" s="372"/>
      <c r="Z37" s="1636" t="s">
        <v>271</v>
      </c>
      <c r="AA37" s="1636"/>
      <c r="AB37" s="1636"/>
      <c r="AC37" s="1636"/>
      <c r="AD37" s="364" t="s">
        <v>38</v>
      </c>
      <c r="AE37" s="1637"/>
      <c r="AF37" s="1637"/>
      <c r="AG37" s="1637"/>
      <c r="AH37" s="1637"/>
      <c r="AI37" s="1637"/>
      <c r="AJ37" s="1637"/>
      <c r="AK37" s="1637"/>
      <c r="AL37" s="1637"/>
      <c r="AM37" s="1637"/>
      <c r="AN37" s="1637"/>
      <c r="AO37" s="1637"/>
      <c r="AP37" s="1637"/>
      <c r="AQ37" s="1637"/>
      <c r="AR37" s="1637"/>
      <c r="AS37" s="1637"/>
      <c r="AT37" s="1637"/>
      <c r="AU37" s="344" t="s">
        <v>39</v>
      </c>
      <c r="AV37" s="332"/>
    </row>
    <row r="38" spans="1:48" ht="35.1" customHeight="1">
      <c r="A38" s="332"/>
      <c r="B38" s="1629"/>
      <c r="C38" s="1630"/>
      <c r="D38" s="1630"/>
      <c r="E38" s="1630"/>
      <c r="F38" s="1630"/>
      <c r="G38" s="1630"/>
      <c r="H38" s="1630"/>
      <c r="I38" s="1630"/>
      <c r="J38" s="1630"/>
      <c r="K38" s="1630"/>
      <c r="L38" s="1630"/>
      <c r="M38" s="1630"/>
      <c r="N38" s="1630"/>
      <c r="O38" s="1630"/>
      <c r="P38" s="1630"/>
      <c r="Q38" s="1630"/>
      <c r="R38" s="1630"/>
      <c r="S38" s="1630"/>
      <c r="T38" s="1630"/>
      <c r="U38" s="1630"/>
      <c r="V38" s="1630"/>
      <c r="W38" s="1631"/>
      <c r="X38" s="363"/>
      <c r="Y38" s="373"/>
      <c r="Z38" s="1629"/>
      <c r="AA38" s="1630"/>
      <c r="AB38" s="1630"/>
      <c r="AC38" s="1630"/>
      <c r="AD38" s="1630"/>
      <c r="AE38" s="1630"/>
      <c r="AF38" s="1630"/>
      <c r="AG38" s="1630"/>
      <c r="AH38" s="1630"/>
      <c r="AI38" s="1630"/>
      <c r="AJ38" s="1630"/>
      <c r="AK38" s="1630"/>
      <c r="AL38" s="1630"/>
      <c r="AM38" s="1630"/>
      <c r="AN38" s="1630"/>
      <c r="AO38" s="1630"/>
      <c r="AP38" s="1630"/>
      <c r="AQ38" s="1630"/>
      <c r="AR38" s="1630"/>
      <c r="AS38" s="1630"/>
      <c r="AT38" s="1630"/>
      <c r="AU38" s="1631"/>
      <c r="AV38" s="332"/>
    </row>
    <row r="39" spans="1:48" ht="36" customHeight="1">
      <c r="A39" s="332"/>
      <c r="B39" s="1632"/>
      <c r="C39" s="1600"/>
      <c r="D39" s="1600"/>
      <c r="E39" s="1600"/>
      <c r="F39" s="1600"/>
      <c r="G39" s="1600"/>
      <c r="H39" s="1600"/>
      <c r="I39" s="1600"/>
      <c r="J39" s="1600"/>
      <c r="K39" s="1600"/>
      <c r="L39" s="1600"/>
      <c r="M39" s="1600"/>
      <c r="N39" s="1600"/>
      <c r="O39" s="1600"/>
      <c r="P39" s="1600"/>
      <c r="Q39" s="1600"/>
      <c r="R39" s="1600"/>
      <c r="S39" s="1600"/>
      <c r="T39" s="1600"/>
      <c r="U39" s="1600"/>
      <c r="V39" s="1600"/>
      <c r="W39" s="1633"/>
      <c r="X39" s="363"/>
      <c r="Y39" s="373"/>
      <c r="Z39" s="1632"/>
      <c r="AA39" s="1600"/>
      <c r="AB39" s="1600"/>
      <c r="AC39" s="1600"/>
      <c r="AD39" s="1600"/>
      <c r="AE39" s="1600"/>
      <c r="AF39" s="1600"/>
      <c r="AG39" s="1600"/>
      <c r="AH39" s="1600"/>
      <c r="AI39" s="1600"/>
      <c r="AJ39" s="1600"/>
      <c r="AK39" s="1600"/>
      <c r="AL39" s="1600"/>
      <c r="AM39" s="1600"/>
      <c r="AN39" s="1600"/>
      <c r="AO39" s="1600"/>
      <c r="AP39" s="1600"/>
      <c r="AQ39" s="1600"/>
      <c r="AR39" s="1600"/>
      <c r="AS39" s="1600"/>
      <c r="AT39" s="1600"/>
      <c r="AU39" s="1633"/>
      <c r="AV39" s="332"/>
    </row>
    <row r="40" spans="1:48" ht="36" customHeight="1">
      <c r="A40" s="332"/>
      <c r="B40" s="1632"/>
      <c r="C40" s="1600"/>
      <c r="D40" s="1600"/>
      <c r="E40" s="1600"/>
      <c r="F40" s="1600"/>
      <c r="G40" s="1600"/>
      <c r="H40" s="1600"/>
      <c r="I40" s="1600"/>
      <c r="J40" s="1600"/>
      <c r="K40" s="1600"/>
      <c r="L40" s="1600"/>
      <c r="M40" s="1600"/>
      <c r="N40" s="1600"/>
      <c r="O40" s="1600"/>
      <c r="P40" s="1600"/>
      <c r="Q40" s="1600"/>
      <c r="R40" s="1600"/>
      <c r="S40" s="1600"/>
      <c r="T40" s="1600"/>
      <c r="U40" s="1600"/>
      <c r="V40" s="1600"/>
      <c r="W40" s="1633"/>
      <c r="X40" s="363"/>
      <c r="Y40" s="373"/>
      <c r="Z40" s="1632"/>
      <c r="AA40" s="1600"/>
      <c r="AB40" s="1600"/>
      <c r="AC40" s="1600"/>
      <c r="AD40" s="1600"/>
      <c r="AE40" s="1600"/>
      <c r="AF40" s="1600"/>
      <c r="AG40" s="1600"/>
      <c r="AH40" s="1600"/>
      <c r="AI40" s="1600"/>
      <c r="AJ40" s="1600"/>
      <c r="AK40" s="1600"/>
      <c r="AL40" s="1600"/>
      <c r="AM40" s="1600"/>
      <c r="AN40" s="1600"/>
      <c r="AO40" s="1600"/>
      <c r="AP40" s="1600"/>
      <c r="AQ40" s="1600"/>
      <c r="AR40" s="1600"/>
      <c r="AS40" s="1600"/>
      <c r="AT40" s="1600"/>
      <c r="AU40" s="1633"/>
      <c r="AV40" s="332"/>
    </row>
    <row r="41" spans="1:48" ht="36" customHeight="1">
      <c r="A41" s="332"/>
      <c r="B41" s="1632"/>
      <c r="C41" s="1600"/>
      <c r="D41" s="1600"/>
      <c r="E41" s="1600"/>
      <c r="F41" s="1600"/>
      <c r="G41" s="1600"/>
      <c r="H41" s="1600"/>
      <c r="I41" s="1600"/>
      <c r="J41" s="1600"/>
      <c r="K41" s="1600"/>
      <c r="L41" s="1600"/>
      <c r="M41" s="1600"/>
      <c r="N41" s="1600"/>
      <c r="O41" s="1600"/>
      <c r="P41" s="1600"/>
      <c r="Q41" s="1600"/>
      <c r="R41" s="1600"/>
      <c r="S41" s="1600"/>
      <c r="T41" s="1600"/>
      <c r="U41" s="1600"/>
      <c r="V41" s="1600"/>
      <c r="W41" s="1633"/>
      <c r="X41" s="363"/>
      <c r="Y41" s="373"/>
      <c r="Z41" s="1632"/>
      <c r="AA41" s="1600"/>
      <c r="AB41" s="1600"/>
      <c r="AC41" s="1600"/>
      <c r="AD41" s="1600"/>
      <c r="AE41" s="1600"/>
      <c r="AF41" s="1600"/>
      <c r="AG41" s="1600"/>
      <c r="AH41" s="1600"/>
      <c r="AI41" s="1600"/>
      <c r="AJ41" s="1600"/>
      <c r="AK41" s="1600"/>
      <c r="AL41" s="1600"/>
      <c r="AM41" s="1600"/>
      <c r="AN41" s="1600"/>
      <c r="AO41" s="1600"/>
      <c r="AP41" s="1600"/>
      <c r="AQ41" s="1600"/>
      <c r="AR41" s="1600"/>
      <c r="AS41" s="1600"/>
      <c r="AT41" s="1600"/>
      <c r="AU41" s="1633"/>
      <c r="AV41" s="332"/>
    </row>
    <row r="42" spans="1:48" ht="36" customHeight="1">
      <c r="A42" s="332"/>
      <c r="B42" s="1632"/>
      <c r="C42" s="1600"/>
      <c r="D42" s="1600"/>
      <c r="E42" s="1600"/>
      <c r="F42" s="1600"/>
      <c r="G42" s="1600"/>
      <c r="H42" s="1600"/>
      <c r="I42" s="1600"/>
      <c r="J42" s="1600"/>
      <c r="K42" s="1600"/>
      <c r="L42" s="1600"/>
      <c r="M42" s="1600"/>
      <c r="N42" s="1600"/>
      <c r="O42" s="1600"/>
      <c r="P42" s="1600"/>
      <c r="Q42" s="1600"/>
      <c r="R42" s="1600"/>
      <c r="S42" s="1600"/>
      <c r="T42" s="1600"/>
      <c r="U42" s="1600"/>
      <c r="V42" s="1600"/>
      <c r="W42" s="1633"/>
      <c r="X42" s="363"/>
      <c r="Y42" s="373"/>
      <c r="Z42" s="1632"/>
      <c r="AA42" s="1600"/>
      <c r="AB42" s="1600"/>
      <c r="AC42" s="1600"/>
      <c r="AD42" s="1600"/>
      <c r="AE42" s="1600"/>
      <c r="AF42" s="1600"/>
      <c r="AG42" s="1600"/>
      <c r="AH42" s="1600"/>
      <c r="AI42" s="1600"/>
      <c r="AJ42" s="1600"/>
      <c r="AK42" s="1600"/>
      <c r="AL42" s="1600"/>
      <c r="AM42" s="1600"/>
      <c r="AN42" s="1600"/>
      <c r="AO42" s="1600"/>
      <c r="AP42" s="1600"/>
      <c r="AQ42" s="1600"/>
      <c r="AR42" s="1600"/>
      <c r="AS42" s="1600"/>
      <c r="AT42" s="1600"/>
      <c r="AU42" s="1633"/>
      <c r="AV42" s="332"/>
    </row>
    <row r="43" spans="1:48" ht="36" customHeight="1">
      <c r="A43" s="332"/>
      <c r="B43" s="1632"/>
      <c r="C43" s="1600"/>
      <c r="D43" s="1600"/>
      <c r="E43" s="1600"/>
      <c r="F43" s="1600"/>
      <c r="G43" s="1600"/>
      <c r="H43" s="1600"/>
      <c r="I43" s="1600"/>
      <c r="J43" s="1600"/>
      <c r="K43" s="1600"/>
      <c r="L43" s="1600"/>
      <c r="M43" s="1600"/>
      <c r="N43" s="1600"/>
      <c r="O43" s="1600"/>
      <c r="P43" s="1600"/>
      <c r="Q43" s="1600"/>
      <c r="R43" s="1600"/>
      <c r="S43" s="1600"/>
      <c r="T43" s="1600"/>
      <c r="U43" s="1600"/>
      <c r="V43" s="1600"/>
      <c r="W43" s="1633"/>
      <c r="X43" s="363"/>
      <c r="Y43" s="373"/>
      <c r="Z43" s="1632"/>
      <c r="AA43" s="1600"/>
      <c r="AB43" s="1600"/>
      <c r="AC43" s="1600"/>
      <c r="AD43" s="1600"/>
      <c r="AE43" s="1600"/>
      <c r="AF43" s="1600"/>
      <c r="AG43" s="1600"/>
      <c r="AH43" s="1600"/>
      <c r="AI43" s="1600"/>
      <c r="AJ43" s="1600"/>
      <c r="AK43" s="1600"/>
      <c r="AL43" s="1600"/>
      <c r="AM43" s="1600"/>
      <c r="AN43" s="1600"/>
      <c r="AO43" s="1600"/>
      <c r="AP43" s="1600"/>
      <c r="AQ43" s="1600"/>
      <c r="AR43" s="1600"/>
      <c r="AS43" s="1600"/>
      <c r="AT43" s="1600"/>
      <c r="AU43" s="1633"/>
      <c r="AV43" s="332"/>
    </row>
    <row r="44" spans="1:48" ht="36" customHeight="1">
      <c r="A44" s="332"/>
      <c r="B44" s="1632"/>
      <c r="C44" s="1600"/>
      <c r="D44" s="1600"/>
      <c r="E44" s="1600"/>
      <c r="F44" s="1600"/>
      <c r="G44" s="1600"/>
      <c r="H44" s="1600"/>
      <c r="I44" s="1600"/>
      <c r="J44" s="1600"/>
      <c r="K44" s="1600"/>
      <c r="L44" s="1600"/>
      <c r="M44" s="1600"/>
      <c r="N44" s="1600"/>
      <c r="O44" s="1600"/>
      <c r="P44" s="1600"/>
      <c r="Q44" s="1600"/>
      <c r="R44" s="1600"/>
      <c r="S44" s="1600"/>
      <c r="T44" s="1600"/>
      <c r="U44" s="1600"/>
      <c r="V44" s="1600"/>
      <c r="W44" s="1633"/>
      <c r="X44" s="363"/>
      <c r="Y44" s="373"/>
      <c r="Z44" s="1632"/>
      <c r="AA44" s="1600"/>
      <c r="AB44" s="1600"/>
      <c r="AC44" s="1600"/>
      <c r="AD44" s="1600"/>
      <c r="AE44" s="1600"/>
      <c r="AF44" s="1600"/>
      <c r="AG44" s="1600"/>
      <c r="AH44" s="1600"/>
      <c r="AI44" s="1600"/>
      <c r="AJ44" s="1600"/>
      <c r="AK44" s="1600"/>
      <c r="AL44" s="1600"/>
      <c r="AM44" s="1600"/>
      <c r="AN44" s="1600"/>
      <c r="AO44" s="1600"/>
      <c r="AP44" s="1600"/>
      <c r="AQ44" s="1600"/>
      <c r="AR44" s="1600"/>
      <c r="AS44" s="1600"/>
      <c r="AT44" s="1600"/>
      <c r="AU44" s="1633"/>
      <c r="AV44" s="332"/>
    </row>
    <row r="45" spans="1:48" ht="36" customHeight="1">
      <c r="A45" s="332"/>
      <c r="B45" s="1632"/>
      <c r="C45" s="1600"/>
      <c r="D45" s="1600"/>
      <c r="E45" s="1600"/>
      <c r="F45" s="1600"/>
      <c r="G45" s="1600"/>
      <c r="H45" s="1600"/>
      <c r="I45" s="1600"/>
      <c r="J45" s="1600"/>
      <c r="K45" s="1600"/>
      <c r="L45" s="1600"/>
      <c r="M45" s="1600"/>
      <c r="N45" s="1600"/>
      <c r="O45" s="1600"/>
      <c r="P45" s="1600"/>
      <c r="Q45" s="1600"/>
      <c r="R45" s="1600"/>
      <c r="S45" s="1600"/>
      <c r="T45" s="1600"/>
      <c r="U45" s="1600"/>
      <c r="V45" s="1600"/>
      <c r="W45" s="1633"/>
      <c r="X45" s="363"/>
      <c r="Y45" s="373"/>
      <c r="Z45" s="1632"/>
      <c r="AA45" s="1600"/>
      <c r="AB45" s="1600"/>
      <c r="AC45" s="1600"/>
      <c r="AD45" s="1600"/>
      <c r="AE45" s="1600"/>
      <c r="AF45" s="1600"/>
      <c r="AG45" s="1600"/>
      <c r="AH45" s="1600"/>
      <c r="AI45" s="1600"/>
      <c r="AJ45" s="1600"/>
      <c r="AK45" s="1600"/>
      <c r="AL45" s="1600"/>
      <c r="AM45" s="1600"/>
      <c r="AN45" s="1600"/>
      <c r="AO45" s="1600"/>
      <c r="AP45" s="1600"/>
      <c r="AQ45" s="1600"/>
      <c r="AR45" s="1600"/>
      <c r="AS45" s="1600"/>
      <c r="AT45" s="1600"/>
      <c r="AU45" s="1633"/>
      <c r="AV45" s="332"/>
    </row>
    <row r="46" spans="1:48" ht="36" customHeight="1">
      <c r="A46" s="332"/>
      <c r="B46" s="1632"/>
      <c r="C46" s="1600"/>
      <c r="D46" s="1600"/>
      <c r="E46" s="1600"/>
      <c r="F46" s="1600"/>
      <c r="G46" s="1600"/>
      <c r="H46" s="1600"/>
      <c r="I46" s="1600"/>
      <c r="J46" s="1600"/>
      <c r="K46" s="1600"/>
      <c r="L46" s="1600"/>
      <c r="M46" s="1600"/>
      <c r="N46" s="1600"/>
      <c r="O46" s="1600"/>
      <c r="P46" s="1600"/>
      <c r="Q46" s="1600"/>
      <c r="R46" s="1600"/>
      <c r="S46" s="1600"/>
      <c r="T46" s="1600"/>
      <c r="U46" s="1600"/>
      <c r="V46" s="1600"/>
      <c r="W46" s="1633"/>
      <c r="X46" s="363"/>
      <c r="Y46" s="373"/>
      <c r="Z46" s="1632"/>
      <c r="AA46" s="1600"/>
      <c r="AB46" s="1600"/>
      <c r="AC46" s="1600"/>
      <c r="AD46" s="1600"/>
      <c r="AE46" s="1600"/>
      <c r="AF46" s="1600"/>
      <c r="AG46" s="1600"/>
      <c r="AH46" s="1600"/>
      <c r="AI46" s="1600"/>
      <c r="AJ46" s="1600"/>
      <c r="AK46" s="1600"/>
      <c r="AL46" s="1600"/>
      <c r="AM46" s="1600"/>
      <c r="AN46" s="1600"/>
      <c r="AO46" s="1600"/>
      <c r="AP46" s="1600"/>
      <c r="AQ46" s="1600"/>
      <c r="AR46" s="1600"/>
      <c r="AS46" s="1600"/>
      <c r="AT46" s="1600"/>
      <c r="AU46" s="1633"/>
      <c r="AV46" s="332"/>
    </row>
    <row r="47" spans="1:48" ht="36" customHeight="1">
      <c r="A47" s="332"/>
      <c r="B47" s="1634"/>
      <c r="C47" s="1626"/>
      <c r="D47" s="1626"/>
      <c r="E47" s="1626"/>
      <c r="F47" s="1626"/>
      <c r="G47" s="1626"/>
      <c r="H47" s="1626"/>
      <c r="I47" s="1626"/>
      <c r="J47" s="1626"/>
      <c r="K47" s="1626"/>
      <c r="L47" s="1626"/>
      <c r="M47" s="1626"/>
      <c r="N47" s="1626"/>
      <c r="O47" s="1626"/>
      <c r="P47" s="1626"/>
      <c r="Q47" s="1626"/>
      <c r="R47" s="1626"/>
      <c r="S47" s="1626"/>
      <c r="T47" s="1626"/>
      <c r="U47" s="1626"/>
      <c r="V47" s="1626"/>
      <c r="W47" s="1635"/>
      <c r="X47" s="363"/>
      <c r="Y47" s="373"/>
      <c r="Z47" s="1634"/>
      <c r="AA47" s="1626"/>
      <c r="AB47" s="1626"/>
      <c r="AC47" s="1626"/>
      <c r="AD47" s="1626"/>
      <c r="AE47" s="1626"/>
      <c r="AF47" s="1626"/>
      <c r="AG47" s="1626"/>
      <c r="AH47" s="1626"/>
      <c r="AI47" s="1626"/>
      <c r="AJ47" s="1626"/>
      <c r="AK47" s="1626"/>
      <c r="AL47" s="1626"/>
      <c r="AM47" s="1626"/>
      <c r="AN47" s="1626"/>
      <c r="AO47" s="1626"/>
      <c r="AP47" s="1626"/>
      <c r="AQ47" s="1626"/>
      <c r="AR47" s="1626"/>
      <c r="AS47" s="1626"/>
      <c r="AT47" s="1626"/>
      <c r="AU47" s="1635"/>
      <c r="AV47" s="332"/>
    </row>
    <row r="48" spans="1:48" ht="36" customHeight="1">
      <c r="A48" s="360"/>
      <c r="B48" s="362"/>
      <c r="C48" s="362"/>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0"/>
      <c r="AP48" s="360"/>
      <c r="AQ48" s="360"/>
      <c r="AR48" s="360"/>
      <c r="AS48" s="360"/>
      <c r="AT48" s="360"/>
      <c r="AU48" s="360"/>
      <c r="AV48" s="360"/>
    </row>
    <row r="49" spans="49:49" ht="21.75" customHeight="1">
      <c r="AW49" s="359"/>
    </row>
    <row r="50" spans="49:49" ht="16.5" customHeight="1">
      <c r="AW50" s="359"/>
    </row>
  </sheetData>
  <sheetProtection algorithmName="SHA-512" hashValue="uEkA5cuaPZ+ZArVFaVVOY7QlCDxwQRf4+2vRAq97mePMePyGALG7n23IAHNOngkhMLGxa0GTMv5umWdXcxNI5A==" saltValue="sQryhPTw/Nuj8hyM7+gUNw==" spinCount="100000" sheet="1" scenarios="1"/>
  <mergeCells count="30">
    <mergeCell ref="B38:W47"/>
    <mergeCell ref="Z38:AU47"/>
    <mergeCell ref="B37:E37"/>
    <mergeCell ref="G37:V37"/>
    <mergeCell ref="Z37:AC37"/>
    <mergeCell ref="AE37:AT37"/>
    <mergeCell ref="B14:W23"/>
    <mergeCell ref="Z14:AU23"/>
    <mergeCell ref="B25:E25"/>
    <mergeCell ref="Z25:AC25"/>
    <mergeCell ref="B26:W35"/>
    <mergeCell ref="Z26:AU35"/>
    <mergeCell ref="AR13:AS13"/>
    <mergeCell ref="Z11:AE11"/>
    <mergeCell ref="B11:G11"/>
    <mergeCell ref="H11:W11"/>
    <mergeCell ref="AF11:AU11"/>
    <mergeCell ref="B13:E13"/>
    <mergeCell ref="I13:S13"/>
    <mergeCell ref="T13:U13"/>
    <mergeCell ref="Z13:AC13"/>
    <mergeCell ref="AG13:AQ13"/>
    <mergeCell ref="B4:AU4"/>
    <mergeCell ref="AN6:AO6"/>
    <mergeCell ref="AQ6:AR6"/>
    <mergeCell ref="AS6:AU6"/>
    <mergeCell ref="B10:G10"/>
    <mergeCell ref="H10:W10"/>
    <mergeCell ref="Z10:AE10"/>
    <mergeCell ref="AF10:AU10"/>
  </mergeCells>
  <phoneticPr fontId="51"/>
  <conditionalFormatting sqref="AN6:AO6">
    <cfRule type="expression" dxfId="35" priority="2" stopIfTrue="1">
      <formula>$AN$6=""</formula>
    </cfRule>
  </conditionalFormatting>
  <conditionalFormatting sqref="AQ6:AR6">
    <cfRule type="expression" dxfId="34" priority="1" stopIfTrue="1">
      <formula>$AQ$6=""</formula>
    </cfRule>
  </conditionalFormatting>
  <dataValidations count="1">
    <dataValidation imeMode="disabled" allowBlank="1" showInputMessage="1" showErrorMessage="1" sqref="AN6:AO6 AQ6:AR6" xr:uid="{788F6000-AE72-4621-BCAE-217841AB52E4}"/>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FA4A-15C2-4C24-A18B-CEA9719477E2}">
  <dimension ref="A1:DS106"/>
  <sheetViews>
    <sheetView showGridLines="0" view="pageBreakPreview" zoomScale="85" zoomScaleNormal="70" zoomScaleSheetLayoutView="85" zoomScalePageLayoutView="115" workbookViewId="0"/>
  </sheetViews>
  <sheetFormatPr defaultColWidth="1.33203125" defaultRowHeight="12"/>
  <cols>
    <col min="1" max="3" width="1.33203125" style="279" customWidth="1"/>
    <col min="4" max="5" width="1.33203125" style="280" customWidth="1"/>
    <col min="6" max="7" width="1.33203125" style="281" customWidth="1"/>
    <col min="8" max="11" width="1.33203125" style="279"/>
    <col min="12" max="12" width="1.21875" style="279" customWidth="1"/>
    <col min="13" max="71" width="1.33203125" style="279"/>
    <col min="72" max="72" width="1.33203125" style="279" customWidth="1"/>
    <col min="73" max="91" width="1.33203125" style="279"/>
    <col min="92" max="92" width="1.44140625" style="279" customWidth="1"/>
    <col min="93" max="256" width="1.33203125" style="279"/>
    <col min="257" max="263" width="1.33203125" style="279" customWidth="1"/>
    <col min="264" max="267" width="1.33203125" style="279"/>
    <col min="268" max="268" width="1.21875" style="279" customWidth="1"/>
    <col min="269" max="327" width="1.33203125" style="279"/>
    <col min="328" max="328" width="1.33203125" style="279" customWidth="1"/>
    <col min="329" max="347" width="1.33203125" style="279"/>
    <col min="348" max="348" width="1.44140625" style="279" customWidth="1"/>
    <col min="349" max="512" width="1.33203125" style="279"/>
    <col min="513" max="519" width="1.33203125" style="279" customWidth="1"/>
    <col min="520" max="523" width="1.33203125" style="279"/>
    <col min="524" max="524" width="1.21875" style="279" customWidth="1"/>
    <col min="525" max="583" width="1.33203125" style="279"/>
    <col min="584" max="584" width="1.33203125" style="279" customWidth="1"/>
    <col min="585" max="603" width="1.33203125" style="279"/>
    <col min="604" max="604" width="1.44140625" style="279" customWidth="1"/>
    <col min="605" max="768" width="1.33203125" style="279"/>
    <col min="769" max="775" width="1.33203125" style="279" customWidth="1"/>
    <col min="776" max="779" width="1.33203125" style="279"/>
    <col min="780" max="780" width="1.21875" style="279" customWidth="1"/>
    <col min="781" max="839" width="1.33203125" style="279"/>
    <col min="840" max="840" width="1.33203125" style="279" customWidth="1"/>
    <col min="841" max="859" width="1.33203125" style="279"/>
    <col min="860" max="860" width="1.44140625" style="279" customWidth="1"/>
    <col min="861" max="1024" width="1.33203125" style="279"/>
    <col min="1025" max="1031" width="1.33203125" style="279" customWidth="1"/>
    <col min="1032" max="1035" width="1.33203125" style="279"/>
    <col min="1036" max="1036" width="1.21875" style="279" customWidth="1"/>
    <col min="1037" max="1095" width="1.33203125" style="279"/>
    <col min="1096" max="1096" width="1.33203125" style="279" customWidth="1"/>
    <col min="1097" max="1115" width="1.33203125" style="279"/>
    <col min="1116" max="1116" width="1.44140625" style="279" customWidth="1"/>
    <col min="1117" max="1280" width="1.33203125" style="279"/>
    <col min="1281" max="1287" width="1.33203125" style="279" customWidth="1"/>
    <col min="1288" max="1291" width="1.33203125" style="279"/>
    <col min="1292" max="1292" width="1.21875" style="279" customWidth="1"/>
    <col min="1293" max="1351" width="1.33203125" style="279"/>
    <col min="1352" max="1352" width="1.33203125" style="279" customWidth="1"/>
    <col min="1353" max="1371" width="1.33203125" style="279"/>
    <col min="1372" max="1372" width="1.44140625" style="279" customWidth="1"/>
    <col min="1373" max="1536" width="1.33203125" style="279"/>
    <col min="1537" max="1543" width="1.33203125" style="279" customWidth="1"/>
    <col min="1544" max="1547" width="1.33203125" style="279"/>
    <col min="1548" max="1548" width="1.21875" style="279" customWidth="1"/>
    <col min="1549" max="1607" width="1.33203125" style="279"/>
    <col min="1608" max="1608" width="1.33203125" style="279" customWidth="1"/>
    <col min="1609" max="1627" width="1.33203125" style="279"/>
    <col min="1628" max="1628" width="1.44140625" style="279" customWidth="1"/>
    <col min="1629" max="1792" width="1.33203125" style="279"/>
    <col min="1793" max="1799" width="1.33203125" style="279" customWidth="1"/>
    <col min="1800" max="1803" width="1.33203125" style="279"/>
    <col min="1804" max="1804" width="1.21875" style="279" customWidth="1"/>
    <col min="1805" max="1863" width="1.33203125" style="279"/>
    <col min="1864" max="1864" width="1.33203125" style="279" customWidth="1"/>
    <col min="1865" max="1883" width="1.33203125" style="279"/>
    <col min="1884" max="1884" width="1.44140625" style="279" customWidth="1"/>
    <col min="1885" max="2048" width="1.33203125" style="279"/>
    <col min="2049" max="2055" width="1.33203125" style="279" customWidth="1"/>
    <col min="2056" max="2059" width="1.33203125" style="279"/>
    <col min="2060" max="2060" width="1.21875" style="279" customWidth="1"/>
    <col min="2061" max="2119" width="1.33203125" style="279"/>
    <col min="2120" max="2120" width="1.33203125" style="279" customWidth="1"/>
    <col min="2121" max="2139" width="1.33203125" style="279"/>
    <col min="2140" max="2140" width="1.44140625" style="279" customWidth="1"/>
    <col min="2141" max="2304" width="1.33203125" style="279"/>
    <col min="2305" max="2311" width="1.33203125" style="279" customWidth="1"/>
    <col min="2312" max="2315" width="1.33203125" style="279"/>
    <col min="2316" max="2316" width="1.21875" style="279" customWidth="1"/>
    <col min="2317" max="2375" width="1.33203125" style="279"/>
    <col min="2376" max="2376" width="1.33203125" style="279" customWidth="1"/>
    <col min="2377" max="2395" width="1.33203125" style="279"/>
    <col min="2396" max="2396" width="1.44140625" style="279" customWidth="1"/>
    <col min="2397" max="2560" width="1.33203125" style="279"/>
    <col min="2561" max="2567" width="1.33203125" style="279" customWidth="1"/>
    <col min="2568" max="2571" width="1.33203125" style="279"/>
    <col min="2572" max="2572" width="1.21875" style="279" customWidth="1"/>
    <col min="2573" max="2631" width="1.33203125" style="279"/>
    <col min="2632" max="2632" width="1.33203125" style="279" customWidth="1"/>
    <col min="2633" max="2651" width="1.33203125" style="279"/>
    <col min="2652" max="2652" width="1.44140625" style="279" customWidth="1"/>
    <col min="2653" max="2816" width="1.33203125" style="279"/>
    <col min="2817" max="2823" width="1.33203125" style="279" customWidth="1"/>
    <col min="2824" max="2827" width="1.33203125" style="279"/>
    <col min="2828" max="2828" width="1.21875" style="279" customWidth="1"/>
    <col min="2829" max="2887" width="1.33203125" style="279"/>
    <col min="2888" max="2888" width="1.33203125" style="279" customWidth="1"/>
    <col min="2889" max="2907" width="1.33203125" style="279"/>
    <col min="2908" max="2908" width="1.44140625" style="279" customWidth="1"/>
    <col min="2909" max="3072" width="1.33203125" style="279"/>
    <col min="3073" max="3079" width="1.33203125" style="279" customWidth="1"/>
    <col min="3080" max="3083" width="1.33203125" style="279"/>
    <col min="3084" max="3084" width="1.21875" style="279" customWidth="1"/>
    <col min="3085" max="3143" width="1.33203125" style="279"/>
    <col min="3144" max="3144" width="1.33203125" style="279" customWidth="1"/>
    <col min="3145" max="3163" width="1.33203125" style="279"/>
    <col min="3164" max="3164" width="1.44140625" style="279" customWidth="1"/>
    <col min="3165" max="3328" width="1.33203125" style="279"/>
    <col min="3329" max="3335" width="1.33203125" style="279" customWidth="1"/>
    <col min="3336" max="3339" width="1.33203125" style="279"/>
    <col min="3340" max="3340" width="1.21875" style="279" customWidth="1"/>
    <col min="3341" max="3399" width="1.33203125" style="279"/>
    <col min="3400" max="3400" width="1.33203125" style="279" customWidth="1"/>
    <col min="3401" max="3419" width="1.33203125" style="279"/>
    <col min="3420" max="3420" width="1.44140625" style="279" customWidth="1"/>
    <col min="3421" max="3584" width="1.33203125" style="279"/>
    <col min="3585" max="3591" width="1.33203125" style="279" customWidth="1"/>
    <col min="3592" max="3595" width="1.33203125" style="279"/>
    <col min="3596" max="3596" width="1.21875" style="279" customWidth="1"/>
    <col min="3597" max="3655" width="1.33203125" style="279"/>
    <col min="3656" max="3656" width="1.33203125" style="279" customWidth="1"/>
    <col min="3657" max="3675" width="1.33203125" style="279"/>
    <col min="3676" max="3676" width="1.44140625" style="279" customWidth="1"/>
    <col min="3677" max="3840" width="1.33203125" style="279"/>
    <col min="3841" max="3847" width="1.33203125" style="279" customWidth="1"/>
    <col min="3848" max="3851" width="1.33203125" style="279"/>
    <col min="3852" max="3852" width="1.21875" style="279" customWidth="1"/>
    <col min="3853" max="3911" width="1.33203125" style="279"/>
    <col min="3912" max="3912" width="1.33203125" style="279" customWidth="1"/>
    <col min="3913" max="3931" width="1.33203125" style="279"/>
    <col min="3932" max="3932" width="1.44140625" style="279" customWidth="1"/>
    <col min="3933" max="4096" width="1.33203125" style="279"/>
    <col min="4097" max="4103" width="1.33203125" style="279" customWidth="1"/>
    <col min="4104" max="4107" width="1.33203125" style="279"/>
    <col min="4108" max="4108" width="1.21875" style="279" customWidth="1"/>
    <col min="4109" max="4167" width="1.33203125" style="279"/>
    <col min="4168" max="4168" width="1.33203125" style="279" customWidth="1"/>
    <col min="4169" max="4187" width="1.33203125" style="279"/>
    <col min="4188" max="4188" width="1.44140625" style="279" customWidth="1"/>
    <col min="4189" max="4352" width="1.33203125" style="279"/>
    <col min="4353" max="4359" width="1.33203125" style="279" customWidth="1"/>
    <col min="4360" max="4363" width="1.33203125" style="279"/>
    <col min="4364" max="4364" width="1.21875" style="279" customWidth="1"/>
    <col min="4365" max="4423" width="1.33203125" style="279"/>
    <col min="4424" max="4424" width="1.33203125" style="279" customWidth="1"/>
    <col min="4425" max="4443" width="1.33203125" style="279"/>
    <col min="4444" max="4444" width="1.44140625" style="279" customWidth="1"/>
    <col min="4445" max="4608" width="1.33203125" style="279"/>
    <col min="4609" max="4615" width="1.33203125" style="279" customWidth="1"/>
    <col min="4616" max="4619" width="1.33203125" style="279"/>
    <col min="4620" max="4620" width="1.21875" style="279" customWidth="1"/>
    <col min="4621" max="4679" width="1.33203125" style="279"/>
    <col min="4680" max="4680" width="1.33203125" style="279" customWidth="1"/>
    <col min="4681" max="4699" width="1.33203125" style="279"/>
    <col min="4700" max="4700" width="1.44140625" style="279" customWidth="1"/>
    <col min="4701" max="4864" width="1.33203125" style="279"/>
    <col min="4865" max="4871" width="1.33203125" style="279" customWidth="1"/>
    <col min="4872" max="4875" width="1.33203125" style="279"/>
    <col min="4876" max="4876" width="1.21875" style="279" customWidth="1"/>
    <col min="4877" max="4935" width="1.33203125" style="279"/>
    <col min="4936" max="4936" width="1.33203125" style="279" customWidth="1"/>
    <col min="4937" max="4955" width="1.33203125" style="279"/>
    <col min="4956" max="4956" width="1.44140625" style="279" customWidth="1"/>
    <col min="4957" max="5120" width="1.33203125" style="279"/>
    <col min="5121" max="5127" width="1.33203125" style="279" customWidth="1"/>
    <col min="5128" max="5131" width="1.33203125" style="279"/>
    <col min="5132" max="5132" width="1.21875" style="279" customWidth="1"/>
    <col min="5133" max="5191" width="1.33203125" style="279"/>
    <col min="5192" max="5192" width="1.33203125" style="279" customWidth="1"/>
    <col min="5193" max="5211" width="1.33203125" style="279"/>
    <col min="5212" max="5212" width="1.44140625" style="279" customWidth="1"/>
    <col min="5213" max="5376" width="1.33203125" style="279"/>
    <col min="5377" max="5383" width="1.33203125" style="279" customWidth="1"/>
    <col min="5384" max="5387" width="1.33203125" style="279"/>
    <col min="5388" max="5388" width="1.21875" style="279" customWidth="1"/>
    <col min="5389" max="5447" width="1.33203125" style="279"/>
    <col min="5448" max="5448" width="1.33203125" style="279" customWidth="1"/>
    <col min="5449" max="5467" width="1.33203125" style="279"/>
    <col min="5468" max="5468" width="1.44140625" style="279" customWidth="1"/>
    <col min="5469" max="5632" width="1.33203125" style="279"/>
    <col min="5633" max="5639" width="1.33203125" style="279" customWidth="1"/>
    <col min="5640" max="5643" width="1.33203125" style="279"/>
    <col min="5644" max="5644" width="1.21875" style="279" customWidth="1"/>
    <col min="5645" max="5703" width="1.33203125" style="279"/>
    <col min="5704" max="5704" width="1.33203125" style="279" customWidth="1"/>
    <col min="5705" max="5723" width="1.33203125" style="279"/>
    <col min="5724" max="5724" width="1.44140625" style="279" customWidth="1"/>
    <col min="5725" max="5888" width="1.33203125" style="279"/>
    <col min="5889" max="5895" width="1.33203125" style="279" customWidth="1"/>
    <col min="5896" max="5899" width="1.33203125" style="279"/>
    <col min="5900" max="5900" width="1.21875" style="279" customWidth="1"/>
    <col min="5901" max="5959" width="1.33203125" style="279"/>
    <col min="5960" max="5960" width="1.33203125" style="279" customWidth="1"/>
    <col min="5961" max="5979" width="1.33203125" style="279"/>
    <col min="5980" max="5980" width="1.44140625" style="279" customWidth="1"/>
    <col min="5981" max="6144" width="1.33203125" style="279"/>
    <col min="6145" max="6151" width="1.33203125" style="279" customWidth="1"/>
    <col min="6152" max="6155" width="1.33203125" style="279"/>
    <col min="6156" max="6156" width="1.21875" style="279" customWidth="1"/>
    <col min="6157" max="6215" width="1.33203125" style="279"/>
    <col min="6216" max="6216" width="1.33203125" style="279" customWidth="1"/>
    <col min="6217" max="6235" width="1.33203125" style="279"/>
    <col min="6236" max="6236" width="1.44140625" style="279" customWidth="1"/>
    <col min="6237" max="6400" width="1.33203125" style="279"/>
    <col min="6401" max="6407" width="1.33203125" style="279" customWidth="1"/>
    <col min="6408" max="6411" width="1.33203125" style="279"/>
    <col min="6412" max="6412" width="1.21875" style="279" customWidth="1"/>
    <col min="6413" max="6471" width="1.33203125" style="279"/>
    <col min="6472" max="6472" width="1.33203125" style="279" customWidth="1"/>
    <col min="6473" max="6491" width="1.33203125" style="279"/>
    <col min="6492" max="6492" width="1.44140625" style="279" customWidth="1"/>
    <col min="6493" max="6656" width="1.33203125" style="279"/>
    <col min="6657" max="6663" width="1.33203125" style="279" customWidth="1"/>
    <col min="6664" max="6667" width="1.33203125" style="279"/>
    <col min="6668" max="6668" width="1.21875" style="279" customWidth="1"/>
    <col min="6669" max="6727" width="1.33203125" style="279"/>
    <col min="6728" max="6728" width="1.33203125" style="279" customWidth="1"/>
    <col min="6729" max="6747" width="1.33203125" style="279"/>
    <col min="6748" max="6748" width="1.44140625" style="279" customWidth="1"/>
    <col min="6749" max="6912" width="1.33203125" style="279"/>
    <col min="6913" max="6919" width="1.33203125" style="279" customWidth="1"/>
    <col min="6920" max="6923" width="1.33203125" style="279"/>
    <col min="6924" max="6924" width="1.21875" style="279" customWidth="1"/>
    <col min="6925" max="6983" width="1.33203125" style="279"/>
    <col min="6984" max="6984" width="1.33203125" style="279" customWidth="1"/>
    <col min="6985" max="7003" width="1.33203125" style="279"/>
    <col min="7004" max="7004" width="1.44140625" style="279" customWidth="1"/>
    <col min="7005" max="7168" width="1.33203125" style="279"/>
    <col min="7169" max="7175" width="1.33203125" style="279" customWidth="1"/>
    <col min="7176" max="7179" width="1.33203125" style="279"/>
    <col min="7180" max="7180" width="1.21875" style="279" customWidth="1"/>
    <col min="7181" max="7239" width="1.33203125" style="279"/>
    <col min="7240" max="7240" width="1.33203125" style="279" customWidth="1"/>
    <col min="7241" max="7259" width="1.33203125" style="279"/>
    <col min="7260" max="7260" width="1.44140625" style="279" customWidth="1"/>
    <col min="7261" max="7424" width="1.33203125" style="279"/>
    <col min="7425" max="7431" width="1.33203125" style="279" customWidth="1"/>
    <col min="7432" max="7435" width="1.33203125" style="279"/>
    <col min="7436" max="7436" width="1.21875" style="279" customWidth="1"/>
    <col min="7437" max="7495" width="1.33203125" style="279"/>
    <col min="7496" max="7496" width="1.33203125" style="279" customWidth="1"/>
    <col min="7497" max="7515" width="1.33203125" style="279"/>
    <col min="7516" max="7516" width="1.44140625" style="279" customWidth="1"/>
    <col min="7517" max="7680" width="1.33203125" style="279"/>
    <col min="7681" max="7687" width="1.33203125" style="279" customWidth="1"/>
    <col min="7688" max="7691" width="1.33203125" style="279"/>
    <col min="7692" max="7692" width="1.21875" style="279" customWidth="1"/>
    <col min="7693" max="7751" width="1.33203125" style="279"/>
    <col min="7752" max="7752" width="1.33203125" style="279" customWidth="1"/>
    <col min="7753" max="7771" width="1.33203125" style="279"/>
    <col min="7772" max="7772" width="1.44140625" style="279" customWidth="1"/>
    <col min="7773" max="7936" width="1.33203125" style="279"/>
    <col min="7937" max="7943" width="1.33203125" style="279" customWidth="1"/>
    <col min="7944" max="7947" width="1.33203125" style="279"/>
    <col min="7948" max="7948" width="1.21875" style="279" customWidth="1"/>
    <col min="7949" max="8007" width="1.33203125" style="279"/>
    <col min="8008" max="8008" width="1.33203125" style="279" customWidth="1"/>
    <col min="8009" max="8027" width="1.33203125" style="279"/>
    <col min="8028" max="8028" width="1.44140625" style="279" customWidth="1"/>
    <col min="8029" max="8192" width="1.33203125" style="279"/>
    <col min="8193" max="8199" width="1.33203125" style="279" customWidth="1"/>
    <col min="8200" max="8203" width="1.33203125" style="279"/>
    <col min="8204" max="8204" width="1.21875" style="279" customWidth="1"/>
    <col min="8205" max="8263" width="1.33203125" style="279"/>
    <col min="8264" max="8264" width="1.33203125" style="279" customWidth="1"/>
    <col min="8265" max="8283" width="1.33203125" style="279"/>
    <col min="8284" max="8284" width="1.44140625" style="279" customWidth="1"/>
    <col min="8285" max="8448" width="1.33203125" style="279"/>
    <col min="8449" max="8455" width="1.33203125" style="279" customWidth="1"/>
    <col min="8456" max="8459" width="1.33203125" style="279"/>
    <col min="8460" max="8460" width="1.21875" style="279" customWidth="1"/>
    <col min="8461" max="8519" width="1.33203125" style="279"/>
    <col min="8520" max="8520" width="1.33203125" style="279" customWidth="1"/>
    <col min="8521" max="8539" width="1.33203125" style="279"/>
    <col min="8540" max="8540" width="1.44140625" style="279" customWidth="1"/>
    <col min="8541" max="8704" width="1.33203125" style="279"/>
    <col min="8705" max="8711" width="1.33203125" style="279" customWidth="1"/>
    <col min="8712" max="8715" width="1.33203125" style="279"/>
    <col min="8716" max="8716" width="1.21875" style="279" customWidth="1"/>
    <col min="8717" max="8775" width="1.33203125" style="279"/>
    <col min="8776" max="8776" width="1.33203125" style="279" customWidth="1"/>
    <col min="8777" max="8795" width="1.33203125" style="279"/>
    <col min="8796" max="8796" width="1.44140625" style="279" customWidth="1"/>
    <col min="8797" max="8960" width="1.33203125" style="279"/>
    <col min="8961" max="8967" width="1.33203125" style="279" customWidth="1"/>
    <col min="8968" max="8971" width="1.33203125" style="279"/>
    <col min="8972" max="8972" width="1.21875" style="279" customWidth="1"/>
    <col min="8973" max="9031" width="1.33203125" style="279"/>
    <col min="9032" max="9032" width="1.33203125" style="279" customWidth="1"/>
    <col min="9033" max="9051" width="1.33203125" style="279"/>
    <col min="9052" max="9052" width="1.44140625" style="279" customWidth="1"/>
    <col min="9053" max="9216" width="1.33203125" style="279"/>
    <col min="9217" max="9223" width="1.33203125" style="279" customWidth="1"/>
    <col min="9224" max="9227" width="1.33203125" style="279"/>
    <col min="9228" max="9228" width="1.21875" style="279" customWidth="1"/>
    <col min="9229" max="9287" width="1.33203125" style="279"/>
    <col min="9288" max="9288" width="1.33203125" style="279" customWidth="1"/>
    <col min="9289" max="9307" width="1.33203125" style="279"/>
    <col min="9308" max="9308" width="1.44140625" style="279" customWidth="1"/>
    <col min="9309" max="9472" width="1.33203125" style="279"/>
    <col min="9473" max="9479" width="1.33203125" style="279" customWidth="1"/>
    <col min="9480" max="9483" width="1.33203125" style="279"/>
    <col min="9484" max="9484" width="1.21875" style="279" customWidth="1"/>
    <col min="9485" max="9543" width="1.33203125" style="279"/>
    <col min="9544" max="9544" width="1.33203125" style="279" customWidth="1"/>
    <col min="9545" max="9563" width="1.33203125" style="279"/>
    <col min="9564" max="9564" width="1.44140625" style="279" customWidth="1"/>
    <col min="9565" max="9728" width="1.33203125" style="279"/>
    <col min="9729" max="9735" width="1.33203125" style="279" customWidth="1"/>
    <col min="9736" max="9739" width="1.33203125" style="279"/>
    <col min="9740" max="9740" width="1.21875" style="279" customWidth="1"/>
    <col min="9741" max="9799" width="1.33203125" style="279"/>
    <col min="9800" max="9800" width="1.33203125" style="279" customWidth="1"/>
    <col min="9801" max="9819" width="1.33203125" style="279"/>
    <col min="9820" max="9820" width="1.44140625" style="279" customWidth="1"/>
    <col min="9821" max="9984" width="1.33203125" style="279"/>
    <col min="9985" max="9991" width="1.33203125" style="279" customWidth="1"/>
    <col min="9992" max="9995" width="1.33203125" style="279"/>
    <col min="9996" max="9996" width="1.21875" style="279" customWidth="1"/>
    <col min="9997" max="10055" width="1.33203125" style="279"/>
    <col min="10056" max="10056" width="1.33203125" style="279" customWidth="1"/>
    <col min="10057" max="10075" width="1.33203125" style="279"/>
    <col min="10076" max="10076" width="1.44140625" style="279" customWidth="1"/>
    <col min="10077" max="10240" width="1.33203125" style="279"/>
    <col min="10241" max="10247" width="1.33203125" style="279" customWidth="1"/>
    <col min="10248" max="10251" width="1.33203125" style="279"/>
    <col min="10252" max="10252" width="1.21875" style="279" customWidth="1"/>
    <col min="10253" max="10311" width="1.33203125" style="279"/>
    <col min="10312" max="10312" width="1.33203125" style="279" customWidth="1"/>
    <col min="10313" max="10331" width="1.33203125" style="279"/>
    <col min="10332" max="10332" width="1.44140625" style="279" customWidth="1"/>
    <col min="10333" max="10496" width="1.33203125" style="279"/>
    <col min="10497" max="10503" width="1.33203125" style="279" customWidth="1"/>
    <col min="10504" max="10507" width="1.33203125" style="279"/>
    <col min="10508" max="10508" width="1.21875" style="279" customWidth="1"/>
    <col min="10509" max="10567" width="1.33203125" style="279"/>
    <col min="10568" max="10568" width="1.33203125" style="279" customWidth="1"/>
    <col min="10569" max="10587" width="1.33203125" style="279"/>
    <col min="10588" max="10588" width="1.44140625" style="279" customWidth="1"/>
    <col min="10589" max="10752" width="1.33203125" style="279"/>
    <col min="10753" max="10759" width="1.33203125" style="279" customWidth="1"/>
    <col min="10760" max="10763" width="1.33203125" style="279"/>
    <col min="10764" max="10764" width="1.21875" style="279" customWidth="1"/>
    <col min="10765" max="10823" width="1.33203125" style="279"/>
    <col min="10824" max="10824" width="1.33203125" style="279" customWidth="1"/>
    <col min="10825" max="10843" width="1.33203125" style="279"/>
    <col min="10844" max="10844" width="1.44140625" style="279" customWidth="1"/>
    <col min="10845" max="11008" width="1.33203125" style="279"/>
    <col min="11009" max="11015" width="1.33203125" style="279" customWidth="1"/>
    <col min="11016" max="11019" width="1.33203125" style="279"/>
    <col min="11020" max="11020" width="1.21875" style="279" customWidth="1"/>
    <col min="11021" max="11079" width="1.33203125" style="279"/>
    <col min="11080" max="11080" width="1.33203125" style="279" customWidth="1"/>
    <col min="11081" max="11099" width="1.33203125" style="279"/>
    <col min="11100" max="11100" width="1.44140625" style="279" customWidth="1"/>
    <col min="11101" max="11264" width="1.33203125" style="279"/>
    <col min="11265" max="11271" width="1.33203125" style="279" customWidth="1"/>
    <col min="11272" max="11275" width="1.33203125" style="279"/>
    <col min="11276" max="11276" width="1.21875" style="279" customWidth="1"/>
    <col min="11277" max="11335" width="1.33203125" style="279"/>
    <col min="11336" max="11336" width="1.33203125" style="279" customWidth="1"/>
    <col min="11337" max="11355" width="1.33203125" style="279"/>
    <col min="11356" max="11356" width="1.44140625" style="279" customWidth="1"/>
    <col min="11357" max="11520" width="1.33203125" style="279"/>
    <col min="11521" max="11527" width="1.33203125" style="279" customWidth="1"/>
    <col min="11528" max="11531" width="1.33203125" style="279"/>
    <col min="11532" max="11532" width="1.21875" style="279" customWidth="1"/>
    <col min="11533" max="11591" width="1.33203125" style="279"/>
    <col min="11592" max="11592" width="1.33203125" style="279" customWidth="1"/>
    <col min="11593" max="11611" width="1.33203125" style="279"/>
    <col min="11612" max="11612" width="1.44140625" style="279" customWidth="1"/>
    <col min="11613" max="11776" width="1.33203125" style="279"/>
    <col min="11777" max="11783" width="1.33203125" style="279" customWidth="1"/>
    <col min="11784" max="11787" width="1.33203125" style="279"/>
    <col min="11788" max="11788" width="1.21875" style="279" customWidth="1"/>
    <col min="11789" max="11847" width="1.33203125" style="279"/>
    <col min="11848" max="11848" width="1.33203125" style="279" customWidth="1"/>
    <col min="11849" max="11867" width="1.33203125" style="279"/>
    <col min="11868" max="11868" width="1.44140625" style="279" customWidth="1"/>
    <col min="11869" max="12032" width="1.33203125" style="279"/>
    <col min="12033" max="12039" width="1.33203125" style="279" customWidth="1"/>
    <col min="12040" max="12043" width="1.33203125" style="279"/>
    <col min="12044" max="12044" width="1.21875" style="279" customWidth="1"/>
    <col min="12045" max="12103" width="1.33203125" style="279"/>
    <col min="12104" max="12104" width="1.33203125" style="279" customWidth="1"/>
    <col min="12105" max="12123" width="1.33203125" style="279"/>
    <col min="12124" max="12124" width="1.44140625" style="279" customWidth="1"/>
    <col min="12125" max="12288" width="1.33203125" style="279"/>
    <col min="12289" max="12295" width="1.33203125" style="279" customWidth="1"/>
    <col min="12296" max="12299" width="1.33203125" style="279"/>
    <col min="12300" max="12300" width="1.21875" style="279" customWidth="1"/>
    <col min="12301" max="12359" width="1.33203125" style="279"/>
    <col min="12360" max="12360" width="1.33203125" style="279" customWidth="1"/>
    <col min="12361" max="12379" width="1.33203125" style="279"/>
    <col min="12380" max="12380" width="1.44140625" style="279" customWidth="1"/>
    <col min="12381" max="12544" width="1.33203125" style="279"/>
    <col min="12545" max="12551" width="1.33203125" style="279" customWidth="1"/>
    <col min="12552" max="12555" width="1.33203125" style="279"/>
    <col min="12556" max="12556" width="1.21875" style="279" customWidth="1"/>
    <col min="12557" max="12615" width="1.33203125" style="279"/>
    <col min="12616" max="12616" width="1.33203125" style="279" customWidth="1"/>
    <col min="12617" max="12635" width="1.33203125" style="279"/>
    <col min="12636" max="12636" width="1.44140625" style="279" customWidth="1"/>
    <col min="12637" max="12800" width="1.33203125" style="279"/>
    <col min="12801" max="12807" width="1.33203125" style="279" customWidth="1"/>
    <col min="12808" max="12811" width="1.33203125" style="279"/>
    <col min="12812" max="12812" width="1.21875" style="279" customWidth="1"/>
    <col min="12813" max="12871" width="1.33203125" style="279"/>
    <col min="12872" max="12872" width="1.33203125" style="279" customWidth="1"/>
    <col min="12873" max="12891" width="1.33203125" style="279"/>
    <col min="12892" max="12892" width="1.44140625" style="279" customWidth="1"/>
    <col min="12893" max="13056" width="1.33203125" style="279"/>
    <col min="13057" max="13063" width="1.33203125" style="279" customWidth="1"/>
    <col min="13064" max="13067" width="1.33203125" style="279"/>
    <col min="13068" max="13068" width="1.21875" style="279" customWidth="1"/>
    <col min="13069" max="13127" width="1.33203125" style="279"/>
    <col min="13128" max="13128" width="1.33203125" style="279" customWidth="1"/>
    <col min="13129" max="13147" width="1.33203125" style="279"/>
    <col min="13148" max="13148" width="1.44140625" style="279" customWidth="1"/>
    <col min="13149" max="13312" width="1.33203125" style="279"/>
    <col min="13313" max="13319" width="1.33203125" style="279" customWidth="1"/>
    <col min="13320" max="13323" width="1.33203125" style="279"/>
    <col min="13324" max="13324" width="1.21875" style="279" customWidth="1"/>
    <col min="13325" max="13383" width="1.33203125" style="279"/>
    <col min="13384" max="13384" width="1.33203125" style="279" customWidth="1"/>
    <col min="13385" max="13403" width="1.33203125" style="279"/>
    <col min="13404" max="13404" width="1.44140625" style="279" customWidth="1"/>
    <col min="13405" max="13568" width="1.33203125" style="279"/>
    <col min="13569" max="13575" width="1.33203125" style="279" customWidth="1"/>
    <col min="13576" max="13579" width="1.33203125" style="279"/>
    <col min="13580" max="13580" width="1.21875" style="279" customWidth="1"/>
    <col min="13581" max="13639" width="1.33203125" style="279"/>
    <col min="13640" max="13640" width="1.33203125" style="279" customWidth="1"/>
    <col min="13641" max="13659" width="1.33203125" style="279"/>
    <col min="13660" max="13660" width="1.44140625" style="279" customWidth="1"/>
    <col min="13661" max="13824" width="1.33203125" style="279"/>
    <col min="13825" max="13831" width="1.33203125" style="279" customWidth="1"/>
    <col min="13832" max="13835" width="1.33203125" style="279"/>
    <col min="13836" max="13836" width="1.21875" style="279" customWidth="1"/>
    <col min="13837" max="13895" width="1.33203125" style="279"/>
    <col min="13896" max="13896" width="1.33203125" style="279" customWidth="1"/>
    <col min="13897" max="13915" width="1.33203125" style="279"/>
    <col min="13916" max="13916" width="1.44140625" style="279" customWidth="1"/>
    <col min="13917" max="14080" width="1.33203125" style="279"/>
    <col min="14081" max="14087" width="1.33203125" style="279" customWidth="1"/>
    <col min="14088" max="14091" width="1.33203125" style="279"/>
    <col min="14092" max="14092" width="1.21875" style="279" customWidth="1"/>
    <col min="14093" max="14151" width="1.33203125" style="279"/>
    <col min="14152" max="14152" width="1.33203125" style="279" customWidth="1"/>
    <col min="14153" max="14171" width="1.33203125" style="279"/>
    <col min="14172" max="14172" width="1.44140625" style="279" customWidth="1"/>
    <col min="14173" max="14336" width="1.33203125" style="279"/>
    <col min="14337" max="14343" width="1.33203125" style="279" customWidth="1"/>
    <col min="14344" max="14347" width="1.33203125" style="279"/>
    <col min="14348" max="14348" width="1.21875" style="279" customWidth="1"/>
    <col min="14349" max="14407" width="1.33203125" style="279"/>
    <col min="14408" max="14408" width="1.33203125" style="279" customWidth="1"/>
    <col min="14409" max="14427" width="1.33203125" style="279"/>
    <col min="14428" max="14428" width="1.44140625" style="279" customWidth="1"/>
    <col min="14429" max="14592" width="1.33203125" style="279"/>
    <col min="14593" max="14599" width="1.33203125" style="279" customWidth="1"/>
    <col min="14600" max="14603" width="1.33203125" style="279"/>
    <col min="14604" max="14604" width="1.21875" style="279" customWidth="1"/>
    <col min="14605" max="14663" width="1.33203125" style="279"/>
    <col min="14664" max="14664" width="1.33203125" style="279" customWidth="1"/>
    <col min="14665" max="14683" width="1.33203125" style="279"/>
    <col min="14684" max="14684" width="1.44140625" style="279" customWidth="1"/>
    <col min="14685" max="14848" width="1.33203125" style="279"/>
    <col min="14849" max="14855" width="1.33203125" style="279" customWidth="1"/>
    <col min="14856" max="14859" width="1.33203125" style="279"/>
    <col min="14860" max="14860" width="1.21875" style="279" customWidth="1"/>
    <col min="14861" max="14919" width="1.33203125" style="279"/>
    <col min="14920" max="14920" width="1.33203125" style="279" customWidth="1"/>
    <col min="14921" max="14939" width="1.33203125" style="279"/>
    <col min="14940" max="14940" width="1.44140625" style="279" customWidth="1"/>
    <col min="14941" max="15104" width="1.33203125" style="279"/>
    <col min="15105" max="15111" width="1.33203125" style="279" customWidth="1"/>
    <col min="15112" max="15115" width="1.33203125" style="279"/>
    <col min="15116" max="15116" width="1.21875" style="279" customWidth="1"/>
    <col min="15117" max="15175" width="1.33203125" style="279"/>
    <col min="15176" max="15176" width="1.33203125" style="279" customWidth="1"/>
    <col min="15177" max="15195" width="1.33203125" style="279"/>
    <col min="15196" max="15196" width="1.44140625" style="279" customWidth="1"/>
    <col min="15197" max="15360" width="1.33203125" style="279"/>
    <col min="15361" max="15367" width="1.33203125" style="279" customWidth="1"/>
    <col min="15368" max="15371" width="1.33203125" style="279"/>
    <col min="15372" max="15372" width="1.21875" style="279" customWidth="1"/>
    <col min="15373" max="15431" width="1.33203125" style="279"/>
    <col min="15432" max="15432" width="1.33203125" style="279" customWidth="1"/>
    <col min="15433" max="15451" width="1.33203125" style="279"/>
    <col min="15452" max="15452" width="1.44140625" style="279" customWidth="1"/>
    <col min="15453" max="15616" width="1.33203125" style="279"/>
    <col min="15617" max="15623" width="1.33203125" style="279" customWidth="1"/>
    <col min="15624" max="15627" width="1.33203125" style="279"/>
    <col min="15628" max="15628" width="1.21875" style="279" customWidth="1"/>
    <col min="15629" max="15687" width="1.33203125" style="279"/>
    <col min="15688" max="15688" width="1.33203125" style="279" customWidth="1"/>
    <col min="15689" max="15707" width="1.33203125" style="279"/>
    <col min="15708" max="15708" width="1.44140625" style="279" customWidth="1"/>
    <col min="15709" max="15872" width="1.33203125" style="279"/>
    <col min="15873" max="15879" width="1.33203125" style="279" customWidth="1"/>
    <col min="15880" max="15883" width="1.33203125" style="279"/>
    <col min="15884" max="15884" width="1.21875" style="279" customWidth="1"/>
    <col min="15885" max="15943" width="1.33203125" style="279"/>
    <col min="15944" max="15944" width="1.33203125" style="279" customWidth="1"/>
    <col min="15945" max="15963" width="1.33203125" style="279"/>
    <col min="15964" max="15964" width="1.44140625" style="279" customWidth="1"/>
    <col min="15965" max="16128" width="1.33203125" style="279"/>
    <col min="16129" max="16135" width="1.33203125" style="279" customWidth="1"/>
    <col min="16136" max="16139" width="1.33203125" style="279"/>
    <col min="16140" max="16140" width="1.21875" style="279" customWidth="1"/>
    <col min="16141" max="16199" width="1.33203125" style="279"/>
    <col min="16200" max="16200" width="1.33203125" style="279" customWidth="1"/>
    <col min="16201" max="16219" width="1.33203125" style="279"/>
    <col min="16220" max="16220" width="1.44140625" style="279" customWidth="1"/>
    <col min="16221" max="16384" width="1.33203125" style="279"/>
  </cols>
  <sheetData>
    <row r="1" spans="1:92" ht="17.25" customHeight="1"/>
    <row r="2" spans="1:92" s="81" customFormat="1" ht="19.5" customHeight="1">
      <c r="A2" s="80" t="s">
        <v>225</v>
      </c>
      <c r="C2" s="80"/>
      <c r="D2" s="80"/>
      <c r="E2" s="278"/>
      <c r="F2" s="278"/>
      <c r="G2" s="82"/>
      <c r="H2" s="82"/>
      <c r="I2" s="80"/>
      <c r="J2" s="242"/>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2" s="282" customFormat="1" ht="9.75" customHeight="1">
      <c r="B3" s="283"/>
      <c r="C3" s="283"/>
      <c r="D3" s="284"/>
      <c r="E3" s="284"/>
      <c r="F3" s="285"/>
      <c r="G3" s="285"/>
      <c r="H3" s="283"/>
      <c r="I3" s="286"/>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row>
    <row r="4" spans="1:92" s="282" customFormat="1" ht="18" customHeight="1">
      <c r="A4" s="283"/>
      <c r="B4" s="283"/>
      <c r="C4" s="283"/>
      <c r="D4" s="284"/>
      <c r="E4" s="284"/>
      <c r="F4" s="285"/>
      <c r="G4" s="285"/>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I4" s="1686"/>
      <c r="AJ4" s="1686"/>
      <c r="AK4" s="283"/>
      <c r="AL4" s="283"/>
      <c r="AM4" s="283"/>
      <c r="AN4" s="283"/>
      <c r="AO4" s="283"/>
      <c r="AP4" s="283"/>
      <c r="AQ4" s="283"/>
      <c r="BJ4" s="283"/>
      <c r="BK4" s="283"/>
      <c r="BL4" s="283"/>
      <c r="BM4" s="283"/>
      <c r="BN4" s="283"/>
      <c r="BO4" s="1686"/>
      <c r="BP4" s="1686"/>
      <c r="BQ4" s="1686"/>
      <c r="BR4" s="1686"/>
      <c r="BS4" s="1685"/>
      <c r="BT4" s="1685"/>
      <c r="BU4" s="1685"/>
      <c r="BV4" s="1685"/>
      <c r="BW4" s="1685"/>
      <c r="BX4" s="1686" t="s">
        <v>7</v>
      </c>
      <c r="BY4" s="1686"/>
      <c r="BZ4" s="1685"/>
      <c r="CA4" s="1685"/>
      <c r="CB4" s="1685"/>
      <c r="CC4" s="1685"/>
      <c r="CD4" s="1685"/>
      <c r="CE4" s="1686" t="s">
        <v>6</v>
      </c>
      <c r="CF4" s="1686"/>
      <c r="CG4" s="1685"/>
      <c r="CH4" s="1685"/>
      <c r="CI4" s="1685"/>
      <c r="CJ4" s="1685"/>
      <c r="CK4" s="1685"/>
      <c r="CL4" s="1686" t="s">
        <v>5</v>
      </c>
      <c r="CM4" s="1686"/>
    </row>
    <row r="5" spans="1:92" s="282" customFormat="1" ht="18" customHeight="1">
      <c r="A5" s="288"/>
      <c r="B5" s="283"/>
      <c r="C5" s="283"/>
      <c r="D5" s="284"/>
      <c r="E5" s="284"/>
      <c r="F5" s="285"/>
      <c r="G5" s="28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I5" s="284"/>
      <c r="AJ5" s="284"/>
      <c r="AK5" s="283"/>
      <c r="AL5" s="283"/>
      <c r="AM5" s="283"/>
      <c r="AN5" s="283"/>
      <c r="AO5" s="283"/>
      <c r="AP5" s="283"/>
      <c r="AQ5" s="283"/>
      <c r="BJ5" s="283"/>
      <c r="BK5" s="283"/>
      <c r="BL5" s="283"/>
      <c r="BM5" s="284"/>
      <c r="BN5" s="284"/>
      <c r="BO5" s="284"/>
      <c r="BP5" s="284"/>
      <c r="BQ5" s="289"/>
      <c r="BR5" s="289"/>
      <c r="BS5" s="289"/>
      <c r="BT5" s="289"/>
      <c r="BU5" s="289"/>
      <c r="BV5" s="289"/>
      <c r="BW5" s="289"/>
      <c r="BX5" s="289"/>
      <c r="BY5" s="289"/>
      <c r="BZ5" s="289"/>
      <c r="CA5" s="289"/>
      <c r="CB5" s="289"/>
      <c r="CC5" s="289"/>
      <c r="CD5" s="289"/>
      <c r="CE5" s="289"/>
      <c r="CF5" s="289"/>
      <c r="CG5" s="289"/>
      <c r="CH5" s="289"/>
      <c r="CI5" s="289"/>
      <c r="CJ5" s="289"/>
      <c r="CK5" s="289"/>
    </row>
    <row r="6" spans="1:92" s="282" customFormat="1" ht="18" customHeight="1">
      <c r="A6" s="290" t="s">
        <v>21</v>
      </c>
      <c r="B6" s="291"/>
      <c r="C6" s="291"/>
      <c r="D6" s="291"/>
      <c r="E6" s="291"/>
      <c r="F6" s="291"/>
      <c r="G6" s="291"/>
      <c r="H6" s="291"/>
      <c r="I6" s="292"/>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6"/>
      <c r="AI6" s="283"/>
      <c r="AJ6" s="283"/>
      <c r="AK6" s="283"/>
      <c r="AL6" s="283"/>
      <c r="AM6" s="283"/>
      <c r="AN6" s="283"/>
      <c r="AO6" s="283"/>
      <c r="AP6" s="283"/>
      <c r="AQ6" s="283"/>
    </row>
    <row r="7" spans="1:92" s="282" customFormat="1" ht="18" customHeight="1">
      <c r="A7" s="80"/>
      <c r="B7" s="80"/>
      <c r="C7" s="80"/>
      <c r="D7" s="90"/>
      <c r="E7" s="90"/>
      <c r="F7" s="90"/>
      <c r="G7" s="90"/>
      <c r="H7" s="90"/>
      <c r="I7" s="90"/>
      <c r="J7" s="90"/>
      <c r="K7" s="80"/>
      <c r="L7" s="80"/>
      <c r="M7" s="80"/>
      <c r="N7" s="80"/>
      <c r="O7" s="489" t="s">
        <v>138</v>
      </c>
      <c r="P7" s="489"/>
      <c r="Q7" s="489"/>
      <c r="R7" s="489"/>
      <c r="S7" s="489"/>
      <c r="T7" s="489"/>
      <c r="U7" s="489"/>
      <c r="V7" s="489"/>
      <c r="W7" s="489"/>
      <c r="X7" s="489"/>
      <c r="Y7" s="489"/>
      <c r="Z7" s="489"/>
      <c r="AA7" s="489"/>
      <c r="AB7" s="1686"/>
      <c r="AC7" s="1686"/>
      <c r="AD7" s="1686"/>
      <c r="AE7" s="283"/>
      <c r="AF7" s="283"/>
      <c r="AG7" s="283"/>
      <c r="AH7" s="283"/>
      <c r="AI7" s="283"/>
      <c r="AJ7" s="283"/>
      <c r="AK7" s="283"/>
      <c r="AL7" s="283"/>
      <c r="AM7" s="283"/>
      <c r="AN7" s="283"/>
      <c r="AO7" s="283"/>
      <c r="AP7" s="283"/>
      <c r="AQ7" s="283"/>
    </row>
    <row r="8" spans="1:92" s="282" customFormat="1" ht="14.25" customHeight="1">
      <c r="A8" s="293"/>
      <c r="B8" s="293"/>
      <c r="C8" s="293"/>
      <c r="D8" s="293"/>
      <c r="E8" s="293"/>
      <c r="F8" s="293"/>
      <c r="G8" s="293"/>
      <c r="H8" s="293"/>
      <c r="I8" s="293"/>
      <c r="S8" s="293"/>
      <c r="AC8" s="293"/>
      <c r="AD8" s="293"/>
      <c r="AE8" s="293"/>
      <c r="AF8" s="293"/>
      <c r="AG8" s="293"/>
      <c r="AH8" s="293"/>
      <c r="AI8" s="293"/>
      <c r="AJ8" s="293"/>
      <c r="AK8" s="293"/>
      <c r="AL8" s="293"/>
      <c r="AM8" s="293"/>
      <c r="AN8" s="293"/>
      <c r="AO8" s="293"/>
      <c r="AP8" s="293"/>
      <c r="AQ8" s="293"/>
    </row>
    <row r="9" spans="1:92" s="282" customFormat="1" ht="14.25" customHeight="1">
      <c r="A9" s="293"/>
      <c r="B9" s="293"/>
      <c r="C9" s="293"/>
      <c r="D9" s="293"/>
      <c r="E9" s="293"/>
      <c r="F9" s="293"/>
      <c r="G9" s="293"/>
      <c r="H9" s="293"/>
      <c r="I9" s="293"/>
      <c r="S9" s="293"/>
      <c r="AC9" s="293"/>
      <c r="AD9" s="293"/>
      <c r="AE9" s="293"/>
      <c r="AF9" s="293"/>
      <c r="AG9" s="293"/>
      <c r="AH9" s="293"/>
      <c r="AI9" s="293"/>
      <c r="AJ9" s="293"/>
      <c r="AK9" s="293"/>
      <c r="AL9" s="293"/>
      <c r="AM9" s="293"/>
      <c r="AN9" s="293"/>
      <c r="AO9" s="293"/>
      <c r="AP9" s="293"/>
      <c r="AQ9" s="293"/>
    </row>
    <row r="10" spans="1:92" s="282" customFormat="1" ht="14.25" customHeight="1">
      <c r="A10" s="293"/>
      <c r="B10" s="293"/>
      <c r="C10" s="293"/>
      <c r="D10" s="293"/>
      <c r="E10" s="293"/>
      <c r="F10" s="293"/>
      <c r="G10" s="293"/>
      <c r="H10" s="293"/>
      <c r="I10" s="293"/>
      <c r="S10" s="293"/>
      <c r="AC10" s="293"/>
      <c r="AD10" s="293"/>
      <c r="AE10" s="293"/>
      <c r="AF10" s="293"/>
      <c r="AG10" s="293"/>
      <c r="AH10" s="293"/>
      <c r="AI10" s="293"/>
      <c r="AJ10" s="293"/>
      <c r="AK10" s="293"/>
      <c r="AL10" s="293"/>
      <c r="AM10" s="293"/>
      <c r="AN10" s="293"/>
      <c r="AO10" s="293"/>
      <c r="AP10" s="293"/>
      <c r="AQ10" s="293"/>
    </row>
    <row r="11" spans="1:92" s="282" customFormat="1" ht="14.25" customHeight="1">
      <c r="A11" s="293"/>
      <c r="B11" s="293"/>
      <c r="C11" s="293"/>
      <c r="D11" s="293"/>
      <c r="E11" s="293"/>
      <c r="F11" s="293"/>
      <c r="G11" s="293"/>
      <c r="H11" s="293"/>
      <c r="I11" s="293"/>
      <c r="S11" s="293"/>
      <c r="AC11" s="293"/>
      <c r="AD11" s="293"/>
      <c r="AE11" s="293"/>
      <c r="AF11" s="293"/>
      <c r="AG11" s="293"/>
      <c r="AH11" s="293"/>
      <c r="AI11" s="293"/>
      <c r="AJ11" s="293"/>
      <c r="AK11" s="293"/>
      <c r="AL11" s="293"/>
      <c r="AM11" s="293"/>
      <c r="AN11" s="293"/>
      <c r="AO11" s="293"/>
      <c r="AP11" s="293"/>
      <c r="AQ11" s="293"/>
    </row>
    <row r="12" spans="1:92" s="282" customFormat="1" ht="14.25" customHeight="1">
      <c r="A12" s="293"/>
      <c r="B12" s="293"/>
      <c r="C12" s="293"/>
      <c r="D12" s="293"/>
      <c r="E12" s="293"/>
      <c r="F12" s="293"/>
      <c r="G12" s="293"/>
      <c r="H12" s="293"/>
      <c r="I12" s="293"/>
      <c r="S12" s="293"/>
      <c r="AC12" s="293"/>
      <c r="AD12" s="293"/>
      <c r="AE12" s="293"/>
      <c r="AF12" s="293"/>
      <c r="AG12" s="293"/>
      <c r="AH12" s="293"/>
      <c r="AI12" s="293"/>
      <c r="AJ12" s="293"/>
      <c r="AK12" s="293"/>
      <c r="AL12" s="293"/>
      <c r="AM12" s="293"/>
      <c r="AN12" s="293"/>
      <c r="AO12" s="293"/>
      <c r="AP12" s="293"/>
      <c r="AQ12" s="293"/>
    </row>
    <row r="13" spans="1:92" s="282" customFormat="1" ht="14.25" customHeight="1">
      <c r="A13" s="293"/>
      <c r="B13" s="293"/>
      <c r="C13" s="293"/>
      <c r="D13" s="293"/>
      <c r="E13" s="293"/>
      <c r="F13" s="293"/>
      <c r="G13" s="293"/>
      <c r="H13" s="293"/>
      <c r="I13" s="293"/>
      <c r="S13" s="293"/>
      <c r="AC13" s="293"/>
      <c r="AD13" s="293"/>
      <c r="AE13" s="293"/>
      <c r="AF13" s="293"/>
      <c r="AG13" s="293"/>
      <c r="AH13" s="293"/>
      <c r="AI13" s="293"/>
      <c r="AJ13" s="293"/>
      <c r="AK13" s="293"/>
      <c r="AL13" s="293"/>
      <c r="AM13" s="293"/>
      <c r="AN13" s="293"/>
      <c r="AO13" s="293"/>
      <c r="AP13" s="293"/>
      <c r="AQ13" s="293"/>
    </row>
    <row r="14" spans="1:92" s="282" customFormat="1" ht="21" customHeight="1">
      <c r="A14" s="293"/>
      <c r="B14" s="293"/>
      <c r="C14" s="293"/>
      <c r="D14" s="289"/>
      <c r="E14" s="289"/>
      <c r="F14" s="294"/>
      <c r="G14" s="294"/>
      <c r="S14" s="295"/>
      <c r="T14" s="295"/>
      <c r="U14" s="295"/>
      <c r="V14" s="295"/>
      <c r="W14" s="296"/>
      <c r="X14" s="296"/>
      <c r="Y14" s="296"/>
      <c r="Z14" s="296"/>
      <c r="AA14" s="296"/>
      <c r="AB14" s="296"/>
      <c r="AC14" s="296"/>
      <c r="AD14" s="296"/>
      <c r="AE14" s="296"/>
      <c r="AF14" s="296"/>
      <c r="AG14" s="296"/>
      <c r="AH14" s="296"/>
      <c r="AI14" s="1680" t="s">
        <v>204</v>
      </c>
      <c r="AJ14" s="1680"/>
      <c r="AK14" s="1680"/>
      <c r="AL14" s="1680"/>
      <c r="AM14" s="1680"/>
      <c r="AN14" s="1680"/>
      <c r="AO14" s="1680"/>
      <c r="AP14" s="1680"/>
      <c r="AQ14" s="1680"/>
      <c r="AR14" s="296"/>
      <c r="AS14" s="1681" t="s">
        <v>22</v>
      </c>
      <c r="AT14" s="1681"/>
      <c r="AU14" s="1681"/>
      <c r="AV14" s="1681"/>
      <c r="AW14" s="1681"/>
      <c r="AX14" s="1681"/>
      <c r="AY14" s="1681"/>
      <c r="AZ14" s="1681"/>
      <c r="BA14" s="1681"/>
      <c r="BB14" s="1681"/>
      <c r="BC14" s="1687"/>
      <c r="BD14" s="1687"/>
      <c r="BE14" s="1687"/>
      <c r="BF14" s="1687"/>
      <c r="BG14" s="1687"/>
      <c r="BH14" s="1686" t="s">
        <v>226</v>
      </c>
      <c r="BI14" s="1686"/>
      <c r="BJ14" s="1687"/>
      <c r="BK14" s="1687"/>
      <c r="BL14" s="1687"/>
      <c r="BM14" s="1687"/>
      <c r="BN14" s="1687"/>
      <c r="BO14" s="1687"/>
      <c r="BP14" s="1687"/>
      <c r="BQ14" s="283"/>
      <c r="BR14" s="283"/>
      <c r="BS14" s="283"/>
      <c r="BT14" s="283"/>
      <c r="BU14" s="283"/>
      <c r="BV14" s="283"/>
      <c r="BW14" s="283"/>
      <c r="BX14" s="283"/>
      <c r="BY14" s="283"/>
      <c r="BZ14" s="283"/>
      <c r="CA14" s="283"/>
      <c r="CB14" s="283"/>
      <c r="CC14" s="283"/>
      <c r="CD14" s="283"/>
      <c r="CE14" s="283"/>
      <c r="CF14" s="283"/>
      <c r="CG14" s="283"/>
      <c r="CH14" s="283"/>
      <c r="CI14" s="283"/>
      <c r="CJ14" s="283"/>
      <c r="CK14" s="283"/>
    </row>
    <row r="15" spans="1:92" s="282" customFormat="1" ht="41.25" customHeight="1">
      <c r="A15" s="297"/>
      <c r="B15" s="297"/>
      <c r="C15" s="297"/>
      <c r="D15" s="289"/>
      <c r="E15" s="289"/>
      <c r="F15" s="294"/>
      <c r="G15" s="294"/>
      <c r="S15" s="298"/>
      <c r="T15" s="298"/>
      <c r="U15" s="298"/>
      <c r="V15" s="298"/>
      <c r="W15" s="296"/>
      <c r="X15" s="296"/>
      <c r="Y15" s="296"/>
      <c r="Z15" s="296"/>
      <c r="AA15" s="296"/>
      <c r="AB15" s="296"/>
      <c r="AC15" s="296"/>
      <c r="AD15" s="296"/>
      <c r="AE15" s="296"/>
      <c r="AF15" s="296"/>
      <c r="AG15" s="296"/>
      <c r="AH15" s="296"/>
      <c r="AI15" s="296"/>
      <c r="AJ15" s="296"/>
      <c r="AK15" s="296"/>
      <c r="AL15" s="296"/>
      <c r="AM15" s="296"/>
      <c r="AN15" s="296"/>
      <c r="AO15" s="296"/>
      <c r="AP15" s="296"/>
      <c r="AQ15" s="283"/>
      <c r="AS15" s="1681" t="s">
        <v>23</v>
      </c>
      <c r="AT15" s="1681"/>
      <c r="AU15" s="1681"/>
      <c r="AV15" s="1681"/>
      <c r="AW15" s="1681"/>
      <c r="AX15" s="1681"/>
      <c r="AY15" s="1681"/>
      <c r="AZ15" s="1681"/>
      <c r="BA15" s="1681"/>
      <c r="BB15" s="16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row>
    <row r="16" spans="1:92" s="282" customFormat="1" ht="26.25" customHeight="1">
      <c r="A16" s="297"/>
      <c r="B16" s="297"/>
      <c r="C16" s="297"/>
      <c r="D16" s="289"/>
      <c r="E16" s="289"/>
      <c r="F16" s="294"/>
      <c r="G16" s="294"/>
      <c r="S16" s="298"/>
      <c r="T16" s="298"/>
      <c r="U16" s="298"/>
      <c r="V16" s="298"/>
      <c r="W16" s="296"/>
      <c r="X16" s="296"/>
      <c r="Y16" s="296"/>
      <c r="Z16" s="296"/>
      <c r="AA16" s="296"/>
      <c r="AB16" s="296"/>
      <c r="AC16" s="296"/>
      <c r="AD16" s="296"/>
      <c r="AE16" s="296"/>
      <c r="AF16" s="296"/>
      <c r="AG16" s="296"/>
      <c r="AH16" s="296"/>
      <c r="AI16" s="296"/>
      <c r="AJ16" s="296"/>
      <c r="AK16" s="296"/>
      <c r="AL16" s="296"/>
      <c r="AM16" s="296"/>
      <c r="AN16" s="296"/>
      <c r="AO16" s="296"/>
      <c r="AP16" s="296"/>
      <c r="AQ16" s="283"/>
      <c r="AS16" s="1681"/>
      <c r="AT16" s="1681"/>
      <c r="AU16" s="1681"/>
      <c r="AV16" s="1681"/>
      <c r="AW16" s="1681"/>
      <c r="AX16" s="1681"/>
      <c r="AY16" s="1681"/>
      <c r="AZ16" s="1681"/>
      <c r="BA16" s="1681"/>
      <c r="BB16" s="1681"/>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row>
    <row r="17" spans="1:92" s="282" customFormat="1" ht="15" customHeight="1">
      <c r="A17" s="297"/>
      <c r="B17" s="297"/>
      <c r="C17" s="297"/>
      <c r="D17" s="289"/>
      <c r="E17" s="289"/>
      <c r="F17" s="294"/>
      <c r="G17" s="294"/>
      <c r="S17" s="298"/>
      <c r="T17" s="298"/>
      <c r="U17" s="298"/>
      <c r="V17" s="298"/>
      <c r="W17" s="296"/>
      <c r="X17" s="296"/>
      <c r="Y17" s="296"/>
      <c r="Z17" s="296"/>
      <c r="AA17" s="296"/>
      <c r="AB17" s="296"/>
      <c r="AC17" s="296"/>
      <c r="AD17" s="296"/>
      <c r="AE17" s="296"/>
      <c r="AF17" s="296"/>
      <c r="AG17" s="296"/>
      <c r="AH17" s="296"/>
      <c r="AI17" s="296"/>
      <c r="AJ17" s="296"/>
      <c r="AK17" s="296"/>
      <c r="AL17" s="296"/>
      <c r="AM17" s="296"/>
      <c r="AN17" s="296"/>
      <c r="AO17" s="296"/>
      <c r="AP17" s="296"/>
      <c r="AQ17" s="283"/>
      <c r="AS17" s="487" t="s">
        <v>24</v>
      </c>
      <c r="AT17" s="487"/>
      <c r="AU17" s="487"/>
      <c r="AV17" s="487"/>
      <c r="AW17" s="487"/>
      <c r="AX17" s="487"/>
      <c r="AY17" s="487"/>
      <c r="AZ17" s="487"/>
      <c r="BA17" s="487"/>
      <c r="BB17" s="487"/>
      <c r="BC17" s="1684"/>
      <c r="BD17" s="1684"/>
      <c r="BE17" s="1684"/>
      <c r="BF17" s="1684"/>
      <c r="BG17" s="1684"/>
      <c r="BH17" s="1684"/>
      <c r="BI17" s="1684"/>
      <c r="BJ17" s="1684"/>
      <c r="BK17" s="1684"/>
      <c r="BL17" s="1684"/>
      <c r="BM17" s="1684"/>
      <c r="BN17" s="1684"/>
      <c r="BO17" s="1684"/>
      <c r="BP17" s="1684"/>
      <c r="BQ17" s="1684"/>
      <c r="BR17" s="1684"/>
      <c r="BS17" s="1684"/>
      <c r="BT17" s="1684"/>
      <c r="BU17" s="1684"/>
      <c r="BV17" s="1684"/>
      <c r="BW17" s="1684"/>
      <c r="BX17" s="1684"/>
      <c r="BY17" s="1684"/>
      <c r="BZ17" s="1684"/>
      <c r="CA17" s="1684"/>
      <c r="CB17" s="1684"/>
      <c r="CC17" s="1684"/>
      <c r="CD17" s="1684"/>
      <c r="CE17" s="1684"/>
      <c r="CF17" s="1684"/>
      <c r="CG17" s="1684"/>
      <c r="CH17" s="1684"/>
      <c r="CI17" s="1684"/>
      <c r="CJ17" s="1684"/>
      <c r="CK17" s="1684"/>
      <c r="CL17" s="290"/>
      <c r="CM17" s="290"/>
    </row>
    <row r="18" spans="1:92" s="282" customFormat="1" ht="36" customHeight="1">
      <c r="A18" s="297"/>
      <c r="B18" s="297"/>
      <c r="C18" s="297"/>
      <c r="D18" s="289"/>
      <c r="E18" s="289"/>
      <c r="F18" s="294"/>
      <c r="G18" s="294"/>
      <c r="S18" s="298"/>
      <c r="T18" s="298"/>
      <c r="U18" s="298"/>
      <c r="V18" s="298"/>
      <c r="W18" s="296"/>
      <c r="X18" s="296"/>
      <c r="Y18" s="296"/>
      <c r="Z18" s="296"/>
      <c r="AA18" s="296"/>
      <c r="AB18" s="296"/>
      <c r="AC18" s="296"/>
      <c r="AD18" s="296"/>
      <c r="AE18" s="296"/>
      <c r="AF18" s="296"/>
      <c r="AG18" s="296"/>
      <c r="AH18" s="296"/>
      <c r="AI18" s="296"/>
      <c r="AJ18" s="296"/>
      <c r="AK18" s="296"/>
      <c r="AL18" s="283"/>
      <c r="AM18" s="283"/>
      <c r="AN18" s="296"/>
      <c r="AO18" s="296"/>
      <c r="AP18" s="296"/>
      <c r="AQ18" s="296"/>
      <c r="AR18" s="296"/>
      <c r="AS18" s="474" t="s">
        <v>119</v>
      </c>
      <c r="AT18" s="475"/>
      <c r="AU18" s="475"/>
      <c r="AV18" s="475"/>
      <c r="AW18" s="475"/>
      <c r="AX18" s="475"/>
      <c r="AY18" s="475"/>
      <c r="AZ18" s="475"/>
      <c r="BA18" s="475"/>
      <c r="BB18" s="475"/>
      <c r="BC18" s="1678"/>
      <c r="BD18" s="1678"/>
      <c r="BE18" s="1678"/>
      <c r="BF18" s="1678"/>
      <c r="BG18" s="1678"/>
      <c r="BH18" s="1678"/>
      <c r="BI18" s="1678"/>
      <c r="BJ18" s="1678"/>
      <c r="BK18" s="1678"/>
      <c r="BL18" s="1678"/>
      <c r="BM18" s="1678"/>
      <c r="BN18" s="1678"/>
      <c r="BO18" s="1678"/>
      <c r="BP18" s="1678"/>
      <c r="BQ18" s="1678"/>
      <c r="BR18" s="1678"/>
      <c r="BS18" s="1678"/>
      <c r="BT18" s="1678"/>
      <c r="BU18" s="1678"/>
      <c r="BV18" s="1678"/>
      <c r="BW18" s="1678"/>
      <c r="BX18" s="1678"/>
      <c r="BY18" s="1678"/>
      <c r="BZ18" s="1678"/>
      <c r="CA18" s="1678"/>
      <c r="CB18" s="1678"/>
      <c r="CC18" s="1678"/>
      <c r="CD18" s="1678"/>
      <c r="CE18" s="1678"/>
      <c r="CF18" s="1678"/>
      <c r="CG18" s="1678"/>
      <c r="CH18" s="1678"/>
      <c r="CI18" s="1678"/>
      <c r="CJ18" s="1679"/>
      <c r="CK18" s="1679"/>
      <c r="CL18" s="1679"/>
      <c r="CM18" s="1679"/>
    </row>
    <row r="19" spans="1:92" s="282" customFormat="1" ht="21" customHeight="1">
      <c r="A19" s="297"/>
      <c r="B19" s="297"/>
      <c r="C19" s="297"/>
      <c r="D19" s="289"/>
      <c r="E19" s="289"/>
      <c r="F19" s="294"/>
      <c r="G19" s="294"/>
      <c r="S19" s="295"/>
      <c r="T19" s="298"/>
      <c r="U19" s="298"/>
      <c r="V19" s="298"/>
      <c r="W19" s="293"/>
      <c r="X19" s="299"/>
      <c r="Y19" s="299"/>
      <c r="Z19" s="299"/>
      <c r="AA19" s="299"/>
      <c r="AB19" s="299"/>
      <c r="AD19" s="296"/>
      <c r="AE19" s="296"/>
      <c r="AF19" s="296"/>
      <c r="AG19" s="296"/>
      <c r="AH19" s="296"/>
      <c r="AI19" s="296"/>
      <c r="AJ19" s="296"/>
      <c r="AK19" s="296"/>
      <c r="AL19" s="296"/>
      <c r="AM19" s="296"/>
      <c r="AN19" s="296"/>
      <c r="AO19" s="284"/>
      <c r="AP19" s="284"/>
      <c r="AQ19" s="284"/>
    </row>
    <row r="20" spans="1:92" s="282" customFormat="1" ht="21" customHeight="1">
      <c r="A20" s="297"/>
      <c r="B20" s="297"/>
      <c r="C20" s="297"/>
      <c r="D20" s="289"/>
      <c r="E20" s="289"/>
      <c r="F20" s="294"/>
      <c r="G20" s="294"/>
      <c r="S20" s="295"/>
      <c r="T20" s="298"/>
      <c r="U20" s="298"/>
      <c r="V20" s="298"/>
      <c r="W20" s="293"/>
      <c r="X20" s="299"/>
      <c r="Y20" s="299"/>
      <c r="Z20" s="299"/>
      <c r="AA20" s="299"/>
      <c r="AB20" s="299"/>
      <c r="AD20" s="296"/>
      <c r="AE20" s="296"/>
      <c r="AF20" s="296"/>
      <c r="AG20" s="296"/>
      <c r="AH20" s="296"/>
      <c r="AI20" s="296"/>
      <c r="AJ20" s="296"/>
      <c r="AK20" s="296"/>
      <c r="AL20" s="296"/>
      <c r="AM20" s="296"/>
      <c r="AN20" s="296"/>
      <c r="AO20" s="284"/>
      <c r="AP20" s="284"/>
      <c r="AQ20" s="284"/>
    </row>
    <row r="21" spans="1:92" s="282" customFormat="1" ht="21" customHeight="1">
      <c r="A21" s="297"/>
      <c r="B21" s="297"/>
      <c r="C21" s="297"/>
      <c r="D21" s="289"/>
      <c r="E21" s="289"/>
      <c r="F21" s="294"/>
      <c r="G21" s="294"/>
      <c r="Q21" s="300"/>
      <c r="R21" s="300"/>
      <c r="S21" s="300"/>
      <c r="T21" s="300"/>
      <c r="U21" s="300"/>
      <c r="V21" s="300"/>
      <c r="W21" s="300"/>
      <c r="X21" s="300"/>
      <c r="Y21" s="300"/>
      <c r="Z21" s="300"/>
      <c r="AA21" s="300"/>
      <c r="AB21" s="300"/>
      <c r="AC21" s="300"/>
      <c r="AD21" s="300"/>
      <c r="AE21" s="300"/>
      <c r="AF21" s="300"/>
      <c r="AG21" s="300"/>
      <c r="AH21" s="300"/>
      <c r="AI21" s="1680"/>
      <c r="AJ21" s="1680"/>
      <c r="AK21" s="1680"/>
      <c r="AL21" s="1680"/>
      <c r="AM21" s="1680"/>
      <c r="AN21" s="1680"/>
      <c r="AO21" s="1680"/>
      <c r="AP21" s="1680"/>
      <c r="AQ21" s="1680"/>
      <c r="AR21" s="296"/>
      <c r="AS21" s="1681"/>
      <c r="AT21" s="1681"/>
      <c r="AU21" s="1681"/>
      <c r="AV21" s="1681"/>
      <c r="AW21" s="1681"/>
      <c r="AX21" s="1681"/>
      <c r="AY21" s="1681"/>
      <c r="AZ21" s="1681"/>
      <c r="BA21" s="1681"/>
      <c r="BB21" s="1681"/>
      <c r="BC21" s="1682"/>
      <c r="BD21" s="1682"/>
      <c r="BE21" s="1682"/>
      <c r="BF21" s="1682"/>
      <c r="BG21" s="1682"/>
      <c r="BH21" s="1683"/>
      <c r="BI21" s="1683"/>
      <c r="BJ21" s="1682"/>
      <c r="BK21" s="1682"/>
      <c r="BL21" s="1682"/>
      <c r="BM21" s="1682"/>
      <c r="BN21" s="1682"/>
      <c r="BO21" s="301"/>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row>
    <row r="22" spans="1:92" s="282" customFormat="1" ht="27" customHeight="1">
      <c r="A22" s="293"/>
      <c r="B22" s="293"/>
      <c r="C22" s="293"/>
      <c r="F22" s="294"/>
      <c r="G22" s="294"/>
      <c r="Q22" s="300"/>
      <c r="R22" s="300"/>
      <c r="S22" s="300"/>
      <c r="T22" s="300"/>
      <c r="U22" s="300"/>
      <c r="V22" s="300"/>
      <c r="W22" s="300"/>
      <c r="X22" s="300"/>
      <c r="Y22" s="300"/>
      <c r="Z22" s="300"/>
      <c r="AA22" s="300"/>
      <c r="AB22" s="300"/>
      <c r="AC22" s="300"/>
      <c r="AD22" s="300"/>
      <c r="AE22" s="300"/>
      <c r="AF22" s="300"/>
      <c r="AG22" s="302"/>
      <c r="AH22" s="302"/>
      <c r="AI22" s="302"/>
      <c r="AJ22" s="302"/>
      <c r="AK22" s="302"/>
      <c r="AL22" s="302"/>
      <c r="AM22" s="302"/>
      <c r="AN22" s="302"/>
      <c r="AO22" s="302"/>
      <c r="AP22" s="302"/>
      <c r="AQ22" s="302"/>
      <c r="AR22" s="302"/>
      <c r="AS22" s="283"/>
      <c r="AT22" s="283"/>
      <c r="AU22" s="283"/>
      <c r="AV22" s="283"/>
      <c r="AW22" s="283"/>
      <c r="AX22" s="283"/>
      <c r="AY22" s="283"/>
      <c r="AZ22" s="283"/>
      <c r="BA22" s="283"/>
      <c r="BB22" s="28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row>
    <row r="23" spans="1:92" s="282" customFormat="1" ht="27" customHeight="1">
      <c r="A23" s="297"/>
      <c r="B23" s="297"/>
      <c r="C23" s="297"/>
      <c r="F23" s="294"/>
      <c r="G23" s="294"/>
      <c r="S23" s="297"/>
      <c r="T23" s="297"/>
      <c r="U23" s="297"/>
      <c r="V23" s="293"/>
      <c r="W23" s="296"/>
      <c r="X23" s="296"/>
      <c r="Y23" s="296"/>
      <c r="Z23" s="296"/>
      <c r="AA23" s="296"/>
      <c r="AB23" s="296"/>
      <c r="AC23" s="296"/>
      <c r="AD23" s="296"/>
      <c r="AE23" s="296"/>
      <c r="AF23" s="296"/>
      <c r="AG23" s="296"/>
      <c r="AH23" s="296"/>
      <c r="AI23" s="296"/>
      <c r="AJ23" s="296"/>
      <c r="AK23" s="296"/>
      <c r="AL23" s="296"/>
      <c r="AM23" s="296"/>
      <c r="AN23" s="296"/>
      <c r="AO23" s="296"/>
      <c r="AP23" s="296"/>
      <c r="AQ23" s="283"/>
      <c r="AS23" s="283"/>
      <c r="AT23" s="283"/>
      <c r="AU23" s="283"/>
      <c r="AV23" s="283"/>
      <c r="AW23" s="283"/>
      <c r="AX23" s="283"/>
      <c r="AY23" s="283"/>
      <c r="AZ23" s="283"/>
      <c r="BA23" s="283"/>
      <c r="BB23" s="283"/>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row>
    <row r="24" spans="1:92" s="282" customFormat="1" ht="27" customHeight="1">
      <c r="A24" s="297"/>
      <c r="B24" s="297"/>
      <c r="C24" s="297"/>
      <c r="F24" s="294"/>
      <c r="G24" s="294"/>
      <c r="S24" s="297"/>
      <c r="T24" s="297"/>
      <c r="U24" s="297"/>
      <c r="V24" s="293"/>
      <c r="W24" s="296"/>
      <c r="X24" s="296"/>
      <c r="Y24" s="296"/>
      <c r="Z24" s="296"/>
      <c r="AA24" s="296"/>
      <c r="AB24" s="296"/>
      <c r="AC24" s="296"/>
      <c r="AD24" s="296"/>
      <c r="AE24" s="296"/>
      <c r="AF24" s="296"/>
      <c r="AG24" s="296"/>
      <c r="AH24" s="296"/>
      <c r="AI24" s="296"/>
      <c r="AJ24" s="296"/>
      <c r="AK24" s="296"/>
      <c r="AL24" s="296"/>
      <c r="AM24" s="296"/>
      <c r="AN24" s="296"/>
      <c r="AO24" s="296"/>
      <c r="AP24" s="296"/>
      <c r="AQ24" s="283"/>
      <c r="AS24" s="283"/>
      <c r="AT24" s="283"/>
      <c r="AU24" s="283"/>
      <c r="AV24" s="283"/>
      <c r="AW24" s="283"/>
      <c r="AX24" s="283"/>
      <c r="AY24" s="283"/>
      <c r="AZ24" s="283"/>
      <c r="BA24" s="283"/>
      <c r="BB24" s="283"/>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6"/>
      <c r="CK24" s="306"/>
      <c r="CL24" s="306"/>
      <c r="CM24" s="306"/>
    </row>
    <row r="25" spans="1:92" s="282" customFormat="1" ht="21" customHeight="1">
      <c r="A25" s="297"/>
      <c r="B25" s="297"/>
      <c r="C25" s="297"/>
      <c r="D25" s="289"/>
      <c r="E25" s="289"/>
      <c r="F25" s="294"/>
      <c r="G25" s="294"/>
      <c r="S25" s="295"/>
      <c r="T25" s="298"/>
      <c r="U25" s="298"/>
      <c r="V25" s="298"/>
      <c r="W25" s="293"/>
      <c r="X25" s="299"/>
      <c r="Y25" s="299"/>
      <c r="Z25" s="299"/>
      <c r="AA25" s="299"/>
      <c r="AB25" s="299"/>
      <c r="AD25" s="296"/>
      <c r="AE25" s="296"/>
      <c r="AF25" s="296"/>
      <c r="AG25" s="296"/>
      <c r="AH25" s="296"/>
      <c r="AI25" s="296"/>
      <c r="AJ25" s="296"/>
      <c r="AK25" s="296"/>
      <c r="AL25" s="296"/>
      <c r="AM25" s="296"/>
      <c r="AN25" s="296"/>
      <c r="AO25" s="284"/>
      <c r="AP25" s="284"/>
      <c r="AQ25" s="284"/>
    </row>
    <row r="26" spans="1:92" s="282" customFormat="1" ht="18.75" customHeight="1">
      <c r="W26" s="296"/>
      <c r="X26" s="296"/>
      <c r="Y26" s="296"/>
      <c r="Z26" s="296"/>
      <c r="AA26" s="296"/>
      <c r="AM26" s="296"/>
      <c r="AN26" s="296"/>
      <c r="AO26" s="296"/>
      <c r="AP26" s="296"/>
      <c r="AQ26" s="283"/>
    </row>
    <row r="27" spans="1:92" s="282" customFormat="1" ht="24.75"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row>
    <row r="28" spans="1:92" s="282" customFormat="1" ht="24.75" customHeight="1">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row>
    <row r="29" spans="1:92" s="81" customFormat="1" ht="24.75" customHeight="1">
      <c r="A29" s="478" t="s">
        <v>139</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row>
    <row r="30" spans="1:92" s="81" customFormat="1" ht="24.75" customHeight="1">
      <c r="A30" s="479" t="s">
        <v>140</v>
      </c>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79"/>
      <c r="CM30" s="479"/>
      <c r="CN30" s="479"/>
    </row>
    <row r="31" spans="1:92" s="81" customFormat="1" ht="24.75" customHeight="1">
      <c r="A31" s="479" t="s">
        <v>141</v>
      </c>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row>
    <row r="32" spans="1:92" s="81" customFormat="1" ht="24.75" customHeight="1">
      <c r="A32" s="1677" t="s">
        <v>227</v>
      </c>
      <c r="B32" s="1677"/>
      <c r="C32" s="1677"/>
      <c r="D32" s="1677"/>
      <c r="E32" s="1677"/>
      <c r="F32" s="1677"/>
      <c r="G32" s="1677"/>
      <c r="H32" s="1677"/>
      <c r="I32" s="1677"/>
      <c r="J32" s="1677"/>
      <c r="K32" s="1677"/>
      <c r="L32" s="1677"/>
      <c r="M32" s="1677"/>
      <c r="N32" s="1677"/>
      <c r="O32" s="1677"/>
      <c r="P32" s="1677"/>
      <c r="Q32" s="1677"/>
      <c r="R32" s="1677"/>
      <c r="S32" s="1677"/>
      <c r="T32" s="1677"/>
      <c r="U32" s="1677"/>
      <c r="V32" s="1677"/>
      <c r="W32" s="1677"/>
      <c r="X32" s="1677"/>
      <c r="Y32" s="1677"/>
      <c r="Z32" s="1677"/>
      <c r="AA32" s="1677"/>
      <c r="AB32" s="1677"/>
      <c r="AC32" s="1677"/>
      <c r="AD32" s="1677"/>
      <c r="AE32" s="1677"/>
      <c r="AF32" s="1677"/>
      <c r="AG32" s="1677"/>
      <c r="AH32" s="1677"/>
      <c r="AI32" s="1677"/>
      <c r="AJ32" s="1677"/>
      <c r="AK32" s="1677"/>
      <c r="AL32" s="1677"/>
      <c r="AM32" s="1677"/>
      <c r="AN32" s="1677"/>
      <c r="AO32" s="1677"/>
      <c r="AP32" s="1677"/>
      <c r="AQ32" s="1677"/>
      <c r="AR32" s="1677"/>
      <c r="AS32" s="1677"/>
      <c r="AT32" s="1677"/>
      <c r="AU32" s="1677"/>
      <c r="AV32" s="1677"/>
      <c r="AW32" s="1677"/>
      <c r="AX32" s="1677"/>
      <c r="AY32" s="1677"/>
      <c r="AZ32" s="1677"/>
      <c r="BA32" s="1677"/>
      <c r="BB32" s="1677"/>
      <c r="BC32" s="1677"/>
      <c r="BD32" s="1677"/>
      <c r="BE32" s="1677"/>
      <c r="BF32" s="1677"/>
      <c r="BG32" s="1677"/>
      <c r="BH32" s="1677"/>
      <c r="BI32" s="1677"/>
      <c r="BJ32" s="1677"/>
      <c r="BK32" s="1677"/>
      <c r="BL32" s="1677"/>
      <c r="BM32" s="1677"/>
      <c r="BN32" s="1677"/>
      <c r="BO32" s="1677"/>
      <c r="BP32" s="1677"/>
      <c r="BQ32" s="1677"/>
      <c r="BR32" s="1677"/>
      <c r="BS32" s="1677"/>
      <c r="BT32" s="1677"/>
      <c r="BU32" s="1677"/>
      <c r="BV32" s="1677"/>
      <c r="BW32" s="1677"/>
      <c r="BX32" s="1677"/>
      <c r="BY32" s="1677"/>
      <c r="BZ32" s="1677"/>
      <c r="CA32" s="1677"/>
      <c r="CB32" s="1677"/>
      <c r="CC32" s="1677"/>
      <c r="CD32" s="1677"/>
      <c r="CE32" s="1677"/>
      <c r="CF32" s="1677"/>
      <c r="CG32" s="1677"/>
      <c r="CH32" s="1677"/>
      <c r="CI32" s="1677"/>
      <c r="CJ32" s="1677"/>
      <c r="CK32" s="1677"/>
      <c r="CL32" s="1677"/>
      <c r="CM32" s="1677"/>
      <c r="CN32" s="1677"/>
    </row>
    <row r="33" spans="1:92" s="95" customFormat="1" ht="24.75" customHeight="1">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row>
    <row r="34" spans="1:92" s="95" customFormat="1" ht="15" customHeight="1">
      <c r="A34" s="309"/>
      <c r="B34" s="309"/>
      <c r="E34" s="93"/>
      <c r="F34" s="94"/>
      <c r="G34" s="94"/>
      <c r="H34" s="93"/>
      <c r="I34" s="93"/>
    </row>
    <row r="35" spans="1:92" s="95" customFormat="1" ht="15" customHeight="1">
      <c r="A35" s="309"/>
      <c r="B35" s="309"/>
      <c r="E35" s="93"/>
      <c r="F35" s="94"/>
      <c r="G35" s="94"/>
      <c r="H35" s="93"/>
      <c r="I35" s="93"/>
    </row>
    <row r="36" spans="1:92" s="95" customFormat="1" ht="24.75" customHeight="1">
      <c r="A36" s="239"/>
      <c r="B36" s="468">
        <v>2021</v>
      </c>
      <c r="C36" s="468"/>
      <c r="D36" s="468"/>
      <c r="E36" s="468"/>
      <c r="F36" s="468"/>
      <c r="G36" s="468"/>
      <c r="H36" s="468" t="s">
        <v>7</v>
      </c>
      <c r="I36" s="468"/>
      <c r="J36" s="468"/>
      <c r="K36" s="472"/>
      <c r="L36" s="472"/>
      <c r="M36" s="472"/>
      <c r="N36" s="472"/>
      <c r="O36" s="472"/>
      <c r="P36" s="468" t="s">
        <v>206</v>
      </c>
      <c r="Q36" s="468"/>
      <c r="R36" s="468"/>
      <c r="S36" s="472"/>
      <c r="T36" s="472"/>
      <c r="U36" s="472"/>
      <c r="V36" s="472"/>
      <c r="W36" s="472"/>
      <c r="X36" s="468" t="s">
        <v>207</v>
      </c>
      <c r="Y36" s="468"/>
      <c r="Z36" s="468"/>
      <c r="AA36" s="473" t="s">
        <v>208</v>
      </c>
      <c r="AB36" s="473"/>
      <c r="AC36" s="473"/>
      <c r="AD36" s="473"/>
      <c r="AE36" s="473"/>
      <c r="AF36" s="473"/>
      <c r="AG36" s="473"/>
      <c r="AH36" s="473"/>
      <c r="AI36" s="473"/>
      <c r="AJ36" s="473"/>
      <c r="AK36" s="473"/>
      <c r="AL36" s="473"/>
      <c r="AM36" s="473"/>
      <c r="AN36" s="473"/>
      <c r="AO36" s="473"/>
      <c r="AP36" s="473"/>
      <c r="AQ36" s="473"/>
      <c r="AR36" s="473"/>
      <c r="AS36" s="468" t="s">
        <v>209</v>
      </c>
      <c r="AT36" s="468"/>
      <c r="AU36" s="468"/>
      <c r="AV36" s="468"/>
      <c r="AW36" s="468"/>
      <c r="AX36" s="468"/>
      <c r="AY36" s="468"/>
      <c r="AZ36" s="468"/>
      <c r="BA36" s="468"/>
      <c r="BB36" s="468"/>
      <c r="BC36" s="468"/>
      <c r="BD36" s="468"/>
      <c r="BE36" s="468"/>
      <c r="BF36" s="468"/>
      <c r="BG36" s="468"/>
      <c r="BH36" s="466"/>
      <c r="BI36" s="466"/>
      <c r="BJ36" s="466"/>
      <c r="BK36" s="466"/>
      <c r="BL36" s="466"/>
      <c r="BM36" s="466"/>
      <c r="BN36" s="466"/>
      <c r="BO36" s="466"/>
      <c r="BP36" s="467" t="s">
        <v>210</v>
      </c>
      <c r="BQ36" s="467"/>
      <c r="BR36" s="467"/>
      <c r="BS36" s="467"/>
      <c r="BT36" s="468" t="s">
        <v>211</v>
      </c>
      <c r="BU36" s="468"/>
      <c r="BV36" s="468"/>
      <c r="BW36" s="468"/>
      <c r="BX36" s="468"/>
      <c r="BY36" s="468"/>
      <c r="BZ36" s="468"/>
      <c r="CA36" s="468"/>
      <c r="CB36" s="468"/>
      <c r="CC36" s="468"/>
      <c r="CD36" s="468"/>
      <c r="CE36" s="468"/>
      <c r="CF36" s="468"/>
      <c r="CG36" s="468"/>
      <c r="CH36" s="468"/>
      <c r="CI36" s="468"/>
      <c r="CJ36" s="468"/>
      <c r="CK36" s="468"/>
      <c r="CL36" s="468"/>
      <c r="CM36" s="468"/>
      <c r="CN36" s="468"/>
    </row>
    <row r="37" spans="1:92" s="81" customFormat="1" ht="51.75" customHeight="1">
      <c r="A37" s="469" t="s">
        <v>228</v>
      </c>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row>
    <row r="38" spans="1:92" s="95" customFormat="1" ht="51.75" customHeight="1">
      <c r="A38" s="469"/>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69"/>
      <c r="CD38" s="469"/>
      <c r="CE38" s="469"/>
      <c r="CF38" s="469"/>
      <c r="CG38" s="469"/>
      <c r="CH38" s="469"/>
      <c r="CI38" s="469"/>
      <c r="CJ38" s="469"/>
      <c r="CK38" s="469"/>
      <c r="CL38" s="469"/>
      <c r="CM38" s="469"/>
      <c r="CN38" s="469"/>
    </row>
    <row r="39" spans="1:92" s="282" customFormat="1" ht="17.25" customHeight="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row>
    <row r="40" spans="1:92" s="282" customFormat="1" ht="17.25" customHeight="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row>
    <row r="41" spans="1:92" s="282" customFormat="1" ht="17.25" customHeight="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row>
    <row r="42" spans="1:92" s="282" customFormat="1" ht="17.25" customHeight="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row>
    <row r="43" spans="1:92" s="282" customFormat="1" ht="17.25" customHeight="1">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1672"/>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2"/>
      <c r="AP51" s="1672"/>
      <c r="AQ51" s="1672"/>
      <c r="AR51" s="1672"/>
      <c r="AS51" s="1672"/>
      <c r="AT51" s="1672"/>
      <c r="AU51" s="1672"/>
      <c r="AV51" s="1672"/>
      <c r="AW51" s="1672"/>
      <c r="AX51" s="1672"/>
      <c r="AY51" s="1672"/>
      <c r="AZ51" s="1672"/>
      <c r="BA51" s="1672"/>
      <c r="BB51" s="1672"/>
      <c r="BC51" s="1672"/>
      <c r="BD51" s="1672"/>
      <c r="BE51" s="1672"/>
      <c r="BF51" s="1672"/>
      <c r="BG51" s="1672"/>
      <c r="BH51" s="1672"/>
      <c r="BI51" s="1672"/>
      <c r="BJ51" s="1672"/>
      <c r="BK51" s="1672"/>
      <c r="BL51" s="1672"/>
      <c r="BM51" s="1672"/>
      <c r="BN51" s="1672"/>
      <c r="BO51" s="1672"/>
      <c r="BP51" s="1672"/>
      <c r="BQ51" s="1672"/>
      <c r="BR51" s="1672"/>
      <c r="BS51" s="1672"/>
      <c r="BT51" s="1672"/>
      <c r="BU51" s="1672"/>
      <c r="BV51" s="1672"/>
      <c r="BW51" s="1672"/>
      <c r="BX51" s="1672"/>
      <c r="BY51" s="1672"/>
      <c r="BZ51" s="1672"/>
      <c r="CA51" s="1672"/>
      <c r="CB51" s="1672"/>
      <c r="CC51" s="1672"/>
      <c r="CD51" s="1672"/>
      <c r="CE51" s="1672"/>
      <c r="CF51" s="1672"/>
      <c r="CG51" s="1672"/>
      <c r="CH51" s="1672"/>
      <c r="CI51" s="1672"/>
      <c r="CJ51" s="1672"/>
      <c r="CK51" s="1672"/>
      <c r="CL51" s="1672"/>
      <c r="CM51" s="1672"/>
      <c r="CN51" s="1672"/>
    </row>
    <row r="52" spans="1:123" ht="23.2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1673"/>
      <c r="CJ52" s="1673"/>
      <c r="CK52" s="1673"/>
      <c r="CL52" s="1673"/>
      <c r="CM52" s="1673"/>
      <c r="CN52" s="1673"/>
    </row>
    <row r="53" spans="1:123" ht="23.2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82"/>
    </row>
    <row r="54" spans="1:123" ht="23.25" customHeight="1">
      <c r="A54" s="1671" t="s">
        <v>27</v>
      </c>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671"/>
      <c r="AM54" s="1671"/>
      <c r="AN54" s="1671"/>
      <c r="AO54" s="1671"/>
      <c r="AP54" s="1671"/>
      <c r="AQ54" s="1671"/>
      <c r="AR54" s="1671"/>
      <c r="AS54" s="1671"/>
      <c r="AT54" s="1671"/>
      <c r="AU54" s="1671"/>
      <c r="AV54" s="1671"/>
      <c r="AW54" s="1671"/>
      <c r="AX54" s="1671"/>
      <c r="AY54" s="1671"/>
      <c r="AZ54" s="1671"/>
      <c r="BA54" s="1671"/>
      <c r="BB54" s="1671"/>
      <c r="BC54" s="1671"/>
      <c r="BD54" s="1671"/>
      <c r="BE54" s="1671"/>
      <c r="BF54" s="1671"/>
      <c r="BG54" s="1671"/>
      <c r="BH54" s="1671"/>
      <c r="BI54" s="1671"/>
      <c r="BJ54" s="1671"/>
      <c r="BK54" s="1671"/>
      <c r="BL54" s="1671"/>
      <c r="BM54" s="1671"/>
      <c r="BN54" s="1671"/>
      <c r="BO54" s="1671"/>
      <c r="BP54" s="1671"/>
      <c r="BQ54" s="1671"/>
      <c r="BR54" s="1671"/>
      <c r="BS54" s="1671"/>
      <c r="BT54" s="1671"/>
      <c r="BU54" s="1671"/>
      <c r="BV54" s="1671"/>
      <c r="BW54" s="1671"/>
      <c r="BX54" s="1671"/>
      <c r="BY54" s="1671"/>
      <c r="BZ54" s="1671"/>
      <c r="CA54" s="1671"/>
      <c r="CB54" s="1671"/>
      <c r="CC54" s="1671"/>
      <c r="CD54" s="1671"/>
      <c r="CE54" s="1671"/>
      <c r="CF54" s="1671"/>
      <c r="CG54" s="1671"/>
      <c r="CH54" s="1671"/>
      <c r="CI54" s="1671"/>
      <c r="CJ54" s="1671"/>
      <c r="CK54" s="1671"/>
      <c r="CL54" s="1671"/>
      <c r="CM54" s="1671"/>
      <c r="CN54" s="282"/>
    </row>
    <row r="55" spans="1:123" ht="23.2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82"/>
    </row>
    <row r="56" spans="1:123" ht="23.2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82"/>
    </row>
    <row r="57" spans="1:123" ht="23.25" customHeight="1">
      <c r="A57" s="290" t="s">
        <v>229</v>
      </c>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82"/>
    </row>
    <row r="58" spans="1:123" ht="30.75" customHeight="1">
      <c r="A58" s="290"/>
      <c r="B58" s="290"/>
      <c r="C58" s="290"/>
      <c r="D58" s="290"/>
      <c r="E58" s="1660" t="s">
        <v>230</v>
      </c>
      <c r="F58" s="1661"/>
      <c r="G58" s="1661"/>
      <c r="H58" s="1661"/>
      <c r="I58" s="1661"/>
      <c r="J58" s="1661"/>
      <c r="K58" s="1661"/>
      <c r="L58" s="1661"/>
      <c r="M58" s="1661"/>
      <c r="N58" s="1661"/>
      <c r="O58" s="1661"/>
      <c r="P58" s="1661"/>
      <c r="Q58" s="1661"/>
      <c r="R58" s="1661"/>
      <c r="S58" s="1661"/>
      <c r="T58" s="1661"/>
      <c r="U58" s="1661"/>
      <c r="V58" s="1661"/>
      <c r="W58" s="1661"/>
      <c r="X58" s="1661"/>
      <c r="Y58" s="1661"/>
      <c r="Z58" s="1661"/>
      <c r="AA58" s="1661"/>
      <c r="AB58" s="1661"/>
      <c r="AC58" s="1661"/>
      <c r="AD58" s="1661"/>
      <c r="AE58" s="1661"/>
      <c r="AF58" s="1662"/>
      <c r="AG58" s="310"/>
      <c r="AH58" s="311"/>
      <c r="AI58" s="311"/>
      <c r="AJ58" s="311"/>
      <c r="AK58" s="311"/>
      <c r="AL58" s="312"/>
      <c r="AM58" s="312"/>
      <c r="AN58" s="1674" t="s">
        <v>209</v>
      </c>
      <c r="AO58" s="1674"/>
      <c r="AP58" s="1674"/>
      <c r="AQ58" s="1674"/>
      <c r="AR58" s="1674"/>
      <c r="AS58" s="1674"/>
      <c r="AT58" s="1674"/>
      <c r="AU58" s="1674"/>
      <c r="AV58" s="1674"/>
      <c r="AW58" s="1674"/>
      <c r="AX58" s="1674"/>
      <c r="AY58" s="1674"/>
      <c r="AZ58" s="1674"/>
      <c r="BA58" s="1674"/>
      <c r="BB58" s="1674"/>
      <c r="BC58" s="1675" t="str">
        <f>IF(BH36="","",BH36)</f>
        <v/>
      </c>
      <c r="BD58" s="1675"/>
      <c r="BE58" s="1675"/>
      <c r="BF58" s="1675"/>
      <c r="BG58" s="1675"/>
      <c r="BH58" s="1675"/>
      <c r="BI58" s="1675"/>
      <c r="BJ58" s="1675"/>
      <c r="BK58" s="1676" t="s">
        <v>210</v>
      </c>
      <c r="BL58" s="1676"/>
      <c r="BM58" s="1676"/>
      <c r="BN58" s="1676"/>
      <c r="BO58" s="313"/>
      <c r="BP58" s="311"/>
      <c r="BQ58" s="311"/>
      <c r="BR58" s="311"/>
      <c r="BS58" s="311"/>
      <c r="BT58" s="311"/>
      <c r="BU58" s="311"/>
      <c r="BV58" s="311"/>
      <c r="BW58" s="311"/>
      <c r="BX58" s="311"/>
      <c r="BY58" s="311"/>
      <c r="BZ58" s="311"/>
      <c r="CA58" s="311"/>
      <c r="CB58" s="311"/>
      <c r="CC58" s="311"/>
      <c r="CD58" s="311"/>
      <c r="CE58" s="311"/>
      <c r="CF58" s="311"/>
      <c r="CG58" s="311"/>
      <c r="CH58" s="311"/>
      <c r="CI58" s="311"/>
      <c r="CJ58" s="314"/>
      <c r="CK58" s="290"/>
      <c r="CL58" s="290"/>
      <c r="CM58" s="290"/>
      <c r="CN58" s="282"/>
    </row>
    <row r="59" spans="1:123" ht="23.25" customHeight="1">
      <c r="A59" s="290"/>
      <c r="B59" s="290"/>
      <c r="C59" s="290"/>
      <c r="D59" s="290"/>
      <c r="E59" s="1660" t="s">
        <v>231</v>
      </c>
      <c r="F59" s="1661"/>
      <c r="G59" s="1661"/>
      <c r="H59" s="1661"/>
      <c r="I59" s="1661"/>
      <c r="J59" s="1661"/>
      <c r="K59" s="1661"/>
      <c r="L59" s="1661"/>
      <c r="M59" s="1661"/>
      <c r="N59" s="1661"/>
      <c r="O59" s="1661"/>
      <c r="P59" s="1661"/>
      <c r="Q59" s="1661"/>
      <c r="R59" s="1661"/>
      <c r="S59" s="1661"/>
      <c r="T59" s="1661"/>
      <c r="U59" s="1661"/>
      <c r="V59" s="1661"/>
      <c r="W59" s="1661"/>
      <c r="X59" s="1661"/>
      <c r="Y59" s="1661"/>
      <c r="Z59" s="1661"/>
      <c r="AA59" s="1661"/>
      <c r="AB59" s="1661"/>
      <c r="AC59" s="1661"/>
      <c r="AD59" s="1661"/>
      <c r="AE59" s="1661"/>
      <c r="AF59" s="1662"/>
      <c r="AG59" s="1663"/>
      <c r="AH59" s="1664"/>
      <c r="AI59" s="1664"/>
      <c r="AJ59" s="1664"/>
      <c r="AK59" s="1664"/>
      <c r="AL59" s="1664"/>
      <c r="AM59" s="1664"/>
      <c r="AN59" s="1664"/>
      <c r="AO59" s="1664"/>
      <c r="AP59" s="1664"/>
      <c r="AQ59" s="1664"/>
      <c r="AR59" s="1664"/>
      <c r="AS59" s="1664"/>
      <c r="AT59" s="1664"/>
      <c r="AU59" s="1664"/>
      <c r="AV59" s="1664"/>
      <c r="AW59" s="1664"/>
      <c r="AX59" s="1664"/>
      <c r="AY59" s="1664"/>
      <c r="AZ59" s="1664"/>
      <c r="BA59" s="1664"/>
      <c r="BB59" s="1664"/>
      <c r="BC59" s="1664"/>
      <c r="BD59" s="1664"/>
      <c r="BE59" s="1664"/>
      <c r="BF59" s="1664"/>
      <c r="BG59" s="1664"/>
      <c r="BH59" s="1664"/>
      <c r="BI59" s="1664"/>
      <c r="BJ59" s="1664"/>
      <c r="BK59" s="1664"/>
      <c r="BL59" s="1664"/>
      <c r="BM59" s="1664"/>
      <c r="BN59" s="1664"/>
      <c r="BO59" s="1664"/>
      <c r="BP59" s="1664"/>
      <c r="BQ59" s="1664"/>
      <c r="BR59" s="1664"/>
      <c r="BS59" s="1664"/>
      <c r="BT59" s="1664"/>
      <c r="BU59" s="1664"/>
      <c r="BV59" s="1664"/>
      <c r="BW59" s="1664"/>
      <c r="BX59" s="1664"/>
      <c r="BY59" s="1664"/>
      <c r="BZ59" s="1664"/>
      <c r="CA59" s="1664"/>
      <c r="CB59" s="1664"/>
      <c r="CC59" s="1664"/>
      <c r="CD59" s="1664"/>
      <c r="CE59" s="1664"/>
      <c r="CF59" s="1664"/>
      <c r="CG59" s="1664"/>
      <c r="CH59" s="1664"/>
      <c r="CI59" s="1664"/>
      <c r="CJ59" s="1665"/>
      <c r="CK59" s="290"/>
      <c r="CL59" s="290"/>
      <c r="CM59" s="290"/>
      <c r="CN59" s="282"/>
    </row>
    <row r="60" spans="1:123" s="282" customFormat="1" ht="30" customHeight="1">
      <c r="A60" s="290"/>
      <c r="B60" s="290"/>
      <c r="C60" s="290"/>
      <c r="D60" s="290"/>
      <c r="E60" s="1660" t="s">
        <v>232</v>
      </c>
      <c r="F60" s="1661"/>
      <c r="G60" s="1661"/>
      <c r="H60" s="1661"/>
      <c r="I60" s="1661"/>
      <c r="J60" s="1661"/>
      <c r="K60" s="1661"/>
      <c r="L60" s="1661"/>
      <c r="M60" s="1661"/>
      <c r="N60" s="1661"/>
      <c r="O60" s="1661"/>
      <c r="P60" s="1661"/>
      <c r="Q60" s="1661"/>
      <c r="R60" s="1661"/>
      <c r="S60" s="1661"/>
      <c r="T60" s="1661"/>
      <c r="U60" s="1661"/>
      <c r="V60" s="1661"/>
      <c r="W60" s="1661"/>
      <c r="X60" s="1661"/>
      <c r="Y60" s="1661"/>
      <c r="Z60" s="1661"/>
      <c r="AA60" s="1661"/>
      <c r="AB60" s="1661"/>
      <c r="AC60" s="1661"/>
      <c r="AD60" s="1661"/>
      <c r="AE60" s="1661"/>
      <c r="AF60" s="1662"/>
      <c r="AG60" s="1666"/>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7"/>
      <c r="BH60" s="1667"/>
      <c r="BI60" s="1667"/>
      <c r="BJ60" s="1667"/>
      <c r="BK60" s="1667"/>
      <c r="BL60" s="1667"/>
      <c r="BM60" s="1667"/>
      <c r="BN60" s="1667"/>
      <c r="BO60" s="1667"/>
      <c r="BP60" s="1667"/>
      <c r="BQ60" s="1667"/>
      <c r="BR60" s="1667"/>
      <c r="BS60" s="1667"/>
      <c r="BT60" s="1667"/>
      <c r="BU60" s="1667"/>
      <c r="BV60" s="1667"/>
      <c r="BW60" s="1667"/>
      <c r="BX60" s="1667"/>
      <c r="BY60" s="1667"/>
      <c r="BZ60" s="1667"/>
      <c r="CA60" s="1667"/>
      <c r="CB60" s="1667"/>
      <c r="CC60" s="1667"/>
      <c r="CD60" s="1667"/>
      <c r="CE60" s="1667"/>
      <c r="CF60" s="1667"/>
      <c r="CG60" s="1667"/>
      <c r="CH60" s="1667"/>
      <c r="CI60" s="1667"/>
      <c r="CJ60" s="1668"/>
      <c r="CK60" s="290"/>
      <c r="CL60" s="290"/>
      <c r="CM60" s="290"/>
      <c r="CQ60" s="315"/>
      <c r="CR60" s="315"/>
      <c r="CS60" s="315"/>
      <c r="CT60" s="315"/>
      <c r="CU60" s="315"/>
      <c r="CV60" s="315"/>
      <c r="CW60" s="315"/>
      <c r="CX60" s="315"/>
      <c r="CY60" s="315"/>
      <c r="CZ60" s="315"/>
      <c r="DA60" s="315"/>
      <c r="DB60" s="315"/>
      <c r="DC60" s="315"/>
      <c r="DD60" s="315"/>
      <c r="DE60" s="315"/>
      <c r="DF60" s="315"/>
      <c r="DG60" s="315"/>
      <c r="DH60" s="315"/>
      <c r="DI60" s="315"/>
      <c r="DJ60" s="315"/>
      <c r="DK60" s="315"/>
      <c r="DL60" s="315"/>
      <c r="DM60" s="315"/>
      <c r="DN60" s="315"/>
      <c r="DO60" s="315"/>
      <c r="DP60" s="315"/>
      <c r="DQ60" s="315"/>
      <c r="DR60" s="315"/>
      <c r="DS60" s="315"/>
    </row>
    <row r="61" spans="1:123" s="282" customFormat="1" ht="23.2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row>
    <row r="62" spans="1:123" s="282" customFormat="1" ht="23.2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row>
    <row r="63" spans="1:123" ht="23.2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82"/>
    </row>
    <row r="64" spans="1:123" ht="23.25" customHeight="1">
      <c r="A64" s="290" t="s">
        <v>233</v>
      </c>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82"/>
    </row>
    <row r="65" spans="1:92" ht="23.2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1669"/>
      <c r="Z65" s="1669"/>
      <c r="AA65" s="1669"/>
      <c r="AB65" s="1669"/>
      <c r="AC65" s="1669"/>
      <c r="AD65" s="1669"/>
      <c r="AE65" s="1669"/>
      <c r="AF65" s="1669"/>
      <c r="AG65" s="1669"/>
      <c r="AH65" s="1669"/>
      <c r="AI65" s="1669"/>
      <c r="AJ65" s="1669"/>
      <c r="AK65" s="1669"/>
      <c r="AL65" s="1669"/>
      <c r="AM65" s="1669"/>
      <c r="AN65" s="1669"/>
      <c r="AO65" s="1669"/>
      <c r="AP65" s="1669"/>
      <c r="AQ65" s="1669"/>
      <c r="AR65" s="1669"/>
      <c r="AS65" s="1669"/>
      <c r="AT65" s="1669"/>
      <c r="AU65" s="1669"/>
      <c r="AV65" s="1669"/>
      <c r="AW65" s="1669"/>
      <c r="AX65" s="1669"/>
      <c r="AY65" s="1669"/>
      <c r="AZ65" s="1669"/>
      <c r="BA65" s="1669"/>
      <c r="BB65" s="1669"/>
      <c r="BC65" s="1669"/>
      <c r="BD65" s="1669"/>
      <c r="BE65" s="1669"/>
      <c r="BF65" s="1669"/>
      <c r="BG65" s="1669"/>
      <c r="BH65" s="1669"/>
      <c r="BI65" s="1669"/>
      <c r="BJ65" s="1669"/>
      <c r="BK65" s="1669"/>
      <c r="BL65" s="1669"/>
      <c r="BM65" s="1669"/>
      <c r="BN65" s="1669"/>
      <c r="BO65" s="1670" t="s">
        <v>234</v>
      </c>
      <c r="BP65" s="1671"/>
      <c r="BQ65" s="1671"/>
      <c r="BR65" s="1671"/>
      <c r="BS65" s="1671"/>
      <c r="BT65" s="1671"/>
      <c r="BU65" s="1671"/>
      <c r="BV65" s="1671"/>
      <c r="BW65" s="1671"/>
      <c r="BX65" s="1671"/>
      <c r="BY65" s="290"/>
      <c r="BZ65" s="290"/>
      <c r="CA65" s="290"/>
      <c r="CB65" s="290"/>
      <c r="CC65" s="290"/>
      <c r="CD65" s="290"/>
      <c r="CE65" s="290"/>
      <c r="CF65" s="290"/>
      <c r="CG65" s="290"/>
      <c r="CH65" s="290"/>
      <c r="CI65" s="290"/>
      <c r="CJ65" s="290"/>
      <c r="CK65" s="290"/>
      <c r="CL65" s="290"/>
      <c r="CM65" s="290"/>
      <c r="CN65" s="282"/>
    </row>
    <row r="66" spans="1:92" s="282" customFormat="1" ht="23.2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1669"/>
      <c r="Z66" s="1669"/>
      <c r="AA66" s="1669"/>
      <c r="AB66" s="1669"/>
      <c r="AC66" s="1669"/>
      <c r="AD66" s="1669"/>
      <c r="AE66" s="1669"/>
      <c r="AF66" s="1669"/>
      <c r="AG66" s="1669"/>
      <c r="AH66" s="1669"/>
      <c r="AI66" s="1669"/>
      <c r="AJ66" s="1669"/>
      <c r="AK66" s="1669"/>
      <c r="AL66" s="1669"/>
      <c r="AM66" s="1669"/>
      <c r="AN66" s="1669"/>
      <c r="AO66" s="1669"/>
      <c r="AP66" s="1669"/>
      <c r="AQ66" s="1669"/>
      <c r="AR66" s="1669"/>
      <c r="AS66" s="1669"/>
      <c r="AT66" s="1669"/>
      <c r="AU66" s="1669"/>
      <c r="AV66" s="1669"/>
      <c r="AW66" s="1669"/>
      <c r="AX66" s="1669"/>
      <c r="AY66" s="1669"/>
      <c r="AZ66" s="1669"/>
      <c r="BA66" s="1669"/>
      <c r="BB66" s="1669"/>
      <c r="BC66" s="1669"/>
      <c r="BD66" s="1669"/>
      <c r="BE66" s="1669"/>
      <c r="BF66" s="1669"/>
      <c r="BG66" s="1669"/>
      <c r="BH66" s="1669"/>
      <c r="BI66" s="1669"/>
      <c r="BJ66" s="1669"/>
      <c r="BK66" s="1669"/>
      <c r="BL66" s="1669"/>
      <c r="BM66" s="1669"/>
      <c r="BN66" s="1669"/>
      <c r="BO66" s="1670"/>
      <c r="BP66" s="1671"/>
      <c r="BQ66" s="1671"/>
      <c r="BR66" s="1671"/>
      <c r="BS66" s="1671"/>
      <c r="BT66" s="1671"/>
      <c r="BU66" s="1671"/>
      <c r="BV66" s="1671"/>
      <c r="BW66" s="1671"/>
      <c r="BX66" s="1671"/>
      <c r="BY66" s="290"/>
      <c r="BZ66" s="290"/>
      <c r="CA66" s="290"/>
      <c r="CB66" s="290"/>
      <c r="CC66" s="290"/>
      <c r="CD66" s="290"/>
      <c r="CE66" s="290"/>
      <c r="CF66" s="290"/>
      <c r="CG66" s="290"/>
      <c r="CH66" s="290"/>
      <c r="CI66" s="290"/>
      <c r="CJ66" s="290"/>
      <c r="CK66" s="290"/>
      <c r="CL66" s="290"/>
      <c r="CM66" s="290"/>
    </row>
    <row r="67" spans="1:92" ht="23.25" customHeight="1">
      <c r="A67" s="316"/>
      <c r="B67" s="316"/>
      <c r="C67" s="317"/>
      <c r="D67" s="317"/>
      <c r="E67" s="318"/>
      <c r="F67" s="318"/>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row>
    <row r="68" spans="1:92" ht="23.25" customHeight="1">
      <c r="A68" s="316"/>
      <c r="B68" s="316"/>
      <c r="C68" s="317"/>
      <c r="D68" s="317"/>
      <c r="E68" s="318"/>
      <c r="F68" s="318"/>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row>
    <row r="69" spans="1:92" ht="23.25" customHeight="1">
      <c r="A69" s="316"/>
      <c r="B69" s="316"/>
      <c r="C69" s="317"/>
      <c r="D69" s="317"/>
      <c r="E69" s="318"/>
      <c r="F69" s="318"/>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row>
    <row r="70" spans="1:92" ht="23.25" customHeight="1">
      <c r="A70" s="290" t="s">
        <v>235</v>
      </c>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290"/>
      <c r="CG70" s="290"/>
      <c r="CH70" s="290"/>
      <c r="CI70" s="290"/>
      <c r="CJ70" s="290"/>
      <c r="CK70" s="290"/>
      <c r="CL70" s="290"/>
      <c r="CM70" s="290"/>
      <c r="CN70" s="290"/>
    </row>
    <row r="71" spans="1:92" ht="23.25" customHeight="1">
      <c r="A71" s="290"/>
      <c r="B71" s="290"/>
      <c r="C71" s="290"/>
      <c r="D71" s="290"/>
      <c r="E71" s="1638" t="s">
        <v>236</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1638"/>
      <c r="AB71" s="1638"/>
      <c r="AC71" s="1638"/>
      <c r="AD71" s="1638"/>
      <c r="AE71" s="1638"/>
      <c r="AF71" s="1638"/>
      <c r="AG71" s="1652" t="s">
        <v>237</v>
      </c>
      <c r="AH71" s="1653"/>
      <c r="AI71" s="1653"/>
      <c r="AJ71" s="1653"/>
      <c r="AK71" s="1653"/>
      <c r="AL71" s="1653"/>
      <c r="AM71" s="1653"/>
      <c r="AN71" s="1653"/>
      <c r="AO71" s="1653"/>
      <c r="AP71" s="1653"/>
      <c r="AQ71" s="1653"/>
      <c r="AR71" s="1653"/>
      <c r="AS71" s="1653"/>
      <c r="AT71" s="1653"/>
      <c r="AU71" s="1653"/>
      <c r="AV71" s="1653"/>
      <c r="AW71" s="1653"/>
      <c r="AX71" s="1653"/>
      <c r="AY71" s="1653"/>
      <c r="AZ71" s="1653"/>
      <c r="BA71" s="1653"/>
      <c r="BB71" s="1653"/>
      <c r="BC71" s="1653"/>
      <c r="BD71" s="1653"/>
      <c r="BE71" s="1653"/>
      <c r="BF71" s="1653"/>
      <c r="BG71" s="1653"/>
      <c r="BH71" s="1653"/>
      <c r="BI71" s="1653"/>
      <c r="BJ71" s="1653"/>
      <c r="BK71" s="1653"/>
      <c r="BL71" s="1653"/>
      <c r="BM71" s="1653"/>
      <c r="BN71" s="1653"/>
      <c r="BO71" s="1653"/>
      <c r="BP71" s="1653"/>
      <c r="BQ71" s="1653"/>
      <c r="BR71" s="1653"/>
      <c r="BS71" s="1653"/>
      <c r="BT71" s="1653"/>
      <c r="BU71" s="1653"/>
      <c r="BV71" s="1653"/>
      <c r="BW71" s="1653"/>
      <c r="BX71" s="1653"/>
      <c r="BY71" s="1653"/>
      <c r="BZ71" s="1653"/>
      <c r="CA71" s="1653"/>
      <c r="CB71" s="1653"/>
      <c r="CC71" s="1653"/>
      <c r="CD71" s="1653"/>
      <c r="CE71" s="1653"/>
      <c r="CF71" s="1653"/>
      <c r="CG71" s="1653"/>
      <c r="CH71" s="1653"/>
      <c r="CI71" s="1653"/>
      <c r="CJ71" s="1654"/>
      <c r="CK71" s="290"/>
      <c r="CL71" s="290"/>
      <c r="CM71" s="290"/>
      <c r="CN71" s="282"/>
    </row>
    <row r="72" spans="1:92" ht="30" customHeight="1">
      <c r="A72" s="316"/>
      <c r="B72" s="316"/>
      <c r="C72" s="316"/>
      <c r="D72" s="316"/>
      <c r="E72" s="1656"/>
      <c r="F72" s="1656"/>
      <c r="G72" s="1656"/>
      <c r="H72" s="1656"/>
      <c r="I72" s="1656"/>
      <c r="J72" s="1656"/>
      <c r="K72" s="1656"/>
      <c r="L72" s="1656"/>
      <c r="M72" s="1656"/>
      <c r="N72" s="1656"/>
      <c r="O72" s="1656"/>
      <c r="P72" s="1656"/>
      <c r="Q72" s="1656"/>
      <c r="R72" s="1656"/>
      <c r="S72" s="1656"/>
      <c r="T72" s="1656"/>
      <c r="U72" s="1656"/>
      <c r="V72" s="1656"/>
      <c r="W72" s="1656"/>
      <c r="X72" s="1656"/>
      <c r="Y72" s="1656"/>
      <c r="Z72" s="1656"/>
      <c r="AA72" s="1656"/>
      <c r="AB72" s="1656"/>
      <c r="AC72" s="1656"/>
      <c r="AD72" s="1656"/>
      <c r="AE72" s="1656"/>
      <c r="AF72" s="1656"/>
      <c r="AG72" s="1657"/>
      <c r="AH72" s="1658"/>
      <c r="AI72" s="1658"/>
      <c r="AJ72" s="1658"/>
      <c r="AK72" s="1658"/>
      <c r="AL72" s="1658"/>
      <c r="AM72" s="1658"/>
      <c r="AN72" s="1658"/>
      <c r="AO72" s="1658"/>
      <c r="AP72" s="1658"/>
      <c r="AQ72" s="1658"/>
      <c r="AR72" s="1658"/>
      <c r="AS72" s="1658"/>
      <c r="AT72" s="1658"/>
      <c r="AU72" s="1658"/>
      <c r="AV72" s="1658"/>
      <c r="AW72" s="1658"/>
      <c r="AX72" s="1658"/>
      <c r="AY72" s="1658"/>
      <c r="AZ72" s="1658"/>
      <c r="BA72" s="1658"/>
      <c r="BB72" s="1658"/>
      <c r="BC72" s="1658"/>
      <c r="BD72" s="1658"/>
      <c r="BE72" s="1658"/>
      <c r="BF72" s="1658"/>
      <c r="BG72" s="1658"/>
      <c r="BH72" s="1658"/>
      <c r="BI72" s="1658"/>
      <c r="BJ72" s="1658"/>
      <c r="BK72" s="1658"/>
      <c r="BL72" s="1658"/>
      <c r="BM72" s="1658"/>
      <c r="BN72" s="1658"/>
      <c r="BO72" s="1658"/>
      <c r="BP72" s="1658"/>
      <c r="BQ72" s="1658"/>
      <c r="BR72" s="1658"/>
      <c r="BS72" s="1658"/>
      <c r="BT72" s="1658"/>
      <c r="BU72" s="1658"/>
      <c r="BV72" s="1658"/>
      <c r="BW72" s="1658"/>
      <c r="BX72" s="1658"/>
      <c r="BY72" s="1658"/>
      <c r="BZ72" s="1658"/>
      <c r="CA72" s="1658"/>
      <c r="CB72" s="1658"/>
      <c r="CC72" s="1658"/>
      <c r="CD72" s="1658"/>
      <c r="CE72" s="1658"/>
      <c r="CF72" s="1658"/>
      <c r="CG72" s="1658"/>
      <c r="CH72" s="1658"/>
      <c r="CI72" s="1658"/>
      <c r="CJ72" s="1659"/>
      <c r="CK72" s="316"/>
      <c r="CL72" s="316"/>
      <c r="CM72" s="316"/>
    </row>
    <row r="73" spans="1:92" ht="23.25" customHeight="1">
      <c r="A73" s="316"/>
      <c r="B73" s="316"/>
      <c r="C73" s="317"/>
      <c r="D73" s="317"/>
      <c r="E73" s="1638" t="s">
        <v>238</v>
      </c>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1638"/>
      <c r="AB73" s="1638"/>
      <c r="AC73" s="1638"/>
      <c r="AD73" s="1638"/>
      <c r="AE73" s="1638"/>
      <c r="AF73" s="1638"/>
      <c r="AG73" s="1652" t="s">
        <v>239</v>
      </c>
      <c r="AH73" s="1653"/>
      <c r="AI73" s="1653"/>
      <c r="AJ73" s="1653"/>
      <c r="AK73" s="1653"/>
      <c r="AL73" s="1653"/>
      <c r="AM73" s="1653"/>
      <c r="AN73" s="1653"/>
      <c r="AO73" s="1653"/>
      <c r="AP73" s="1653"/>
      <c r="AQ73" s="1653"/>
      <c r="AR73" s="1653"/>
      <c r="AS73" s="1653"/>
      <c r="AT73" s="1653"/>
      <c r="AU73" s="1653"/>
      <c r="AV73" s="1653"/>
      <c r="AW73" s="1653"/>
      <c r="AX73" s="1653"/>
      <c r="AY73" s="1653"/>
      <c r="AZ73" s="1653"/>
      <c r="BA73" s="1653"/>
      <c r="BB73" s="1653"/>
      <c r="BC73" s="1653"/>
      <c r="BD73" s="1653"/>
      <c r="BE73" s="1653"/>
      <c r="BF73" s="1653"/>
      <c r="BG73" s="1653"/>
      <c r="BH73" s="1653"/>
      <c r="BI73" s="1653"/>
      <c r="BJ73" s="1653"/>
      <c r="BK73" s="1653"/>
      <c r="BL73" s="1653"/>
      <c r="BM73" s="1653"/>
      <c r="BN73" s="1653"/>
      <c r="BO73" s="1653"/>
      <c r="BP73" s="1653"/>
      <c r="BQ73" s="1653"/>
      <c r="BR73" s="1653"/>
      <c r="BS73" s="1653"/>
      <c r="BT73" s="1653"/>
      <c r="BU73" s="1653"/>
      <c r="BV73" s="1653"/>
      <c r="BW73" s="1653"/>
      <c r="BX73" s="1653"/>
      <c r="BY73" s="1653"/>
      <c r="BZ73" s="1653"/>
      <c r="CA73" s="1653"/>
      <c r="CB73" s="1653"/>
      <c r="CC73" s="1653"/>
      <c r="CD73" s="1653"/>
      <c r="CE73" s="1653"/>
      <c r="CF73" s="1653"/>
      <c r="CG73" s="1653"/>
      <c r="CH73" s="1653"/>
      <c r="CI73" s="1653"/>
      <c r="CJ73" s="1654"/>
      <c r="CK73" s="316"/>
      <c r="CL73" s="316"/>
      <c r="CM73" s="316"/>
    </row>
    <row r="74" spans="1:92" ht="30" customHeight="1">
      <c r="A74" s="316"/>
      <c r="B74" s="316"/>
      <c r="C74" s="317"/>
      <c r="D74" s="317"/>
      <c r="E74" s="1655"/>
      <c r="F74" s="1655"/>
      <c r="G74" s="1655"/>
      <c r="H74" s="1655"/>
      <c r="I74" s="1655"/>
      <c r="J74" s="1655"/>
      <c r="K74" s="1655"/>
      <c r="L74" s="1656"/>
      <c r="M74" s="1656"/>
      <c r="N74" s="1656"/>
      <c r="O74" s="1656"/>
      <c r="P74" s="1656"/>
      <c r="Q74" s="1656"/>
      <c r="R74" s="1656"/>
      <c r="S74" s="1656"/>
      <c r="T74" s="1656"/>
      <c r="U74" s="1656"/>
      <c r="V74" s="1656"/>
      <c r="W74" s="1656"/>
      <c r="X74" s="1656"/>
      <c r="Y74" s="1656"/>
      <c r="Z74" s="1656"/>
      <c r="AA74" s="1656"/>
      <c r="AB74" s="1656"/>
      <c r="AC74" s="1656"/>
      <c r="AD74" s="1656"/>
      <c r="AE74" s="1656"/>
      <c r="AF74" s="1656"/>
      <c r="AG74" s="1657"/>
      <c r="AH74" s="1658"/>
      <c r="AI74" s="1658"/>
      <c r="AJ74" s="1658"/>
      <c r="AK74" s="1658"/>
      <c r="AL74" s="1658"/>
      <c r="AM74" s="1658"/>
      <c r="AN74" s="1658"/>
      <c r="AO74" s="1658"/>
      <c r="AP74" s="1658"/>
      <c r="AQ74" s="1658"/>
      <c r="AR74" s="1658"/>
      <c r="AS74" s="1658"/>
      <c r="AT74" s="1658"/>
      <c r="AU74" s="1658"/>
      <c r="AV74" s="1658"/>
      <c r="AW74" s="1658"/>
      <c r="AX74" s="1658"/>
      <c r="AY74" s="1658"/>
      <c r="AZ74" s="1658"/>
      <c r="BA74" s="1658"/>
      <c r="BB74" s="1658"/>
      <c r="BC74" s="1658"/>
      <c r="BD74" s="1658"/>
      <c r="BE74" s="1658"/>
      <c r="BF74" s="1658"/>
      <c r="BG74" s="1658"/>
      <c r="BH74" s="1658"/>
      <c r="BI74" s="1658"/>
      <c r="BJ74" s="1658"/>
      <c r="BK74" s="1658"/>
      <c r="BL74" s="1658"/>
      <c r="BM74" s="1658"/>
      <c r="BN74" s="1658"/>
      <c r="BO74" s="1658"/>
      <c r="BP74" s="1658"/>
      <c r="BQ74" s="1658"/>
      <c r="BR74" s="1658"/>
      <c r="BS74" s="1658"/>
      <c r="BT74" s="1658"/>
      <c r="BU74" s="1658"/>
      <c r="BV74" s="1658"/>
      <c r="BW74" s="1658"/>
      <c r="BX74" s="1658"/>
      <c r="BY74" s="1658"/>
      <c r="BZ74" s="1658"/>
      <c r="CA74" s="1658"/>
      <c r="CB74" s="1658"/>
      <c r="CC74" s="1658"/>
      <c r="CD74" s="1658"/>
      <c r="CE74" s="1658"/>
      <c r="CF74" s="1658"/>
      <c r="CG74" s="1658"/>
      <c r="CH74" s="1658"/>
      <c r="CI74" s="1658"/>
      <c r="CJ74" s="1659"/>
      <c r="CK74" s="316"/>
      <c r="CL74" s="316"/>
      <c r="CM74" s="316"/>
    </row>
    <row r="75" spans="1:92" ht="23.25" customHeight="1">
      <c r="A75" s="316"/>
      <c r="B75" s="316"/>
      <c r="C75" s="317"/>
      <c r="D75" s="317"/>
      <c r="E75" s="320" t="s">
        <v>240</v>
      </c>
      <c r="F75" s="321"/>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c r="CG75" s="322"/>
      <c r="CH75" s="322"/>
      <c r="CI75" s="322"/>
      <c r="CJ75" s="323"/>
      <c r="CK75" s="316"/>
      <c r="CL75" s="316"/>
      <c r="CM75" s="316"/>
    </row>
    <row r="76" spans="1:92" ht="30" customHeight="1">
      <c r="A76" s="316"/>
      <c r="B76" s="316"/>
      <c r="C76" s="317"/>
      <c r="D76" s="317"/>
      <c r="E76" s="1648" t="s">
        <v>4</v>
      </c>
      <c r="F76" s="1649"/>
      <c r="G76" s="1649"/>
      <c r="H76" s="1650" t="s">
        <v>241</v>
      </c>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1"/>
      <c r="AG76" s="1648" t="s">
        <v>4</v>
      </c>
      <c r="AH76" s="1649"/>
      <c r="AI76" s="1649"/>
      <c r="AJ76" s="1650" t="s">
        <v>242</v>
      </c>
      <c r="AK76" s="1650"/>
      <c r="AL76" s="1650"/>
      <c r="AM76" s="1650"/>
      <c r="AN76" s="1650"/>
      <c r="AO76" s="1650"/>
      <c r="AP76" s="1650"/>
      <c r="AQ76" s="1650"/>
      <c r="AR76" s="1650"/>
      <c r="AS76" s="1650"/>
      <c r="AT76" s="1650"/>
      <c r="AU76" s="1650"/>
      <c r="AV76" s="1650"/>
      <c r="AW76" s="1650"/>
      <c r="AX76" s="1650"/>
      <c r="AY76" s="1650"/>
      <c r="AZ76" s="1650"/>
      <c r="BA76" s="1650"/>
      <c r="BB76" s="1650"/>
      <c r="BC76" s="1650"/>
      <c r="BD76" s="1651"/>
      <c r="BE76" s="1648" t="s">
        <v>4</v>
      </c>
      <c r="BF76" s="1649"/>
      <c r="BG76" s="1649"/>
      <c r="BH76" s="1650" t="s">
        <v>243</v>
      </c>
      <c r="BI76" s="1650"/>
      <c r="BJ76" s="1650"/>
      <c r="BK76" s="1650"/>
      <c r="BL76" s="1650"/>
      <c r="BM76" s="1650"/>
      <c r="BN76" s="1650"/>
      <c r="BO76" s="1650"/>
      <c r="BP76" s="1642"/>
      <c r="BQ76" s="1642"/>
      <c r="BR76" s="1642"/>
      <c r="BS76" s="1642"/>
      <c r="BT76" s="1642"/>
      <c r="BU76" s="1642"/>
      <c r="BV76" s="1642"/>
      <c r="BW76" s="1642"/>
      <c r="BX76" s="1642"/>
      <c r="BY76" s="1642"/>
      <c r="BZ76" s="1642"/>
      <c r="CA76" s="1642"/>
      <c r="CB76" s="1642"/>
      <c r="CC76" s="1642"/>
      <c r="CD76" s="1642"/>
      <c r="CE76" s="1642"/>
      <c r="CF76" s="1643" t="s">
        <v>39</v>
      </c>
      <c r="CG76" s="1643"/>
      <c r="CH76" s="1643"/>
      <c r="CI76" s="1643"/>
      <c r="CJ76" s="1644"/>
      <c r="CK76" s="316"/>
      <c r="CL76" s="316"/>
      <c r="CM76" s="316"/>
    </row>
    <row r="77" spans="1:92" ht="30" customHeight="1">
      <c r="A77" s="316"/>
      <c r="B77" s="316"/>
      <c r="C77" s="317"/>
      <c r="D77" s="317"/>
      <c r="E77" s="1638" t="s">
        <v>244</v>
      </c>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45"/>
      <c r="AH77" s="1646"/>
      <c r="AI77" s="1646"/>
      <c r="AJ77" s="1646"/>
      <c r="AK77" s="1646"/>
      <c r="AL77" s="1646"/>
      <c r="AM77" s="1646"/>
      <c r="AN77" s="1647"/>
      <c r="AO77" s="1645"/>
      <c r="AP77" s="1646"/>
      <c r="AQ77" s="1646"/>
      <c r="AR77" s="1646"/>
      <c r="AS77" s="1646"/>
      <c r="AT77" s="1646"/>
      <c r="AU77" s="1646"/>
      <c r="AV77" s="1647"/>
      <c r="AW77" s="1645"/>
      <c r="AX77" s="1646"/>
      <c r="AY77" s="1646"/>
      <c r="AZ77" s="1646"/>
      <c r="BA77" s="1646"/>
      <c r="BB77" s="1646"/>
      <c r="BC77" s="1646"/>
      <c r="BD77" s="1647"/>
      <c r="BE77" s="1645"/>
      <c r="BF77" s="1646"/>
      <c r="BG77" s="1646"/>
      <c r="BH77" s="1646"/>
      <c r="BI77" s="1646"/>
      <c r="BJ77" s="1646"/>
      <c r="BK77" s="1646"/>
      <c r="BL77" s="1647"/>
      <c r="BM77" s="1645"/>
      <c r="BN77" s="1646"/>
      <c r="BO77" s="1646"/>
      <c r="BP77" s="1646"/>
      <c r="BQ77" s="1646"/>
      <c r="BR77" s="1646"/>
      <c r="BS77" s="1646"/>
      <c r="BT77" s="1647"/>
      <c r="BU77" s="1645"/>
      <c r="BV77" s="1646"/>
      <c r="BW77" s="1646"/>
      <c r="BX77" s="1646"/>
      <c r="BY77" s="1646"/>
      <c r="BZ77" s="1646"/>
      <c r="CA77" s="1646"/>
      <c r="CB77" s="1647"/>
      <c r="CC77" s="1645"/>
      <c r="CD77" s="1646"/>
      <c r="CE77" s="1646"/>
      <c r="CF77" s="1646"/>
      <c r="CG77" s="1646"/>
      <c r="CH77" s="1646"/>
      <c r="CI77" s="1646"/>
      <c r="CJ77" s="1647"/>
      <c r="CK77" s="316"/>
      <c r="CL77" s="316"/>
      <c r="CM77" s="316"/>
    </row>
    <row r="78" spans="1:92" ht="30" customHeight="1">
      <c r="A78" s="316"/>
      <c r="B78" s="316"/>
      <c r="C78" s="317"/>
      <c r="D78" s="317"/>
      <c r="E78" s="1638" t="s">
        <v>245</v>
      </c>
      <c r="F78" s="1638"/>
      <c r="G78" s="1638"/>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9"/>
      <c r="AH78" s="1640"/>
      <c r="AI78" s="1640"/>
      <c r="AJ78" s="1640"/>
      <c r="AK78" s="1640"/>
      <c r="AL78" s="1640"/>
      <c r="AM78" s="1640"/>
      <c r="AN78" s="1640"/>
      <c r="AO78" s="1640"/>
      <c r="AP78" s="1640"/>
      <c r="AQ78" s="1640"/>
      <c r="AR78" s="1640"/>
      <c r="AS78" s="1640"/>
      <c r="AT78" s="1640"/>
      <c r="AU78" s="1640"/>
      <c r="AV78" s="1640"/>
      <c r="AW78" s="1640"/>
      <c r="AX78" s="1640"/>
      <c r="AY78" s="1640"/>
      <c r="AZ78" s="1640"/>
      <c r="BA78" s="1640"/>
      <c r="BB78" s="1640"/>
      <c r="BC78" s="1640"/>
      <c r="BD78" s="1640"/>
      <c r="BE78" s="1640"/>
      <c r="BF78" s="1640"/>
      <c r="BG78" s="1640"/>
      <c r="BH78" s="1640"/>
      <c r="BI78" s="1640"/>
      <c r="BJ78" s="1640"/>
      <c r="BK78" s="1640"/>
      <c r="BL78" s="1640"/>
      <c r="BM78" s="1640"/>
      <c r="BN78" s="1640"/>
      <c r="BO78" s="1640"/>
      <c r="BP78" s="1640"/>
      <c r="BQ78" s="1640"/>
      <c r="BR78" s="1640"/>
      <c r="BS78" s="1640"/>
      <c r="BT78" s="1640"/>
      <c r="BU78" s="1640"/>
      <c r="BV78" s="1640"/>
      <c r="BW78" s="1640"/>
      <c r="BX78" s="1640"/>
      <c r="BY78" s="1640"/>
      <c r="BZ78" s="1640"/>
      <c r="CA78" s="1640"/>
      <c r="CB78" s="1640"/>
      <c r="CC78" s="1640"/>
      <c r="CD78" s="1640"/>
      <c r="CE78" s="1640"/>
      <c r="CF78" s="1640"/>
      <c r="CG78" s="1640"/>
      <c r="CH78" s="1640"/>
      <c r="CI78" s="1640"/>
      <c r="CJ78" s="1641"/>
      <c r="CK78" s="316"/>
      <c r="CL78" s="316"/>
      <c r="CM78" s="316"/>
    </row>
    <row r="79" spans="1:92" ht="23.25" customHeight="1">
      <c r="A79" s="316"/>
      <c r="B79" s="316"/>
      <c r="C79" s="317"/>
      <c r="D79" s="317"/>
      <c r="E79" s="318"/>
      <c r="F79" s="318"/>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6"/>
      <c r="BO79" s="316"/>
      <c r="BP79" s="316"/>
      <c r="BQ79" s="316"/>
      <c r="BR79" s="316"/>
      <c r="BS79" s="316"/>
      <c r="BT79" s="316"/>
      <c r="BU79" s="316"/>
      <c r="BV79" s="316"/>
      <c r="BW79" s="316"/>
      <c r="BX79" s="316"/>
      <c r="BY79" s="316"/>
      <c r="BZ79" s="316"/>
      <c r="CA79" s="316"/>
      <c r="CB79" s="316"/>
      <c r="CC79" s="316"/>
      <c r="CD79" s="316"/>
      <c r="CE79" s="316"/>
      <c r="CF79" s="316"/>
      <c r="CG79" s="316"/>
      <c r="CH79" s="316"/>
      <c r="CI79" s="316"/>
      <c r="CJ79" s="316"/>
      <c r="CK79" s="316"/>
      <c r="CL79" s="316"/>
      <c r="CM79" s="316"/>
    </row>
    <row r="80" spans="1:92" ht="23.25" customHeight="1">
      <c r="A80" s="316"/>
      <c r="B80" s="316"/>
      <c r="C80" s="317"/>
      <c r="D80" s="317"/>
      <c r="E80" s="318"/>
      <c r="F80" s="318"/>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6"/>
      <c r="BO80" s="316"/>
      <c r="BP80" s="316"/>
      <c r="BQ80" s="316"/>
      <c r="BR80" s="316"/>
      <c r="BS80" s="316"/>
      <c r="BT80" s="316"/>
      <c r="BU80" s="316"/>
      <c r="BV80" s="316"/>
      <c r="BW80" s="316"/>
      <c r="BX80" s="316"/>
      <c r="BY80" s="316"/>
      <c r="BZ80" s="316"/>
      <c r="CA80" s="316"/>
      <c r="CB80" s="316"/>
      <c r="CC80" s="316"/>
      <c r="CD80" s="316"/>
      <c r="CE80" s="316"/>
      <c r="CF80" s="316"/>
      <c r="CG80" s="316"/>
      <c r="CH80" s="316"/>
      <c r="CI80" s="316"/>
      <c r="CJ80" s="316"/>
      <c r="CK80" s="316"/>
      <c r="CL80" s="316"/>
      <c r="CM80" s="316"/>
    </row>
    <row r="81" spans="1:91" ht="23.25" customHeight="1">
      <c r="A81" s="316"/>
      <c r="B81" s="316"/>
      <c r="C81" s="317"/>
      <c r="D81" s="317"/>
      <c r="E81" s="318"/>
      <c r="F81" s="318"/>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row>
    <row r="82" spans="1:91" ht="23.25" customHeight="1">
      <c r="A82" s="316"/>
      <c r="B82" s="316"/>
      <c r="C82" s="317"/>
      <c r="D82" s="317"/>
      <c r="E82" s="318"/>
      <c r="F82" s="318"/>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6"/>
      <c r="BR82" s="316"/>
      <c r="BS82" s="316"/>
      <c r="BT82" s="316"/>
      <c r="BU82" s="316"/>
      <c r="BV82" s="316"/>
      <c r="BW82" s="316"/>
      <c r="BX82" s="316"/>
      <c r="BY82" s="316"/>
      <c r="BZ82" s="316"/>
      <c r="CA82" s="316"/>
      <c r="CB82" s="316"/>
      <c r="CC82" s="316"/>
      <c r="CD82" s="316"/>
      <c r="CE82" s="316"/>
      <c r="CF82" s="316"/>
      <c r="CG82" s="316"/>
      <c r="CH82" s="316"/>
      <c r="CI82" s="316"/>
      <c r="CJ82" s="316"/>
      <c r="CK82" s="316"/>
      <c r="CL82" s="316"/>
      <c r="CM82" s="316"/>
    </row>
    <row r="83" spans="1:91" ht="23.25" customHeight="1">
      <c r="A83" s="316"/>
      <c r="B83" s="316"/>
      <c r="C83" s="317"/>
      <c r="D83" s="317"/>
      <c r="E83" s="318"/>
      <c r="F83" s="318"/>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16"/>
    </row>
    <row r="84" spans="1:91" ht="23.25" customHeight="1">
      <c r="A84" s="316"/>
      <c r="B84" s="316"/>
      <c r="C84" s="317"/>
      <c r="D84" s="317"/>
      <c r="E84" s="318"/>
      <c r="F84" s="318"/>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row>
    <row r="85" spans="1:91" ht="23.25" customHeight="1">
      <c r="A85" s="316"/>
      <c r="B85" s="316"/>
      <c r="C85" s="317"/>
      <c r="D85" s="317"/>
      <c r="E85" s="318"/>
      <c r="F85" s="318"/>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row>
    <row r="86" spans="1:91" ht="23.25" customHeight="1">
      <c r="A86" s="316"/>
      <c r="B86" s="316"/>
      <c r="C86" s="317"/>
      <c r="D86" s="317"/>
      <c r="E86" s="318"/>
      <c r="F86" s="318"/>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16"/>
      <c r="CC86" s="316"/>
      <c r="CD86" s="316"/>
      <c r="CE86" s="316"/>
      <c r="CF86" s="316"/>
      <c r="CG86" s="316"/>
      <c r="CH86" s="316"/>
      <c r="CI86" s="316"/>
      <c r="CJ86" s="316"/>
      <c r="CK86" s="316"/>
      <c r="CL86" s="316"/>
      <c r="CM86" s="316"/>
    </row>
    <row r="87" spans="1:91" ht="23.25" customHeight="1">
      <c r="A87" s="316"/>
      <c r="B87" s="316"/>
      <c r="C87" s="317"/>
      <c r="D87" s="317"/>
      <c r="E87" s="318"/>
      <c r="F87" s="318"/>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6"/>
      <c r="BO87" s="316"/>
      <c r="BP87" s="316"/>
      <c r="BQ87" s="316"/>
      <c r="BR87" s="316"/>
      <c r="BS87" s="316"/>
      <c r="BT87" s="316"/>
      <c r="BU87" s="316"/>
      <c r="BV87" s="316"/>
      <c r="BW87" s="316"/>
      <c r="BX87" s="316"/>
      <c r="BY87" s="316"/>
      <c r="BZ87" s="316"/>
      <c r="CA87" s="316"/>
      <c r="CB87" s="316"/>
      <c r="CC87" s="316"/>
      <c r="CD87" s="316"/>
      <c r="CE87" s="316"/>
      <c r="CF87" s="316"/>
      <c r="CG87" s="316"/>
      <c r="CH87" s="316"/>
      <c r="CI87" s="316"/>
      <c r="CJ87" s="316"/>
      <c r="CK87" s="316"/>
      <c r="CL87" s="316"/>
      <c r="CM87" s="316"/>
    </row>
    <row r="88" spans="1:91" ht="23.25" customHeight="1">
      <c r="A88" s="316"/>
      <c r="B88" s="316"/>
      <c r="C88" s="317"/>
      <c r="D88" s="317"/>
      <c r="E88" s="318"/>
      <c r="F88" s="318"/>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6"/>
      <c r="BO88" s="316"/>
      <c r="BP88" s="316"/>
      <c r="BQ88" s="316"/>
      <c r="BR88" s="316"/>
      <c r="BS88" s="316"/>
      <c r="BT88" s="316"/>
      <c r="BU88" s="316"/>
      <c r="BV88" s="316"/>
      <c r="BW88" s="316"/>
      <c r="BX88" s="316"/>
      <c r="BY88" s="316"/>
      <c r="BZ88" s="316"/>
      <c r="CA88" s="316"/>
      <c r="CB88" s="316"/>
      <c r="CC88" s="316"/>
      <c r="CD88" s="316"/>
      <c r="CE88" s="316"/>
      <c r="CF88" s="316"/>
      <c r="CG88" s="316"/>
      <c r="CH88" s="316"/>
      <c r="CI88" s="316"/>
      <c r="CJ88" s="316"/>
      <c r="CK88" s="316"/>
      <c r="CL88" s="316"/>
      <c r="CM88" s="316"/>
    </row>
    <row r="89" spans="1:91" ht="23.25" customHeight="1">
      <c r="A89" s="316"/>
      <c r="B89" s="316"/>
      <c r="C89" s="317"/>
      <c r="D89" s="317"/>
      <c r="E89" s="318"/>
      <c r="F89" s="318"/>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c r="BR89" s="316"/>
      <c r="BS89" s="316"/>
      <c r="BT89" s="316"/>
      <c r="BU89" s="316"/>
      <c r="BV89" s="316"/>
      <c r="BW89" s="316"/>
      <c r="BX89" s="316"/>
      <c r="BY89" s="316"/>
      <c r="BZ89" s="316"/>
      <c r="CA89" s="316"/>
      <c r="CB89" s="316"/>
      <c r="CC89" s="316"/>
      <c r="CD89" s="316"/>
      <c r="CE89" s="316"/>
      <c r="CF89" s="316"/>
      <c r="CG89" s="316"/>
      <c r="CH89" s="316"/>
      <c r="CI89" s="316"/>
      <c r="CJ89" s="316"/>
      <c r="CK89" s="316"/>
      <c r="CL89" s="316"/>
      <c r="CM89" s="316"/>
    </row>
    <row r="90" spans="1:91" ht="23.25" customHeight="1">
      <c r="A90" s="316"/>
      <c r="B90" s="316"/>
      <c r="C90" s="317"/>
      <c r="D90" s="317"/>
      <c r="E90" s="318"/>
      <c r="F90" s="318"/>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6"/>
      <c r="BR90" s="316"/>
      <c r="BS90" s="316"/>
      <c r="BT90" s="316"/>
      <c r="BU90" s="316"/>
      <c r="BV90" s="316"/>
      <c r="BW90" s="316"/>
      <c r="BX90" s="316"/>
      <c r="BY90" s="316"/>
      <c r="BZ90" s="316"/>
      <c r="CA90" s="316"/>
      <c r="CB90" s="316"/>
      <c r="CC90" s="316"/>
      <c r="CD90" s="316"/>
      <c r="CE90" s="316"/>
      <c r="CF90" s="316"/>
      <c r="CG90" s="316"/>
      <c r="CH90" s="316"/>
      <c r="CI90" s="316"/>
      <c r="CJ90" s="316"/>
      <c r="CK90" s="316"/>
      <c r="CL90" s="316"/>
      <c r="CM90" s="316"/>
    </row>
    <row r="91" spans="1:91" ht="23.25" customHeight="1">
      <c r="A91" s="316"/>
      <c r="B91" s="316"/>
      <c r="C91" s="317"/>
      <c r="D91" s="317"/>
      <c r="E91" s="318"/>
      <c r="F91" s="318"/>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6"/>
      <c r="BO91" s="316"/>
      <c r="BP91" s="316"/>
      <c r="BQ91" s="316"/>
      <c r="BR91" s="316"/>
      <c r="BS91" s="316"/>
      <c r="BT91" s="316"/>
      <c r="BU91" s="316"/>
      <c r="BV91" s="316"/>
      <c r="BW91" s="316"/>
      <c r="BX91" s="316"/>
      <c r="BY91" s="316"/>
      <c r="BZ91" s="316"/>
      <c r="CA91" s="316"/>
      <c r="CB91" s="316"/>
      <c r="CC91" s="316"/>
      <c r="CD91" s="316"/>
      <c r="CE91" s="316"/>
      <c r="CF91" s="316"/>
      <c r="CG91" s="316"/>
      <c r="CH91" s="316"/>
      <c r="CI91" s="316"/>
      <c r="CJ91" s="316"/>
      <c r="CK91" s="316"/>
      <c r="CL91" s="316"/>
      <c r="CM91" s="316"/>
    </row>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sheetData>
  <sheetProtection algorithmName="SHA-512" hashValue="9Y8tRAJDLoEqHV83pcjcJLnY9dLxEqAr8kwY7nd5VUaqZpate6yMbxua4PEo5tQ99Az6TMTQXMY+kbo/yxopHg==" saltValue="h0iAuCitSVj6zUkMV1RbKA==" spinCount="100000" sheet="1" objects="1" scenarios="1"/>
  <mergeCells count="90">
    <mergeCell ref="CG4:CK4"/>
    <mergeCell ref="CL4:CM4"/>
    <mergeCell ref="O7:AA7"/>
    <mergeCell ref="AB7:AD7"/>
    <mergeCell ref="AI14:AQ14"/>
    <mergeCell ref="AS14:BB14"/>
    <mergeCell ref="BC14:BG14"/>
    <mergeCell ref="BH14:BI14"/>
    <mergeCell ref="BJ14:BP14"/>
    <mergeCell ref="AI4:AJ4"/>
    <mergeCell ref="BO4:BR4"/>
    <mergeCell ref="BS4:BW4"/>
    <mergeCell ref="BX4:BY4"/>
    <mergeCell ref="BZ4:CD4"/>
    <mergeCell ref="CE4:CF4"/>
    <mergeCell ref="AS15:BB16"/>
    <mergeCell ref="BC15:BJ15"/>
    <mergeCell ref="BK15:CK15"/>
    <mergeCell ref="BC16:CK16"/>
    <mergeCell ref="AS17:BB17"/>
    <mergeCell ref="BC17:CK17"/>
    <mergeCell ref="AS18:BB18"/>
    <mergeCell ref="BC18:CI18"/>
    <mergeCell ref="CJ18:CM18"/>
    <mergeCell ref="AI21:AQ21"/>
    <mergeCell ref="AS21:BB21"/>
    <mergeCell ref="BC21:BG21"/>
    <mergeCell ref="BH21:BI21"/>
    <mergeCell ref="BJ21:BN21"/>
    <mergeCell ref="A37:CN38"/>
    <mergeCell ref="A29:CN29"/>
    <mergeCell ref="A30:CN30"/>
    <mergeCell ref="A31:CN31"/>
    <mergeCell ref="A32:CN32"/>
    <mergeCell ref="B36:G36"/>
    <mergeCell ref="H36:J36"/>
    <mergeCell ref="K36:O36"/>
    <mergeCell ref="P36:R36"/>
    <mergeCell ref="S36:W36"/>
    <mergeCell ref="X36:Z36"/>
    <mergeCell ref="AA36:AR36"/>
    <mergeCell ref="AS36:BG36"/>
    <mergeCell ref="BH36:BO36"/>
    <mergeCell ref="BP36:BS36"/>
    <mergeCell ref="BT36:CN36"/>
    <mergeCell ref="A51:CN51"/>
    <mergeCell ref="CI52:CN52"/>
    <mergeCell ref="A54:CM54"/>
    <mergeCell ref="E58:AF58"/>
    <mergeCell ref="AN58:BB58"/>
    <mergeCell ref="BC58:BJ58"/>
    <mergeCell ref="BK58:BN58"/>
    <mergeCell ref="E59:AF59"/>
    <mergeCell ref="AG59:CJ59"/>
    <mergeCell ref="E60:AF60"/>
    <mergeCell ref="AG60:CJ60"/>
    <mergeCell ref="Y65:BN66"/>
    <mergeCell ref="BO65:BX66"/>
    <mergeCell ref="E71:AF71"/>
    <mergeCell ref="AG71:CJ71"/>
    <mergeCell ref="E72:K72"/>
    <mergeCell ref="L72:R72"/>
    <mergeCell ref="S72:Y72"/>
    <mergeCell ref="Z72:AF72"/>
    <mergeCell ref="AG72:CJ72"/>
    <mergeCell ref="BE76:BG76"/>
    <mergeCell ref="BH76:BO76"/>
    <mergeCell ref="E73:AF73"/>
    <mergeCell ref="AG73:CJ73"/>
    <mergeCell ref="E74:K74"/>
    <mergeCell ref="L74:R74"/>
    <mergeCell ref="S74:Y74"/>
    <mergeCell ref="Z74:AF74"/>
    <mergeCell ref="AG74:CJ74"/>
    <mergeCell ref="E78:AF78"/>
    <mergeCell ref="AG78:CJ78"/>
    <mergeCell ref="BP76:CE76"/>
    <mergeCell ref="CF76:CJ76"/>
    <mergeCell ref="E77:AF77"/>
    <mergeCell ref="AG77:AN77"/>
    <mergeCell ref="AO77:AV77"/>
    <mergeCell ref="AW77:BD77"/>
    <mergeCell ref="BE77:BL77"/>
    <mergeCell ref="BM77:BT77"/>
    <mergeCell ref="BU77:CB77"/>
    <mergeCell ref="CC77:CJ77"/>
    <mergeCell ref="E76:G76"/>
    <mergeCell ref="H76:AF76"/>
    <mergeCell ref="AG76:AI76"/>
    <mergeCell ref="AJ76:BD76"/>
  </mergeCells>
  <phoneticPr fontId="51"/>
  <conditionalFormatting sqref="BC14:BG14">
    <cfRule type="expression" dxfId="33" priority="34" stopIfTrue="1">
      <formula>$BC$14=""</formula>
    </cfRule>
  </conditionalFormatting>
  <conditionalFormatting sqref="BJ14:BP14">
    <cfRule type="expression" dxfId="32" priority="33" stopIfTrue="1">
      <formula>$BJ$14=""</formula>
    </cfRule>
  </conditionalFormatting>
  <conditionalFormatting sqref="BC17:CK17">
    <cfRule type="expression" dxfId="31" priority="32" stopIfTrue="1">
      <formula>$BC$17=""</formula>
    </cfRule>
  </conditionalFormatting>
  <conditionalFormatting sqref="BC18:CI18">
    <cfRule type="expression" dxfId="30" priority="31" stopIfTrue="1">
      <formula>$BC$18=""</formula>
    </cfRule>
  </conditionalFormatting>
  <conditionalFormatting sqref="AG59:CJ59">
    <cfRule type="expression" dxfId="29" priority="30" stopIfTrue="1">
      <formula>$AG$59=""</formula>
    </cfRule>
  </conditionalFormatting>
  <conditionalFormatting sqref="AG60:CJ60">
    <cfRule type="expression" dxfId="28" priority="29" stopIfTrue="1">
      <formula>$AG$60=""</formula>
    </cfRule>
  </conditionalFormatting>
  <conditionalFormatting sqref="Y65:BN66">
    <cfRule type="expression" dxfId="27" priority="28" stopIfTrue="1">
      <formula>$Y$65=""</formula>
    </cfRule>
  </conditionalFormatting>
  <conditionalFormatting sqref="E72:K72">
    <cfRule type="expression" dxfId="26" priority="27" stopIfTrue="1">
      <formula>$E$72=""</formula>
    </cfRule>
  </conditionalFormatting>
  <conditionalFormatting sqref="L72:R72">
    <cfRule type="expression" dxfId="25" priority="26" stopIfTrue="1">
      <formula>$L$72=""</formula>
    </cfRule>
  </conditionalFormatting>
  <conditionalFormatting sqref="S72:Y72">
    <cfRule type="expression" dxfId="24" priority="25" stopIfTrue="1">
      <formula>$S$72=""</formula>
    </cfRule>
  </conditionalFormatting>
  <conditionalFormatting sqref="Z72:AF72">
    <cfRule type="expression" dxfId="23" priority="24" stopIfTrue="1">
      <formula>$Z$72=""</formula>
    </cfRule>
  </conditionalFormatting>
  <conditionalFormatting sqref="AG72:CJ72">
    <cfRule type="expression" dxfId="22" priority="23" stopIfTrue="1">
      <formula>$AG$72=""</formula>
    </cfRule>
  </conditionalFormatting>
  <conditionalFormatting sqref="L74:R74">
    <cfRule type="expression" dxfId="21" priority="22" stopIfTrue="1">
      <formula>$L$74=""</formula>
    </cfRule>
  </conditionalFormatting>
  <conditionalFormatting sqref="S74:Y74">
    <cfRule type="expression" dxfId="20" priority="21" stopIfTrue="1">
      <formula>$S$74=""</formula>
    </cfRule>
  </conditionalFormatting>
  <conditionalFormatting sqref="Z74:AF74">
    <cfRule type="expression" dxfId="19" priority="20" stopIfTrue="1">
      <formula>$Z$74=""</formula>
    </cfRule>
  </conditionalFormatting>
  <conditionalFormatting sqref="AG74:CJ74">
    <cfRule type="expression" dxfId="18" priority="19" stopIfTrue="1">
      <formula>$AG$74=""</formula>
    </cfRule>
  </conditionalFormatting>
  <conditionalFormatting sqref="E76:G76 AG76:AI76 BE76:BG76">
    <cfRule type="expression" dxfId="17" priority="18" stopIfTrue="1">
      <formula>AND($E$76="□",$AG$76="□",$BE$76="□")</formula>
    </cfRule>
  </conditionalFormatting>
  <conditionalFormatting sqref="AG77:AN77">
    <cfRule type="expression" dxfId="16" priority="17" stopIfTrue="1">
      <formula>$AG$77=""</formula>
    </cfRule>
  </conditionalFormatting>
  <conditionalFormatting sqref="AO77:AV77">
    <cfRule type="expression" dxfId="15" priority="16" stopIfTrue="1">
      <formula>$AO$77=""</formula>
    </cfRule>
  </conditionalFormatting>
  <conditionalFormatting sqref="AW77:BD77">
    <cfRule type="expression" dxfId="14" priority="15" stopIfTrue="1">
      <formula>$AW$77=""</formula>
    </cfRule>
  </conditionalFormatting>
  <conditionalFormatting sqref="BE77:BL77">
    <cfRule type="expression" dxfId="13" priority="14" stopIfTrue="1">
      <formula>$BE$77=""</formula>
    </cfRule>
  </conditionalFormatting>
  <conditionalFormatting sqref="BM77:BT77">
    <cfRule type="expression" dxfId="12" priority="13" stopIfTrue="1">
      <formula>$BM$77=""</formula>
    </cfRule>
  </conditionalFormatting>
  <conditionalFormatting sqref="BU77:CB77">
    <cfRule type="expression" dxfId="11" priority="12" stopIfTrue="1">
      <formula>$BU$77=""</formula>
    </cfRule>
  </conditionalFormatting>
  <conditionalFormatting sqref="CC77:CJ77">
    <cfRule type="expression" dxfId="10" priority="11" stopIfTrue="1">
      <formula>$CC$77=""</formula>
    </cfRule>
  </conditionalFormatting>
  <conditionalFormatting sqref="AG78:CJ78">
    <cfRule type="expression" dxfId="9" priority="10" stopIfTrue="1">
      <formula>$AG$78=""</formula>
    </cfRule>
  </conditionalFormatting>
  <conditionalFormatting sqref="BP76:CE76">
    <cfRule type="expression" dxfId="8" priority="9" stopIfTrue="1">
      <formula>AND($BE$76="■",$BP$76="")</formula>
    </cfRule>
  </conditionalFormatting>
  <conditionalFormatting sqref="BC15:BJ15">
    <cfRule type="expression" dxfId="7" priority="8" stopIfTrue="1">
      <formula>$BC$15=""</formula>
    </cfRule>
  </conditionalFormatting>
  <conditionalFormatting sqref="BK15:CK15">
    <cfRule type="expression" dxfId="6" priority="7" stopIfTrue="1">
      <formula>$BK$15=""</formula>
    </cfRule>
  </conditionalFormatting>
  <conditionalFormatting sqref="BC16:CK16">
    <cfRule type="expression" dxfId="5" priority="6" stopIfTrue="1">
      <formula>$BK$15=""</formula>
    </cfRule>
  </conditionalFormatting>
  <conditionalFormatting sqref="K36:O36">
    <cfRule type="expression" dxfId="4" priority="5" stopIfTrue="1">
      <formula>$K$36=""</formula>
    </cfRule>
  </conditionalFormatting>
  <conditionalFormatting sqref="S36:W36">
    <cfRule type="expression" dxfId="3" priority="4" stopIfTrue="1">
      <formula>$S$36=""</formula>
    </cfRule>
  </conditionalFormatting>
  <conditionalFormatting sqref="BH36:BO36">
    <cfRule type="expression" dxfId="2" priority="3">
      <formula>$BH$36=""</formula>
    </cfRule>
  </conditionalFormatting>
  <conditionalFormatting sqref="B36:G36">
    <cfRule type="expression" dxfId="1" priority="2">
      <formula>$B$36=""</formula>
    </cfRule>
  </conditionalFormatting>
  <conditionalFormatting sqref="BC58:BJ58">
    <cfRule type="expression" dxfId="0" priority="1">
      <formula>BC58=""</formula>
    </cfRule>
  </conditionalFormatting>
  <dataValidations count="19">
    <dataValidation type="list" allowBlank="1" showInputMessage="1" showErrorMessage="1" sqref="K36:O36" xr:uid="{6DA19EFC-287C-45A8-A1A1-DF7F6427D9A4}">
      <formula1>"1,2,3,4,5,6,7,8,9,10,11,12"</formula1>
    </dataValidation>
    <dataValidation type="textLength" imeMode="disabled" operator="equal" allowBlank="1" showInputMessage="1" showErrorMessage="1" error="入力された桁数が不正です。_x000a_6ケタで再度入力してください。" sqref="BH36:BO36 BC58:BJ58" xr:uid="{DECB9769-7EBE-4BE0-8112-18AA6A5412D5}">
      <formula1>6</formula1>
    </dataValidation>
    <dataValidation type="textLength" imeMode="disabled" operator="equal" allowBlank="1" showInputMessage="1" showErrorMessage="1" sqref="E72:AF72 JA72:KB72 SW72:TX72 ACS72:ADT72 AMO72:ANP72 AWK72:AXL72 BGG72:BHH72 BQC72:BRD72 BZY72:CAZ72 CJU72:CKV72 CTQ72:CUR72 DDM72:DEN72 DNI72:DOJ72 DXE72:DYF72 EHA72:EIB72 EQW72:ERX72 FAS72:FBT72 FKO72:FLP72 FUK72:FVL72 GEG72:GFH72 GOC72:GPD72 GXY72:GYZ72 HHU72:HIV72 HRQ72:HSR72 IBM72:ICN72 ILI72:IMJ72 IVE72:IWF72 JFA72:JGB72 JOW72:JPX72 JYS72:JZT72 KIO72:KJP72 KSK72:KTL72 LCG72:LDH72 LMC72:LND72 LVY72:LWZ72 MFU72:MGV72 MPQ72:MQR72 MZM72:NAN72 NJI72:NKJ72 NTE72:NUF72 ODA72:OEB72 OMW72:ONX72 OWS72:OXT72 PGO72:PHP72 PQK72:PRL72 QAG72:QBH72 QKC72:QLD72 QTY72:QUZ72 RDU72:REV72 RNQ72:ROR72 RXM72:RYN72 SHI72:SIJ72 SRE72:SSF72 TBA72:TCB72 TKW72:TLX72 TUS72:TVT72 UEO72:UFP72 UOK72:UPL72 UYG72:UZH72 VIC72:VJD72 VRY72:VSZ72 WBU72:WCV72 WLQ72:WMR72 WVM72:WWN72 E65608:AF65608 JA65608:KB65608 SW65608:TX65608 ACS65608:ADT65608 AMO65608:ANP65608 AWK65608:AXL65608 BGG65608:BHH65608 BQC65608:BRD65608 BZY65608:CAZ65608 CJU65608:CKV65608 CTQ65608:CUR65608 DDM65608:DEN65608 DNI65608:DOJ65608 DXE65608:DYF65608 EHA65608:EIB65608 EQW65608:ERX65608 FAS65608:FBT65608 FKO65608:FLP65608 FUK65608:FVL65608 GEG65608:GFH65608 GOC65608:GPD65608 GXY65608:GYZ65608 HHU65608:HIV65608 HRQ65608:HSR65608 IBM65608:ICN65608 ILI65608:IMJ65608 IVE65608:IWF65608 JFA65608:JGB65608 JOW65608:JPX65608 JYS65608:JZT65608 KIO65608:KJP65608 KSK65608:KTL65608 LCG65608:LDH65608 LMC65608:LND65608 LVY65608:LWZ65608 MFU65608:MGV65608 MPQ65608:MQR65608 MZM65608:NAN65608 NJI65608:NKJ65608 NTE65608:NUF65608 ODA65608:OEB65608 OMW65608:ONX65608 OWS65608:OXT65608 PGO65608:PHP65608 PQK65608:PRL65608 QAG65608:QBH65608 QKC65608:QLD65608 QTY65608:QUZ65608 RDU65608:REV65608 RNQ65608:ROR65608 RXM65608:RYN65608 SHI65608:SIJ65608 SRE65608:SSF65608 TBA65608:TCB65608 TKW65608:TLX65608 TUS65608:TVT65608 UEO65608:UFP65608 UOK65608:UPL65608 UYG65608:UZH65608 VIC65608:VJD65608 VRY65608:VSZ65608 WBU65608:WCV65608 WLQ65608:WMR65608 WVM65608:WWN65608 E131144:AF131144 JA131144:KB131144 SW131144:TX131144 ACS131144:ADT131144 AMO131144:ANP131144 AWK131144:AXL131144 BGG131144:BHH131144 BQC131144:BRD131144 BZY131144:CAZ131144 CJU131144:CKV131144 CTQ131144:CUR131144 DDM131144:DEN131144 DNI131144:DOJ131144 DXE131144:DYF131144 EHA131144:EIB131144 EQW131144:ERX131144 FAS131144:FBT131144 FKO131144:FLP131144 FUK131144:FVL131144 GEG131144:GFH131144 GOC131144:GPD131144 GXY131144:GYZ131144 HHU131144:HIV131144 HRQ131144:HSR131144 IBM131144:ICN131144 ILI131144:IMJ131144 IVE131144:IWF131144 JFA131144:JGB131144 JOW131144:JPX131144 JYS131144:JZT131144 KIO131144:KJP131144 KSK131144:KTL131144 LCG131144:LDH131144 LMC131144:LND131144 LVY131144:LWZ131144 MFU131144:MGV131144 MPQ131144:MQR131144 MZM131144:NAN131144 NJI131144:NKJ131144 NTE131144:NUF131144 ODA131144:OEB131144 OMW131144:ONX131144 OWS131144:OXT131144 PGO131144:PHP131144 PQK131144:PRL131144 QAG131144:QBH131144 QKC131144:QLD131144 QTY131144:QUZ131144 RDU131144:REV131144 RNQ131144:ROR131144 RXM131144:RYN131144 SHI131144:SIJ131144 SRE131144:SSF131144 TBA131144:TCB131144 TKW131144:TLX131144 TUS131144:TVT131144 UEO131144:UFP131144 UOK131144:UPL131144 UYG131144:UZH131144 VIC131144:VJD131144 VRY131144:VSZ131144 WBU131144:WCV131144 WLQ131144:WMR131144 WVM131144:WWN131144 E196680:AF196680 JA196680:KB196680 SW196680:TX196680 ACS196680:ADT196680 AMO196680:ANP196680 AWK196680:AXL196680 BGG196680:BHH196680 BQC196680:BRD196680 BZY196680:CAZ196680 CJU196680:CKV196680 CTQ196680:CUR196680 DDM196680:DEN196680 DNI196680:DOJ196680 DXE196680:DYF196680 EHA196680:EIB196680 EQW196680:ERX196680 FAS196680:FBT196680 FKO196680:FLP196680 FUK196680:FVL196680 GEG196680:GFH196680 GOC196680:GPD196680 GXY196680:GYZ196680 HHU196680:HIV196680 HRQ196680:HSR196680 IBM196680:ICN196680 ILI196680:IMJ196680 IVE196680:IWF196680 JFA196680:JGB196680 JOW196680:JPX196680 JYS196680:JZT196680 KIO196680:KJP196680 KSK196680:KTL196680 LCG196680:LDH196680 LMC196680:LND196680 LVY196680:LWZ196680 MFU196680:MGV196680 MPQ196680:MQR196680 MZM196680:NAN196680 NJI196680:NKJ196680 NTE196680:NUF196680 ODA196680:OEB196680 OMW196680:ONX196680 OWS196680:OXT196680 PGO196680:PHP196680 PQK196680:PRL196680 QAG196680:QBH196680 QKC196680:QLD196680 QTY196680:QUZ196680 RDU196680:REV196680 RNQ196680:ROR196680 RXM196680:RYN196680 SHI196680:SIJ196680 SRE196680:SSF196680 TBA196680:TCB196680 TKW196680:TLX196680 TUS196680:TVT196680 UEO196680:UFP196680 UOK196680:UPL196680 UYG196680:UZH196680 VIC196680:VJD196680 VRY196680:VSZ196680 WBU196680:WCV196680 WLQ196680:WMR196680 WVM196680:WWN196680 E262216:AF262216 JA262216:KB262216 SW262216:TX262216 ACS262216:ADT262216 AMO262216:ANP262216 AWK262216:AXL262216 BGG262216:BHH262216 BQC262216:BRD262216 BZY262216:CAZ262216 CJU262216:CKV262216 CTQ262216:CUR262216 DDM262216:DEN262216 DNI262216:DOJ262216 DXE262216:DYF262216 EHA262216:EIB262216 EQW262216:ERX262216 FAS262216:FBT262216 FKO262216:FLP262216 FUK262216:FVL262216 GEG262216:GFH262216 GOC262216:GPD262216 GXY262216:GYZ262216 HHU262216:HIV262216 HRQ262216:HSR262216 IBM262216:ICN262216 ILI262216:IMJ262216 IVE262216:IWF262216 JFA262216:JGB262216 JOW262216:JPX262216 JYS262216:JZT262216 KIO262216:KJP262216 KSK262216:KTL262216 LCG262216:LDH262216 LMC262216:LND262216 LVY262216:LWZ262216 MFU262216:MGV262216 MPQ262216:MQR262216 MZM262216:NAN262216 NJI262216:NKJ262216 NTE262216:NUF262216 ODA262216:OEB262216 OMW262216:ONX262216 OWS262216:OXT262216 PGO262216:PHP262216 PQK262216:PRL262216 QAG262216:QBH262216 QKC262216:QLD262216 QTY262216:QUZ262216 RDU262216:REV262216 RNQ262216:ROR262216 RXM262216:RYN262216 SHI262216:SIJ262216 SRE262216:SSF262216 TBA262216:TCB262216 TKW262216:TLX262216 TUS262216:TVT262216 UEO262216:UFP262216 UOK262216:UPL262216 UYG262216:UZH262216 VIC262216:VJD262216 VRY262216:VSZ262216 WBU262216:WCV262216 WLQ262216:WMR262216 WVM262216:WWN262216 E327752:AF327752 JA327752:KB327752 SW327752:TX327752 ACS327752:ADT327752 AMO327752:ANP327752 AWK327752:AXL327752 BGG327752:BHH327752 BQC327752:BRD327752 BZY327752:CAZ327752 CJU327752:CKV327752 CTQ327752:CUR327752 DDM327752:DEN327752 DNI327752:DOJ327752 DXE327752:DYF327752 EHA327752:EIB327752 EQW327752:ERX327752 FAS327752:FBT327752 FKO327752:FLP327752 FUK327752:FVL327752 GEG327752:GFH327752 GOC327752:GPD327752 GXY327752:GYZ327752 HHU327752:HIV327752 HRQ327752:HSR327752 IBM327752:ICN327752 ILI327752:IMJ327752 IVE327752:IWF327752 JFA327752:JGB327752 JOW327752:JPX327752 JYS327752:JZT327752 KIO327752:KJP327752 KSK327752:KTL327752 LCG327752:LDH327752 LMC327752:LND327752 LVY327752:LWZ327752 MFU327752:MGV327752 MPQ327752:MQR327752 MZM327752:NAN327752 NJI327752:NKJ327752 NTE327752:NUF327752 ODA327752:OEB327752 OMW327752:ONX327752 OWS327752:OXT327752 PGO327752:PHP327752 PQK327752:PRL327752 QAG327752:QBH327752 QKC327752:QLD327752 QTY327752:QUZ327752 RDU327752:REV327752 RNQ327752:ROR327752 RXM327752:RYN327752 SHI327752:SIJ327752 SRE327752:SSF327752 TBA327752:TCB327752 TKW327752:TLX327752 TUS327752:TVT327752 UEO327752:UFP327752 UOK327752:UPL327752 UYG327752:UZH327752 VIC327752:VJD327752 VRY327752:VSZ327752 WBU327752:WCV327752 WLQ327752:WMR327752 WVM327752:WWN327752 E393288:AF393288 JA393288:KB393288 SW393288:TX393288 ACS393288:ADT393288 AMO393288:ANP393288 AWK393288:AXL393288 BGG393288:BHH393288 BQC393288:BRD393288 BZY393288:CAZ393288 CJU393288:CKV393288 CTQ393288:CUR393288 DDM393288:DEN393288 DNI393288:DOJ393288 DXE393288:DYF393288 EHA393288:EIB393288 EQW393288:ERX393288 FAS393288:FBT393288 FKO393288:FLP393288 FUK393288:FVL393288 GEG393288:GFH393288 GOC393288:GPD393288 GXY393288:GYZ393288 HHU393288:HIV393288 HRQ393288:HSR393288 IBM393288:ICN393288 ILI393288:IMJ393288 IVE393288:IWF393288 JFA393288:JGB393288 JOW393288:JPX393288 JYS393288:JZT393288 KIO393288:KJP393288 KSK393288:KTL393288 LCG393288:LDH393288 LMC393288:LND393288 LVY393288:LWZ393288 MFU393288:MGV393288 MPQ393288:MQR393288 MZM393288:NAN393288 NJI393288:NKJ393288 NTE393288:NUF393288 ODA393288:OEB393288 OMW393288:ONX393288 OWS393288:OXT393288 PGO393288:PHP393288 PQK393288:PRL393288 QAG393288:QBH393288 QKC393288:QLD393288 QTY393288:QUZ393288 RDU393288:REV393288 RNQ393288:ROR393288 RXM393288:RYN393288 SHI393288:SIJ393288 SRE393288:SSF393288 TBA393288:TCB393288 TKW393288:TLX393288 TUS393288:TVT393288 UEO393288:UFP393288 UOK393288:UPL393288 UYG393288:UZH393288 VIC393288:VJD393288 VRY393288:VSZ393288 WBU393288:WCV393288 WLQ393288:WMR393288 WVM393288:WWN393288 E458824:AF458824 JA458824:KB458824 SW458824:TX458824 ACS458824:ADT458824 AMO458824:ANP458824 AWK458824:AXL458824 BGG458824:BHH458824 BQC458824:BRD458824 BZY458824:CAZ458824 CJU458824:CKV458824 CTQ458824:CUR458824 DDM458824:DEN458824 DNI458824:DOJ458824 DXE458824:DYF458824 EHA458824:EIB458824 EQW458824:ERX458824 FAS458824:FBT458824 FKO458824:FLP458824 FUK458824:FVL458824 GEG458824:GFH458824 GOC458824:GPD458824 GXY458824:GYZ458824 HHU458824:HIV458824 HRQ458824:HSR458824 IBM458824:ICN458824 ILI458824:IMJ458824 IVE458824:IWF458824 JFA458824:JGB458824 JOW458824:JPX458824 JYS458824:JZT458824 KIO458824:KJP458824 KSK458824:KTL458824 LCG458824:LDH458824 LMC458824:LND458824 LVY458824:LWZ458824 MFU458824:MGV458824 MPQ458824:MQR458824 MZM458824:NAN458824 NJI458824:NKJ458824 NTE458824:NUF458824 ODA458824:OEB458824 OMW458824:ONX458824 OWS458824:OXT458824 PGO458824:PHP458824 PQK458824:PRL458824 QAG458824:QBH458824 QKC458824:QLD458824 QTY458824:QUZ458824 RDU458824:REV458824 RNQ458824:ROR458824 RXM458824:RYN458824 SHI458824:SIJ458824 SRE458824:SSF458824 TBA458824:TCB458824 TKW458824:TLX458824 TUS458824:TVT458824 UEO458824:UFP458824 UOK458824:UPL458824 UYG458824:UZH458824 VIC458824:VJD458824 VRY458824:VSZ458824 WBU458824:WCV458824 WLQ458824:WMR458824 WVM458824:WWN458824 E524360:AF524360 JA524360:KB524360 SW524360:TX524360 ACS524360:ADT524360 AMO524360:ANP524360 AWK524360:AXL524360 BGG524360:BHH524360 BQC524360:BRD524360 BZY524360:CAZ524360 CJU524360:CKV524360 CTQ524360:CUR524360 DDM524360:DEN524360 DNI524360:DOJ524360 DXE524360:DYF524360 EHA524360:EIB524360 EQW524360:ERX524360 FAS524360:FBT524360 FKO524360:FLP524360 FUK524360:FVL524360 GEG524360:GFH524360 GOC524360:GPD524360 GXY524360:GYZ524360 HHU524360:HIV524360 HRQ524360:HSR524360 IBM524360:ICN524360 ILI524360:IMJ524360 IVE524360:IWF524360 JFA524360:JGB524360 JOW524360:JPX524360 JYS524360:JZT524360 KIO524360:KJP524360 KSK524360:KTL524360 LCG524360:LDH524360 LMC524360:LND524360 LVY524360:LWZ524360 MFU524360:MGV524360 MPQ524360:MQR524360 MZM524360:NAN524360 NJI524360:NKJ524360 NTE524360:NUF524360 ODA524360:OEB524360 OMW524360:ONX524360 OWS524360:OXT524360 PGO524360:PHP524360 PQK524360:PRL524360 QAG524360:QBH524360 QKC524360:QLD524360 QTY524360:QUZ524360 RDU524360:REV524360 RNQ524360:ROR524360 RXM524360:RYN524360 SHI524360:SIJ524360 SRE524360:SSF524360 TBA524360:TCB524360 TKW524360:TLX524360 TUS524360:TVT524360 UEO524360:UFP524360 UOK524360:UPL524360 UYG524360:UZH524360 VIC524360:VJD524360 VRY524360:VSZ524360 WBU524360:WCV524360 WLQ524360:WMR524360 WVM524360:WWN524360 E589896:AF589896 JA589896:KB589896 SW589896:TX589896 ACS589896:ADT589896 AMO589896:ANP589896 AWK589896:AXL589896 BGG589896:BHH589896 BQC589896:BRD589896 BZY589896:CAZ589896 CJU589896:CKV589896 CTQ589896:CUR589896 DDM589896:DEN589896 DNI589896:DOJ589896 DXE589896:DYF589896 EHA589896:EIB589896 EQW589896:ERX589896 FAS589896:FBT589896 FKO589896:FLP589896 FUK589896:FVL589896 GEG589896:GFH589896 GOC589896:GPD589896 GXY589896:GYZ589896 HHU589896:HIV589896 HRQ589896:HSR589896 IBM589896:ICN589896 ILI589896:IMJ589896 IVE589896:IWF589896 JFA589896:JGB589896 JOW589896:JPX589896 JYS589896:JZT589896 KIO589896:KJP589896 KSK589896:KTL589896 LCG589896:LDH589896 LMC589896:LND589896 LVY589896:LWZ589896 MFU589896:MGV589896 MPQ589896:MQR589896 MZM589896:NAN589896 NJI589896:NKJ589896 NTE589896:NUF589896 ODA589896:OEB589896 OMW589896:ONX589896 OWS589896:OXT589896 PGO589896:PHP589896 PQK589896:PRL589896 QAG589896:QBH589896 QKC589896:QLD589896 QTY589896:QUZ589896 RDU589896:REV589896 RNQ589896:ROR589896 RXM589896:RYN589896 SHI589896:SIJ589896 SRE589896:SSF589896 TBA589896:TCB589896 TKW589896:TLX589896 TUS589896:TVT589896 UEO589896:UFP589896 UOK589896:UPL589896 UYG589896:UZH589896 VIC589896:VJD589896 VRY589896:VSZ589896 WBU589896:WCV589896 WLQ589896:WMR589896 WVM589896:WWN589896 E655432:AF655432 JA655432:KB655432 SW655432:TX655432 ACS655432:ADT655432 AMO655432:ANP655432 AWK655432:AXL655432 BGG655432:BHH655432 BQC655432:BRD655432 BZY655432:CAZ655432 CJU655432:CKV655432 CTQ655432:CUR655432 DDM655432:DEN655432 DNI655432:DOJ655432 DXE655432:DYF655432 EHA655432:EIB655432 EQW655432:ERX655432 FAS655432:FBT655432 FKO655432:FLP655432 FUK655432:FVL655432 GEG655432:GFH655432 GOC655432:GPD655432 GXY655432:GYZ655432 HHU655432:HIV655432 HRQ655432:HSR655432 IBM655432:ICN655432 ILI655432:IMJ655432 IVE655432:IWF655432 JFA655432:JGB655432 JOW655432:JPX655432 JYS655432:JZT655432 KIO655432:KJP655432 KSK655432:KTL655432 LCG655432:LDH655432 LMC655432:LND655432 LVY655432:LWZ655432 MFU655432:MGV655432 MPQ655432:MQR655432 MZM655432:NAN655432 NJI655432:NKJ655432 NTE655432:NUF655432 ODA655432:OEB655432 OMW655432:ONX655432 OWS655432:OXT655432 PGO655432:PHP655432 PQK655432:PRL655432 QAG655432:QBH655432 QKC655432:QLD655432 QTY655432:QUZ655432 RDU655432:REV655432 RNQ655432:ROR655432 RXM655432:RYN655432 SHI655432:SIJ655432 SRE655432:SSF655432 TBA655432:TCB655432 TKW655432:TLX655432 TUS655432:TVT655432 UEO655432:UFP655432 UOK655432:UPL655432 UYG655432:UZH655432 VIC655432:VJD655432 VRY655432:VSZ655432 WBU655432:WCV655432 WLQ655432:WMR655432 WVM655432:WWN655432 E720968:AF720968 JA720968:KB720968 SW720968:TX720968 ACS720968:ADT720968 AMO720968:ANP720968 AWK720968:AXL720968 BGG720968:BHH720968 BQC720968:BRD720968 BZY720968:CAZ720968 CJU720968:CKV720968 CTQ720968:CUR720968 DDM720968:DEN720968 DNI720968:DOJ720968 DXE720968:DYF720968 EHA720968:EIB720968 EQW720968:ERX720968 FAS720968:FBT720968 FKO720968:FLP720968 FUK720968:FVL720968 GEG720968:GFH720968 GOC720968:GPD720968 GXY720968:GYZ720968 HHU720968:HIV720968 HRQ720968:HSR720968 IBM720968:ICN720968 ILI720968:IMJ720968 IVE720968:IWF720968 JFA720968:JGB720968 JOW720968:JPX720968 JYS720968:JZT720968 KIO720968:KJP720968 KSK720968:KTL720968 LCG720968:LDH720968 LMC720968:LND720968 LVY720968:LWZ720968 MFU720968:MGV720968 MPQ720968:MQR720968 MZM720968:NAN720968 NJI720968:NKJ720968 NTE720968:NUF720968 ODA720968:OEB720968 OMW720968:ONX720968 OWS720968:OXT720968 PGO720968:PHP720968 PQK720968:PRL720968 QAG720968:QBH720968 QKC720968:QLD720968 QTY720968:QUZ720968 RDU720968:REV720968 RNQ720968:ROR720968 RXM720968:RYN720968 SHI720968:SIJ720968 SRE720968:SSF720968 TBA720968:TCB720968 TKW720968:TLX720968 TUS720968:TVT720968 UEO720968:UFP720968 UOK720968:UPL720968 UYG720968:UZH720968 VIC720968:VJD720968 VRY720968:VSZ720968 WBU720968:WCV720968 WLQ720968:WMR720968 WVM720968:WWN720968 E786504:AF786504 JA786504:KB786504 SW786504:TX786504 ACS786504:ADT786504 AMO786504:ANP786504 AWK786504:AXL786504 BGG786504:BHH786504 BQC786504:BRD786504 BZY786504:CAZ786504 CJU786504:CKV786504 CTQ786504:CUR786504 DDM786504:DEN786504 DNI786504:DOJ786504 DXE786504:DYF786504 EHA786504:EIB786504 EQW786504:ERX786504 FAS786504:FBT786504 FKO786504:FLP786504 FUK786504:FVL786504 GEG786504:GFH786504 GOC786504:GPD786504 GXY786504:GYZ786504 HHU786504:HIV786504 HRQ786504:HSR786504 IBM786504:ICN786504 ILI786504:IMJ786504 IVE786504:IWF786504 JFA786504:JGB786504 JOW786504:JPX786504 JYS786504:JZT786504 KIO786504:KJP786504 KSK786504:KTL786504 LCG786504:LDH786504 LMC786504:LND786504 LVY786504:LWZ786504 MFU786504:MGV786504 MPQ786504:MQR786504 MZM786504:NAN786504 NJI786504:NKJ786504 NTE786504:NUF786504 ODA786504:OEB786504 OMW786504:ONX786504 OWS786504:OXT786504 PGO786504:PHP786504 PQK786504:PRL786504 QAG786504:QBH786504 QKC786504:QLD786504 QTY786504:QUZ786504 RDU786504:REV786504 RNQ786504:ROR786504 RXM786504:RYN786504 SHI786504:SIJ786504 SRE786504:SSF786504 TBA786504:TCB786504 TKW786504:TLX786504 TUS786504:TVT786504 UEO786504:UFP786504 UOK786504:UPL786504 UYG786504:UZH786504 VIC786504:VJD786504 VRY786504:VSZ786504 WBU786504:WCV786504 WLQ786504:WMR786504 WVM786504:WWN786504 E852040:AF852040 JA852040:KB852040 SW852040:TX852040 ACS852040:ADT852040 AMO852040:ANP852040 AWK852040:AXL852040 BGG852040:BHH852040 BQC852040:BRD852040 BZY852040:CAZ852040 CJU852040:CKV852040 CTQ852040:CUR852040 DDM852040:DEN852040 DNI852040:DOJ852040 DXE852040:DYF852040 EHA852040:EIB852040 EQW852040:ERX852040 FAS852040:FBT852040 FKO852040:FLP852040 FUK852040:FVL852040 GEG852040:GFH852040 GOC852040:GPD852040 GXY852040:GYZ852040 HHU852040:HIV852040 HRQ852040:HSR852040 IBM852040:ICN852040 ILI852040:IMJ852040 IVE852040:IWF852040 JFA852040:JGB852040 JOW852040:JPX852040 JYS852040:JZT852040 KIO852040:KJP852040 KSK852040:KTL852040 LCG852040:LDH852040 LMC852040:LND852040 LVY852040:LWZ852040 MFU852040:MGV852040 MPQ852040:MQR852040 MZM852040:NAN852040 NJI852040:NKJ852040 NTE852040:NUF852040 ODA852040:OEB852040 OMW852040:ONX852040 OWS852040:OXT852040 PGO852040:PHP852040 PQK852040:PRL852040 QAG852040:QBH852040 QKC852040:QLD852040 QTY852040:QUZ852040 RDU852040:REV852040 RNQ852040:ROR852040 RXM852040:RYN852040 SHI852040:SIJ852040 SRE852040:SSF852040 TBA852040:TCB852040 TKW852040:TLX852040 TUS852040:TVT852040 UEO852040:UFP852040 UOK852040:UPL852040 UYG852040:UZH852040 VIC852040:VJD852040 VRY852040:VSZ852040 WBU852040:WCV852040 WLQ852040:WMR852040 WVM852040:WWN852040 E917576:AF917576 JA917576:KB917576 SW917576:TX917576 ACS917576:ADT917576 AMO917576:ANP917576 AWK917576:AXL917576 BGG917576:BHH917576 BQC917576:BRD917576 BZY917576:CAZ917576 CJU917576:CKV917576 CTQ917576:CUR917576 DDM917576:DEN917576 DNI917576:DOJ917576 DXE917576:DYF917576 EHA917576:EIB917576 EQW917576:ERX917576 FAS917576:FBT917576 FKO917576:FLP917576 FUK917576:FVL917576 GEG917576:GFH917576 GOC917576:GPD917576 GXY917576:GYZ917576 HHU917576:HIV917576 HRQ917576:HSR917576 IBM917576:ICN917576 ILI917576:IMJ917576 IVE917576:IWF917576 JFA917576:JGB917576 JOW917576:JPX917576 JYS917576:JZT917576 KIO917576:KJP917576 KSK917576:KTL917576 LCG917576:LDH917576 LMC917576:LND917576 LVY917576:LWZ917576 MFU917576:MGV917576 MPQ917576:MQR917576 MZM917576:NAN917576 NJI917576:NKJ917576 NTE917576:NUF917576 ODA917576:OEB917576 OMW917576:ONX917576 OWS917576:OXT917576 PGO917576:PHP917576 PQK917576:PRL917576 QAG917576:QBH917576 QKC917576:QLD917576 QTY917576:QUZ917576 RDU917576:REV917576 RNQ917576:ROR917576 RXM917576:RYN917576 SHI917576:SIJ917576 SRE917576:SSF917576 TBA917576:TCB917576 TKW917576:TLX917576 TUS917576:TVT917576 UEO917576:UFP917576 UOK917576:UPL917576 UYG917576:UZH917576 VIC917576:VJD917576 VRY917576:VSZ917576 WBU917576:WCV917576 WLQ917576:WMR917576 WVM917576:WWN917576 E983112:AF983112 JA983112:KB983112 SW983112:TX983112 ACS983112:ADT983112 AMO983112:ANP983112 AWK983112:AXL983112 BGG983112:BHH983112 BQC983112:BRD983112 BZY983112:CAZ983112 CJU983112:CKV983112 CTQ983112:CUR983112 DDM983112:DEN983112 DNI983112:DOJ983112 DXE983112:DYF983112 EHA983112:EIB983112 EQW983112:ERX983112 FAS983112:FBT983112 FKO983112:FLP983112 FUK983112:FVL983112 GEG983112:GFH983112 GOC983112:GPD983112 GXY983112:GYZ983112 HHU983112:HIV983112 HRQ983112:HSR983112 IBM983112:ICN983112 ILI983112:IMJ983112 IVE983112:IWF983112 JFA983112:JGB983112 JOW983112:JPX983112 JYS983112:JZT983112 KIO983112:KJP983112 KSK983112:KTL983112 LCG983112:LDH983112 LMC983112:LND983112 LVY983112:LWZ983112 MFU983112:MGV983112 MPQ983112:MQR983112 MZM983112:NAN983112 NJI983112:NKJ983112 NTE983112:NUF983112 ODA983112:OEB983112 OMW983112:ONX983112 OWS983112:OXT983112 PGO983112:PHP983112 PQK983112:PRL983112 QAG983112:QBH983112 QKC983112:QLD983112 QTY983112:QUZ983112 RDU983112:REV983112 RNQ983112:ROR983112 RXM983112:RYN983112 SHI983112:SIJ983112 SRE983112:SSF983112 TBA983112:TCB983112 TKW983112:TLX983112 TUS983112:TVT983112 UEO983112:UFP983112 UOK983112:UPL983112 UYG983112:UZH983112 VIC983112:VJD983112 VRY983112:VSZ983112 WBU983112:WCV983112 WLQ983112:WMR983112 WVM983112:WWN983112 L74:AF74 JH74:KB74 TD74:TX74 ACZ74:ADT74 AMV74:ANP74 AWR74:AXL74 BGN74:BHH74 BQJ74:BRD74 CAF74:CAZ74 CKB74:CKV74 CTX74:CUR74 DDT74:DEN74 DNP74:DOJ74 DXL74:DYF74 EHH74:EIB74 ERD74:ERX74 FAZ74:FBT74 FKV74:FLP74 FUR74:FVL74 GEN74:GFH74 GOJ74:GPD74 GYF74:GYZ74 HIB74:HIV74 HRX74:HSR74 IBT74:ICN74 ILP74:IMJ74 IVL74:IWF74 JFH74:JGB74 JPD74:JPX74 JYZ74:JZT74 KIV74:KJP74 KSR74:KTL74 LCN74:LDH74 LMJ74:LND74 LWF74:LWZ74 MGB74:MGV74 MPX74:MQR74 MZT74:NAN74 NJP74:NKJ74 NTL74:NUF74 ODH74:OEB74 OND74:ONX74 OWZ74:OXT74 PGV74:PHP74 PQR74:PRL74 QAN74:QBH74 QKJ74:QLD74 QUF74:QUZ74 REB74:REV74 RNX74:ROR74 RXT74:RYN74 SHP74:SIJ74 SRL74:SSF74 TBH74:TCB74 TLD74:TLX74 TUZ74:TVT74 UEV74:UFP74 UOR74:UPL74 UYN74:UZH74 VIJ74:VJD74 VSF74:VSZ74 WCB74:WCV74 WLX74:WMR74 WVT74:WWN74 L65610:AF65610 JH65610:KB65610 TD65610:TX65610 ACZ65610:ADT65610 AMV65610:ANP65610 AWR65610:AXL65610 BGN65610:BHH65610 BQJ65610:BRD65610 CAF65610:CAZ65610 CKB65610:CKV65610 CTX65610:CUR65610 DDT65610:DEN65610 DNP65610:DOJ65610 DXL65610:DYF65610 EHH65610:EIB65610 ERD65610:ERX65610 FAZ65610:FBT65610 FKV65610:FLP65610 FUR65610:FVL65610 GEN65610:GFH65610 GOJ65610:GPD65610 GYF65610:GYZ65610 HIB65610:HIV65610 HRX65610:HSR65610 IBT65610:ICN65610 ILP65610:IMJ65610 IVL65610:IWF65610 JFH65610:JGB65610 JPD65610:JPX65610 JYZ65610:JZT65610 KIV65610:KJP65610 KSR65610:KTL65610 LCN65610:LDH65610 LMJ65610:LND65610 LWF65610:LWZ65610 MGB65610:MGV65610 MPX65610:MQR65610 MZT65610:NAN65610 NJP65610:NKJ65610 NTL65610:NUF65610 ODH65610:OEB65610 OND65610:ONX65610 OWZ65610:OXT65610 PGV65610:PHP65610 PQR65610:PRL65610 QAN65610:QBH65610 QKJ65610:QLD65610 QUF65610:QUZ65610 REB65610:REV65610 RNX65610:ROR65610 RXT65610:RYN65610 SHP65610:SIJ65610 SRL65610:SSF65610 TBH65610:TCB65610 TLD65610:TLX65610 TUZ65610:TVT65610 UEV65610:UFP65610 UOR65610:UPL65610 UYN65610:UZH65610 VIJ65610:VJD65610 VSF65610:VSZ65610 WCB65610:WCV65610 WLX65610:WMR65610 WVT65610:WWN65610 L131146:AF131146 JH131146:KB131146 TD131146:TX131146 ACZ131146:ADT131146 AMV131146:ANP131146 AWR131146:AXL131146 BGN131146:BHH131146 BQJ131146:BRD131146 CAF131146:CAZ131146 CKB131146:CKV131146 CTX131146:CUR131146 DDT131146:DEN131146 DNP131146:DOJ131146 DXL131146:DYF131146 EHH131146:EIB131146 ERD131146:ERX131146 FAZ131146:FBT131146 FKV131146:FLP131146 FUR131146:FVL131146 GEN131146:GFH131146 GOJ131146:GPD131146 GYF131146:GYZ131146 HIB131146:HIV131146 HRX131146:HSR131146 IBT131146:ICN131146 ILP131146:IMJ131146 IVL131146:IWF131146 JFH131146:JGB131146 JPD131146:JPX131146 JYZ131146:JZT131146 KIV131146:KJP131146 KSR131146:KTL131146 LCN131146:LDH131146 LMJ131146:LND131146 LWF131146:LWZ131146 MGB131146:MGV131146 MPX131146:MQR131146 MZT131146:NAN131146 NJP131146:NKJ131146 NTL131146:NUF131146 ODH131146:OEB131146 OND131146:ONX131146 OWZ131146:OXT131146 PGV131146:PHP131146 PQR131146:PRL131146 QAN131146:QBH131146 QKJ131146:QLD131146 QUF131146:QUZ131146 REB131146:REV131146 RNX131146:ROR131146 RXT131146:RYN131146 SHP131146:SIJ131146 SRL131146:SSF131146 TBH131146:TCB131146 TLD131146:TLX131146 TUZ131146:TVT131146 UEV131146:UFP131146 UOR131146:UPL131146 UYN131146:UZH131146 VIJ131146:VJD131146 VSF131146:VSZ131146 WCB131146:WCV131146 WLX131146:WMR131146 WVT131146:WWN131146 L196682:AF196682 JH196682:KB196682 TD196682:TX196682 ACZ196682:ADT196682 AMV196682:ANP196682 AWR196682:AXL196682 BGN196682:BHH196682 BQJ196682:BRD196682 CAF196682:CAZ196682 CKB196682:CKV196682 CTX196682:CUR196682 DDT196682:DEN196682 DNP196682:DOJ196682 DXL196682:DYF196682 EHH196682:EIB196682 ERD196682:ERX196682 FAZ196682:FBT196682 FKV196682:FLP196682 FUR196682:FVL196682 GEN196682:GFH196682 GOJ196682:GPD196682 GYF196682:GYZ196682 HIB196682:HIV196682 HRX196682:HSR196682 IBT196682:ICN196682 ILP196682:IMJ196682 IVL196682:IWF196682 JFH196682:JGB196682 JPD196682:JPX196682 JYZ196682:JZT196682 KIV196682:KJP196682 KSR196682:KTL196682 LCN196682:LDH196682 LMJ196682:LND196682 LWF196682:LWZ196682 MGB196682:MGV196682 MPX196682:MQR196682 MZT196682:NAN196682 NJP196682:NKJ196682 NTL196682:NUF196682 ODH196682:OEB196682 OND196682:ONX196682 OWZ196682:OXT196682 PGV196682:PHP196682 PQR196682:PRL196682 QAN196682:QBH196682 QKJ196682:QLD196682 QUF196682:QUZ196682 REB196682:REV196682 RNX196682:ROR196682 RXT196682:RYN196682 SHP196682:SIJ196682 SRL196682:SSF196682 TBH196682:TCB196682 TLD196682:TLX196682 TUZ196682:TVT196682 UEV196682:UFP196682 UOR196682:UPL196682 UYN196682:UZH196682 VIJ196682:VJD196682 VSF196682:VSZ196682 WCB196682:WCV196682 WLX196682:WMR196682 WVT196682:WWN196682 L262218:AF262218 JH262218:KB262218 TD262218:TX262218 ACZ262218:ADT262218 AMV262218:ANP262218 AWR262218:AXL262218 BGN262218:BHH262218 BQJ262218:BRD262218 CAF262218:CAZ262218 CKB262218:CKV262218 CTX262218:CUR262218 DDT262218:DEN262218 DNP262218:DOJ262218 DXL262218:DYF262218 EHH262218:EIB262218 ERD262218:ERX262218 FAZ262218:FBT262218 FKV262218:FLP262218 FUR262218:FVL262218 GEN262218:GFH262218 GOJ262218:GPD262218 GYF262218:GYZ262218 HIB262218:HIV262218 HRX262218:HSR262218 IBT262218:ICN262218 ILP262218:IMJ262218 IVL262218:IWF262218 JFH262218:JGB262218 JPD262218:JPX262218 JYZ262218:JZT262218 KIV262218:KJP262218 KSR262218:KTL262218 LCN262218:LDH262218 LMJ262218:LND262218 LWF262218:LWZ262218 MGB262218:MGV262218 MPX262218:MQR262218 MZT262218:NAN262218 NJP262218:NKJ262218 NTL262218:NUF262218 ODH262218:OEB262218 OND262218:ONX262218 OWZ262218:OXT262218 PGV262218:PHP262218 PQR262218:PRL262218 QAN262218:QBH262218 QKJ262218:QLD262218 QUF262218:QUZ262218 REB262218:REV262218 RNX262218:ROR262218 RXT262218:RYN262218 SHP262218:SIJ262218 SRL262218:SSF262218 TBH262218:TCB262218 TLD262218:TLX262218 TUZ262218:TVT262218 UEV262218:UFP262218 UOR262218:UPL262218 UYN262218:UZH262218 VIJ262218:VJD262218 VSF262218:VSZ262218 WCB262218:WCV262218 WLX262218:WMR262218 WVT262218:WWN262218 L327754:AF327754 JH327754:KB327754 TD327754:TX327754 ACZ327754:ADT327754 AMV327754:ANP327754 AWR327754:AXL327754 BGN327754:BHH327754 BQJ327754:BRD327754 CAF327754:CAZ327754 CKB327754:CKV327754 CTX327754:CUR327754 DDT327754:DEN327754 DNP327754:DOJ327754 DXL327754:DYF327754 EHH327754:EIB327754 ERD327754:ERX327754 FAZ327754:FBT327754 FKV327754:FLP327754 FUR327754:FVL327754 GEN327754:GFH327754 GOJ327754:GPD327754 GYF327754:GYZ327754 HIB327754:HIV327754 HRX327754:HSR327754 IBT327754:ICN327754 ILP327754:IMJ327754 IVL327754:IWF327754 JFH327754:JGB327754 JPD327754:JPX327754 JYZ327754:JZT327754 KIV327754:KJP327754 KSR327754:KTL327754 LCN327754:LDH327754 LMJ327754:LND327754 LWF327754:LWZ327754 MGB327754:MGV327754 MPX327754:MQR327754 MZT327754:NAN327754 NJP327754:NKJ327754 NTL327754:NUF327754 ODH327754:OEB327754 OND327754:ONX327754 OWZ327754:OXT327754 PGV327754:PHP327754 PQR327754:PRL327754 QAN327754:QBH327754 QKJ327754:QLD327754 QUF327754:QUZ327754 REB327754:REV327754 RNX327754:ROR327754 RXT327754:RYN327754 SHP327754:SIJ327754 SRL327754:SSF327754 TBH327754:TCB327754 TLD327754:TLX327754 TUZ327754:TVT327754 UEV327754:UFP327754 UOR327754:UPL327754 UYN327754:UZH327754 VIJ327754:VJD327754 VSF327754:VSZ327754 WCB327754:WCV327754 WLX327754:WMR327754 WVT327754:WWN327754 L393290:AF393290 JH393290:KB393290 TD393290:TX393290 ACZ393290:ADT393290 AMV393290:ANP393290 AWR393290:AXL393290 BGN393290:BHH393290 BQJ393290:BRD393290 CAF393290:CAZ393290 CKB393290:CKV393290 CTX393290:CUR393290 DDT393290:DEN393290 DNP393290:DOJ393290 DXL393290:DYF393290 EHH393290:EIB393290 ERD393290:ERX393290 FAZ393290:FBT393290 FKV393290:FLP393290 FUR393290:FVL393290 GEN393290:GFH393290 GOJ393290:GPD393290 GYF393290:GYZ393290 HIB393290:HIV393290 HRX393290:HSR393290 IBT393290:ICN393290 ILP393290:IMJ393290 IVL393290:IWF393290 JFH393290:JGB393290 JPD393290:JPX393290 JYZ393290:JZT393290 KIV393290:KJP393290 KSR393290:KTL393290 LCN393290:LDH393290 LMJ393290:LND393290 LWF393290:LWZ393290 MGB393290:MGV393290 MPX393290:MQR393290 MZT393290:NAN393290 NJP393290:NKJ393290 NTL393290:NUF393290 ODH393290:OEB393290 OND393290:ONX393290 OWZ393290:OXT393290 PGV393290:PHP393290 PQR393290:PRL393290 QAN393290:QBH393290 QKJ393290:QLD393290 QUF393290:QUZ393290 REB393290:REV393290 RNX393290:ROR393290 RXT393290:RYN393290 SHP393290:SIJ393290 SRL393290:SSF393290 TBH393290:TCB393290 TLD393290:TLX393290 TUZ393290:TVT393290 UEV393290:UFP393290 UOR393290:UPL393290 UYN393290:UZH393290 VIJ393290:VJD393290 VSF393290:VSZ393290 WCB393290:WCV393290 WLX393290:WMR393290 WVT393290:WWN393290 L458826:AF458826 JH458826:KB458826 TD458826:TX458826 ACZ458826:ADT458826 AMV458826:ANP458826 AWR458826:AXL458826 BGN458826:BHH458826 BQJ458826:BRD458826 CAF458826:CAZ458826 CKB458826:CKV458826 CTX458826:CUR458826 DDT458826:DEN458826 DNP458826:DOJ458826 DXL458826:DYF458826 EHH458826:EIB458826 ERD458826:ERX458826 FAZ458826:FBT458826 FKV458826:FLP458826 FUR458826:FVL458826 GEN458826:GFH458826 GOJ458826:GPD458826 GYF458826:GYZ458826 HIB458826:HIV458826 HRX458826:HSR458826 IBT458826:ICN458826 ILP458826:IMJ458826 IVL458826:IWF458826 JFH458826:JGB458826 JPD458826:JPX458826 JYZ458826:JZT458826 KIV458826:KJP458826 KSR458826:KTL458826 LCN458826:LDH458826 LMJ458826:LND458826 LWF458826:LWZ458826 MGB458826:MGV458826 MPX458826:MQR458826 MZT458826:NAN458826 NJP458826:NKJ458826 NTL458826:NUF458826 ODH458826:OEB458826 OND458826:ONX458826 OWZ458826:OXT458826 PGV458826:PHP458826 PQR458826:PRL458826 QAN458826:QBH458826 QKJ458826:QLD458826 QUF458826:QUZ458826 REB458826:REV458826 RNX458826:ROR458826 RXT458826:RYN458826 SHP458826:SIJ458826 SRL458826:SSF458826 TBH458826:TCB458826 TLD458826:TLX458826 TUZ458826:TVT458826 UEV458826:UFP458826 UOR458826:UPL458826 UYN458826:UZH458826 VIJ458826:VJD458826 VSF458826:VSZ458826 WCB458826:WCV458826 WLX458826:WMR458826 WVT458826:WWN458826 L524362:AF524362 JH524362:KB524362 TD524362:TX524362 ACZ524362:ADT524362 AMV524362:ANP524362 AWR524362:AXL524362 BGN524362:BHH524362 BQJ524362:BRD524362 CAF524362:CAZ524362 CKB524362:CKV524362 CTX524362:CUR524362 DDT524362:DEN524362 DNP524362:DOJ524362 DXL524362:DYF524362 EHH524362:EIB524362 ERD524362:ERX524362 FAZ524362:FBT524362 FKV524362:FLP524362 FUR524362:FVL524362 GEN524362:GFH524362 GOJ524362:GPD524362 GYF524362:GYZ524362 HIB524362:HIV524362 HRX524362:HSR524362 IBT524362:ICN524362 ILP524362:IMJ524362 IVL524362:IWF524362 JFH524362:JGB524362 JPD524362:JPX524362 JYZ524362:JZT524362 KIV524362:KJP524362 KSR524362:KTL524362 LCN524362:LDH524362 LMJ524362:LND524362 LWF524362:LWZ524362 MGB524362:MGV524362 MPX524362:MQR524362 MZT524362:NAN524362 NJP524362:NKJ524362 NTL524362:NUF524362 ODH524362:OEB524362 OND524362:ONX524362 OWZ524362:OXT524362 PGV524362:PHP524362 PQR524362:PRL524362 QAN524362:QBH524362 QKJ524362:QLD524362 QUF524362:QUZ524362 REB524362:REV524362 RNX524362:ROR524362 RXT524362:RYN524362 SHP524362:SIJ524362 SRL524362:SSF524362 TBH524362:TCB524362 TLD524362:TLX524362 TUZ524362:TVT524362 UEV524362:UFP524362 UOR524362:UPL524362 UYN524362:UZH524362 VIJ524362:VJD524362 VSF524362:VSZ524362 WCB524362:WCV524362 WLX524362:WMR524362 WVT524362:WWN524362 L589898:AF589898 JH589898:KB589898 TD589898:TX589898 ACZ589898:ADT589898 AMV589898:ANP589898 AWR589898:AXL589898 BGN589898:BHH589898 BQJ589898:BRD589898 CAF589898:CAZ589898 CKB589898:CKV589898 CTX589898:CUR589898 DDT589898:DEN589898 DNP589898:DOJ589898 DXL589898:DYF589898 EHH589898:EIB589898 ERD589898:ERX589898 FAZ589898:FBT589898 FKV589898:FLP589898 FUR589898:FVL589898 GEN589898:GFH589898 GOJ589898:GPD589898 GYF589898:GYZ589898 HIB589898:HIV589898 HRX589898:HSR589898 IBT589898:ICN589898 ILP589898:IMJ589898 IVL589898:IWF589898 JFH589898:JGB589898 JPD589898:JPX589898 JYZ589898:JZT589898 KIV589898:KJP589898 KSR589898:KTL589898 LCN589898:LDH589898 LMJ589898:LND589898 LWF589898:LWZ589898 MGB589898:MGV589898 MPX589898:MQR589898 MZT589898:NAN589898 NJP589898:NKJ589898 NTL589898:NUF589898 ODH589898:OEB589898 OND589898:ONX589898 OWZ589898:OXT589898 PGV589898:PHP589898 PQR589898:PRL589898 QAN589898:QBH589898 QKJ589898:QLD589898 QUF589898:QUZ589898 REB589898:REV589898 RNX589898:ROR589898 RXT589898:RYN589898 SHP589898:SIJ589898 SRL589898:SSF589898 TBH589898:TCB589898 TLD589898:TLX589898 TUZ589898:TVT589898 UEV589898:UFP589898 UOR589898:UPL589898 UYN589898:UZH589898 VIJ589898:VJD589898 VSF589898:VSZ589898 WCB589898:WCV589898 WLX589898:WMR589898 WVT589898:WWN589898 L655434:AF655434 JH655434:KB655434 TD655434:TX655434 ACZ655434:ADT655434 AMV655434:ANP655434 AWR655434:AXL655434 BGN655434:BHH655434 BQJ655434:BRD655434 CAF655434:CAZ655434 CKB655434:CKV655434 CTX655434:CUR655434 DDT655434:DEN655434 DNP655434:DOJ655434 DXL655434:DYF655434 EHH655434:EIB655434 ERD655434:ERX655434 FAZ655434:FBT655434 FKV655434:FLP655434 FUR655434:FVL655434 GEN655434:GFH655434 GOJ655434:GPD655434 GYF655434:GYZ655434 HIB655434:HIV655434 HRX655434:HSR655434 IBT655434:ICN655434 ILP655434:IMJ655434 IVL655434:IWF655434 JFH655434:JGB655434 JPD655434:JPX655434 JYZ655434:JZT655434 KIV655434:KJP655434 KSR655434:KTL655434 LCN655434:LDH655434 LMJ655434:LND655434 LWF655434:LWZ655434 MGB655434:MGV655434 MPX655434:MQR655434 MZT655434:NAN655434 NJP655434:NKJ655434 NTL655434:NUF655434 ODH655434:OEB655434 OND655434:ONX655434 OWZ655434:OXT655434 PGV655434:PHP655434 PQR655434:PRL655434 QAN655434:QBH655434 QKJ655434:QLD655434 QUF655434:QUZ655434 REB655434:REV655434 RNX655434:ROR655434 RXT655434:RYN655434 SHP655434:SIJ655434 SRL655434:SSF655434 TBH655434:TCB655434 TLD655434:TLX655434 TUZ655434:TVT655434 UEV655434:UFP655434 UOR655434:UPL655434 UYN655434:UZH655434 VIJ655434:VJD655434 VSF655434:VSZ655434 WCB655434:WCV655434 WLX655434:WMR655434 WVT655434:WWN655434 L720970:AF720970 JH720970:KB720970 TD720970:TX720970 ACZ720970:ADT720970 AMV720970:ANP720970 AWR720970:AXL720970 BGN720970:BHH720970 BQJ720970:BRD720970 CAF720970:CAZ720970 CKB720970:CKV720970 CTX720970:CUR720970 DDT720970:DEN720970 DNP720970:DOJ720970 DXL720970:DYF720970 EHH720970:EIB720970 ERD720970:ERX720970 FAZ720970:FBT720970 FKV720970:FLP720970 FUR720970:FVL720970 GEN720970:GFH720970 GOJ720970:GPD720970 GYF720970:GYZ720970 HIB720970:HIV720970 HRX720970:HSR720970 IBT720970:ICN720970 ILP720970:IMJ720970 IVL720970:IWF720970 JFH720970:JGB720970 JPD720970:JPX720970 JYZ720970:JZT720970 KIV720970:KJP720970 KSR720970:KTL720970 LCN720970:LDH720970 LMJ720970:LND720970 LWF720970:LWZ720970 MGB720970:MGV720970 MPX720970:MQR720970 MZT720970:NAN720970 NJP720970:NKJ720970 NTL720970:NUF720970 ODH720970:OEB720970 OND720970:ONX720970 OWZ720970:OXT720970 PGV720970:PHP720970 PQR720970:PRL720970 QAN720970:QBH720970 QKJ720970:QLD720970 QUF720970:QUZ720970 REB720970:REV720970 RNX720970:ROR720970 RXT720970:RYN720970 SHP720970:SIJ720970 SRL720970:SSF720970 TBH720970:TCB720970 TLD720970:TLX720970 TUZ720970:TVT720970 UEV720970:UFP720970 UOR720970:UPL720970 UYN720970:UZH720970 VIJ720970:VJD720970 VSF720970:VSZ720970 WCB720970:WCV720970 WLX720970:WMR720970 WVT720970:WWN720970 L786506:AF786506 JH786506:KB786506 TD786506:TX786506 ACZ786506:ADT786506 AMV786506:ANP786506 AWR786506:AXL786506 BGN786506:BHH786506 BQJ786506:BRD786506 CAF786506:CAZ786506 CKB786506:CKV786506 CTX786506:CUR786506 DDT786506:DEN786506 DNP786506:DOJ786506 DXL786506:DYF786506 EHH786506:EIB786506 ERD786506:ERX786506 FAZ786506:FBT786506 FKV786506:FLP786506 FUR786506:FVL786506 GEN786506:GFH786506 GOJ786506:GPD786506 GYF786506:GYZ786506 HIB786506:HIV786506 HRX786506:HSR786506 IBT786506:ICN786506 ILP786506:IMJ786506 IVL786506:IWF786506 JFH786506:JGB786506 JPD786506:JPX786506 JYZ786506:JZT786506 KIV786506:KJP786506 KSR786506:KTL786506 LCN786506:LDH786506 LMJ786506:LND786506 LWF786506:LWZ786506 MGB786506:MGV786506 MPX786506:MQR786506 MZT786506:NAN786506 NJP786506:NKJ786506 NTL786506:NUF786506 ODH786506:OEB786506 OND786506:ONX786506 OWZ786506:OXT786506 PGV786506:PHP786506 PQR786506:PRL786506 QAN786506:QBH786506 QKJ786506:QLD786506 QUF786506:QUZ786506 REB786506:REV786506 RNX786506:ROR786506 RXT786506:RYN786506 SHP786506:SIJ786506 SRL786506:SSF786506 TBH786506:TCB786506 TLD786506:TLX786506 TUZ786506:TVT786506 UEV786506:UFP786506 UOR786506:UPL786506 UYN786506:UZH786506 VIJ786506:VJD786506 VSF786506:VSZ786506 WCB786506:WCV786506 WLX786506:WMR786506 WVT786506:WWN786506 L852042:AF852042 JH852042:KB852042 TD852042:TX852042 ACZ852042:ADT852042 AMV852042:ANP852042 AWR852042:AXL852042 BGN852042:BHH852042 BQJ852042:BRD852042 CAF852042:CAZ852042 CKB852042:CKV852042 CTX852042:CUR852042 DDT852042:DEN852042 DNP852042:DOJ852042 DXL852042:DYF852042 EHH852042:EIB852042 ERD852042:ERX852042 FAZ852042:FBT852042 FKV852042:FLP852042 FUR852042:FVL852042 GEN852042:GFH852042 GOJ852042:GPD852042 GYF852042:GYZ852042 HIB852042:HIV852042 HRX852042:HSR852042 IBT852042:ICN852042 ILP852042:IMJ852042 IVL852042:IWF852042 JFH852042:JGB852042 JPD852042:JPX852042 JYZ852042:JZT852042 KIV852042:KJP852042 KSR852042:KTL852042 LCN852042:LDH852042 LMJ852042:LND852042 LWF852042:LWZ852042 MGB852042:MGV852042 MPX852042:MQR852042 MZT852042:NAN852042 NJP852042:NKJ852042 NTL852042:NUF852042 ODH852042:OEB852042 OND852042:ONX852042 OWZ852042:OXT852042 PGV852042:PHP852042 PQR852042:PRL852042 QAN852042:QBH852042 QKJ852042:QLD852042 QUF852042:QUZ852042 REB852042:REV852042 RNX852042:ROR852042 RXT852042:RYN852042 SHP852042:SIJ852042 SRL852042:SSF852042 TBH852042:TCB852042 TLD852042:TLX852042 TUZ852042:TVT852042 UEV852042:UFP852042 UOR852042:UPL852042 UYN852042:UZH852042 VIJ852042:VJD852042 VSF852042:VSZ852042 WCB852042:WCV852042 WLX852042:WMR852042 WVT852042:WWN852042 L917578:AF917578 JH917578:KB917578 TD917578:TX917578 ACZ917578:ADT917578 AMV917578:ANP917578 AWR917578:AXL917578 BGN917578:BHH917578 BQJ917578:BRD917578 CAF917578:CAZ917578 CKB917578:CKV917578 CTX917578:CUR917578 DDT917578:DEN917578 DNP917578:DOJ917578 DXL917578:DYF917578 EHH917578:EIB917578 ERD917578:ERX917578 FAZ917578:FBT917578 FKV917578:FLP917578 FUR917578:FVL917578 GEN917578:GFH917578 GOJ917578:GPD917578 GYF917578:GYZ917578 HIB917578:HIV917578 HRX917578:HSR917578 IBT917578:ICN917578 ILP917578:IMJ917578 IVL917578:IWF917578 JFH917578:JGB917578 JPD917578:JPX917578 JYZ917578:JZT917578 KIV917578:KJP917578 KSR917578:KTL917578 LCN917578:LDH917578 LMJ917578:LND917578 LWF917578:LWZ917578 MGB917578:MGV917578 MPX917578:MQR917578 MZT917578:NAN917578 NJP917578:NKJ917578 NTL917578:NUF917578 ODH917578:OEB917578 OND917578:ONX917578 OWZ917578:OXT917578 PGV917578:PHP917578 PQR917578:PRL917578 QAN917578:QBH917578 QKJ917578:QLD917578 QUF917578:QUZ917578 REB917578:REV917578 RNX917578:ROR917578 RXT917578:RYN917578 SHP917578:SIJ917578 SRL917578:SSF917578 TBH917578:TCB917578 TLD917578:TLX917578 TUZ917578:TVT917578 UEV917578:UFP917578 UOR917578:UPL917578 UYN917578:UZH917578 VIJ917578:VJD917578 VSF917578:VSZ917578 WCB917578:WCV917578 WLX917578:WMR917578 WVT917578:WWN917578 L983114:AF983114 JH983114:KB983114 TD983114:TX983114 ACZ983114:ADT983114 AMV983114:ANP983114 AWR983114:AXL983114 BGN983114:BHH983114 BQJ983114:BRD983114 CAF983114:CAZ983114 CKB983114:CKV983114 CTX983114:CUR983114 DDT983114:DEN983114 DNP983114:DOJ983114 DXL983114:DYF983114 EHH983114:EIB983114 ERD983114:ERX983114 FAZ983114:FBT983114 FKV983114:FLP983114 FUR983114:FVL983114 GEN983114:GFH983114 GOJ983114:GPD983114 GYF983114:GYZ983114 HIB983114:HIV983114 HRX983114:HSR983114 IBT983114:ICN983114 ILP983114:IMJ983114 IVL983114:IWF983114 JFH983114:JGB983114 JPD983114:JPX983114 JYZ983114:JZT983114 KIV983114:KJP983114 KSR983114:KTL983114 LCN983114:LDH983114 LMJ983114:LND983114 LWF983114:LWZ983114 MGB983114:MGV983114 MPX983114:MQR983114 MZT983114:NAN983114 NJP983114:NKJ983114 NTL983114:NUF983114 ODH983114:OEB983114 OND983114:ONX983114 OWZ983114:OXT983114 PGV983114:PHP983114 PQR983114:PRL983114 QAN983114:QBH983114 QKJ983114:QLD983114 QUF983114:QUZ983114 REB983114:REV983114 RNX983114:ROR983114 RXT983114:RYN983114 SHP983114:SIJ983114 SRL983114:SSF983114 TBH983114:TCB983114 TLD983114:TLX983114 TUZ983114:TVT983114 UEV983114:UFP983114 UOR983114:UPL983114 UYN983114:UZH983114 VIJ983114:VJD983114 VSF983114:VSZ983114 WCB983114:WCV983114 WLX983114:WMR983114 WVT983114:WWN983114 WWO983117:WYR98311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AO77:CJ77" xr:uid="{51850818-E4F8-4F7E-88AE-A6B6D8712602}">
      <formula1>1</formula1>
    </dataValidation>
    <dataValidation type="list" imeMode="disabled" allowBlank="1" showInputMessage="1" showErrorMessage="1" sqref="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E65612:G65612 JA65612:JC65612 SW65612:SY65612 ACS65612:ACU65612 AMO65612:AMQ65612 AWK65612:AWM65612 BGG65612:BGI65612 BQC65612:BQE65612 BZY65612:CAA65612 CJU65612:CJW65612 CTQ65612:CTS65612 DDM65612:DDO65612 DNI65612:DNK65612 DXE65612:DXG65612 EHA65612:EHC65612 EQW65612:EQY65612 FAS65612:FAU65612 FKO65612:FKQ65612 FUK65612:FUM65612 GEG65612:GEI65612 GOC65612:GOE65612 GXY65612:GYA65612 HHU65612:HHW65612 HRQ65612:HRS65612 IBM65612:IBO65612 ILI65612:ILK65612 IVE65612:IVG65612 JFA65612:JFC65612 JOW65612:JOY65612 JYS65612:JYU65612 KIO65612:KIQ65612 KSK65612:KSM65612 LCG65612:LCI65612 LMC65612:LME65612 LVY65612:LWA65612 MFU65612:MFW65612 MPQ65612:MPS65612 MZM65612:MZO65612 NJI65612:NJK65612 NTE65612:NTG65612 ODA65612:ODC65612 OMW65612:OMY65612 OWS65612:OWU65612 PGO65612:PGQ65612 PQK65612:PQM65612 QAG65612:QAI65612 QKC65612:QKE65612 QTY65612:QUA65612 RDU65612:RDW65612 RNQ65612:RNS65612 RXM65612:RXO65612 SHI65612:SHK65612 SRE65612:SRG65612 TBA65612:TBC65612 TKW65612:TKY65612 TUS65612:TUU65612 UEO65612:UEQ65612 UOK65612:UOM65612 UYG65612:UYI65612 VIC65612:VIE65612 VRY65612:VSA65612 WBU65612:WBW65612 WLQ65612:WLS65612 WVM65612:WVO65612 E131148:G131148 JA131148:JC131148 SW131148:SY131148 ACS131148:ACU131148 AMO131148:AMQ131148 AWK131148:AWM131148 BGG131148:BGI131148 BQC131148:BQE131148 BZY131148:CAA131148 CJU131148:CJW131148 CTQ131148:CTS131148 DDM131148:DDO131148 DNI131148:DNK131148 DXE131148:DXG131148 EHA131148:EHC131148 EQW131148:EQY131148 FAS131148:FAU131148 FKO131148:FKQ131148 FUK131148:FUM131148 GEG131148:GEI131148 GOC131148:GOE131148 GXY131148:GYA131148 HHU131148:HHW131148 HRQ131148:HRS131148 IBM131148:IBO131148 ILI131148:ILK131148 IVE131148:IVG131148 JFA131148:JFC131148 JOW131148:JOY131148 JYS131148:JYU131148 KIO131148:KIQ131148 KSK131148:KSM131148 LCG131148:LCI131148 LMC131148:LME131148 LVY131148:LWA131148 MFU131148:MFW131148 MPQ131148:MPS131148 MZM131148:MZO131148 NJI131148:NJK131148 NTE131148:NTG131148 ODA131148:ODC131148 OMW131148:OMY131148 OWS131148:OWU131148 PGO131148:PGQ131148 PQK131148:PQM131148 QAG131148:QAI131148 QKC131148:QKE131148 QTY131148:QUA131148 RDU131148:RDW131148 RNQ131148:RNS131148 RXM131148:RXO131148 SHI131148:SHK131148 SRE131148:SRG131148 TBA131148:TBC131148 TKW131148:TKY131148 TUS131148:TUU131148 UEO131148:UEQ131148 UOK131148:UOM131148 UYG131148:UYI131148 VIC131148:VIE131148 VRY131148:VSA131148 WBU131148:WBW131148 WLQ131148:WLS131148 WVM131148:WVO131148 E196684:G196684 JA196684:JC196684 SW196684:SY196684 ACS196684:ACU196684 AMO196684:AMQ196684 AWK196684:AWM196684 BGG196684:BGI196684 BQC196684:BQE196684 BZY196684:CAA196684 CJU196684:CJW196684 CTQ196684:CTS196684 DDM196684:DDO196684 DNI196684:DNK196684 DXE196684:DXG196684 EHA196684:EHC196684 EQW196684:EQY196684 FAS196684:FAU196684 FKO196684:FKQ196684 FUK196684:FUM196684 GEG196684:GEI196684 GOC196684:GOE196684 GXY196684:GYA196684 HHU196684:HHW196684 HRQ196684:HRS196684 IBM196684:IBO196684 ILI196684:ILK196684 IVE196684:IVG196684 JFA196684:JFC196684 JOW196684:JOY196684 JYS196684:JYU196684 KIO196684:KIQ196684 KSK196684:KSM196684 LCG196684:LCI196684 LMC196684:LME196684 LVY196684:LWA196684 MFU196684:MFW196684 MPQ196684:MPS196684 MZM196684:MZO196684 NJI196684:NJK196684 NTE196684:NTG196684 ODA196684:ODC196684 OMW196684:OMY196684 OWS196684:OWU196684 PGO196684:PGQ196684 PQK196684:PQM196684 QAG196684:QAI196684 QKC196684:QKE196684 QTY196684:QUA196684 RDU196684:RDW196684 RNQ196684:RNS196684 RXM196684:RXO196684 SHI196684:SHK196684 SRE196684:SRG196684 TBA196684:TBC196684 TKW196684:TKY196684 TUS196684:TUU196684 UEO196684:UEQ196684 UOK196684:UOM196684 UYG196684:UYI196684 VIC196684:VIE196684 VRY196684:VSA196684 WBU196684:WBW196684 WLQ196684:WLS196684 WVM196684:WVO196684 E262220:G262220 JA262220:JC262220 SW262220:SY262220 ACS262220:ACU262220 AMO262220:AMQ262220 AWK262220:AWM262220 BGG262220:BGI262220 BQC262220:BQE262220 BZY262220:CAA262220 CJU262220:CJW262220 CTQ262220:CTS262220 DDM262220:DDO262220 DNI262220:DNK262220 DXE262220:DXG262220 EHA262220:EHC262220 EQW262220:EQY262220 FAS262220:FAU262220 FKO262220:FKQ262220 FUK262220:FUM262220 GEG262220:GEI262220 GOC262220:GOE262220 GXY262220:GYA262220 HHU262220:HHW262220 HRQ262220:HRS262220 IBM262220:IBO262220 ILI262220:ILK262220 IVE262220:IVG262220 JFA262220:JFC262220 JOW262220:JOY262220 JYS262220:JYU262220 KIO262220:KIQ262220 KSK262220:KSM262220 LCG262220:LCI262220 LMC262220:LME262220 LVY262220:LWA262220 MFU262220:MFW262220 MPQ262220:MPS262220 MZM262220:MZO262220 NJI262220:NJK262220 NTE262220:NTG262220 ODA262220:ODC262220 OMW262220:OMY262220 OWS262220:OWU262220 PGO262220:PGQ262220 PQK262220:PQM262220 QAG262220:QAI262220 QKC262220:QKE262220 QTY262220:QUA262220 RDU262220:RDW262220 RNQ262220:RNS262220 RXM262220:RXO262220 SHI262220:SHK262220 SRE262220:SRG262220 TBA262220:TBC262220 TKW262220:TKY262220 TUS262220:TUU262220 UEO262220:UEQ262220 UOK262220:UOM262220 UYG262220:UYI262220 VIC262220:VIE262220 VRY262220:VSA262220 WBU262220:WBW262220 WLQ262220:WLS262220 WVM262220:WVO262220 E327756:G327756 JA327756:JC327756 SW327756:SY327756 ACS327756:ACU327756 AMO327756:AMQ327756 AWK327756:AWM327756 BGG327756:BGI327756 BQC327756:BQE327756 BZY327756:CAA327756 CJU327756:CJW327756 CTQ327756:CTS327756 DDM327756:DDO327756 DNI327756:DNK327756 DXE327756:DXG327756 EHA327756:EHC327756 EQW327756:EQY327756 FAS327756:FAU327756 FKO327756:FKQ327756 FUK327756:FUM327756 GEG327756:GEI327756 GOC327756:GOE327756 GXY327756:GYA327756 HHU327756:HHW327756 HRQ327756:HRS327756 IBM327756:IBO327756 ILI327756:ILK327756 IVE327756:IVG327756 JFA327756:JFC327756 JOW327756:JOY327756 JYS327756:JYU327756 KIO327756:KIQ327756 KSK327756:KSM327756 LCG327756:LCI327756 LMC327756:LME327756 LVY327756:LWA327756 MFU327756:MFW327756 MPQ327756:MPS327756 MZM327756:MZO327756 NJI327756:NJK327756 NTE327756:NTG327756 ODA327756:ODC327756 OMW327756:OMY327756 OWS327756:OWU327756 PGO327756:PGQ327756 PQK327756:PQM327756 QAG327756:QAI327756 QKC327756:QKE327756 QTY327756:QUA327756 RDU327756:RDW327756 RNQ327756:RNS327756 RXM327756:RXO327756 SHI327756:SHK327756 SRE327756:SRG327756 TBA327756:TBC327756 TKW327756:TKY327756 TUS327756:TUU327756 UEO327756:UEQ327756 UOK327756:UOM327756 UYG327756:UYI327756 VIC327756:VIE327756 VRY327756:VSA327756 WBU327756:WBW327756 WLQ327756:WLS327756 WVM327756:WVO327756 E393292:G393292 JA393292:JC393292 SW393292:SY393292 ACS393292:ACU393292 AMO393292:AMQ393292 AWK393292:AWM393292 BGG393292:BGI393292 BQC393292:BQE393292 BZY393292:CAA393292 CJU393292:CJW393292 CTQ393292:CTS393292 DDM393292:DDO393292 DNI393292:DNK393292 DXE393292:DXG393292 EHA393292:EHC393292 EQW393292:EQY393292 FAS393292:FAU393292 FKO393292:FKQ393292 FUK393292:FUM393292 GEG393292:GEI393292 GOC393292:GOE393292 GXY393292:GYA393292 HHU393292:HHW393292 HRQ393292:HRS393292 IBM393292:IBO393292 ILI393292:ILK393292 IVE393292:IVG393292 JFA393292:JFC393292 JOW393292:JOY393292 JYS393292:JYU393292 KIO393292:KIQ393292 KSK393292:KSM393292 LCG393292:LCI393292 LMC393292:LME393292 LVY393292:LWA393292 MFU393292:MFW393292 MPQ393292:MPS393292 MZM393292:MZO393292 NJI393292:NJK393292 NTE393292:NTG393292 ODA393292:ODC393292 OMW393292:OMY393292 OWS393292:OWU393292 PGO393292:PGQ393292 PQK393292:PQM393292 QAG393292:QAI393292 QKC393292:QKE393292 QTY393292:QUA393292 RDU393292:RDW393292 RNQ393292:RNS393292 RXM393292:RXO393292 SHI393292:SHK393292 SRE393292:SRG393292 TBA393292:TBC393292 TKW393292:TKY393292 TUS393292:TUU393292 UEO393292:UEQ393292 UOK393292:UOM393292 UYG393292:UYI393292 VIC393292:VIE393292 VRY393292:VSA393292 WBU393292:WBW393292 WLQ393292:WLS393292 WVM393292:WVO393292 E458828:G458828 JA458828:JC458828 SW458828:SY458828 ACS458828:ACU458828 AMO458828:AMQ458828 AWK458828:AWM458828 BGG458828:BGI458828 BQC458828:BQE458828 BZY458828:CAA458828 CJU458828:CJW458828 CTQ458828:CTS458828 DDM458828:DDO458828 DNI458828:DNK458828 DXE458828:DXG458828 EHA458828:EHC458828 EQW458828:EQY458828 FAS458828:FAU458828 FKO458828:FKQ458828 FUK458828:FUM458828 GEG458828:GEI458828 GOC458828:GOE458828 GXY458828:GYA458828 HHU458828:HHW458828 HRQ458828:HRS458828 IBM458828:IBO458828 ILI458828:ILK458828 IVE458828:IVG458828 JFA458828:JFC458828 JOW458828:JOY458828 JYS458828:JYU458828 KIO458828:KIQ458828 KSK458828:KSM458828 LCG458828:LCI458828 LMC458828:LME458828 LVY458828:LWA458828 MFU458828:MFW458828 MPQ458828:MPS458828 MZM458828:MZO458828 NJI458828:NJK458828 NTE458828:NTG458828 ODA458828:ODC458828 OMW458828:OMY458828 OWS458828:OWU458828 PGO458828:PGQ458828 PQK458828:PQM458828 QAG458828:QAI458828 QKC458828:QKE458828 QTY458828:QUA458828 RDU458828:RDW458828 RNQ458828:RNS458828 RXM458828:RXO458828 SHI458828:SHK458828 SRE458828:SRG458828 TBA458828:TBC458828 TKW458828:TKY458828 TUS458828:TUU458828 UEO458828:UEQ458828 UOK458828:UOM458828 UYG458828:UYI458828 VIC458828:VIE458828 VRY458828:VSA458828 WBU458828:WBW458828 WLQ458828:WLS458828 WVM458828:WVO458828 E524364:G524364 JA524364:JC524364 SW524364:SY524364 ACS524364:ACU524364 AMO524364:AMQ524364 AWK524364:AWM524364 BGG524364:BGI524364 BQC524364:BQE524364 BZY524364:CAA524364 CJU524364:CJW524364 CTQ524364:CTS524364 DDM524364:DDO524364 DNI524364:DNK524364 DXE524364:DXG524364 EHA524364:EHC524364 EQW524364:EQY524364 FAS524364:FAU524364 FKO524364:FKQ524364 FUK524364:FUM524364 GEG524364:GEI524364 GOC524364:GOE524364 GXY524364:GYA524364 HHU524364:HHW524364 HRQ524364:HRS524364 IBM524364:IBO524364 ILI524364:ILK524364 IVE524364:IVG524364 JFA524364:JFC524364 JOW524364:JOY524364 JYS524364:JYU524364 KIO524364:KIQ524364 KSK524364:KSM524364 LCG524364:LCI524364 LMC524364:LME524364 LVY524364:LWA524364 MFU524364:MFW524364 MPQ524364:MPS524364 MZM524364:MZO524364 NJI524364:NJK524364 NTE524364:NTG524364 ODA524364:ODC524364 OMW524364:OMY524364 OWS524364:OWU524364 PGO524364:PGQ524364 PQK524364:PQM524364 QAG524364:QAI524364 QKC524364:QKE524364 QTY524364:QUA524364 RDU524364:RDW524364 RNQ524364:RNS524364 RXM524364:RXO524364 SHI524364:SHK524364 SRE524364:SRG524364 TBA524364:TBC524364 TKW524364:TKY524364 TUS524364:TUU524364 UEO524364:UEQ524364 UOK524364:UOM524364 UYG524364:UYI524364 VIC524364:VIE524364 VRY524364:VSA524364 WBU524364:WBW524364 WLQ524364:WLS524364 WVM524364:WVO524364 E589900:G589900 JA589900:JC589900 SW589900:SY589900 ACS589900:ACU589900 AMO589900:AMQ589900 AWK589900:AWM589900 BGG589900:BGI589900 BQC589900:BQE589900 BZY589900:CAA589900 CJU589900:CJW589900 CTQ589900:CTS589900 DDM589900:DDO589900 DNI589900:DNK589900 DXE589900:DXG589900 EHA589900:EHC589900 EQW589900:EQY589900 FAS589900:FAU589900 FKO589900:FKQ589900 FUK589900:FUM589900 GEG589900:GEI589900 GOC589900:GOE589900 GXY589900:GYA589900 HHU589900:HHW589900 HRQ589900:HRS589900 IBM589900:IBO589900 ILI589900:ILK589900 IVE589900:IVG589900 JFA589900:JFC589900 JOW589900:JOY589900 JYS589900:JYU589900 KIO589900:KIQ589900 KSK589900:KSM589900 LCG589900:LCI589900 LMC589900:LME589900 LVY589900:LWA589900 MFU589900:MFW589900 MPQ589900:MPS589900 MZM589900:MZO589900 NJI589900:NJK589900 NTE589900:NTG589900 ODA589900:ODC589900 OMW589900:OMY589900 OWS589900:OWU589900 PGO589900:PGQ589900 PQK589900:PQM589900 QAG589900:QAI589900 QKC589900:QKE589900 QTY589900:QUA589900 RDU589900:RDW589900 RNQ589900:RNS589900 RXM589900:RXO589900 SHI589900:SHK589900 SRE589900:SRG589900 TBA589900:TBC589900 TKW589900:TKY589900 TUS589900:TUU589900 UEO589900:UEQ589900 UOK589900:UOM589900 UYG589900:UYI589900 VIC589900:VIE589900 VRY589900:VSA589900 WBU589900:WBW589900 WLQ589900:WLS589900 WVM589900:WVO589900 E655436:G655436 JA655436:JC655436 SW655436:SY655436 ACS655436:ACU655436 AMO655436:AMQ655436 AWK655436:AWM655436 BGG655436:BGI655436 BQC655436:BQE655436 BZY655436:CAA655436 CJU655436:CJW655436 CTQ655436:CTS655436 DDM655436:DDO655436 DNI655436:DNK655436 DXE655436:DXG655436 EHA655436:EHC655436 EQW655436:EQY655436 FAS655436:FAU655436 FKO655436:FKQ655436 FUK655436:FUM655436 GEG655436:GEI655436 GOC655436:GOE655436 GXY655436:GYA655436 HHU655436:HHW655436 HRQ655436:HRS655436 IBM655436:IBO655436 ILI655436:ILK655436 IVE655436:IVG655436 JFA655436:JFC655436 JOW655436:JOY655436 JYS655436:JYU655436 KIO655436:KIQ655436 KSK655436:KSM655436 LCG655436:LCI655436 LMC655436:LME655436 LVY655436:LWA655436 MFU655436:MFW655436 MPQ655436:MPS655436 MZM655436:MZO655436 NJI655436:NJK655436 NTE655436:NTG655436 ODA655436:ODC655436 OMW655436:OMY655436 OWS655436:OWU655436 PGO655436:PGQ655436 PQK655436:PQM655436 QAG655436:QAI655436 QKC655436:QKE655436 QTY655436:QUA655436 RDU655436:RDW655436 RNQ655436:RNS655436 RXM655436:RXO655436 SHI655436:SHK655436 SRE655436:SRG655436 TBA655436:TBC655436 TKW655436:TKY655436 TUS655436:TUU655436 UEO655436:UEQ655436 UOK655436:UOM655436 UYG655436:UYI655436 VIC655436:VIE655436 VRY655436:VSA655436 WBU655436:WBW655436 WLQ655436:WLS655436 WVM655436:WVO655436 E720972:G720972 JA720972:JC720972 SW720972:SY720972 ACS720972:ACU720972 AMO720972:AMQ720972 AWK720972:AWM720972 BGG720972:BGI720972 BQC720972:BQE720972 BZY720972:CAA720972 CJU720972:CJW720972 CTQ720972:CTS720972 DDM720972:DDO720972 DNI720972:DNK720972 DXE720972:DXG720972 EHA720972:EHC720972 EQW720972:EQY720972 FAS720972:FAU720972 FKO720972:FKQ720972 FUK720972:FUM720972 GEG720972:GEI720972 GOC720972:GOE720972 GXY720972:GYA720972 HHU720972:HHW720972 HRQ720972:HRS720972 IBM720972:IBO720972 ILI720972:ILK720972 IVE720972:IVG720972 JFA720972:JFC720972 JOW720972:JOY720972 JYS720972:JYU720972 KIO720972:KIQ720972 KSK720972:KSM720972 LCG720972:LCI720972 LMC720972:LME720972 LVY720972:LWA720972 MFU720972:MFW720972 MPQ720972:MPS720972 MZM720972:MZO720972 NJI720972:NJK720972 NTE720972:NTG720972 ODA720972:ODC720972 OMW720972:OMY720972 OWS720972:OWU720972 PGO720972:PGQ720972 PQK720972:PQM720972 QAG720972:QAI720972 QKC720972:QKE720972 QTY720972:QUA720972 RDU720972:RDW720972 RNQ720972:RNS720972 RXM720972:RXO720972 SHI720972:SHK720972 SRE720972:SRG720972 TBA720972:TBC720972 TKW720972:TKY720972 TUS720972:TUU720972 UEO720972:UEQ720972 UOK720972:UOM720972 UYG720972:UYI720972 VIC720972:VIE720972 VRY720972:VSA720972 WBU720972:WBW720972 WLQ720972:WLS720972 WVM720972:WVO720972 E786508:G786508 JA786508:JC786508 SW786508:SY786508 ACS786508:ACU786508 AMO786508:AMQ786508 AWK786508:AWM786508 BGG786508:BGI786508 BQC786508:BQE786508 BZY786508:CAA786508 CJU786508:CJW786508 CTQ786508:CTS786508 DDM786508:DDO786508 DNI786508:DNK786508 DXE786508:DXG786508 EHA786508:EHC786508 EQW786508:EQY786508 FAS786508:FAU786508 FKO786508:FKQ786508 FUK786508:FUM786508 GEG786508:GEI786508 GOC786508:GOE786508 GXY786508:GYA786508 HHU786508:HHW786508 HRQ786508:HRS786508 IBM786508:IBO786508 ILI786508:ILK786508 IVE786508:IVG786508 JFA786508:JFC786508 JOW786508:JOY786508 JYS786508:JYU786508 KIO786508:KIQ786508 KSK786508:KSM786508 LCG786508:LCI786508 LMC786508:LME786508 LVY786508:LWA786508 MFU786508:MFW786508 MPQ786508:MPS786508 MZM786508:MZO786508 NJI786508:NJK786508 NTE786508:NTG786508 ODA786508:ODC786508 OMW786508:OMY786508 OWS786508:OWU786508 PGO786508:PGQ786508 PQK786508:PQM786508 QAG786508:QAI786508 QKC786508:QKE786508 QTY786508:QUA786508 RDU786508:RDW786508 RNQ786508:RNS786508 RXM786508:RXO786508 SHI786508:SHK786508 SRE786508:SRG786508 TBA786508:TBC786508 TKW786508:TKY786508 TUS786508:TUU786508 UEO786508:UEQ786508 UOK786508:UOM786508 UYG786508:UYI786508 VIC786508:VIE786508 VRY786508:VSA786508 WBU786508:WBW786508 WLQ786508:WLS786508 WVM786508:WVO786508 E852044:G852044 JA852044:JC852044 SW852044:SY852044 ACS852044:ACU852044 AMO852044:AMQ852044 AWK852044:AWM852044 BGG852044:BGI852044 BQC852044:BQE852044 BZY852044:CAA852044 CJU852044:CJW852044 CTQ852044:CTS852044 DDM852044:DDO852044 DNI852044:DNK852044 DXE852044:DXG852044 EHA852044:EHC852044 EQW852044:EQY852044 FAS852044:FAU852044 FKO852044:FKQ852044 FUK852044:FUM852044 GEG852044:GEI852044 GOC852044:GOE852044 GXY852044:GYA852044 HHU852044:HHW852044 HRQ852044:HRS852044 IBM852044:IBO852044 ILI852044:ILK852044 IVE852044:IVG852044 JFA852044:JFC852044 JOW852044:JOY852044 JYS852044:JYU852044 KIO852044:KIQ852044 KSK852044:KSM852044 LCG852044:LCI852044 LMC852044:LME852044 LVY852044:LWA852044 MFU852044:MFW852044 MPQ852044:MPS852044 MZM852044:MZO852044 NJI852044:NJK852044 NTE852044:NTG852044 ODA852044:ODC852044 OMW852044:OMY852044 OWS852044:OWU852044 PGO852044:PGQ852044 PQK852044:PQM852044 QAG852044:QAI852044 QKC852044:QKE852044 QTY852044:QUA852044 RDU852044:RDW852044 RNQ852044:RNS852044 RXM852044:RXO852044 SHI852044:SHK852044 SRE852044:SRG852044 TBA852044:TBC852044 TKW852044:TKY852044 TUS852044:TUU852044 UEO852044:UEQ852044 UOK852044:UOM852044 UYG852044:UYI852044 VIC852044:VIE852044 VRY852044:VSA852044 WBU852044:WBW852044 WLQ852044:WLS852044 WVM852044:WVO852044 E917580:G917580 JA917580:JC917580 SW917580:SY917580 ACS917580:ACU917580 AMO917580:AMQ917580 AWK917580:AWM917580 BGG917580:BGI917580 BQC917580:BQE917580 BZY917580:CAA917580 CJU917580:CJW917580 CTQ917580:CTS917580 DDM917580:DDO917580 DNI917580:DNK917580 DXE917580:DXG917580 EHA917580:EHC917580 EQW917580:EQY917580 FAS917580:FAU917580 FKO917580:FKQ917580 FUK917580:FUM917580 GEG917580:GEI917580 GOC917580:GOE917580 GXY917580:GYA917580 HHU917580:HHW917580 HRQ917580:HRS917580 IBM917580:IBO917580 ILI917580:ILK917580 IVE917580:IVG917580 JFA917580:JFC917580 JOW917580:JOY917580 JYS917580:JYU917580 KIO917580:KIQ917580 KSK917580:KSM917580 LCG917580:LCI917580 LMC917580:LME917580 LVY917580:LWA917580 MFU917580:MFW917580 MPQ917580:MPS917580 MZM917580:MZO917580 NJI917580:NJK917580 NTE917580:NTG917580 ODA917580:ODC917580 OMW917580:OMY917580 OWS917580:OWU917580 PGO917580:PGQ917580 PQK917580:PQM917580 QAG917580:QAI917580 QKC917580:QKE917580 QTY917580:QUA917580 RDU917580:RDW917580 RNQ917580:RNS917580 RXM917580:RXO917580 SHI917580:SHK917580 SRE917580:SRG917580 TBA917580:TBC917580 TKW917580:TKY917580 TUS917580:TUU917580 UEO917580:UEQ917580 UOK917580:UOM917580 UYG917580:UYI917580 VIC917580:VIE917580 VRY917580:VSA917580 WBU917580:WBW917580 WLQ917580:WLS917580 WVM917580:WVO917580 E983116:G983116 JA983116:JC983116 SW983116:SY983116 ACS983116:ACU983116 AMO983116:AMQ983116 AWK983116:AWM983116 BGG983116:BGI983116 BQC983116:BQE983116 BZY983116:CAA983116 CJU983116:CJW983116 CTQ983116:CTS983116 DDM983116:DDO983116 DNI983116:DNK983116 DXE983116:DXG983116 EHA983116:EHC983116 EQW983116:EQY983116 FAS983116:FAU983116 FKO983116:FKQ983116 FUK983116:FUM983116 GEG983116:GEI983116 GOC983116:GOE983116 GXY983116:GYA983116 HHU983116:HHW983116 HRQ983116:HRS983116 IBM983116:IBO983116 ILI983116:ILK983116 IVE983116:IVG983116 JFA983116:JFC983116 JOW983116:JOY983116 JYS983116:JYU983116 KIO983116:KIQ983116 KSK983116:KSM983116 LCG983116:LCI983116 LMC983116:LME983116 LVY983116:LWA983116 MFU983116:MFW983116 MPQ983116:MPS983116 MZM983116:MZO983116 NJI983116:NJK983116 NTE983116:NTG983116 ODA983116:ODC983116 OMW983116:OMY983116 OWS983116:OWU983116 PGO983116:PGQ983116 PQK983116:PQM983116 QAG983116:QAI983116 QKC983116:QKE983116 QTY983116:QUA983116 RDU983116:RDW983116 RNQ983116:RNS983116 RXM983116:RXO983116 SHI983116:SHK983116 SRE983116:SRG983116 TBA983116:TBC983116 TKW983116:TKY983116 TUS983116:TUU983116 UEO983116:UEQ983116 UOK983116:UOM983116 UYG983116:UYI983116 VIC983116:VIE983116 VRY983116:VSA983116 WBU983116:WBW983116 WLQ983116:WLS983116 WVM983116:WVO983116 AG76:AI76 KC76:KE76 TY76:UA76 ADU76:ADW76 ANQ76:ANS76 AXM76:AXO76 BHI76:BHK76 BRE76:BRG76 CBA76:CBC76 CKW76:CKY76 CUS76:CUU76 DEO76:DEQ76 DOK76:DOM76 DYG76:DYI76 EIC76:EIE76 ERY76:ESA76 FBU76:FBW76 FLQ76:FLS76 FVM76:FVO76 GFI76:GFK76 GPE76:GPG76 GZA76:GZC76 HIW76:HIY76 HSS76:HSU76 ICO76:ICQ76 IMK76:IMM76 IWG76:IWI76 JGC76:JGE76 JPY76:JQA76 JZU76:JZW76 KJQ76:KJS76 KTM76:KTO76 LDI76:LDK76 LNE76:LNG76 LXA76:LXC76 MGW76:MGY76 MQS76:MQU76 NAO76:NAQ76 NKK76:NKM76 NUG76:NUI76 OEC76:OEE76 ONY76:OOA76 OXU76:OXW76 PHQ76:PHS76 PRM76:PRO76 QBI76:QBK76 QLE76:QLG76 QVA76:QVC76 REW76:REY76 ROS76:ROU76 RYO76:RYQ76 SIK76:SIM76 SSG76:SSI76 TCC76:TCE76 TLY76:TMA76 TVU76:TVW76 UFQ76:UFS76 UPM76:UPO76 UZI76:UZK76 VJE76:VJG76 VTA76:VTC76 WCW76:WCY76 WMS76:WMU76 WWO76:WWQ76 AG65612:AI65612 KC65612:KE65612 TY65612:UA65612 ADU65612:ADW65612 ANQ65612:ANS65612 AXM65612:AXO65612 BHI65612:BHK65612 BRE65612:BRG65612 CBA65612:CBC65612 CKW65612:CKY65612 CUS65612:CUU65612 DEO65612:DEQ65612 DOK65612:DOM65612 DYG65612:DYI65612 EIC65612:EIE65612 ERY65612:ESA65612 FBU65612:FBW65612 FLQ65612:FLS65612 FVM65612:FVO65612 GFI65612:GFK65612 GPE65612:GPG65612 GZA65612:GZC65612 HIW65612:HIY65612 HSS65612:HSU65612 ICO65612:ICQ65612 IMK65612:IMM65612 IWG65612:IWI65612 JGC65612:JGE65612 JPY65612:JQA65612 JZU65612:JZW65612 KJQ65612:KJS65612 KTM65612:KTO65612 LDI65612:LDK65612 LNE65612:LNG65612 LXA65612:LXC65612 MGW65612:MGY65612 MQS65612:MQU65612 NAO65612:NAQ65612 NKK65612:NKM65612 NUG65612:NUI65612 OEC65612:OEE65612 ONY65612:OOA65612 OXU65612:OXW65612 PHQ65612:PHS65612 PRM65612:PRO65612 QBI65612:QBK65612 QLE65612:QLG65612 QVA65612:QVC65612 REW65612:REY65612 ROS65612:ROU65612 RYO65612:RYQ65612 SIK65612:SIM65612 SSG65612:SSI65612 TCC65612:TCE65612 TLY65612:TMA65612 TVU65612:TVW65612 UFQ65612:UFS65612 UPM65612:UPO65612 UZI65612:UZK65612 VJE65612:VJG65612 VTA65612:VTC65612 WCW65612:WCY65612 WMS65612:WMU65612 WWO65612:WWQ65612 AG131148:AI131148 KC131148:KE131148 TY131148:UA131148 ADU131148:ADW131148 ANQ131148:ANS131148 AXM131148:AXO131148 BHI131148:BHK131148 BRE131148:BRG131148 CBA131148:CBC131148 CKW131148:CKY131148 CUS131148:CUU131148 DEO131148:DEQ131148 DOK131148:DOM131148 DYG131148:DYI131148 EIC131148:EIE131148 ERY131148:ESA131148 FBU131148:FBW131148 FLQ131148:FLS131148 FVM131148:FVO131148 GFI131148:GFK131148 GPE131148:GPG131148 GZA131148:GZC131148 HIW131148:HIY131148 HSS131148:HSU131148 ICO131148:ICQ131148 IMK131148:IMM131148 IWG131148:IWI131148 JGC131148:JGE131148 JPY131148:JQA131148 JZU131148:JZW131148 KJQ131148:KJS131148 KTM131148:KTO131148 LDI131148:LDK131148 LNE131148:LNG131148 LXA131148:LXC131148 MGW131148:MGY131148 MQS131148:MQU131148 NAO131148:NAQ131148 NKK131148:NKM131148 NUG131148:NUI131148 OEC131148:OEE131148 ONY131148:OOA131148 OXU131148:OXW131148 PHQ131148:PHS131148 PRM131148:PRO131148 QBI131148:QBK131148 QLE131148:QLG131148 QVA131148:QVC131148 REW131148:REY131148 ROS131148:ROU131148 RYO131148:RYQ131148 SIK131148:SIM131148 SSG131148:SSI131148 TCC131148:TCE131148 TLY131148:TMA131148 TVU131148:TVW131148 UFQ131148:UFS131148 UPM131148:UPO131148 UZI131148:UZK131148 VJE131148:VJG131148 VTA131148:VTC131148 WCW131148:WCY131148 WMS131148:WMU131148 WWO131148:WWQ131148 AG196684:AI196684 KC196684:KE196684 TY196684:UA196684 ADU196684:ADW196684 ANQ196684:ANS196684 AXM196684:AXO196684 BHI196684:BHK196684 BRE196684:BRG196684 CBA196684:CBC196684 CKW196684:CKY196684 CUS196684:CUU196684 DEO196684:DEQ196684 DOK196684:DOM196684 DYG196684:DYI196684 EIC196684:EIE196684 ERY196684:ESA196684 FBU196684:FBW196684 FLQ196684:FLS196684 FVM196684:FVO196684 GFI196684:GFK196684 GPE196684:GPG196684 GZA196684:GZC196684 HIW196684:HIY196684 HSS196684:HSU196684 ICO196684:ICQ196684 IMK196684:IMM196684 IWG196684:IWI196684 JGC196684:JGE196684 JPY196684:JQA196684 JZU196684:JZW196684 KJQ196684:KJS196684 KTM196684:KTO196684 LDI196684:LDK196684 LNE196684:LNG196684 LXA196684:LXC196684 MGW196684:MGY196684 MQS196684:MQU196684 NAO196684:NAQ196684 NKK196684:NKM196684 NUG196684:NUI196684 OEC196684:OEE196684 ONY196684:OOA196684 OXU196684:OXW196684 PHQ196684:PHS196684 PRM196684:PRO196684 QBI196684:QBK196684 QLE196684:QLG196684 QVA196684:QVC196684 REW196684:REY196684 ROS196684:ROU196684 RYO196684:RYQ196684 SIK196684:SIM196684 SSG196684:SSI196684 TCC196684:TCE196684 TLY196684:TMA196684 TVU196684:TVW196684 UFQ196684:UFS196684 UPM196684:UPO196684 UZI196684:UZK196684 VJE196684:VJG196684 VTA196684:VTC196684 WCW196684:WCY196684 WMS196684:WMU196684 WWO196684:WWQ196684 AG262220:AI262220 KC262220:KE262220 TY262220:UA262220 ADU262220:ADW262220 ANQ262220:ANS262220 AXM262220:AXO262220 BHI262220:BHK262220 BRE262220:BRG262220 CBA262220:CBC262220 CKW262220:CKY262220 CUS262220:CUU262220 DEO262220:DEQ262220 DOK262220:DOM262220 DYG262220:DYI262220 EIC262220:EIE262220 ERY262220:ESA262220 FBU262220:FBW262220 FLQ262220:FLS262220 FVM262220:FVO262220 GFI262220:GFK262220 GPE262220:GPG262220 GZA262220:GZC262220 HIW262220:HIY262220 HSS262220:HSU262220 ICO262220:ICQ262220 IMK262220:IMM262220 IWG262220:IWI262220 JGC262220:JGE262220 JPY262220:JQA262220 JZU262220:JZW262220 KJQ262220:KJS262220 KTM262220:KTO262220 LDI262220:LDK262220 LNE262220:LNG262220 LXA262220:LXC262220 MGW262220:MGY262220 MQS262220:MQU262220 NAO262220:NAQ262220 NKK262220:NKM262220 NUG262220:NUI262220 OEC262220:OEE262220 ONY262220:OOA262220 OXU262220:OXW262220 PHQ262220:PHS262220 PRM262220:PRO262220 QBI262220:QBK262220 QLE262220:QLG262220 QVA262220:QVC262220 REW262220:REY262220 ROS262220:ROU262220 RYO262220:RYQ262220 SIK262220:SIM262220 SSG262220:SSI262220 TCC262220:TCE262220 TLY262220:TMA262220 TVU262220:TVW262220 UFQ262220:UFS262220 UPM262220:UPO262220 UZI262220:UZK262220 VJE262220:VJG262220 VTA262220:VTC262220 WCW262220:WCY262220 WMS262220:WMU262220 WWO262220:WWQ262220 AG327756:AI327756 KC327756:KE327756 TY327756:UA327756 ADU327756:ADW327756 ANQ327756:ANS327756 AXM327756:AXO327756 BHI327756:BHK327756 BRE327756:BRG327756 CBA327756:CBC327756 CKW327756:CKY327756 CUS327756:CUU327756 DEO327756:DEQ327756 DOK327756:DOM327756 DYG327756:DYI327756 EIC327756:EIE327756 ERY327756:ESA327756 FBU327756:FBW327756 FLQ327756:FLS327756 FVM327756:FVO327756 GFI327756:GFK327756 GPE327756:GPG327756 GZA327756:GZC327756 HIW327756:HIY327756 HSS327756:HSU327756 ICO327756:ICQ327756 IMK327756:IMM327756 IWG327756:IWI327756 JGC327756:JGE327756 JPY327756:JQA327756 JZU327756:JZW327756 KJQ327756:KJS327756 KTM327756:KTO327756 LDI327756:LDK327756 LNE327756:LNG327756 LXA327756:LXC327756 MGW327756:MGY327756 MQS327756:MQU327756 NAO327756:NAQ327756 NKK327756:NKM327756 NUG327756:NUI327756 OEC327756:OEE327756 ONY327756:OOA327756 OXU327756:OXW327756 PHQ327756:PHS327756 PRM327756:PRO327756 QBI327756:QBK327756 QLE327756:QLG327756 QVA327756:QVC327756 REW327756:REY327756 ROS327756:ROU327756 RYO327756:RYQ327756 SIK327756:SIM327756 SSG327756:SSI327756 TCC327756:TCE327756 TLY327756:TMA327756 TVU327756:TVW327756 UFQ327756:UFS327756 UPM327756:UPO327756 UZI327756:UZK327756 VJE327756:VJG327756 VTA327756:VTC327756 WCW327756:WCY327756 WMS327756:WMU327756 WWO327756:WWQ327756 AG393292:AI393292 KC393292:KE393292 TY393292:UA393292 ADU393292:ADW393292 ANQ393292:ANS393292 AXM393292:AXO393292 BHI393292:BHK393292 BRE393292:BRG393292 CBA393292:CBC393292 CKW393292:CKY393292 CUS393292:CUU393292 DEO393292:DEQ393292 DOK393292:DOM393292 DYG393292:DYI393292 EIC393292:EIE393292 ERY393292:ESA393292 FBU393292:FBW393292 FLQ393292:FLS393292 FVM393292:FVO393292 GFI393292:GFK393292 GPE393292:GPG393292 GZA393292:GZC393292 HIW393292:HIY393292 HSS393292:HSU393292 ICO393292:ICQ393292 IMK393292:IMM393292 IWG393292:IWI393292 JGC393292:JGE393292 JPY393292:JQA393292 JZU393292:JZW393292 KJQ393292:KJS393292 KTM393292:KTO393292 LDI393292:LDK393292 LNE393292:LNG393292 LXA393292:LXC393292 MGW393292:MGY393292 MQS393292:MQU393292 NAO393292:NAQ393292 NKK393292:NKM393292 NUG393292:NUI393292 OEC393292:OEE393292 ONY393292:OOA393292 OXU393292:OXW393292 PHQ393292:PHS393292 PRM393292:PRO393292 QBI393292:QBK393292 QLE393292:QLG393292 QVA393292:QVC393292 REW393292:REY393292 ROS393292:ROU393292 RYO393292:RYQ393292 SIK393292:SIM393292 SSG393292:SSI393292 TCC393292:TCE393292 TLY393292:TMA393292 TVU393292:TVW393292 UFQ393292:UFS393292 UPM393292:UPO393292 UZI393292:UZK393292 VJE393292:VJG393292 VTA393292:VTC393292 WCW393292:WCY393292 WMS393292:WMU393292 WWO393292:WWQ393292 AG458828:AI458828 KC458828:KE458828 TY458828:UA458828 ADU458828:ADW458828 ANQ458828:ANS458828 AXM458828:AXO458828 BHI458828:BHK458828 BRE458828:BRG458828 CBA458828:CBC458828 CKW458828:CKY458828 CUS458828:CUU458828 DEO458828:DEQ458828 DOK458828:DOM458828 DYG458828:DYI458828 EIC458828:EIE458828 ERY458828:ESA458828 FBU458828:FBW458828 FLQ458828:FLS458828 FVM458828:FVO458828 GFI458828:GFK458828 GPE458828:GPG458828 GZA458828:GZC458828 HIW458828:HIY458828 HSS458828:HSU458828 ICO458828:ICQ458828 IMK458828:IMM458828 IWG458828:IWI458828 JGC458828:JGE458828 JPY458828:JQA458828 JZU458828:JZW458828 KJQ458828:KJS458828 KTM458828:KTO458828 LDI458828:LDK458828 LNE458828:LNG458828 LXA458828:LXC458828 MGW458828:MGY458828 MQS458828:MQU458828 NAO458828:NAQ458828 NKK458828:NKM458828 NUG458828:NUI458828 OEC458828:OEE458828 ONY458828:OOA458828 OXU458828:OXW458828 PHQ458828:PHS458828 PRM458828:PRO458828 QBI458828:QBK458828 QLE458828:QLG458828 QVA458828:QVC458828 REW458828:REY458828 ROS458828:ROU458828 RYO458828:RYQ458828 SIK458828:SIM458828 SSG458828:SSI458828 TCC458828:TCE458828 TLY458828:TMA458828 TVU458828:TVW458828 UFQ458828:UFS458828 UPM458828:UPO458828 UZI458828:UZK458828 VJE458828:VJG458828 VTA458828:VTC458828 WCW458828:WCY458828 WMS458828:WMU458828 WWO458828:WWQ458828 AG524364:AI524364 KC524364:KE524364 TY524364:UA524364 ADU524364:ADW524364 ANQ524364:ANS524364 AXM524364:AXO524364 BHI524364:BHK524364 BRE524364:BRG524364 CBA524364:CBC524364 CKW524364:CKY524364 CUS524364:CUU524364 DEO524364:DEQ524364 DOK524364:DOM524364 DYG524364:DYI524364 EIC524364:EIE524364 ERY524364:ESA524364 FBU524364:FBW524364 FLQ524364:FLS524364 FVM524364:FVO524364 GFI524364:GFK524364 GPE524364:GPG524364 GZA524364:GZC524364 HIW524364:HIY524364 HSS524364:HSU524364 ICO524364:ICQ524364 IMK524364:IMM524364 IWG524364:IWI524364 JGC524364:JGE524364 JPY524364:JQA524364 JZU524364:JZW524364 KJQ524364:KJS524364 KTM524364:KTO524364 LDI524364:LDK524364 LNE524364:LNG524364 LXA524364:LXC524364 MGW524364:MGY524364 MQS524364:MQU524364 NAO524364:NAQ524364 NKK524364:NKM524364 NUG524364:NUI524364 OEC524364:OEE524364 ONY524364:OOA524364 OXU524364:OXW524364 PHQ524364:PHS524364 PRM524364:PRO524364 QBI524364:QBK524364 QLE524364:QLG524364 QVA524364:QVC524364 REW524364:REY524364 ROS524364:ROU524364 RYO524364:RYQ524364 SIK524364:SIM524364 SSG524364:SSI524364 TCC524364:TCE524364 TLY524364:TMA524364 TVU524364:TVW524364 UFQ524364:UFS524364 UPM524364:UPO524364 UZI524364:UZK524364 VJE524364:VJG524364 VTA524364:VTC524364 WCW524364:WCY524364 WMS524364:WMU524364 WWO524364:WWQ524364 AG589900:AI589900 KC589900:KE589900 TY589900:UA589900 ADU589900:ADW589900 ANQ589900:ANS589900 AXM589900:AXO589900 BHI589900:BHK589900 BRE589900:BRG589900 CBA589900:CBC589900 CKW589900:CKY589900 CUS589900:CUU589900 DEO589900:DEQ589900 DOK589900:DOM589900 DYG589900:DYI589900 EIC589900:EIE589900 ERY589900:ESA589900 FBU589900:FBW589900 FLQ589900:FLS589900 FVM589900:FVO589900 GFI589900:GFK589900 GPE589900:GPG589900 GZA589900:GZC589900 HIW589900:HIY589900 HSS589900:HSU589900 ICO589900:ICQ589900 IMK589900:IMM589900 IWG589900:IWI589900 JGC589900:JGE589900 JPY589900:JQA589900 JZU589900:JZW589900 KJQ589900:KJS589900 KTM589900:KTO589900 LDI589900:LDK589900 LNE589900:LNG589900 LXA589900:LXC589900 MGW589900:MGY589900 MQS589900:MQU589900 NAO589900:NAQ589900 NKK589900:NKM589900 NUG589900:NUI589900 OEC589900:OEE589900 ONY589900:OOA589900 OXU589900:OXW589900 PHQ589900:PHS589900 PRM589900:PRO589900 QBI589900:QBK589900 QLE589900:QLG589900 QVA589900:QVC589900 REW589900:REY589900 ROS589900:ROU589900 RYO589900:RYQ589900 SIK589900:SIM589900 SSG589900:SSI589900 TCC589900:TCE589900 TLY589900:TMA589900 TVU589900:TVW589900 UFQ589900:UFS589900 UPM589900:UPO589900 UZI589900:UZK589900 VJE589900:VJG589900 VTA589900:VTC589900 WCW589900:WCY589900 WMS589900:WMU589900 WWO589900:WWQ589900 AG655436:AI655436 KC655436:KE655436 TY655436:UA655436 ADU655436:ADW655436 ANQ655436:ANS655436 AXM655436:AXO655436 BHI655436:BHK655436 BRE655436:BRG655436 CBA655436:CBC655436 CKW655436:CKY655436 CUS655436:CUU655436 DEO655436:DEQ655436 DOK655436:DOM655436 DYG655436:DYI655436 EIC655436:EIE655436 ERY655436:ESA655436 FBU655436:FBW655436 FLQ655436:FLS655436 FVM655436:FVO655436 GFI655436:GFK655436 GPE655436:GPG655436 GZA655436:GZC655436 HIW655436:HIY655436 HSS655436:HSU655436 ICO655436:ICQ655436 IMK655436:IMM655436 IWG655436:IWI655436 JGC655436:JGE655436 JPY655436:JQA655436 JZU655436:JZW655436 KJQ655436:KJS655436 KTM655436:KTO655436 LDI655436:LDK655436 LNE655436:LNG655436 LXA655436:LXC655436 MGW655436:MGY655436 MQS655436:MQU655436 NAO655436:NAQ655436 NKK655436:NKM655436 NUG655436:NUI655436 OEC655436:OEE655436 ONY655436:OOA655436 OXU655436:OXW655436 PHQ655436:PHS655436 PRM655436:PRO655436 QBI655436:QBK655436 QLE655436:QLG655436 QVA655436:QVC655436 REW655436:REY655436 ROS655436:ROU655436 RYO655436:RYQ655436 SIK655436:SIM655436 SSG655436:SSI655436 TCC655436:TCE655436 TLY655436:TMA655436 TVU655436:TVW655436 UFQ655436:UFS655436 UPM655436:UPO655436 UZI655436:UZK655436 VJE655436:VJG655436 VTA655436:VTC655436 WCW655436:WCY655436 WMS655436:WMU655436 WWO655436:WWQ655436 AG720972:AI720972 KC720972:KE720972 TY720972:UA720972 ADU720972:ADW720972 ANQ720972:ANS720972 AXM720972:AXO720972 BHI720972:BHK720972 BRE720972:BRG720972 CBA720972:CBC720972 CKW720972:CKY720972 CUS720972:CUU720972 DEO720972:DEQ720972 DOK720972:DOM720972 DYG720972:DYI720972 EIC720972:EIE720972 ERY720972:ESA720972 FBU720972:FBW720972 FLQ720972:FLS720972 FVM720972:FVO720972 GFI720972:GFK720972 GPE720972:GPG720972 GZA720972:GZC720972 HIW720972:HIY720972 HSS720972:HSU720972 ICO720972:ICQ720972 IMK720972:IMM720972 IWG720972:IWI720972 JGC720972:JGE720972 JPY720972:JQA720972 JZU720972:JZW720972 KJQ720972:KJS720972 KTM720972:KTO720972 LDI720972:LDK720972 LNE720972:LNG720972 LXA720972:LXC720972 MGW720972:MGY720972 MQS720972:MQU720972 NAO720972:NAQ720972 NKK720972:NKM720972 NUG720972:NUI720972 OEC720972:OEE720972 ONY720972:OOA720972 OXU720972:OXW720972 PHQ720972:PHS720972 PRM720972:PRO720972 QBI720972:QBK720972 QLE720972:QLG720972 QVA720972:QVC720972 REW720972:REY720972 ROS720972:ROU720972 RYO720972:RYQ720972 SIK720972:SIM720972 SSG720972:SSI720972 TCC720972:TCE720972 TLY720972:TMA720972 TVU720972:TVW720972 UFQ720972:UFS720972 UPM720972:UPO720972 UZI720972:UZK720972 VJE720972:VJG720972 VTA720972:VTC720972 WCW720972:WCY720972 WMS720972:WMU720972 WWO720972:WWQ720972 AG786508:AI786508 KC786508:KE786508 TY786508:UA786508 ADU786508:ADW786508 ANQ786508:ANS786508 AXM786508:AXO786508 BHI786508:BHK786508 BRE786508:BRG786508 CBA786508:CBC786508 CKW786508:CKY786508 CUS786508:CUU786508 DEO786508:DEQ786508 DOK786508:DOM786508 DYG786508:DYI786508 EIC786508:EIE786508 ERY786508:ESA786508 FBU786508:FBW786508 FLQ786508:FLS786508 FVM786508:FVO786508 GFI786508:GFK786508 GPE786508:GPG786508 GZA786508:GZC786508 HIW786508:HIY786508 HSS786508:HSU786508 ICO786508:ICQ786508 IMK786508:IMM786508 IWG786508:IWI786508 JGC786508:JGE786508 JPY786508:JQA786508 JZU786508:JZW786508 KJQ786508:KJS786508 KTM786508:KTO786508 LDI786508:LDK786508 LNE786508:LNG786508 LXA786508:LXC786508 MGW786508:MGY786508 MQS786508:MQU786508 NAO786508:NAQ786508 NKK786508:NKM786508 NUG786508:NUI786508 OEC786508:OEE786508 ONY786508:OOA786508 OXU786508:OXW786508 PHQ786508:PHS786508 PRM786508:PRO786508 QBI786508:QBK786508 QLE786508:QLG786508 QVA786508:QVC786508 REW786508:REY786508 ROS786508:ROU786508 RYO786508:RYQ786508 SIK786508:SIM786508 SSG786508:SSI786508 TCC786508:TCE786508 TLY786508:TMA786508 TVU786508:TVW786508 UFQ786508:UFS786508 UPM786508:UPO786508 UZI786508:UZK786508 VJE786508:VJG786508 VTA786508:VTC786508 WCW786508:WCY786508 WMS786508:WMU786508 WWO786508:WWQ786508 AG852044:AI852044 KC852044:KE852044 TY852044:UA852044 ADU852044:ADW852044 ANQ852044:ANS852044 AXM852044:AXO852044 BHI852044:BHK852044 BRE852044:BRG852044 CBA852044:CBC852044 CKW852044:CKY852044 CUS852044:CUU852044 DEO852044:DEQ852044 DOK852044:DOM852044 DYG852044:DYI852044 EIC852044:EIE852044 ERY852044:ESA852044 FBU852044:FBW852044 FLQ852044:FLS852044 FVM852044:FVO852044 GFI852044:GFK852044 GPE852044:GPG852044 GZA852044:GZC852044 HIW852044:HIY852044 HSS852044:HSU852044 ICO852044:ICQ852044 IMK852044:IMM852044 IWG852044:IWI852044 JGC852044:JGE852044 JPY852044:JQA852044 JZU852044:JZW852044 KJQ852044:KJS852044 KTM852044:KTO852044 LDI852044:LDK852044 LNE852044:LNG852044 LXA852044:LXC852044 MGW852044:MGY852044 MQS852044:MQU852044 NAO852044:NAQ852044 NKK852044:NKM852044 NUG852044:NUI852044 OEC852044:OEE852044 ONY852044:OOA852044 OXU852044:OXW852044 PHQ852044:PHS852044 PRM852044:PRO852044 QBI852044:QBK852044 QLE852044:QLG852044 QVA852044:QVC852044 REW852044:REY852044 ROS852044:ROU852044 RYO852044:RYQ852044 SIK852044:SIM852044 SSG852044:SSI852044 TCC852044:TCE852044 TLY852044:TMA852044 TVU852044:TVW852044 UFQ852044:UFS852044 UPM852044:UPO852044 UZI852044:UZK852044 VJE852044:VJG852044 VTA852044:VTC852044 WCW852044:WCY852044 WMS852044:WMU852044 WWO852044:WWQ852044 AG917580:AI917580 KC917580:KE917580 TY917580:UA917580 ADU917580:ADW917580 ANQ917580:ANS917580 AXM917580:AXO917580 BHI917580:BHK917580 BRE917580:BRG917580 CBA917580:CBC917580 CKW917580:CKY917580 CUS917580:CUU917580 DEO917580:DEQ917580 DOK917580:DOM917580 DYG917580:DYI917580 EIC917580:EIE917580 ERY917580:ESA917580 FBU917580:FBW917580 FLQ917580:FLS917580 FVM917580:FVO917580 GFI917580:GFK917580 GPE917580:GPG917580 GZA917580:GZC917580 HIW917580:HIY917580 HSS917580:HSU917580 ICO917580:ICQ917580 IMK917580:IMM917580 IWG917580:IWI917580 JGC917580:JGE917580 JPY917580:JQA917580 JZU917580:JZW917580 KJQ917580:KJS917580 KTM917580:KTO917580 LDI917580:LDK917580 LNE917580:LNG917580 LXA917580:LXC917580 MGW917580:MGY917580 MQS917580:MQU917580 NAO917580:NAQ917580 NKK917580:NKM917580 NUG917580:NUI917580 OEC917580:OEE917580 ONY917580:OOA917580 OXU917580:OXW917580 PHQ917580:PHS917580 PRM917580:PRO917580 QBI917580:QBK917580 QLE917580:QLG917580 QVA917580:QVC917580 REW917580:REY917580 ROS917580:ROU917580 RYO917580:RYQ917580 SIK917580:SIM917580 SSG917580:SSI917580 TCC917580:TCE917580 TLY917580:TMA917580 TVU917580:TVW917580 UFQ917580:UFS917580 UPM917580:UPO917580 UZI917580:UZK917580 VJE917580:VJG917580 VTA917580:VTC917580 WCW917580:WCY917580 WMS917580:WMU917580 WWO917580:WWQ917580 AG983116:AI983116 KC983116:KE983116 TY983116:UA983116 ADU983116:ADW983116 ANQ983116:ANS983116 AXM983116:AXO983116 BHI983116:BHK983116 BRE983116:BRG983116 CBA983116:CBC983116 CKW983116:CKY983116 CUS983116:CUU983116 DEO983116:DEQ983116 DOK983116:DOM983116 DYG983116:DYI983116 EIC983116:EIE983116 ERY983116:ESA983116 FBU983116:FBW983116 FLQ983116:FLS983116 FVM983116:FVO983116 GFI983116:GFK983116 GPE983116:GPG983116 GZA983116:GZC983116 HIW983116:HIY983116 HSS983116:HSU983116 ICO983116:ICQ983116 IMK983116:IMM983116 IWG983116:IWI983116 JGC983116:JGE983116 JPY983116:JQA983116 JZU983116:JZW983116 KJQ983116:KJS983116 KTM983116:KTO983116 LDI983116:LDK983116 LNE983116:LNG983116 LXA983116:LXC983116 MGW983116:MGY983116 MQS983116:MQU983116 NAO983116:NAQ983116 NKK983116:NKM983116 NUG983116:NUI983116 OEC983116:OEE983116 ONY983116:OOA983116 OXU983116:OXW983116 PHQ983116:PHS983116 PRM983116:PRO983116 QBI983116:QBK983116 QLE983116:QLG983116 QVA983116:QVC983116 REW983116:REY983116 ROS983116:ROU983116 RYO983116:RYQ983116 SIK983116:SIM983116 SSG983116:SSI983116 TCC983116:TCE983116 TLY983116:TMA983116 TVU983116:TVW983116 UFQ983116:UFS983116 UPM983116:UPO983116 UZI983116:UZK983116 VJE983116:VJG983116 VTA983116:VTC983116 WCW983116:WCY983116 WMS983116:WMU983116 WWO983116:WWQ983116 BE76:BG76 LA76:LC76 UW76:UY76 AES76:AEU76 AOO76:AOQ76 AYK76:AYM76 BIG76:BII76 BSC76:BSE76 CBY76:CCA76 CLU76:CLW76 CVQ76:CVS76 DFM76:DFO76 DPI76:DPK76 DZE76:DZG76 EJA76:EJC76 ESW76:ESY76 FCS76:FCU76 FMO76:FMQ76 FWK76:FWM76 GGG76:GGI76 GQC76:GQE76 GZY76:HAA76 HJU76:HJW76 HTQ76:HTS76 IDM76:IDO76 INI76:INK76 IXE76:IXG76 JHA76:JHC76 JQW76:JQY76 KAS76:KAU76 KKO76:KKQ76 KUK76:KUM76 LEG76:LEI76 LOC76:LOE76 LXY76:LYA76 MHU76:MHW76 MRQ76:MRS76 NBM76:NBO76 NLI76:NLK76 NVE76:NVG76 OFA76:OFC76 OOW76:OOY76 OYS76:OYU76 PIO76:PIQ76 PSK76:PSM76 QCG76:QCI76 QMC76:QME76 QVY76:QWA76 RFU76:RFW76 RPQ76:RPS76 RZM76:RZO76 SJI76:SJK76 STE76:STG76 TDA76:TDC76 TMW76:TMY76 TWS76:TWU76 UGO76:UGQ76 UQK76:UQM76 VAG76:VAI76 VKC76:VKE76 VTY76:VUA76 WDU76:WDW76 WNQ76:WNS76 WXM76:WXO76 BE65612:BG65612 LA65612:LC65612 UW65612:UY65612 AES65612:AEU65612 AOO65612:AOQ65612 AYK65612:AYM65612 BIG65612:BII65612 BSC65612:BSE65612 CBY65612:CCA65612 CLU65612:CLW65612 CVQ65612:CVS65612 DFM65612:DFO65612 DPI65612:DPK65612 DZE65612:DZG65612 EJA65612:EJC65612 ESW65612:ESY65612 FCS65612:FCU65612 FMO65612:FMQ65612 FWK65612:FWM65612 GGG65612:GGI65612 GQC65612:GQE65612 GZY65612:HAA65612 HJU65612:HJW65612 HTQ65612:HTS65612 IDM65612:IDO65612 INI65612:INK65612 IXE65612:IXG65612 JHA65612:JHC65612 JQW65612:JQY65612 KAS65612:KAU65612 KKO65612:KKQ65612 KUK65612:KUM65612 LEG65612:LEI65612 LOC65612:LOE65612 LXY65612:LYA65612 MHU65612:MHW65612 MRQ65612:MRS65612 NBM65612:NBO65612 NLI65612:NLK65612 NVE65612:NVG65612 OFA65612:OFC65612 OOW65612:OOY65612 OYS65612:OYU65612 PIO65612:PIQ65612 PSK65612:PSM65612 QCG65612:QCI65612 QMC65612:QME65612 QVY65612:QWA65612 RFU65612:RFW65612 RPQ65612:RPS65612 RZM65612:RZO65612 SJI65612:SJK65612 STE65612:STG65612 TDA65612:TDC65612 TMW65612:TMY65612 TWS65612:TWU65612 UGO65612:UGQ65612 UQK65612:UQM65612 VAG65612:VAI65612 VKC65612:VKE65612 VTY65612:VUA65612 WDU65612:WDW65612 WNQ65612:WNS65612 WXM65612:WXO65612 BE131148:BG131148 LA131148:LC131148 UW131148:UY131148 AES131148:AEU131148 AOO131148:AOQ131148 AYK131148:AYM131148 BIG131148:BII131148 BSC131148:BSE131148 CBY131148:CCA131148 CLU131148:CLW131148 CVQ131148:CVS131148 DFM131148:DFO131148 DPI131148:DPK131148 DZE131148:DZG131148 EJA131148:EJC131148 ESW131148:ESY131148 FCS131148:FCU131148 FMO131148:FMQ131148 FWK131148:FWM131148 GGG131148:GGI131148 GQC131148:GQE131148 GZY131148:HAA131148 HJU131148:HJW131148 HTQ131148:HTS131148 IDM131148:IDO131148 INI131148:INK131148 IXE131148:IXG131148 JHA131148:JHC131148 JQW131148:JQY131148 KAS131148:KAU131148 KKO131148:KKQ131148 KUK131148:KUM131148 LEG131148:LEI131148 LOC131148:LOE131148 LXY131148:LYA131148 MHU131148:MHW131148 MRQ131148:MRS131148 NBM131148:NBO131148 NLI131148:NLK131148 NVE131148:NVG131148 OFA131148:OFC131148 OOW131148:OOY131148 OYS131148:OYU131148 PIO131148:PIQ131148 PSK131148:PSM131148 QCG131148:QCI131148 QMC131148:QME131148 QVY131148:QWA131148 RFU131148:RFW131148 RPQ131148:RPS131148 RZM131148:RZO131148 SJI131148:SJK131148 STE131148:STG131148 TDA131148:TDC131148 TMW131148:TMY131148 TWS131148:TWU131148 UGO131148:UGQ131148 UQK131148:UQM131148 VAG131148:VAI131148 VKC131148:VKE131148 VTY131148:VUA131148 WDU131148:WDW131148 WNQ131148:WNS131148 WXM131148:WXO131148 BE196684:BG196684 LA196684:LC196684 UW196684:UY196684 AES196684:AEU196684 AOO196684:AOQ196684 AYK196684:AYM196684 BIG196684:BII196684 BSC196684:BSE196684 CBY196684:CCA196684 CLU196684:CLW196684 CVQ196684:CVS196684 DFM196684:DFO196684 DPI196684:DPK196684 DZE196684:DZG196684 EJA196684:EJC196684 ESW196684:ESY196684 FCS196684:FCU196684 FMO196684:FMQ196684 FWK196684:FWM196684 GGG196684:GGI196684 GQC196684:GQE196684 GZY196684:HAA196684 HJU196684:HJW196684 HTQ196684:HTS196684 IDM196684:IDO196684 INI196684:INK196684 IXE196684:IXG196684 JHA196684:JHC196684 JQW196684:JQY196684 KAS196684:KAU196684 KKO196684:KKQ196684 KUK196684:KUM196684 LEG196684:LEI196684 LOC196684:LOE196684 LXY196684:LYA196684 MHU196684:MHW196684 MRQ196684:MRS196684 NBM196684:NBO196684 NLI196684:NLK196684 NVE196684:NVG196684 OFA196684:OFC196684 OOW196684:OOY196684 OYS196684:OYU196684 PIO196684:PIQ196684 PSK196684:PSM196684 QCG196684:QCI196684 QMC196684:QME196684 QVY196684:QWA196684 RFU196684:RFW196684 RPQ196684:RPS196684 RZM196684:RZO196684 SJI196684:SJK196684 STE196684:STG196684 TDA196684:TDC196684 TMW196684:TMY196684 TWS196684:TWU196684 UGO196684:UGQ196684 UQK196684:UQM196684 VAG196684:VAI196684 VKC196684:VKE196684 VTY196684:VUA196684 WDU196684:WDW196684 WNQ196684:WNS196684 WXM196684:WXO196684 BE262220:BG262220 LA262220:LC262220 UW262220:UY262220 AES262220:AEU262220 AOO262220:AOQ262220 AYK262220:AYM262220 BIG262220:BII262220 BSC262220:BSE262220 CBY262220:CCA262220 CLU262220:CLW262220 CVQ262220:CVS262220 DFM262220:DFO262220 DPI262220:DPK262220 DZE262220:DZG262220 EJA262220:EJC262220 ESW262220:ESY262220 FCS262220:FCU262220 FMO262220:FMQ262220 FWK262220:FWM262220 GGG262220:GGI262220 GQC262220:GQE262220 GZY262220:HAA262220 HJU262220:HJW262220 HTQ262220:HTS262220 IDM262220:IDO262220 INI262220:INK262220 IXE262220:IXG262220 JHA262220:JHC262220 JQW262220:JQY262220 KAS262220:KAU262220 KKO262220:KKQ262220 KUK262220:KUM262220 LEG262220:LEI262220 LOC262220:LOE262220 LXY262220:LYA262220 MHU262220:MHW262220 MRQ262220:MRS262220 NBM262220:NBO262220 NLI262220:NLK262220 NVE262220:NVG262220 OFA262220:OFC262220 OOW262220:OOY262220 OYS262220:OYU262220 PIO262220:PIQ262220 PSK262220:PSM262220 QCG262220:QCI262220 QMC262220:QME262220 QVY262220:QWA262220 RFU262220:RFW262220 RPQ262220:RPS262220 RZM262220:RZO262220 SJI262220:SJK262220 STE262220:STG262220 TDA262220:TDC262220 TMW262220:TMY262220 TWS262220:TWU262220 UGO262220:UGQ262220 UQK262220:UQM262220 VAG262220:VAI262220 VKC262220:VKE262220 VTY262220:VUA262220 WDU262220:WDW262220 WNQ262220:WNS262220 WXM262220:WXO262220 BE327756:BG327756 LA327756:LC327756 UW327756:UY327756 AES327756:AEU327756 AOO327756:AOQ327756 AYK327756:AYM327756 BIG327756:BII327756 BSC327756:BSE327756 CBY327756:CCA327756 CLU327756:CLW327756 CVQ327756:CVS327756 DFM327756:DFO327756 DPI327756:DPK327756 DZE327756:DZG327756 EJA327756:EJC327756 ESW327756:ESY327756 FCS327756:FCU327756 FMO327756:FMQ327756 FWK327756:FWM327756 GGG327756:GGI327756 GQC327756:GQE327756 GZY327756:HAA327756 HJU327756:HJW327756 HTQ327756:HTS327756 IDM327756:IDO327756 INI327756:INK327756 IXE327756:IXG327756 JHA327756:JHC327756 JQW327756:JQY327756 KAS327756:KAU327756 KKO327756:KKQ327756 KUK327756:KUM327756 LEG327756:LEI327756 LOC327756:LOE327756 LXY327756:LYA327756 MHU327756:MHW327756 MRQ327756:MRS327756 NBM327756:NBO327756 NLI327756:NLK327756 NVE327756:NVG327756 OFA327756:OFC327756 OOW327756:OOY327756 OYS327756:OYU327756 PIO327756:PIQ327756 PSK327756:PSM327756 QCG327756:QCI327756 QMC327756:QME327756 QVY327756:QWA327756 RFU327756:RFW327756 RPQ327756:RPS327756 RZM327756:RZO327756 SJI327756:SJK327756 STE327756:STG327756 TDA327756:TDC327756 TMW327756:TMY327756 TWS327756:TWU327756 UGO327756:UGQ327756 UQK327756:UQM327756 VAG327756:VAI327756 VKC327756:VKE327756 VTY327756:VUA327756 WDU327756:WDW327756 WNQ327756:WNS327756 WXM327756:WXO327756 BE393292:BG393292 LA393292:LC393292 UW393292:UY393292 AES393292:AEU393292 AOO393292:AOQ393292 AYK393292:AYM393292 BIG393292:BII393292 BSC393292:BSE393292 CBY393292:CCA393292 CLU393292:CLW393292 CVQ393292:CVS393292 DFM393292:DFO393292 DPI393292:DPK393292 DZE393292:DZG393292 EJA393292:EJC393292 ESW393292:ESY393292 FCS393292:FCU393292 FMO393292:FMQ393292 FWK393292:FWM393292 GGG393292:GGI393292 GQC393292:GQE393292 GZY393292:HAA393292 HJU393292:HJW393292 HTQ393292:HTS393292 IDM393292:IDO393292 INI393292:INK393292 IXE393292:IXG393292 JHA393292:JHC393292 JQW393292:JQY393292 KAS393292:KAU393292 KKO393292:KKQ393292 KUK393292:KUM393292 LEG393292:LEI393292 LOC393292:LOE393292 LXY393292:LYA393292 MHU393292:MHW393292 MRQ393292:MRS393292 NBM393292:NBO393292 NLI393292:NLK393292 NVE393292:NVG393292 OFA393292:OFC393292 OOW393292:OOY393292 OYS393292:OYU393292 PIO393292:PIQ393292 PSK393292:PSM393292 QCG393292:QCI393292 QMC393292:QME393292 QVY393292:QWA393292 RFU393292:RFW393292 RPQ393292:RPS393292 RZM393292:RZO393292 SJI393292:SJK393292 STE393292:STG393292 TDA393292:TDC393292 TMW393292:TMY393292 TWS393292:TWU393292 UGO393292:UGQ393292 UQK393292:UQM393292 VAG393292:VAI393292 VKC393292:VKE393292 VTY393292:VUA393292 WDU393292:WDW393292 WNQ393292:WNS393292 WXM393292:WXO393292 BE458828:BG458828 LA458828:LC458828 UW458828:UY458828 AES458828:AEU458828 AOO458828:AOQ458828 AYK458828:AYM458828 BIG458828:BII458828 BSC458828:BSE458828 CBY458828:CCA458828 CLU458828:CLW458828 CVQ458828:CVS458828 DFM458828:DFO458828 DPI458828:DPK458828 DZE458828:DZG458828 EJA458828:EJC458828 ESW458828:ESY458828 FCS458828:FCU458828 FMO458828:FMQ458828 FWK458828:FWM458828 GGG458828:GGI458828 GQC458828:GQE458828 GZY458828:HAA458828 HJU458828:HJW458828 HTQ458828:HTS458828 IDM458828:IDO458828 INI458828:INK458828 IXE458828:IXG458828 JHA458828:JHC458828 JQW458828:JQY458828 KAS458828:KAU458828 KKO458828:KKQ458828 KUK458828:KUM458828 LEG458828:LEI458828 LOC458828:LOE458828 LXY458828:LYA458828 MHU458828:MHW458828 MRQ458828:MRS458828 NBM458828:NBO458828 NLI458828:NLK458828 NVE458828:NVG458828 OFA458828:OFC458828 OOW458828:OOY458828 OYS458828:OYU458828 PIO458828:PIQ458828 PSK458828:PSM458828 QCG458828:QCI458828 QMC458828:QME458828 QVY458828:QWA458828 RFU458828:RFW458828 RPQ458828:RPS458828 RZM458828:RZO458828 SJI458828:SJK458828 STE458828:STG458828 TDA458828:TDC458828 TMW458828:TMY458828 TWS458828:TWU458828 UGO458828:UGQ458828 UQK458828:UQM458828 VAG458828:VAI458828 VKC458828:VKE458828 VTY458828:VUA458828 WDU458828:WDW458828 WNQ458828:WNS458828 WXM458828:WXO458828 BE524364:BG524364 LA524364:LC524364 UW524364:UY524364 AES524364:AEU524364 AOO524364:AOQ524364 AYK524364:AYM524364 BIG524364:BII524364 BSC524364:BSE524364 CBY524364:CCA524364 CLU524364:CLW524364 CVQ524364:CVS524364 DFM524364:DFO524364 DPI524364:DPK524364 DZE524364:DZG524364 EJA524364:EJC524364 ESW524364:ESY524364 FCS524364:FCU524364 FMO524364:FMQ524364 FWK524364:FWM524364 GGG524364:GGI524364 GQC524364:GQE524364 GZY524364:HAA524364 HJU524364:HJW524364 HTQ524364:HTS524364 IDM524364:IDO524364 INI524364:INK524364 IXE524364:IXG524364 JHA524364:JHC524364 JQW524364:JQY524364 KAS524364:KAU524364 KKO524364:KKQ524364 KUK524364:KUM524364 LEG524364:LEI524364 LOC524364:LOE524364 LXY524364:LYA524364 MHU524364:MHW524364 MRQ524364:MRS524364 NBM524364:NBO524364 NLI524364:NLK524364 NVE524364:NVG524364 OFA524364:OFC524364 OOW524364:OOY524364 OYS524364:OYU524364 PIO524364:PIQ524364 PSK524364:PSM524364 QCG524364:QCI524364 QMC524364:QME524364 QVY524364:QWA524364 RFU524364:RFW524364 RPQ524364:RPS524364 RZM524364:RZO524364 SJI524364:SJK524364 STE524364:STG524364 TDA524364:TDC524364 TMW524364:TMY524364 TWS524364:TWU524364 UGO524364:UGQ524364 UQK524364:UQM524364 VAG524364:VAI524364 VKC524364:VKE524364 VTY524364:VUA524364 WDU524364:WDW524364 WNQ524364:WNS524364 WXM524364:WXO524364 BE589900:BG589900 LA589900:LC589900 UW589900:UY589900 AES589900:AEU589900 AOO589900:AOQ589900 AYK589900:AYM589900 BIG589900:BII589900 BSC589900:BSE589900 CBY589900:CCA589900 CLU589900:CLW589900 CVQ589900:CVS589900 DFM589900:DFO589900 DPI589900:DPK589900 DZE589900:DZG589900 EJA589900:EJC589900 ESW589900:ESY589900 FCS589900:FCU589900 FMO589900:FMQ589900 FWK589900:FWM589900 GGG589900:GGI589900 GQC589900:GQE589900 GZY589900:HAA589900 HJU589900:HJW589900 HTQ589900:HTS589900 IDM589900:IDO589900 INI589900:INK589900 IXE589900:IXG589900 JHA589900:JHC589900 JQW589900:JQY589900 KAS589900:KAU589900 KKO589900:KKQ589900 KUK589900:KUM589900 LEG589900:LEI589900 LOC589900:LOE589900 LXY589900:LYA589900 MHU589900:MHW589900 MRQ589900:MRS589900 NBM589900:NBO589900 NLI589900:NLK589900 NVE589900:NVG589900 OFA589900:OFC589900 OOW589900:OOY589900 OYS589900:OYU589900 PIO589900:PIQ589900 PSK589900:PSM589900 QCG589900:QCI589900 QMC589900:QME589900 QVY589900:QWA589900 RFU589900:RFW589900 RPQ589900:RPS589900 RZM589900:RZO589900 SJI589900:SJK589900 STE589900:STG589900 TDA589900:TDC589900 TMW589900:TMY589900 TWS589900:TWU589900 UGO589900:UGQ589900 UQK589900:UQM589900 VAG589900:VAI589900 VKC589900:VKE589900 VTY589900:VUA589900 WDU589900:WDW589900 WNQ589900:WNS589900 WXM589900:WXO589900 BE655436:BG655436 LA655436:LC655436 UW655436:UY655436 AES655436:AEU655436 AOO655436:AOQ655436 AYK655436:AYM655436 BIG655436:BII655436 BSC655436:BSE655436 CBY655436:CCA655436 CLU655436:CLW655436 CVQ655436:CVS655436 DFM655436:DFO655436 DPI655436:DPK655436 DZE655436:DZG655436 EJA655436:EJC655436 ESW655436:ESY655436 FCS655436:FCU655436 FMO655436:FMQ655436 FWK655436:FWM655436 GGG655436:GGI655436 GQC655436:GQE655436 GZY655436:HAA655436 HJU655436:HJW655436 HTQ655436:HTS655436 IDM655436:IDO655436 INI655436:INK655436 IXE655436:IXG655436 JHA655436:JHC655436 JQW655436:JQY655436 KAS655436:KAU655436 KKO655436:KKQ655436 KUK655436:KUM655436 LEG655436:LEI655436 LOC655436:LOE655436 LXY655436:LYA655436 MHU655436:MHW655436 MRQ655436:MRS655436 NBM655436:NBO655436 NLI655436:NLK655436 NVE655436:NVG655436 OFA655436:OFC655436 OOW655436:OOY655436 OYS655436:OYU655436 PIO655436:PIQ655436 PSK655436:PSM655436 QCG655436:QCI655436 QMC655436:QME655436 QVY655436:QWA655436 RFU655436:RFW655436 RPQ655436:RPS655436 RZM655436:RZO655436 SJI655436:SJK655436 STE655436:STG655436 TDA655436:TDC655436 TMW655436:TMY655436 TWS655436:TWU655436 UGO655436:UGQ655436 UQK655436:UQM655436 VAG655436:VAI655436 VKC655436:VKE655436 VTY655436:VUA655436 WDU655436:WDW655436 WNQ655436:WNS655436 WXM655436:WXO655436 BE720972:BG720972 LA720972:LC720972 UW720972:UY720972 AES720972:AEU720972 AOO720972:AOQ720972 AYK720972:AYM720972 BIG720972:BII720972 BSC720972:BSE720972 CBY720972:CCA720972 CLU720972:CLW720972 CVQ720972:CVS720972 DFM720972:DFO720972 DPI720972:DPK720972 DZE720972:DZG720972 EJA720972:EJC720972 ESW720972:ESY720972 FCS720972:FCU720972 FMO720972:FMQ720972 FWK720972:FWM720972 GGG720972:GGI720972 GQC720972:GQE720972 GZY720972:HAA720972 HJU720972:HJW720972 HTQ720972:HTS720972 IDM720972:IDO720972 INI720972:INK720972 IXE720972:IXG720972 JHA720972:JHC720972 JQW720972:JQY720972 KAS720972:KAU720972 KKO720972:KKQ720972 KUK720972:KUM720972 LEG720972:LEI720972 LOC720972:LOE720972 LXY720972:LYA720972 MHU720972:MHW720972 MRQ720972:MRS720972 NBM720972:NBO720972 NLI720972:NLK720972 NVE720972:NVG720972 OFA720972:OFC720972 OOW720972:OOY720972 OYS720972:OYU720972 PIO720972:PIQ720972 PSK720972:PSM720972 QCG720972:QCI720972 QMC720972:QME720972 QVY720972:QWA720972 RFU720972:RFW720972 RPQ720972:RPS720972 RZM720972:RZO720972 SJI720972:SJK720972 STE720972:STG720972 TDA720972:TDC720972 TMW720972:TMY720972 TWS720972:TWU720972 UGO720972:UGQ720972 UQK720972:UQM720972 VAG720972:VAI720972 VKC720972:VKE720972 VTY720972:VUA720972 WDU720972:WDW720972 WNQ720972:WNS720972 WXM720972:WXO720972 BE786508:BG786508 LA786508:LC786508 UW786508:UY786508 AES786508:AEU786508 AOO786508:AOQ786508 AYK786508:AYM786508 BIG786508:BII786508 BSC786508:BSE786508 CBY786508:CCA786508 CLU786508:CLW786508 CVQ786508:CVS786508 DFM786508:DFO786508 DPI786508:DPK786508 DZE786508:DZG786508 EJA786508:EJC786508 ESW786508:ESY786508 FCS786508:FCU786508 FMO786508:FMQ786508 FWK786508:FWM786508 GGG786508:GGI786508 GQC786508:GQE786508 GZY786508:HAA786508 HJU786508:HJW786508 HTQ786508:HTS786508 IDM786508:IDO786508 INI786508:INK786508 IXE786508:IXG786508 JHA786508:JHC786508 JQW786508:JQY786508 KAS786508:KAU786508 KKO786508:KKQ786508 KUK786508:KUM786508 LEG786508:LEI786508 LOC786508:LOE786508 LXY786508:LYA786508 MHU786508:MHW786508 MRQ786508:MRS786508 NBM786508:NBO786508 NLI786508:NLK786508 NVE786508:NVG786508 OFA786508:OFC786508 OOW786508:OOY786508 OYS786508:OYU786508 PIO786508:PIQ786508 PSK786508:PSM786508 QCG786508:QCI786508 QMC786508:QME786508 QVY786508:QWA786508 RFU786508:RFW786508 RPQ786508:RPS786508 RZM786508:RZO786508 SJI786508:SJK786508 STE786508:STG786508 TDA786508:TDC786508 TMW786508:TMY786508 TWS786508:TWU786508 UGO786508:UGQ786508 UQK786508:UQM786508 VAG786508:VAI786508 VKC786508:VKE786508 VTY786508:VUA786508 WDU786508:WDW786508 WNQ786508:WNS786508 WXM786508:WXO786508 BE852044:BG852044 LA852044:LC852044 UW852044:UY852044 AES852044:AEU852044 AOO852044:AOQ852044 AYK852044:AYM852044 BIG852044:BII852044 BSC852044:BSE852044 CBY852044:CCA852044 CLU852044:CLW852044 CVQ852044:CVS852044 DFM852044:DFO852044 DPI852044:DPK852044 DZE852044:DZG852044 EJA852044:EJC852044 ESW852044:ESY852044 FCS852044:FCU852044 FMO852044:FMQ852044 FWK852044:FWM852044 GGG852044:GGI852044 GQC852044:GQE852044 GZY852044:HAA852044 HJU852044:HJW852044 HTQ852044:HTS852044 IDM852044:IDO852044 INI852044:INK852044 IXE852044:IXG852044 JHA852044:JHC852044 JQW852044:JQY852044 KAS852044:KAU852044 KKO852044:KKQ852044 KUK852044:KUM852044 LEG852044:LEI852044 LOC852044:LOE852044 LXY852044:LYA852044 MHU852044:MHW852044 MRQ852044:MRS852044 NBM852044:NBO852044 NLI852044:NLK852044 NVE852044:NVG852044 OFA852044:OFC852044 OOW852044:OOY852044 OYS852044:OYU852044 PIO852044:PIQ852044 PSK852044:PSM852044 QCG852044:QCI852044 QMC852044:QME852044 QVY852044:QWA852044 RFU852044:RFW852044 RPQ852044:RPS852044 RZM852044:RZO852044 SJI852044:SJK852044 STE852044:STG852044 TDA852044:TDC852044 TMW852044:TMY852044 TWS852044:TWU852044 UGO852044:UGQ852044 UQK852044:UQM852044 VAG852044:VAI852044 VKC852044:VKE852044 VTY852044:VUA852044 WDU852044:WDW852044 WNQ852044:WNS852044 WXM852044:WXO852044 BE917580:BG917580 LA917580:LC917580 UW917580:UY917580 AES917580:AEU917580 AOO917580:AOQ917580 AYK917580:AYM917580 BIG917580:BII917580 BSC917580:BSE917580 CBY917580:CCA917580 CLU917580:CLW917580 CVQ917580:CVS917580 DFM917580:DFO917580 DPI917580:DPK917580 DZE917580:DZG917580 EJA917580:EJC917580 ESW917580:ESY917580 FCS917580:FCU917580 FMO917580:FMQ917580 FWK917580:FWM917580 GGG917580:GGI917580 GQC917580:GQE917580 GZY917580:HAA917580 HJU917580:HJW917580 HTQ917580:HTS917580 IDM917580:IDO917580 INI917580:INK917580 IXE917580:IXG917580 JHA917580:JHC917580 JQW917580:JQY917580 KAS917580:KAU917580 KKO917580:KKQ917580 KUK917580:KUM917580 LEG917580:LEI917580 LOC917580:LOE917580 LXY917580:LYA917580 MHU917580:MHW917580 MRQ917580:MRS917580 NBM917580:NBO917580 NLI917580:NLK917580 NVE917580:NVG917580 OFA917580:OFC917580 OOW917580:OOY917580 OYS917580:OYU917580 PIO917580:PIQ917580 PSK917580:PSM917580 QCG917580:QCI917580 QMC917580:QME917580 QVY917580:QWA917580 RFU917580:RFW917580 RPQ917580:RPS917580 RZM917580:RZO917580 SJI917580:SJK917580 STE917580:STG917580 TDA917580:TDC917580 TMW917580:TMY917580 TWS917580:TWU917580 UGO917580:UGQ917580 UQK917580:UQM917580 VAG917580:VAI917580 VKC917580:VKE917580 VTY917580:VUA917580 WDU917580:WDW917580 WNQ917580:WNS917580 WXM917580:WXO917580 BE983116:BG983116 LA983116:LC983116 UW983116:UY983116 AES983116:AEU983116 AOO983116:AOQ983116 AYK983116:AYM983116 BIG983116:BII983116 BSC983116:BSE983116 CBY983116:CCA983116 CLU983116:CLW983116 CVQ983116:CVS983116 DFM983116:DFO983116 DPI983116:DPK983116 DZE983116:DZG983116 EJA983116:EJC983116 ESW983116:ESY983116 FCS983116:FCU983116 FMO983116:FMQ983116 FWK983116:FWM983116 GGG983116:GGI983116 GQC983116:GQE983116 GZY983116:HAA983116 HJU983116:HJW983116 HTQ983116:HTS983116 IDM983116:IDO983116 INI983116:INK983116 IXE983116:IXG983116 JHA983116:JHC983116 JQW983116:JQY983116 KAS983116:KAU983116 KKO983116:KKQ983116 KUK983116:KUM983116 LEG983116:LEI983116 LOC983116:LOE983116 LXY983116:LYA983116 MHU983116:MHW983116 MRQ983116:MRS983116 NBM983116:NBO983116 NLI983116:NLK983116 NVE983116:NVG983116 OFA983116:OFC983116 OOW983116:OOY983116 OYS983116:OYU983116 PIO983116:PIQ983116 PSK983116:PSM983116 QCG983116:QCI983116 QMC983116:QME983116 QVY983116:QWA983116 RFU983116:RFW983116 RPQ983116:RPS983116 RZM983116:RZO983116 SJI983116:SJK983116 STE983116:STG983116 TDA983116:TDC983116 TMW983116:TMY983116 TWS983116:TWU983116 UGO983116:UGQ983116 UQK983116:UQM983116 VAG983116:VAI983116 VKC983116:VKE983116 VTY983116:VUA983116 WDU983116:WDW983116 WNQ983116:WNS983116 WXM983116:WXO983116" xr:uid="{FE337B0D-0EAE-4A49-84B2-6B06248AE568}">
      <formula1>"□,■"</formula1>
    </dataValidation>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598:BN65599 JU65598:LJ65599 TQ65598:VF65599 ADM65598:AFB65599 ANI65598:AOX65599 AXE65598:AYT65599 BHA65598:BIP65599 BQW65598:BSL65599 CAS65598:CCH65599 CKO65598:CMD65599 CUK65598:CVZ65599 DEG65598:DFV65599 DOC65598:DPR65599 DXY65598:DZN65599 EHU65598:EJJ65599 ERQ65598:ETF65599 FBM65598:FDB65599 FLI65598:FMX65599 FVE65598:FWT65599 GFA65598:GGP65599 GOW65598:GQL65599 GYS65598:HAH65599 HIO65598:HKD65599 HSK65598:HTZ65599 ICG65598:IDV65599 IMC65598:INR65599 IVY65598:IXN65599 JFU65598:JHJ65599 JPQ65598:JRF65599 JZM65598:KBB65599 KJI65598:KKX65599 KTE65598:KUT65599 LDA65598:LEP65599 LMW65598:LOL65599 LWS65598:LYH65599 MGO65598:MID65599 MQK65598:MRZ65599 NAG65598:NBV65599 NKC65598:NLR65599 NTY65598:NVN65599 ODU65598:OFJ65599 ONQ65598:OPF65599 OXM65598:OZB65599 PHI65598:PIX65599 PRE65598:PST65599 QBA65598:QCP65599 QKW65598:QML65599 QUS65598:QWH65599 REO65598:RGD65599 ROK65598:RPZ65599 RYG65598:RZV65599 SIC65598:SJR65599 SRY65598:STN65599 TBU65598:TDJ65599 TLQ65598:TNF65599 TVM65598:TXB65599 UFI65598:UGX65599 UPE65598:UQT65599 UZA65598:VAP65599 VIW65598:VKL65599 VSS65598:VUH65599 WCO65598:WED65599 WMK65598:WNZ65599 WWG65598:WXV65599 Y131134:BN131135 JU131134:LJ131135 TQ131134:VF131135 ADM131134:AFB131135 ANI131134:AOX131135 AXE131134:AYT131135 BHA131134:BIP131135 BQW131134:BSL131135 CAS131134:CCH131135 CKO131134:CMD131135 CUK131134:CVZ131135 DEG131134:DFV131135 DOC131134:DPR131135 DXY131134:DZN131135 EHU131134:EJJ131135 ERQ131134:ETF131135 FBM131134:FDB131135 FLI131134:FMX131135 FVE131134:FWT131135 GFA131134:GGP131135 GOW131134:GQL131135 GYS131134:HAH131135 HIO131134:HKD131135 HSK131134:HTZ131135 ICG131134:IDV131135 IMC131134:INR131135 IVY131134:IXN131135 JFU131134:JHJ131135 JPQ131134:JRF131135 JZM131134:KBB131135 KJI131134:KKX131135 KTE131134:KUT131135 LDA131134:LEP131135 LMW131134:LOL131135 LWS131134:LYH131135 MGO131134:MID131135 MQK131134:MRZ131135 NAG131134:NBV131135 NKC131134:NLR131135 NTY131134:NVN131135 ODU131134:OFJ131135 ONQ131134:OPF131135 OXM131134:OZB131135 PHI131134:PIX131135 PRE131134:PST131135 QBA131134:QCP131135 QKW131134:QML131135 QUS131134:QWH131135 REO131134:RGD131135 ROK131134:RPZ131135 RYG131134:RZV131135 SIC131134:SJR131135 SRY131134:STN131135 TBU131134:TDJ131135 TLQ131134:TNF131135 TVM131134:TXB131135 UFI131134:UGX131135 UPE131134:UQT131135 UZA131134:VAP131135 VIW131134:VKL131135 VSS131134:VUH131135 WCO131134:WED131135 WMK131134:WNZ131135 WWG131134:WXV131135 Y196670:BN196671 JU196670:LJ196671 TQ196670:VF196671 ADM196670:AFB196671 ANI196670:AOX196671 AXE196670:AYT196671 BHA196670:BIP196671 BQW196670:BSL196671 CAS196670:CCH196671 CKO196670:CMD196671 CUK196670:CVZ196671 DEG196670:DFV196671 DOC196670:DPR196671 DXY196670:DZN196671 EHU196670:EJJ196671 ERQ196670:ETF196671 FBM196670:FDB196671 FLI196670:FMX196671 FVE196670:FWT196671 GFA196670:GGP196671 GOW196670:GQL196671 GYS196670:HAH196671 HIO196670:HKD196671 HSK196670:HTZ196671 ICG196670:IDV196671 IMC196670:INR196671 IVY196670:IXN196671 JFU196670:JHJ196671 JPQ196670:JRF196671 JZM196670:KBB196671 KJI196670:KKX196671 KTE196670:KUT196671 LDA196670:LEP196671 LMW196670:LOL196671 LWS196670:LYH196671 MGO196670:MID196671 MQK196670:MRZ196671 NAG196670:NBV196671 NKC196670:NLR196671 NTY196670:NVN196671 ODU196670:OFJ196671 ONQ196670:OPF196671 OXM196670:OZB196671 PHI196670:PIX196671 PRE196670:PST196671 QBA196670:QCP196671 QKW196670:QML196671 QUS196670:QWH196671 REO196670:RGD196671 ROK196670:RPZ196671 RYG196670:RZV196671 SIC196670:SJR196671 SRY196670:STN196671 TBU196670:TDJ196671 TLQ196670:TNF196671 TVM196670:TXB196671 UFI196670:UGX196671 UPE196670:UQT196671 UZA196670:VAP196671 VIW196670:VKL196671 VSS196670:VUH196671 WCO196670:WED196671 WMK196670:WNZ196671 WWG196670:WXV196671 Y262206:BN262207 JU262206:LJ262207 TQ262206:VF262207 ADM262206:AFB262207 ANI262206:AOX262207 AXE262206:AYT262207 BHA262206:BIP262207 BQW262206:BSL262207 CAS262206:CCH262207 CKO262206:CMD262207 CUK262206:CVZ262207 DEG262206:DFV262207 DOC262206:DPR262207 DXY262206:DZN262207 EHU262206:EJJ262207 ERQ262206:ETF262207 FBM262206:FDB262207 FLI262206:FMX262207 FVE262206:FWT262207 GFA262206:GGP262207 GOW262206:GQL262207 GYS262206:HAH262207 HIO262206:HKD262207 HSK262206:HTZ262207 ICG262206:IDV262207 IMC262206:INR262207 IVY262206:IXN262207 JFU262206:JHJ262207 JPQ262206:JRF262207 JZM262206:KBB262207 KJI262206:KKX262207 KTE262206:KUT262207 LDA262206:LEP262207 LMW262206:LOL262207 LWS262206:LYH262207 MGO262206:MID262207 MQK262206:MRZ262207 NAG262206:NBV262207 NKC262206:NLR262207 NTY262206:NVN262207 ODU262206:OFJ262207 ONQ262206:OPF262207 OXM262206:OZB262207 PHI262206:PIX262207 PRE262206:PST262207 QBA262206:QCP262207 QKW262206:QML262207 QUS262206:QWH262207 REO262206:RGD262207 ROK262206:RPZ262207 RYG262206:RZV262207 SIC262206:SJR262207 SRY262206:STN262207 TBU262206:TDJ262207 TLQ262206:TNF262207 TVM262206:TXB262207 UFI262206:UGX262207 UPE262206:UQT262207 UZA262206:VAP262207 VIW262206:VKL262207 VSS262206:VUH262207 WCO262206:WED262207 WMK262206:WNZ262207 WWG262206:WXV262207 Y327742:BN327743 JU327742:LJ327743 TQ327742:VF327743 ADM327742:AFB327743 ANI327742:AOX327743 AXE327742:AYT327743 BHA327742:BIP327743 BQW327742:BSL327743 CAS327742:CCH327743 CKO327742:CMD327743 CUK327742:CVZ327743 DEG327742:DFV327743 DOC327742:DPR327743 DXY327742:DZN327743 EHU327742:EJJ327743 ERQ327742:ETF327743 FBM327742:FDB327743 FLI327742:FMX327743 FVE327742:FWT327743 GFA327742:GGP327743 GOW327742:GQL327743 GYS327742:HAH327743 HIO327742:HKD327743 HSK327742:HTZ327743 ICG327742:IDV327743 IMC327742:INR327743 IVY327742:IXN327743 JFU327742:JHJ327743 JPQ327742:JRF327743 JZM327742:KBB327743 KJI327742:KKX327743 KTE327742:KUT327743 LDA327742:LEP327743 LMW327742:LOL327743 LWS327742:LYH327743 MGO327742:MID327743 MQK327742:MRZ327743 NAG327742:NBV327743 NKC327742:NLR327743 NTY327742:NVN327743 ODU327742:OFJ327743 ONQ327742:OPF327743 OXM327742:OZB327743 PHI327742:PIX327743 PRE327742:PST327743 QBA327742:QCP327743 QKW327742:QML327743 QUS327742:QWH327743 REO327742:RGD327743 ROK327742:RPZ327743 RYG327742:RZV327743 SIC327742:SJR327743 SRY327742:STN327743 TBU327742:TDJ327743 TLQ327742:TNF327743 TVM327742:TXB327743 UFI327742:UGX327743 UPE327742:UQT327743 UZA327742:VAP327743 VIW327742:VKL327743 VSS327742:VUH327743 WCO327742:WED327743 WMK327742:WNZ327743 WWG327742:WXV327743 Y393278:BN393279 JU393278:LJ393279 TQ393278:VF393279 ADM393278:AFB393279 ANI393278:AOX393279 AXE393278:AYT393279 BHA393278:BIP393279 BQW393278:BSL393279 CAS393278:CCH393279 CKO393278:CMD393279 CUK393278:CVZ393279 DEG393278:DFV393279 DOC393278:DPR393279 DXY393278:DZN393279 EHU393278:EJJ393279 ERQ393278:ETF393279 FBM393278:FDB393279 FLI393278:FMX393279 FVE393278:FWT393279 GFA393278:GGP393279 GOW393278:GQL393279 GYS393278:HAH393279 HIO393278:HKD393279 HSK393278:HTZ393279 ICG393278:IDV393279 IMC393278:INR393279 IVY393278:IXN393279 JFU393278:JHJ393279 JPQ393278:JRF393279 JZM393278:KBB393279 KJI393278:KKX393279 KTE393278:KUT393279 LDA393278:LEP393279 LMW393278:LOL393279 LWS393278:LYH393279 MGO393278:MID393279 MQK393278:MRZ393279 NAG393278:NBV393279 NKC393278:NLR393279 NTY393278:NVN393279 ODU393278:OFJ393279 ONQ393278:OPF393279 OXM393278:OZB393279 PHI393278:PIX393279 PRE393278:PST393279 QBA393278:QCP393279 QKW393278:QML393279 QUS393278:QWH393279 REO393278:RGD393279 ROK393278:RPZ393279 RYG393278:RZV393279 SIC393278:SJR393279 SRY393278:STN393279 TBU393278:TDJ393279 TLQ393278:TNF393279 TVM393278:TXB393279 UFI393278:UGX393279 UPE393278:UQT393279 UZA393278:VAP393279 VIW393278:VKL393279 VSS393278:VUH393279 WCO393278:WED393279 WMK393278:WNZ393279 WWG393278:WXV393279 Y458814:BN458815 JU458814:LJ458815 TQ458814:VF458815 ADM458814:AFB458815 ANI458814:AOX458815 AXE458814:AYT458815 BHA458814:BIP458815 BQW458814:BSL458815 CAS458814:CCH458815 CKO458814:CMD458815 CUK458814:CVZ458815 DEG458814:DFV458815 DOC458814:DPR458815 DXY458814:DZN458815 EHU458814:EJJ458815 ERQ458814:ETF458815 FBM458814:FDB458815 FLI458814:FMX458815 FVE458814:FWT458815 GFA458814:GGP458815 GOW458814:GQL458815 GYS458814:HAH458815 HIO458814:HKD458815 HSK458814:HTZ458815 ICG458814:IDV458815 IMC458814:INR458815 IVY458814:IXN458815 JFU458814:JHJ458815 JPQ458814:JRF458815 JZM458814:KBB458815 KJI458814:KKX458815 KTE458814:KUT458815 LDA458814:LEP458815 LMW458814:LOL458815 LWS458814:LYH458815 MGO458814:MID458815 MQK458814:MRZ458815 NAG458814:NBV458815 NKC458814:NLR458815 NTY458814:NVN458815 ODU458814:OFJ458815 ONQ458814:OPF458815 OXM458814:OZB458815 PHI458814:PIX458815 PRE458814:PST458815 QBA458814:QCP458815 QKW458814:QML458815 QUS458814:QWH458815 REO458814:RGD458815 ROK458814:RPZ458815 RYG458814:RZV458815 SIC458814:SJR458815 SRY458814:STN458815 TBU458814:TDJ458815 TLQ458814:TNF458815 TVM458814:TXB458815 UFI458814:UGX458815 UPE458814:UQT458815 UZA458814:VAP458815 VIW458814:VKL458815 VSS458814:VUH458815 WCO458814:WED458815 WMK458814:WNZ458815 WWG458814:WXV458815 Y524350:BN524351 JU524350:LJ524351 TQ524350:VF524351 ADM524350:AFB524351 ANI524350:AOX524351 AXE524350:AYT524351 BHA524350:BIP524351 BQW524350:BSL524351 CAS524350:CCH524351 CKO524350:CMD524351 CUK524350:CVZ524351 DEG524350:DFV524351 DOC524350:DPR524351 DXY524350:DZN524351 EHU524350:EJJ524351 ERQ524350:ETF524351 FBM524350:FDB524351 FLI524350:FMX524351 FVE524350:FWT524351 GFA524350:GGP524351 GOW524350:GQL524351 GYS524350:HAH524351 HIO524350:HKD524351 HSK524350:HTZ524351 ICG524350:IDV524351 IMC524350:INR524351 IVY524350:IXN524351 JFU524350:JHJ524351 JPQ524350:JRF524351 JZM524350:KBB524351 KJI524350:KKX524351 KTE524350:KUT524351 LDA524350:LEP524351 LMW524350:LOL524351 LWS524350:LYH524351 MGO524350:MID524351 MQK524350:MRZ524351 NAG524350:NBV524351 NKC524350:NLR524351 NTY524350:NVN524351 ODU524350:OFJ524351 ONQ524350:OPF524351 OXM524350:OZB524351 PHI524350:PIX524351 PRE524350:PST524351 QBA524350:QCP524351 QKW524350:QML524351 QUS524350:QWH524351 REO524350:RGD524351 ROK524350:RPZ524351 RYG524350:RZV524351 SIC524350:SJR524351 SRY524350:STN524351 TBU524350:TDJ524351 TLQ524350:TNF524351 TVM524350:TXB524351 UFI524350:UGX524351 UPE524350:UQT524351 UZA524350:VAP524351 VIW524350:VKL524351 VSS524350:VUH524351 WCO524350:WED524351 WMK524350:WNZ524351 WWG524350:WXV524351 Y589886:BN589887 JU589886:LJ589887 TQ589886:VF589887 ADM589886:AFB589887 ANI589886:AOX589887 AXE589886:AYT589887 BHA589886:BIP589887 BQW589886:BSL589887 CAS589886:CCH589887 CKO589886:CMD589887 CUK589886:CVZ589887 DEG589886:DFV589887 DOC589886:DPR589887 DXY589886:DZN589887 EHU589886:EJJ589887 ERQ589886:ETF589887 FBM589886:FDB589887 FLI589886:FMX589887 FVE589886:FWT589887 GFA589886:GGP589887 GOW589886:GQL589887 GYS589886:HAH589887 HIO589886:HKD589887 HSK589886:HTZ589887 ICG589886:IDV589887 IMC589886:INR589887 IVY589886:IXN589887 JFU589886:JHJ589887 JPQ589886:JRF589887 JZM589886:KBB589887 KJI589886:KKX589887 KTE589886:KUT589887 LDA589886:LEP589887 LMW589886:LOL589887 LWS589886:LYH589887 MGO589886:MID589887 MQK589886:MRZ589887 NAG589886:NBV589887 NKC589886:NLR589887 NTY589886:NVN589887 ODU589886:OFJ589887 ONQ589886:OPF589887 OXM589886:OZB589887 PHI589886:PIX589887 PRE589886:PST589887 QBA589886:QCP589887 QKW589886:QML589887 QUS589886:QWH589887 REO589886:RGD589887 ROK589886:RPZ589887 RYG589886:RZV589887 SIC589886:SJR589887 SRY589886:STN589887 TBU589886:TDJ589887 TLQ589886:TNF589887 TVM589886:TXB589887 UFI589886:UGX589887 UPE589886:UQT589887 UZA589886:VAP589887 VIW589886:VKL589887 VSS589886:VUH589887 WCO589886:WED589887 WMK589886:WNZ589887 WWG589886:WXV589887 Y655422:BN655423 JU655422:LJ655423 TQ655422:VF655423 ADM655422:AFB655423 ANI655422:AOX655423 AXE655422:AYT655423 BHA655422:BIP655423 BQW655422:BSL655423 CAS655422:CCH655423 CKO655422:CMD655423 CUK655422:CVZ655423 DEG655422:DFV655423 DOC655422:DPR655423 DXY655422:DZN655423 EHU655422:EJJ655423 ERQ655422:ETF655423 FBM655422:FDB655423 FLI655422:FMX655423 FVE655422:FWT655423 GFA655422:GGP655423 GOW655422:GQL655423 GYS655422:HAH655423 HIO655422:HKD655423 HSK655422:HTZ655423 ICG655422:IDV655423 IMC655422:INR655423 IVY655422:IXN655423 JFU655422:JHJ655423 JPQ655422:JRF655423 JZM655422:KBB655423 KJI655422:KKX655423 KTE655422:KUT655423 LDA655422:LEP655423 LMW655422:LOL655423 LWS655422:LYH655423 MGO655422:MID655423 MQK655422:MRZ655423 NAG655422:NBV655423 NKC655422:NLR655423 NTY655422:NVN655423 ODU655422:OFJ655423 ONQ655422:OPF655423 OXM655422:OZB655423 PHI655422:PIX655423 PRE655422:PST655423 QBA655422:QCP655423 QKW655422:QML655423 QUS655422:QWH655423 REO655422:RGD655423 ROK655422:RPZ655423 RYG655422:RZV655423 SIC655422:SJR655423 SRY655422:STN655423 TBU655422:TDJ655423 TLQ655422:TNF655423 TVM655422:TXB655423 UFI655422:UGX655423 UPE655422:UQT655423 UZA655422:VAP655423 VIW655422:VKL655423 VSS655422:VUH655423 WCO655422:WED655423 WMK655422:WNZ655423 WWG655422:WXV655423 Y720958:BN720959 JU720958:LJ720959 TQ720958:VF720959 ADM720958:AFB720959 ANI720958:AOX720959 AXE720958:AYT720959 BHA720958:BIP720959 BQW720958:BSL720959 CAS720958:CCH720959 CKO720958:CMD720959 CUK720958:CVZ720959 DEG720958:DFV720959 DOC720958:DPR720959 DXY720958:DZN720959 EHU720958:EJJ720959 ERQ720958:ETF720959 FBM720958:FDB720959 FLI720958:FMX720959 FVE720958:FWT720959 GFA720958:GGP720959 GOW720958:GQL720959 GYS720958:HAH720959 HIO720958:HKD720959 HSK720958:HTZ720959 ICG720958:IDV720959 IMC720958:INR720959 IVY720958:IXN720959 JFU720958:JHJ720959 JPQ720958:JRF720959 JZM720958:KBB720959 KJI720958:KKX720959 KTE720958:KUT720959 LDA720958:LEP720959 LMW720958:LOL720959 LWS720958:LYH720959 MGO720958:MID720959 MQK720958:MRZ720959 NAG720958:NBV720959 NKC720958:NLR720959 NTY720958:NVN720959 ODU720958:OFJ720959 ONQ720958:OPF720959 OXM720958:OZB720959 PHI720958:PIX720959 PRE720958:PST720959 QBA720958:QCP720959 QKW720958:QML720959 QUS720958:QWH720959 REO720958:RGD720959 ROK720958:RPZ720959 RYG720958:RZV720959 SIC720958:SJR720959 SRY720958:STN720959 TBU720958:TDJ720959 TLQ720958:TNF720959 TVM720958:TXB720959 UFI720958:UGX720959 UPE720958:UQT720959 UZA720958:VAP720959 VIW720958:VKL720959 VSS720958:VUH720959 WCO720958:WED720959 WMK720958:WNZ720959 WWG720958:WXV720959 Y786494:BN786495 JU786494:LJ786495 TQ786494:VF786495 ADM786494:AFB786495 ANI786494:AOX786495 AXE786494:AYT786495 BHA786494:BIP786495 BQW786494:BSL786495 CAS786494:CCH786495 CKO786494:CMD786495 CUK786494:CVZ786495 DEG786494:DFV786495 DOC786494:DPR786495 DXY786494:DZN786495 EHU786494:EJJ786495 ERQ786494:ETF786495 FBM786494:FDB786495 FLI786494:FMX786495 FVE786494:FWT786495 GFA786494:GGP786495 GOW786494:GQL786495 GYS786494:HAH786495 HIO786494:HKD786495 HSK786494:HTZ786495 ICG786494:IDV786495 IMC786494:INR786495 IVY786494:IXN786495 JFU786494:JHJ786495 JPQ786494:JRF786495 JZM786494:KBB786495 KJI786494:KKX786495 KTE786494:KUT786495 LDA786494:LEP786495 LMW786494:LOL786495 LWS786494:LYH786495 MGO786494:MID786495 MQK786494:MRZ786495 NAG786494:NBV786495 NKC786494:NLR786495 NTY786494:NVN786495 ODU786494:OFJ786495 ONQ786494:OPF786495 OXM786494:OZB786495 PHI786494:PIX786495 PRE786494:PST786495 QBA786494:QCP786495 QKW786494:QML786495 QUS786494:QWH786495 REO786494:RGD786495 ROK786494:RPZ786495 RYG786494:RZV786495 SIC786494:SJR786495 SRY786494:STN786495 TBU786494:TDJ786495 TLQ786494:TNF786495 TVM786494:TXB786495 UFI786494:UGX786495 UPE786494:UQT786495 UZA786494:VAP786495 VIW786494:VKL786495 VSS786494:VUH786495 WCO786494:WED786495 WMK786494:WNZ786495 WWG786494:WXV786495 Y852030:BN852031 JU852030:LJ852031 TQ852030:VF852031 ADM852030:AFB852031 ANI852030:AOX852031 AXE852030:AYT852031 BHA852030:BIP852031 BQW852030:BSL852031 CAS852030:CCH852031 CKO852030:CMD852031 CUK852030:CVZ852031 DEG852030:DFV852031 DOC852030:DPR852031 DXY852030:DZN852031 EHU852030:EJJ852031 ERQ852030:ETF852031 FBM852030:FDB852031 FLI852030:FMX852031 FVE852030:FWT852031 GFA852030:GGP852031 GOW852030:GQL852031 GYS852030:HAH852031 HIO852030:HKD852031 HSK852030:HTZ852031 ICG852030:IDV852031 IMC852030:INR852031 IVY852030:IXN852031 JFU852030:JHJ852031 JPQ852030:JRF852031 JZM852030:KBB852031 KJI852030:KKX852031 KTE852030:KUT852031 LDA852030:LEP852031 LMW852030:LOL852031 LWS852030:LYH852031 MGO852030:MID852031 MQK852030:MRZ852031 NAG852030:NBV852031 NKC852030:NLR852031 NTY852030:NVN852031 ODU852030:OFJ852031 ONQ852030:OPF852031 OXM852030:OZB852031 PHI852030:PIX852031 PRE852030:PST852031 QBA852030:QCP852031 QKW852030:QML852031 QUS852030:QWH852031 REO852030:RGD852031 ROK852030:RPZ852031 RYG852030:RZV852031 SIC852030:SJR852031 SRY852030:STN852031 TBU852030:TDJ852031 TLQ852030:TNF852031 TVM852030:TXB852031 UFI852030:UGX852031 UPE852030:UQT852031 UZA852030:VAP852031 VIW852030:VKL852031 VSS852030:VUH852031 WCO852030:WED852031 WMK852030:WNZ852031 WWG852030:WXV852031 Y917566:BN917567 JU917566:LJ917567 TQ917566:VF917567 ADM917566:AFB917567 ANI917566:AOX917567 AXE917566:AYT917567 BHA917566:BIP917567 BQW917566:BSL917567 CAS917566:CCH917567 CKO917566:CMD917567 CUK917566:CVZ917567 DEG917566:DFV917567 DOC917566:DPR917567 DXY917566:DZN917567 EHU917566:EJJ917567 ERQ917566:ETF917567 FBM917566:FDB917567 FLI917566:FMX917567 FVE917566:FWT917567 GFA917566:GGP917567 GOW917566:GQL917567 GYS917566:HAH917567 HIO917566:HKD917567 HSK917566:HTZ917567 ICG917566:IDV917567 IMC917566:INR917567 IVY917566:IXN917567 JFU917566:JHJ917567 JPQ917566:JRF917567 JZM917566:KBB917567 KJI917566:KKX917567 KTE917566:KUT917567 LDA917566:LEP917567 LMW917566:LOL917567 LWS917566:LYH917567 MGO917566:MID917567 MQK917566:MRZ917567 NAG917566:NBV917567 NKC917566:NLR917567 NTY917566:NVN917567 ODU917566:OFJ917567 ONQ917566:OPF917567 OXM917566:OZB917567 PHI917566:PIX917567 PRE917566:PST917567 QBA917566:QCP917567 QKW917566:QML917567 QUS917566:QWH917567 REO917566:RGD917567 ROK917566:RPZ917567 RYG917566:RZV917567 SIC917566:SJR917567 SRY917566:STN917567 TBU917566:TDJ917567 TLQ917566:TNF917567 TVM917566:TXB917567 UFI917566:UGX917567 UPE917566:UQT917567 UZA917566:VAP917567 VIW917566:VKL917567 VSS917566:VUH917567 WCO917566:WED917567 WMK917566:WNZ917567 WWG917566:WXV917567 Y983102:BN983103 JU983102:LJ983103 TQ983102:VF983103 ADM983102:AFB983103 ANI983102:AOX983103 AXE983102:AYT983103 BHA983102:BIP983103 BQW983102:BSL983103 CAS983102:CCH983103 CKO983102:CMD983103 CUK983102:CVZ983103 DEG983102:DFV983103 DOC983102:DPR983103 DXY983102:DZN983103 EHU983102:EJJ983103 ERQ983102:ETF983103 FBM983102:FDB983103 FLI983102:FMX983103 FVE983102:FWT983103 GFA983102:GGP983103 GOW983102:GQL983103 GYS983102:HAH983103 HIO983102:HKD983103 HSK983102:HTZ983103 ICG983102:IDV983103 IMC983102:INR983103 IVY983102:IXN983103 JFU983102:JHJ983103 JPQ983102:JRF983103 JZM983102:KBB983103 KJI983102:KKX983103 KTE983102:KUT983103 LDA983102:LEP983103 LMW983102:LOL983103 LWS983102:LYH983103 MGO983102:MID983103 MQK983102:MRZ983103 NAG983102:NBV983103 NKC983102:NLR983103 NTY983102:NVN983103 ODU983102:OFJ983103 ONQ983102:OPF983103 OXM983102:OZB983103 PHI983102:PIX983103 PRE983102:PST983103 QBA983102:QCP983103 QKW983102:QML983103 QUS983102:QWH983103 REO983102:RGD983103 ROK983102:RPZ983103 RYG983102:RZV983103 SIC983102:SJR983103 SRY983102:STN983103 TBU983102:TDJ983103 TLQ983102:TNF983103 TVM983102:TXB983103 UFI983102:UGX983103 UPE983102:UQT983103 UZA983102:VAP983103 VIW983102:VKL983103 VSS983102:VUH983103 WCO983102:WED983103 WMK983102:WNZ983103 WWG983102:WXV983103 BZ4:CD4 CG4:CK4" xr:uid="{43885DBD-B971-482B-8E79-8A1228E0B335}"/>
    <dataValidation imeMode="fullKatakana" allowBlank="1" showInputMessage="1" showErrorMessage="1" sqref="AG78:CJ78 KC78:MF78 TY78:WB78 ADU78:AFX78 ANQ78:APT78 AXM78:AZP78 BHI78:BJL78 BRE78:BTH78 CBA78:CDD78 CKW78:CMZ78 CUS78:CWV78 DEO78:DGR78 DOK78:DQN78 DYG78:EAJ78 EIC78:EKF78 ERY78:EUB78 FBU78:FDX78 FLQ78:FNT78 FVM78:FXP78 GFI78:GHL78 GPE78:GRH78 GZA78:HBD78 HIW78:HKZ78 HSS78:HUV78 ICO78:IER78 IMK78:ION78 IWG78:IYJ78 JGC78:JIF78 JPY78:JSB78 JZU78:KBX78 KJQ78:KLT78 KTM78:KVP78 LDI78:LFL78 LNE78:LPH78 LXA78:LZD78 MGW78:MIZ78 MQS78:MSV78 NAO78:NCR78 NKK78:NMN78 NUG78:NWJ78 OEC78:OGF78 ONY78:OQB78 OXU78:OZX78 PHQ78:PJT78 PRM78:PTP78 QBI78:QDL78 QLE78:QNH78 QVA78:QXD78 REW78:RGZ78 ROS78:RQV78 RYO78:SAR78 SIK78:SKN78 SSG78:SUJ78 TCC78:TEF78 TLY78:TOB78 TVU78:TXX78 UFQ78:UHT78 UPM78:URP78 UZI78:VBL78 VJE78:VLH78 VTA78:VVD78 WCW78:WEZ78 WMS78:WOV78 WWO78:WYR78 AG65614:CJ65614 KC65614:MF65614 TY65614:WB65614 ADU65614:AFX65614 ANQ65614:APT65614 AXM65614:AZP65614 BHI65614:BJL65614 BRE65614:BTH65614 CBA65614:CDD65614 CKW65614:CMZ65614 CUS65614:CWV65614 DEO65614:DGR65614 DOK65614:DQN65614 DYG65614:EAJ65614 EIC65614:EKF65614 ERY65614:EUB65614 FBU65614:FDX65614 FLQ65614:FNT65614 FVM65614:FXP65614 GFI65614:GHL65614 GPE65614:GRH65614 GZA65614:HBD65614 HIW65614:HKZ65614 HSS65614:HUV65614 ICO65614:IER65614 IMK65614:ION65614 IWG65614:IYJ65614 JGC65614:JIF65614 JPY65614:JSB65614 JZU65614:KBX65614 KJQ65614:KLT65614 KTM65614:KVP65614 LDI65614:LFL65614 LNE65614:LPH65614 LXA65614:LZD65614 MGW65614:MIZ65614 MQS65614:MSV65614 NAO65614:NCR65614 NKK65614:NMN65614 NUG65614:NWJ65614 OEC65614:OGF65614 ONY65614:OQB65614 OXU65614:OZX65614 PHQ65614:PJT65614 PRM65614:PTP65614 QBI65614:QDL65614 QLE65614:QNH65614 QVA65614:QXD65614 REW65614:RGZ65614 ROS65614:RQV65614 RYO65614:SAR65614 SIK65614:SKN65614 SSG65614:SUJ65614 TCC65614:TEF65614 TLY65614:TOB65614 TVU65614:TXX65614 UFQ65614:UHT65614 UPM65614:URP65614 UZI65614:VBL65614 VJE65614:VLH65614 VTA65614:VVD65614 WCW65614:WEZ65614 WMS65614:WOV65614 WWO65614:WYR65614 AG131150:CJ131150 KC131150:MF131150 TY131150:WB131150 ADU131150:AFX131150 ANQ131150:APT131150 AXM131150:AZP131150 BHI131150:BJL131150 BRE131150:BTH131150 CBA131150:CDD131150 CKW131150:CMZ131150 CUS131150:CWV131150 DEO131150:DGR131150 DOK131150:DQN131150 DYG131150:EAJ131150 EIC131150:EKF131150 ERY131150:EUB131150 FBU131150:FDX131150 FLQ131150:FNT131150 FVM131150:FXP131150 GFI131150:GHL131150 GPE131150:GRH131150 GZA131150:HBD131150 HIW131150:HKZ131150 HSS131150:HUV131150 ICO131150:IER131150 IMK131150:ION131150 IWG131150:IYJ131150 JGC131150:JIF131150 JPY131150:JSB131150 JZU131150:KBX131150 KJQ131150:KLT131150 KTM131150:KVP131150 LDI131150:LFL131150 LNE131150:LPH131150 LXA131150:LZD131150 MGW131150:MIZ131150 MQS131150:MSV131150 NAO131150:NCR131150 NKK131150:NMN131150 NUG131150:NWJ131150 OEC131150:OGF131150 ONY131150:OQB131150 OXU131150:OZX131150 PHQ131150:PJT131150 PRM131150:PTP131150 QBI131150:QDL131150 QLE131150:QNH131150 QVA131150:QXD131150 REW131150:RGZ131150 ROS131150:RQV131150 RYO131150:SAR131150 SIK131150:SKN131150 SSG131150:SUJ131150 TCC131150:TEF131150 TLY131150:TOB131150 TVU131150:TXX131150 UFQ131150:UHT131150 UPM131150:URP131150 UZI131150:VBL131150 VJE131150:VLH131150 VTA131150:VVD131150 WCW131150:WEZ131150 WMS131150:WOV131150 WWO131150:WYR131150 AG196686:CJ196686 KC196686:MF196686 TY196686:WB196686 ADU196686:AFX196686 ANQ196686:APT196686 AXM196686:AZP196686 BHI196686:BJL196686 BRE196686:BTH196686 CBA196686:CDD196686 CKW196686:CMZ196686 CUS196686:CWV196686 DEO196686:DGR196686 DOK196686:DQN196686 DYG196686:EAJ196686 EIC196686:EKF196686 ERY196686:EUB196686 FBU196686:FDX196686 FLQ196686:FNT196686 FVM196686:FXP196686 GFI196686:GHL196686 GPE196686:GRH196686 GZA196686:HBD196686 HIW196686:HKZ196686 HSS196686:HUV196686 ICO196686:IER196686 IMK196686:ION196686 IWG196686:IYJ196686 JGC196686:JIF196686 JPY196686:JSB196686 JZU196686:KBX196686 KJQ196686:KLT196686 KTM196686:KVP196686 LDI196686:LFL196686 LNE196686:LPH196686 LXA196686:LZD196686 MGW196686:MIZ196686 MQS196686:MSV196686 NAO196686:NCR196686 NKK196686:NMN196686 NUG196686:NWJ196686 OEC196686:OGF196686 ONY196686:OQB196686 OXU196686:OZX196686 PHQ196686:PJT196686 PRM196686:PTP196686 QBI196686:QDL196686 QLE196686:QNH196686 QVA196686:QXD196686 REW196686:RGZ196686 ROS196686:RQV196686 RYO196686:SAR196686 SIK196686:SKN196686 SSG196686:SUJ196686 TCC196686:TEF196686 TLY196686:TOB196686 TVU196686:TXX196686 UFQ196686:UHT196686 UPM196686:URP196686 UZI196686:VBL196686 VJE196686:VLH196686 VTA196686:VVD196686 WCW196686:WEZ196686 WMS196686:WOV196686 WWO196686:WYR196686 AG262222:CJ262222 KC262222:MF262222 TY262222:WB262222 ADU262222:AFX262222 ANQ262222:APT262222 AXM262222:AZP262222 BHI262222:BJL262222 BRE262222:BTH262222 CBA262222:CDD262222 CKW262222:CMZ262222 CUS262222:CWV262222 DEO262222:DGR262222 DOK262222:DQN262222 DYG262222:EAJ262222 EIC262222:EKF262222 ERY262222:EUB262222 FBU262222:FDX262222 FLQ262222:FNT262222 FVM262222:FXP262222 GFI262222:GHL262222 GPE262222:GRH262222 GZA262222:HBD262222 HIW262222:HKZ262222 HSS262222:HUV262222 ICO262222:IER262222 IMK262222:ION262222 IWG262222:IYJ262222 JGC262222:JIF262222 JPY262222:JSB262222 JZU262222:KBX262222 KJQ262222:KLT262222 KTM262222:KVP262222 LDI262222:LFL262222 LNE262222:LPH262222 LXA262222:LZD262222 MGW262222:MIZ262222 MQS262222:MSV262222 NAO262222:NCR262222 NKK262222:NMN262222 NUG262222:NWJ262222 OEC262222:OGF262222 ONY262222:OQB262222 OXU262222:OZX262222 PHQ262222:PJT262222 PRM262222:PTP262222 QBI262222:QDL262222 QLE262222:QNH262222 QVA262222:QXD262222 REW262222:RGZ262222 ROS262222:RQV262222 RYO262222:SAR262222 SIK262222:SKN262222 SSG262222:SUJ262222 TCC262222:TEF262222 TLY262222:TOB262222 TVU262222:TXX262222 UFQ262222:UHT262222 UPM262222:URP262222 UZI262222:VBL262222 VJE262222:VLH262222 VTA262222:VVD262222 WCW262222:WEZ262222 WMS262222:WOV262222 WWO262222:WYR262222 AG327758:CJ327758 KC327758:MF327758 TY327758:WB327758 ADU327758:AFX327758 ANQ327758:APT327758 AXM327758:AZP327758 BHI327758:BJL327758 BRE327758:BTH327758 CBA327758:CDD327758 CKW327758:CMZ327758 CUS327758:CWV327758 DEO327758:DGR327758 DOK327758:DQN327758 DYG327758:EAJ327758 EIC327758:EKF327758 ERY327758:EUB327758 FBU327758:FDX327758 FLQ327758:FNT327758 FVM327758:FXP327758 GFI327758:GHL327758 GPE327758:GRH327758 GZA327758:HBD327758 HIW327758:HKZ327758 HSS327758:HUV327758 ICO327758:IER327758 IMK327758:ION327758 IWG327758:IYJ327758 JGC327758:JIF327758 JPY327758:JSB327758 JZU327758:KBX327758 KJQ327758:KLT327758 KTM327758:KVP327758 LDI327758:LFL327758 LNE327758:LPH327758 LXA327758:LZD327758 MGW327758:MIZ327758 MQS327758:MSV327758 NAO327758:NCR327758 NKK327758:NMN327758 NUG327758:NWJ327758 OEC327758:OGF327758 ONY327758:OQB327758 OXU327758:OZX327758 PHQ327758:PJT327758 PRM327758:PTP327758 QBI327758:QDL327758 QLE327758:QNH327758 QVA327758:QXD327758 REW327758:RGZ327758 ROS327758:RQV327758 RYO327758:SAR327758 SIK327758:SKN327758 SSG327758:SUJ327758 TCC327758:TEF327758 TLY327758:TOB327758 TVU327758:TXX327758 UFQ327758:UHT327758 UPM327758:URP327758 UZI327758:VBL327758 VJE327758:VLH327758 VTA327758:VVD327758 WCW327758:WEZ327758 WMS327758:WOV327758 WWO327758:WYR327758 AG393294:CJ393294 KC393294:MF393294 TY393294:WB393294 ADU393294:AFX393294 ANQ393294:APT393294 AXM393294:AZP393294 BHI393294:BJL393294 BRE393294:BTH393294 CBA393294:CDD393294 CKW393294:CMZ393294 CUS393294:CWV393294 DEO393294:DGR393294 DOK393294:DQN393294 DYG393294:EAJ393294 EIC393294:EKF393294 ERY393294:EUB393294 FBU393294:FDX393294 FLQ393294:FNT393294 FVM393294:FXP393294 GFI393294:GHL393294 GPE393294:GRH393294 GZA393294:HBD393294 HIW393294:HKZ393294 HSS393294:HUV393294 ICO393294:IER393294 IMK393294:ION393294 IWG393294:IYJ393294 JGC393294:JIF393294 JPY393294:JSB393294 JZU393294:KBX393294 KJQ393294:KLT393294 KTM393294:KVP393294 LDI393294:LFL393294 LNE393294:LPH393294 LXA393294:LZD393294 MGW393294:MIZ393294 MQS393294:MSV393294 NAO393294:NCR393294 NKK393294:NMN393294 NUG393294:NWJ393294 OEC393294:OGF393294 ONY393294:OQB393294 OXU393294:OZX393294 PHQ393294:PJT393294 PRM393294:PTP393294 QBI393294:QDL393294 QLE393294:QNH393294 QVA393294:QXD393294 REW393294:RGZ393294 ROS393294:RQV393294 RYO393294:SAR393294 SIK393294:SKN393294 SSG393294:SUJ393294 TCC393294:TEF393294 TLY393294:TOB393294 TVU393294:TXX393294 UFQ393294:UHT393294 UPM393294:URP393294 UZI393294:VBL393294 VJE393294:VLH393294 VTA393294:VVD393294 WCW393294:WEZ393294 WMS393294:WOV393294 WWO393294:WYR393294 AG458830:CJ458830 KC458830:MF458830 TY458830:WB458830 ADU458830:AFX458830 ANQ458830:APT458830 AXM458830:AZP458830 BHI458830:BJL458830 BRE458830:BTH458830 CBA458830:CDD458830 CKW458830:CMZ458830 CUS458830:CWV458830 DEO458830:DGR458830 DOK458830:DQN458830 DYG458830:EAJ458830 EIC458830:EKF458830 ERY458830:EUB458830 FBU458830:FDX458830 FLQ458830:FNT458830 FVM458830:FXP458830 GFI458830:GHL458830 GPE458830:GRH458830 GZA458830:HBD458830 HIW458830:HKZ458830 HSS458830:HUV458830 ICO458830:IER458830 IMK458830:ION458830 IWG458830:IYJ458830 JGC458830:JIF458830 JPY458830:JSB458830 JZU458830:KBX458830 KJQ458830:KLT458830 KTM458830:KVP458830 LDI458830:LFL458830 LNE458830:LPH458830 LXA458830:LZD458830 MGW458830:MIZ458830 MQS458830:MSV458830 NAO458830:NCR458830 NKK458830:NMN458830 NUG458830:NWJ458830 OEC458830:OGF458830 ONY458830:OQB458830 OXU458830:OZX458830 PHQ458830:PJT458830 PRM458830:PTP458830 QBI458830:QDL458830 QLE458830:QNH458830 QVA458830:QXD458830 REW458830:RGZ458830 ROS458830:RQV458830 RYO458830:SAR458830 SIK458830:SKN458830 SSG458830:SUJ458830 TCC458830:TEF458830 TLY458830:TOB458830 TVU458830:TXX458830 UFQ458830:UHT458830 UPM458830:URP458830 UZI458830:VBL458830 VJE458830:VLH458830 VTA458830:VVD458830 WCW458830:WEZ458830 WMS458830:WOV458830 WWO458830:WYR458830 AG524366:CJ524366 KC524366:MF524366 TY524366:WB524366 ADU524366:AFX524366 ANQ524366:APT524366 AXM524366:AZP524366 BHI524366:BJL524366 BRE524366:BTH524366 CBA524366:CDD524366 CKW524366:CMZ524366 CUS524366:CWV524366 DEO524366:DGR524366 DOK524366:DQN524366 DYG524366:EAJ524366 EIC524366:EKF524366 ERY524366:EUB524366 FBU524366:FDX524366 FLQ524366:FNT524366 FVM524366:FXP524366 GFI524366:GHL524366 GPE524366:GRH524366 GZA524366:HBD524366 HIW524366:HKZ524366 HSS524366:HUV524366 ICO524366:IER524366 IMK524366:ION524366 IWG524366:IYJ524366 JGC524366:JIF524366 JPY524366:JSB524366 JZU524366:KBX524366 KJQ524366:KLT524366 KTM524366:KVP524366 LDI524366:LFL524366 LNE524366:LPH524366 LXA524366:LZD524366 MGW524366:MIZ524366 MQS524366:MSV524366 NAO524366:NCR524366 NKK524366:NMN524366 NUG524366:NWJ524366 OEC524366:OGF524366 ONY524366:OQB524366 OXU524366:OZX524366 PHQ524366:PJT524366 PRM524366:PTP524366 QBI524366:QDL524366 QLE524366:QNH524366 QVA524366:QXD524366 REW524366:RGZ524366 ROS524366:RQV524366 RYO524366:SAR524366 SIK524366:SKN524366 SSG524366:SUJ524366 TCC524366:TEF524366 TLY524366:TOB524366 TVU524366:TXX524366 UFQ524366:UHT524366 UPM524366:URP524366 UZI524366:VBL524366 VJE524366:VLH524366 VTA524366:VVD524366 WCW524366:WEZ524366 WMS524366:WOV524366 WWO524366:WYR524366 AG589902:CJ589902 KC589902:MF589902 TY589902:WB589902 ADU589902:AFX589902 ANQ589902:APT589902 AXM589902:AZP589902 BHI589902:BJL589902 BRE589902:BTH589902 CBA589902:CDD589902 CKW589902:CMZ589902 CUS589902:CWV589902 DEO589902:DGR589902 DOK589902:DQN589902 DYG589902:EAJ589902 EIC589902:EKF589902 ERY589902:EUB589902 FBU589902:FDX589902 FLQ589902:FNT589902 FVM589902:FXP589902 GFI589902:GHL589902 GPE589902:GRH589902 GZA589902:HBD589902 HIW589902:HKZ589902 HSS589902:HUV589902 ICO589902:IER589902 IMK589902:ION589902 IWG589902:IYJ589902 JGC589902:JIF589902 JPY589902:JSB589902 JZU589902:KBX589902 KJQ589902:KLT589902 KTM589902:KVP589902 LDI589902:LFL589902 LNE589902:LPH589902 LXA589902:LZD589902 MGW589902:MIZ589902 MQS589902:MSV589902 NAO589902:NCR589902 NKK589902:NMN589902 NUG589902:NWJ589902 OEC589902:OGF589902 ONY589902:OQB589902 OXU589902:OZX589902 PHQ589902:PJT589902 PRM589902:PTP589902 QBI589902:QDL589902 QLE589902:QNH589902 QVA589902:QXD589902 REW589902:RGZ589902 ROS589902:RQV589902 RYO589902:SAR589902 SIK589902:SKN589902 SSG589902:SUJ589902 TCC589902:TEF589902 TLY589902:TOB589902 TVU589902:TXX589902 UFQ589902:UHT589902 UPM589902:URP589902 UZI589902:VBL589902 VJE589902:VLH589902 VTA589902:VVD589902 WCW589902:WEZ589902 WMS589902:WOV589902 WWO589902:WYR589902 AG655438:CJ655438 KC655438:MF655438 TY655438:WB655438 ADU655438:AFX655438 ANQ655438:APT655438 AXM655438:AZP655438 BHI655438:BJL655438 BRE655438:BTH655438 CBA655438:CDD655438 CKW655438:CMZ655438 CUS655438:CWV655438 DEO655438:DGR655438 DOK655438:DQN655438 DYG655438:EAJ655438 EIC655438:EKF655438 ERY655438:EUB655438 FBU655438:FDX655438 FLQ655438:FNT655438 FVM655438:FXP655438 GFI655438:GHL655438 GPE655438:GRH655438 GZA655438:HBD655438 HIW655438:HKZ655438 HSS655438:HUV655438 ICO655438:IER655438 IMK655438:ION655438 IWG655438:IYJ655438 JGC655438:JIF655438 JPY655438:JSB655438 JZU655438:KBX655438 KJQ655438:KLT655438 KTM655438:KVP655438 LDI655438:LFL655438 LNE655438:LPH655438 LXA655438:LZD655438 MGW655438:MIZ655438 MQS655438:MSV655438 NAO655438:NCR655438 NKK655438:NMN655438 NUG655438:NWJ655438 OEC655438:OGF655438 ONY655438:OQB655438 OXU655438:OZX655438 PHQ655438:PJT655438 PRM655438:PTP655438 QBI655438:QDL655438 QLE655438:QNH655438 QVA655438:QXD655438 REW655438:RGZ655438 ROS655438:RQV655438 RYO655438:SAR655438 SIK655438:SKN655438 SSG655438:SUJ655438 TCC655438:TEF655438 TLY655438:TOB655438 TVU655438:TXX655438 UFQ655438:UHT655438 UPM655438:URP655438 UZI655438:VBL655438 VJE655438:VLH655438 VTA655438:VVD655438 WCW655438:WEZ655438 WMS655438:WOV655438 WWO655438:WYR655438 AG720974:CJ720974 KC720974:MF720974 TY720974:WB720974 ADU720974:AFX720974 ANQ720974:APT720974 AXM720974:AZP720974 BHI720974:BJL720974 BRE720974:BTH720974 CBA720974:CDD720974 CKW720974:CMZ720974 CUS720974:CWV720974 DEO720974:DGR720974 DOK720974:DQN720974 DYG720974:EAJ720974 EIC720974:EKF720974 ERY720974:EUB720974 FBU720974:FDX720974 FLQ720974:FNT720974 FVM720974:FXP720974 GFI720974:GHL720974 GPE720974:GRH720974 GZA720974:HBD720974 HIW720974:HKZ720974 HSS720974:HUV720974 ICO720974:IER720974 IMK720974:ION720974 IWG720974:IYJ720974 JGC720974:JIF720974 JPY720974:JSB720974 JZU720974:KBX720974 KJQ720974:KLT720974 KTM720974:KVP720974 LDI720974:LFL720974 LNE720974:LPH720974 LXA720974:LZD720974 MGW720974:MIZ720974 MQS720974:MSV720974 NAO720974:NCR720974 NKK720974:NMN720974 NUG720974:NWJ720974 OEC720974:OGF720974 ONY720974:OQB720974 OXU720974:OZX720974 PHQ720974:PJT720974 PRM720974:PTP720974 QBI720974:QDL720974 QLE720974:QNH720974 QVA720974:QXD720974 REW720974:RGZ720974 ROS720974:RQV720974 RYO720974:SAR720974 SIK720974:SKN720974 SSG720974:SUJ720974 TCC720974:TEF720974 TLY720974:TOB720974 TVU720974:TXX720974 UFQ720974:UHT720974 UPM720974:URP720974 UZI720974:VBL720974 VJE720974:VLH720974 VTA720974:VVD720974 WCW720974:WEZ720974 WMS720974:WOV720974 WWO720974:WYR720974 AG786510:CJ786510 KC786510:MF786510 TY786510:WB786510 ADU786510:AFX786510 ANQ786510:APT786510 AXM786510:AZP786510 BHI786510:BJL786510 BRE786510:BTH786510 CBA786510:CDD786510 CKW786510:CMZ786510 CUS786510:CWV786510 DEO786510:DGR786510 DOK786510:DQN786510 DYG786510:EAJ786510 EIC786510:EKF786510 ERY786510:EUB786510 FBU786510:FDX786510 FLQ786510:FNT786510 FVM786510:FXP786510 GFI786510:GHL786510 GPE786510:GRH786510 GZA786510:HBD786510 HIW786510:HKZ786510 HSS786510:HUV786510 ICO786510:IER786510 IMK786510:ION786510 IWG786510:IYJ786510 JGC786510:JIF786510 JPY786510:JSB786510 JZU786510:KBX786510 KJQ786510:KLT786510 KTM786510:KVP786510 LDI786510:LFL786510 LNE786510:LPH786510 LXA786510:LZD786510 MGW786510:MIZ786510 MQS786510:MSV786510 NAO786510:NCR786510 NKK786510:NMN786510 NUG786510:NWJ786510 OEC786510:OGF786510 ONY786510:OQB786510 OXU786510:OZX786510 PHQ786510:PJT786510 PRM786510:PTP786510 QBI786510:QDL786510 QLE786510:QNH786510 QVA786510:QXD786510 REW786510:RGZ786510 ROS786510:RQV786510 RYO786510:SAR786510 SIK786510:SKN786510 SSG786510:SUJ786510 TCC786510:TEF786510 TLY786510:TOB786510 TVU786510:TXX786510 UFQ786510:UHT786510 UPM786510:URP786510 UZI786510:VBL786510 VJE786510:VLH786510 VTA786510:VVD786510 WCW786510:WEZ786510 WMS786510:WOV786510 WWO786510:WYR786510 AG852046:CJ852046 KC852046:MF852046 TY852046:WB852046 ADU852046:AFX852046 ANQ852046:APT852046 AXM852046:AZP852046 BHI852046:BJL852046 BRE852046:BTH852046 CBA852046:CDD852046 CKW852046:CMZ852046 CUS852046:CWV852046 DEO852046:DGR852046 DOK852046:DQN852046 DYG852046:EAJ852046 EIC852046:EKF852046 ERY852046:EUB852046 FBU852046:FDX852046 FLQ852046:FNT852046 FVM852046:FXP852046 GFI852046:GHL852046 GPE852046:GRH852046 GZA852046:HBD852046 HIW852046:HKZ852046 HSS852046:HUV852046 ICO852046:IER852046 IMK852046:ION852046 IWG852046:IYJ852046 JGC852046:JIF852046 JPY852046:JSB852046 JZU852046:KBX852046 KJQ852046:KLT852046 KTM852046:KVP852046 LDI852046:LFL852046 LNE852046:LPH852046 LXA852046:LZD852046 MGW852046:MIZ852046 MQS852046:MSV852046 NAO852046:NCR852046 NKK852046:NMN852046 NUG852046:NWJ852046 OEC852046:OGF852046 ONY852046:OQB852046 OXU852046:OZX852046 PHQ852046:PJT852046 PRM852046:PTP852046 QBI852046:QDL852046 QLE852046:QNH852046 QVA852046:QXD852046 REW852046:RGZ852046 ROS852046:RQV852046 RYO852046:SAR852046 SIK852046:SKN852046 SSG852046:SUJ852046 TCC852046:TEF852046 TLY852046:TOB852046 TVU852046:TXX852046 UFQ852046:UHT852046 UPM852046:URP852046 UZI852046:VBL852046 VJE852046:VLH852046 VTA852046:VVD852046 WCW852046:WEZ852046 WMS852046:WOV852046 WWO852046:WYR852046 AG917582:CJ917582 KC917582:MF917582 TY917582:WB917582 ADU917582:AFX917582 ANQ917582:APT917582 AXM917582:AZP917582 BHI917582:BJL917582 BRE917582:BTH917582 CBA917582:CDD917582 CKW917582:CMZ917582 CUS917582:CWV917582 DEO917582:DGR917582 DOK917582:DQN917582 DYG917582:EAJ917582 EIC917582:EKF917582 ERY917582:EUB917582 FBU917582:FDX917582 FLQ917582:FNT917582 FVM917582:FXP917582 GFI917582:GHL917582 GPE917582:GRH917582 GZA917582:HBD917582 HIW917582:HKZ917582 HSS917582:HUV917582 ICO917582:IER917582 IMK917582:ION917582 IWG917582:IYJ917582 JGC917582:JIF917582 JPY917582:JSB917582 JZU917582:KBX917582 KJQ917582:KLT917582 KTM917582:KVP917582 LDI917582:LFL917582 LNE917582:LPH917582 LXA917582:LZD917582 MGW917582:MIZ917582 MQS917582:MSV917582 NAO917582:NCR917582 NKK917582:NMN917582 NUG917582:NWJ917582 OEC917582:OGF917582 ONY917582:OQB917582 OXU917582:OZX917582 PHQ917582:PJT917582 PRM917582:PTP917582 QBI917582:QDL917582 QLE917582:QNH917582 QVA917582:QXD917582 REW917582:RGZ917582 ROS917582:RQV917582 RYO917582:SAR917582 SIK917582:SKN917582 SSG917582:SUJ917582 TCC917582:TEF917582 TLY917582:TOB917582 TVU917582:TXX917582 UFQ917582:UHT917582 UPM917582:URP917582 UZI917582:VBL917582 VJE917582:VLH917582 VTA917582:VVD917582 WCW917582:WEZ917582 WMS917582:WOV917582 WWO917582:WYR917582 AG983118:CJ983118 KC983118:MF983118 TY983118:WB983118 ADU983118:AFX983118 ANQ983118:APT983118 AXM983118:AZP983118 BHI983118:BJL983118 BRE983118:BTH983118 CBA983118:CDD983118 CKW983118:CMZ983118 CUS983118:CWV983118 DEO983118:DGR983118 DOK983118:DQN983118 DYG983118:EAJ983118 EIC983118:EKF983118 ERY983118:EUB983118 FBU983118:FDX983118 FLQ983118:FNT983118 FVM983118:FXP983118 GFI983118:GHL983118 GPE983118:GRH983118 GZA983118:HBD983118 HIW983118:HKZ983118 HSS983118:HUV983118 ICO983118:IER983118 IMK983118:ION983118 IWG983118:IYJ983118 JGC983118:JIF983118 JPY983118:JSB983118 JZU983118:KBX983118 KJQ983118:KLT983118 KTM983118:KVP983118 LDI983118:LFL983118 LNE983118:LPH983118 LXA983118:LZD983118 MGW983118:MIZ983118 MQS983118:MSV983118 NAO983118:NCR983118 NKK983118:NMN983118 NUG983118:NWJ983118 OEC983118:OGF983118 ONY983118:OQB983118 OXU983118:OZX983118 PHQ983118:PJT983118 PRM983118:PTP983118 QBI983118:QDL983118 QLE983118:QNH983118 QVA983118:QXD983118 REW983118:RGZ983118 ROS983118:RQV983118 RYO983118:SAR983118 SIK983118:SKN983118 SSG983118:SUJ983118 TCC983118:TEF983118 TLY983118:TOB983118 TVU983118:TXX983118 UFQ983118:UHT983118 UPM983118:URP983118 UZI983118:VBL983118 VJE983118:VLH983118 VTA983118:VVD983118 WCW983118:WEZ983118 WMS983118:WOV983118 WWO983118:WYR983118" xr:uid="{920F7048-38EF-449D-ABFE-D59975107F9A}"/>
    <dataValidation type="list" allowBlank="1" showInputMessage="1" showErrorMessage="1" sqref="L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WVT983072:WVX983072 L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L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L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L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L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L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L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L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L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L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L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L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L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L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F1E70FFE-4F3D-4556-96FD-2666DCB2E685}">
      <formula1>"6,7,8,9,10"</formula1>
    </dataValidation>
    <dataValidation type="textLength" imeMode="halfAlpha" operator="equal" allowBlank="1" showInputMessage="1" showErrorMessage="1" sqref="WXN983072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WNR983072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60E0420E-B319-4B12-99FD-213AB5B28FAD}">
      <formula1>4</formula1>
    </dataValidation>
    <dataValidation type="textLength" imeMode="halfAlpha" operator="equal" allowBlank="1" showInputMessage="1" showErrorMessage="1" sqref="WXX983072:WYE983072 BP983072:BW983072 LL983072:LS983072 VH983072:VO983072 AFD983072:AFK983072 AOZ983072:APG983072 AYV983072:AZC983072 BIR983072:BIY983072 BSN983072:BSU983072 CCJ983072:CCQ983072 CMF983072:CMM983072 CWB983072:CWI983072 DFX983072:DGE983072 DPT983072:DQA983072 DZP983072:DZW983072 EJL983072:EJS983072 ETH983072:ETO983072 FDD983072:FDK983072 FMZ983072:FNG983072 FWV983072:FXC983072 GGR983072:GGY983072 GQN983072:GQU983072 HAJ983072:HAQ983072 HKF983072:HKM983072 HUB983072:HUI983072 IDX983072:IEE983072 INT983072:IOA983072 IXP983072:IXW983072 JHL983072:JHS983072 JRH983072:JRO983072 KBD983072:KBK983072 KKZ983072:KLG983072 KUV983072:KVC983072 LER983072:LEY983072 LON983072:LOU983072 LYJ983072:LYQ983072 MIF983072:MIM983072 MSB983072:MSI983072 NBX983072:NCE983072 NLT983072:NMA983072 NVP983072:NVW983072 OFL983072:OFS983072 OPH983072:OPO983072 OZD983072:OZK983072 PIZ983072:PJG983072 PSV983072:PTC983072 QCR983072:QCY983072 QMN983072:QMU983072 QWJ983072:QWQ983072 RGF983072:RGM983072 RQB983072:RQI983072 RZX983072:SAE983072 SJT983072:SKA983072 STP983072:STW983072 TDL983072:TDS983072 TNH983072:TNO983072 TXD983072:TXK983072 UGZ983072:UHG983072 UQV983072:URC983072 VAR983072:VAY983072 VKN983072:VKU983072 VUJ983072:VUQ983072 WEF983072:WEM983072 WOB983072:WOI983072 BP65568:BW65568 LL65568:LS65568 VH65568:VO65568 AFD65568:AFK65568 AOZ65568:APG65568 AYV65568:AZC65568 BIR65568:BIY65568 BSN65568:BSU65568 CCJ65568:CCQ65568 CMF65568:CMM65568 CWB65568:CWI65568 DFX65568:DGE65568 DPT65568:DQA65568 DZP65568:DZW65568 EJL65568:EJS65568 ETH65568:ETO65568 FDD65568:FDK65568 FMZ65568:FNG65568 FWV65568:FXC65568 GGR65568:GGY65568 GQN65568:GQU65568 HAJ65568:HAQ65568 HKF65568:HKM65568 HUB65568:HUI65568 IDX65568:IEE65568 INT65568:IOA65568 IXP65568:IXW65568 JHL65568:JHS65568 JRH65568:JRO65568 KBD65568:KBK65568 KKZ65568:KLG65568 KUV65568:KVC65568 LER65568:LEY65568 LON65568:LOU65568 LYJ65568:LYQ65568 MIF65568:MIM65568 MSB65568:MSI65568 NBX65568:NCE65568 NLT65568:NMA65568 NVP65568:NVW65568 OFL65568:OFS65568 OPH65568:OPO65568 OZD65568:OZK65568 PIZ65568:PJG65568 PSV65568:PTC65568 QCR65568:QCY65568 QMN65568:QMU65568 QWJ65568:QWQ65568 RGF65568:RGM65568 RQB65568:RQI65568 RZX65568:SAE65568 SJT65568:SKA65568 STP65568:STW65568 TDL65568:TDS65568 TNH65568:TNO65568 TXD65568:TXK65568 UGZ65568:UHG65568 UQV65568:URC65568 VAR65568:VAY65568 VKN65568:VKU65568 VUJ65568:VUQ65568 WEF65568:WEM65568 WOB65568:WOI65568 WXX65568:WYE65568 BP131104:BW131104 LL131104:LS131104 VH131104:VO131104 AFD131104:AFK131104 AOZ131104:APG131104 AYV131104:AZC131104 BIR131104:BIY131104 BSN131104:BSU131104 CCJ131104:CCQ131104 CMF131104:CMM131104 CWB131104:CWI131104 DFX131104:DGE131104 DPT131104:DQA131104 DZP131104:DZW131104 EJL131104:EJS131104 ETH131104:ETO131104 FDD131104:FDK131104 FMZ131104:FNG131104 FWV131104:FXC131104 GGR131104:GGY131104 GQN131104:GQU131104 HAJ131104:HAQ131104 HKF131104:HKM131104 HUB131104:HUI131104 IDX131104:IEE131104 INT131104:IOA131104 IXP131104:IXW131104 JHL131104:JHS131104 JRH131104:JRO131104 KBD131104:KBK131104 KKZ131104:KLG131104 KUV131104:KVC131104 LER131104:LEY131104 LON131104:LOU131104 LYJ131104:LYQ131104 MIF131104:MIM131104 MSB131104:MSI131104 NBX131104:NCE131104 NLT131104:NMA131104 NVP131104:NVW131104 OFL131104:OFS131104 OPH131104:OPO131104 OZD131104:OZK131104 PIZ131104:PJG131104 PSV131104:PTC131104 QCR131104:QCY131104 QMN131104:QMU131104 QWJ131104:QWQ131104 RGF131104:RGM131104 RQB131104:RQI131104 RZX131104:SAE131104 SJT131104:SKA131104 STP131104:STW131104 TDL131104:TDS131104 TNH131104:TNO131104 TXD131104:TXK131104 UGZ131104:UHG131104 UQV131104:URC131104 VAR131104:VAY131104 VKN131104:VKU131104 VUJ131104:VUQ131104 WEF131104:WEM131104 WOB131104:WOI131104 WXX131104:WYE131104 BP196640:BW196640 LL196640:LS196640 VH196640:VO196640 AFD196640:AFK196640 AOZ196640:APG196640 AYV196640:AZC196640 BIR196640:BIY196640 BSN196640:BSU196640 CCJ196640:CCQ196640 CMF196640:CMM196640 CWB196640:CWI196640 DFX196640:DGE196640 DPT196640:DQA196640 DZP196640:DZW196640 EJL196640:EJS196640 ETH196640:ETO196640 FDD196640:FDK196640 FMZ196640:FNG196640 FWV196640:FXC196640 GGR196640:GGY196640 GQN196640:GQU196640 HAJ196640:HAQ196640 HKF196640:HKM196640 HUB196640:HUI196640 IDX196640:IEE196640 INT196640:IOA196640 IXP196640:IXW196640 JHL196640:JHS196640 JRH196640:JRO196640 KBD196640:KBK196640 KKZ196640:KLG196640 KUV196640:KVC196640 LER196640:LEY196640 LON196640:LOU196640 LYJ196640:LYQ196640 MIF196640:MIM196640 MSB196640:MSI196640 NBX196640:NCE196640 NLT196640:NMA196640 NVP196640:NVW196640 OFL196640:OFS196640 OPH196640:OPO196640 OZD196640:OZK196640 PIZ196640:PJG196640 PSV196640:PTC196640 QCR196640:QCY196640 QMN196640:QMU196640 QWJ196640:QWQ196640 RGF196640:RGM196640 RQB196640:RQI196640 RZX196640:SAE196640 SJT196640:SKA196640 STP196640:STW196640 TDL196640:TDS196640 TNH196640:TNO196640 TXD196640:TXK196640 UGZ196640:UHG196640 UQV196640:URC196640 VAR196640:VAY196640 VKN196640:VKU196640 VUJ196640:VUQ196640 WEF196640:WEM196640 WOB196640:WOI196640 WXX196640:WYE196640 BP262176:BW262176 LL262176:LS262176 VH262176:VO262176 AFD262176:AFK262176 AOZ262176:APG262176 AYV262176:AZC262176 BIR262176:BIY262176 BSN262176:BSU262176 CCJ262176:CCQ262176 CMF262176:CMM262176 CWB262176:CWI262176 DFX262176:DGE262176 DPT262176:DQA262176 DZP262176:DZW262176 EJL262176:EJS262176 ETH262176:ETO262176 FDD262176:FDK262176 FMZ262176:FNG262176 FWV262176:FXC262176 GGR262176:GGY262176 GQN262176:GQU262176 HAJ262176:HAQ262176 HKF262176:HKM262176 HUB262176:HUI262176 IDX262176:IEE262176 INT262176:IOA262176 IXP262176:IXW262176 JHL262176:JHS262176 JRH262176:JRO262176 KBD262176:KBK262176 KKZ262176:KLG262176 KUV262176:KVC262176 LER262176:LEY262176 LON262176:LOU262176 LYJ262176:LYQ262176 MIF262176:MIM262176 MSB262176:MSI262176 NBX262176:NCE262176 NLT262176:NMA262176 NVP262176:NVW262176 OFL262176:OFS262176 OPH262176:OPO262176 OZD262176:OZK262176 PIZ262176:PJG262176 PSV262176:PTC262176 QCR262176:QCY262176 QMN262176:QMU262176 QWJ262176:QWQ262176 RGF262176:RGM262176 RQB262176:RQI262176 RZX262176:SAE262176 SJT262176:SKA262176 STP262176:STW262176 TDL262176:TDS262176 TNH262176:TNO262176 TXD262176:TXK262176 UGZ262176:UHG262176 UQV262176:URC262176 VAR262176:VAY262176 VKN262176:VKU262176 VUJ262176:VUQ262176 WEF262176:WEM262176 WOB262176:WOI262176 WXX262176:WYE262176 BP327712:BW327712 LL327712:LS327712 VH327712:VO327712 AFD327712:AFK327712 AOZ327712:APG327712 AYV327712:AZC327712 BIR327712:BIY327712 BSN327712:BSU327712 CCJ327712:CCQ327712 CMF327712:CMM327712 CWB327712:CWI327712 DFX327712:DGE327712 DPT327712:DQA327712 DZP327712:DZW327712 EJL327712:EJS327712 ETH327712:ETO327712 FDD327712:FDK327712 FMZ327712:FNG327712 FWV327712:FXC327712 GGR327712:GGY327712 GQN327712:GQU327712 HAJ327712:HAQ327712 HKF327712:HKM327712 HUB327712:HUI327712 IDX327712:IEE327712 INT327712:IOA327712 IXP327712:IXW327712 JHL327712:JHS327712 JRH327712:JRO327712 KBD327712:KBK327712 KKZ327712:KLG327712 KUV327712:KVC327712 LER327712:LEY327712 LON327712:LOU327712 LYJ327712:LYQ327712 MIF327712:MIM327712 MSB327712:MSI327712 NBX327712:NCE327712 NLT327712:NMA327712 NVP327712:NVW327712 OFL327712:OFS327712 OPH327712:OPO327712 OZD327712:OZK327712 PIZ327712:PJG327712 PSV327712:PTC327712 QCR327712:QCY327712 QMN327712:QMU327712 QWJ327712:QWQ327712 RGF327712:RGM327712 RQB327712:RQI327712 RZX327712:SAE327712 SJT327712:SKA327712 STP327712:STW327712 TDL327712:TDS327712 TNH327712:TNO327712 TXD327712:TXK327712 UGZ327712:UHG327712 UQV327712:URC327712 VAR327712:VAY327712 VKN327712:VKU327712 VUJ327712:VUQ327712 WEF327712:WEM327712 WOB327712:WOI327712 WXX327712:WYE327712 BP393248:BW393248 LL393248:LS393248 VH393248:VO393248 AFD393248:AFK393248 AOZ393248:APG393248 AYV393248:AZC393248 BIR393248:BIY393248 BSN393248:BSU393248 CCJ393248:CCQ393248 CMF393248:CMM393248 CWB393248:CWI393248 DFX393248:DGE393248 DPT393248:DQA393248 DZP393248:DZW393248 EJL393248:EJS393248 ETH393248:ETO393248 FDD393248:FDK393248 FMZ393248:FNG393248 FWV393248:FXC393248 GGR393248:GGY393248 GQN393248:GQU393248 HAJ393248:HAQ393248 HKF393248:HKM393248 HUB393248:HUI393248 IDX393248:IEE393248 INT393248:IOA393248 IXP393248:IXW393248 JHL393248:JHS393248 JRH393248:JRO393248 KBD393248:KBK393248 KKZ393248:KLG393248 KUV393248:KVC393248 LER393248:LEY393248 LON393248:LOU393248 LYJ393248:LYQ393248 MIF393248:MIM393248 MSB393248:MSI393248 NBX393248:NCE393248 NLT393248:NMA393248 NVP393248:NVW393248 OFL393248:OFS393248 OPH393248:OPO393248 OZD393248:OZK393248 PIZ393248:PJG393248 PSV393248:PTC393248 QCR393248:QCY393248 QMN393248:QMU393248 QWJ393248:QWQ393248 RGF393248:RGM393248 RQB393248:RQI393248 RZX393248:SAE393248 SJT393248:SKA393248 STP393248:STW393248 TDL393248:TDS393248 TNH393248:TNO393248 TXD393248:TXK393248 UGZ393248:UHG393248 UQV393248:URC393248 VAR393248:VAY393248 VKN393248:VKU393248 VUJ393248:VUQ393248 WEF393248:WEM393248 WOB393248:WOI393248 WXX393248:WYE393248 BP458784:BW458784 LL458784:LS458784 VH458784:VO458784 AFD458784:AFK458784 AOZ458784:APG458784 AYV458784:AZC458784 BIR458784:BIY458784 BSN458784:BSU458784 CCJ458784:CCQ458784 CMF458784:CMM458784 CWB458784:CWI458784 DFX458784:DGE458784 DPT458784:DQA458784 DZP458784:DZW458784 EJL458784:EJS458784 ETH458784:ETO458784 FDD458784:FDK458784 FMZ458784:FNG458784 FWV458784:FXC458784 GGR458784:GGY458784 GQN458784:GQU458784 HAJ458784:HAQ458784 HKF458784:HKM458784 HUB458784:HUI458784 IDX458784:IEE458784 INT458784:IOA458784 IXP458784:IXW458784 JHL458784:JHS458784 JRH458784:JRO458784 KBD458784:KBK458784 KKZ458784:KLG458784 KUV458784:KVC458784 LER458784:LEY458784 LON458784:LOU458784 LYJ458784:LYQ458784 MIF458784:MIM458784 MSB458784:MSI458784 NBX458784:NCE458784 NLT458784:NMA458784 NVP458784:NVW458784 OFL458784:OFS458784 OPH458784:OPO458784 OZD458784:OZK458784 PIZ458784:PJG458784 PSV458784:PTC458784 QCR458784:QCY458784 QMN458784:QMU458784 QWJ458784:QWQ458784 RGF458784:RGM458784 RQB458784:RQI458784 RZX458784:SAE458784 SJT458784:SKA458784 STP458784:STW458784 TDL458784:TDS458784 TNH458784:TNO458784 TXD458784:TXK458784 UGZ458784:UHG458784 UQV458784:URC458784 VAR458784:VAY458784 VKN458784:VKU458784 VUJ458784:VUQ458784 WEF458784:WEM458784 WOB458784:WOI458784 WXX458784:WYE458784 BP524320:BW524320 LL524320:LS524320 VH524320:VO524320 AFD524320:AFK524320 AOZ524320:APG524320 AYV524320:AZC524320 BIR524320:BIY524320 BSN524320:BSU524320 CCJ524320:CCQ524320 CMF524320:CMM524320 CWB524320:CWI524320 DFX524320:DGE524320 DPT524320:DQA524320 DZP524320:DZW524320 EJL524320:EJS524320 ETH524320:ETO524320 FDD524320:FDK524320 FMZ524320:FNG524320 FWV524320:FXC524320 GGR524320:GGY524320 GQN524320:GQU524320 HAJ524320:HAQ524320 HKF524320:HKM524320 HUB524320:HUI524320 IDX524320:IEE524320 INT524320:IOA524320 IXP524320:IXW524320 JHL524320:JHS524320 JRH524320:JRO524320 KBD524320:KBK524320 KKZ524320:KLG524320 KUV524320:KVC524320 LER524320:LEY524320 LON524320:LOU524320 LYJ524320:LYQ524320 MIF524320:MIM524320 MSB524320:MSI524320 NBX524320:NCE524320 NLT524320:NMA524320 NVP524320:NVW524320 OFL524320:OFS524320 OPH524320:OPO524320 OZD524320:OZK524320 PIZ524320:PJG524320 PSV524320:PTC524320 QCR524320:QCY524320 QMN524320:QMU524320 QWJ524320:QWQ524320 RGF524320:RGM524320 RQB524320:RQI524320 RZX524320:SAE524320 SJT524320:SKA524320 STP524320:STW524320 TDL524320:TDS524320 TNH524320:TNO524320 TXD524320:TXK524320 UGZ524320:UHG524320 UQV524320:URC524320 VAR524320:VAY524320 VKN524320:VKU524320 VUJ524320:VUQ524320 WEF524320:WEM524320 WOB524320:WOI524320 WXX524320:WYE524320 BP589856:BW589856 LL589856:LS589856 VH589856:VO589856 AFD589856:AFK589856 AOZ589856:APG589856 AYV589856:AZC589856 BIR589856:BIY589856 BSN589856:BSU589856 CCJ589856:CCQ589856 CMF589856:CMM589856 CWB589856:CWI589856 DFX589856:DGE589856 DPT589856:DQA589856 DZP589856:DZW589856 EJL589856:EJS589856 ETH589856:ETO589856 FDD589856:FDK589856 FMZ589856:FNG589856 FWV589856:FXC589856 GGR589856:GGY589856 GQN589856:GQU589856 HAJ589856:HAQ589856 HKF589856:HKM589856 HUB589856:HUI589856 IDX589856:IEE589856 INT589856:IOA589856 IXP589856:IXW589856 JHL589856:JHS589856 JRH589856:JRO589856 KBD589856:KBK589856 KKZ589856:KLG589856 KUV589856:KVC589856 LER589856:LEY589856 LON589856:LOU589856 LYJ589856:LYQ589856 MIF589856:MIM589856 MSB589856:MSI589856 NBX589856:NCE589856 NLT589856:NMA589856 NVP589856:NVW589856 OFL589856:OFS589856 OPH589856:OPO589856 OZD589856:OZK589856 PIZ589856:PJG589856 PSV589856:PTC589856 QCR589856:QCY589856 QMN589856:QMU589856 QWJ589856:QWQ589856 RGF589856:RGM589856 RQB589856:RQI589856 RZX589856:SAE589856 SJT589856:SKA589856 STP589856:STW589856 TDL589856:TDS589856 TNH589856:TNO589856 TXD589856:TXK589856 UGZ589856:UHG589856 UQV589856:URC589856 VAR589856:VAY589856 VKN589856:VKU589856 VUJ589856:VUQ589856 WEF589856:WEM589856 WOB589856:WOI589856 WXX589856:WYE589856 BP655392:BW655392 LL655392:LS655392 VH655392:VO655392 AFD655392:AFK655392 AOZ655392:APG655392 AYV655392:AZC655392 BIR655392:BIY655392 BSN655392:BSU655392 CCJ655392:CCQ655392 CMF655392:CMM655392 CWB655392:CWI655392 DFX655392:DGE655392 DPT655392:DQA655392 DZP655392:DZW655392 EJL655392:EJS655392 ETH655392:ETO655392 FDD655392:FDK655392 FMZ655392:FNG655392 FWV655392:FXC655392 GGR655392:GGY655392 GQN655392:GQU655392 HAJ655392:HAQ655392 HKF655392:HKM655392 HUB655392:HUI655392 IDX655392:IEE655392 INT655392:IOA655392 IXP655392:IXW655392 JHL655392:JHS655392 JRH655392:JRO655392 KBD655392:KBK655392 KKZ655392:KLG655392 KUV655392:KVC655392 LER655392:LEY655392 LON655392:LOU655392 LYJ655392:LYQ655392 MIF655392:MIM655392 MSB655392:MSI655392 NBX655392:NCE655392 NLT655392:NMA655392 NVP655392:NVW655392 OFL655392:OFS655392 OPH655392:OPO655392 OZD655392:OZK655392 PIZ655392:PJG655392 PSV655392:PTC655392 QCR655392:QCY655392 QMN655392:QMU655392 QWJ655392:QWQ655392 RGF655392:RGM655392 RQB655392:RQI655392 RZX655392:SAE655392 SJT655392:SKA655392 STP655392:STW655392 TDL655392:TDS655392 TNH655392:TNO655392 TXD655392:TXK655392 UGZ655392:UHG655392 UQV655392:URC655392 VAR655392:VAY655392 VKN655392:VKU655392 VUJ655392:VUQ655392 WEF655392:WEM655392 WOB655392:WOI655392 WXX655392:WYE655392 BP720928:BW720928 LL720928:LS720928 VH720928:VO720928 AFD720928:AFK720928 AOZ720928:APG720928 AYV720928:AZC720928 BIR720928:BIY720928 BSN720928:BSU720928 CCJ720928:CCQ720928 CMF720928:CMM720928 CWB720928:CWI720928 DFX720928:DGE720928 DPT720928:DQA720928 DZP720928:DZW720928 EJL720928:EJS720928 ETH720928:ETO720928 FDD720928:FDK720928 FMZ720928:FNG720928 FWV720928:FXC720928 GGR720928:GGY720928 GQN720928:GQU720928 HAJ720928:HAQ720928 HKF720928:HKM720928 HUB720928:HUI720928 IDX720928:IEE720928 INT720928:IOA720928 IXP720928:IXW720928 JHL720928:JHS720928 JRH720928:JRO720928 KBD720928:KBK720928 KKZ720928:KLG720928 KUV720928:KVC720928 LER720928:LEY720928 LON720928:LOU720928 LYJ720928:LYQ720928 MIF720928:MIM720928 MSB720928:MSI720928 NBX720928:NCE720928 NLT720928:NMA720928 NVP720928:NVW720928 OFL720928:OFS720928 OPH720928:OPO720928 OZD720928:OZK720928 PIZ720928:PJG720928 PSV720928:PTC720928 QCR720928:QCY720928 QMN720928:QMU720928 QWJ720928:QWQ720928 RGF720928:RGM720928 RQB720928:RQI720928 RZX720928:SAE720928 SJT720928:SKA720928 STP720928:STW720928 TDL720928:TDS720928 TNH720928:TNO720928 TXD720928:TXK720928 UGZ720928:UHG720928 UQV720928:URC720928 VAR720928:VAY720928 VKN720928:VKU720928 VUJ720928:VUQ720928 WEF720928:WEM720928 WOB720928:WOI720928 WXX720928:WYE720928 BP786464:BW786464 LL786464:LS786464 VH786464:VO786464 AFD786464:AFK786464 AOZ786464:APG786464 AYV786464:AZC786464 BIR786464:BIY786464 BSN786464:BSU786464 CCJ786464:CCQ786464 CMF786464:CMM786464 CWB786464:CWI786464 DFX786464:DGE786464 DPT786464:DQA786464 DZP786464:DZW786464 EJL786464:EJS786464 ETH786464:ETO786464 FDD786464:FDK786464 FMZ786464:FNG786464 FWV786464:FXC786464 GGR786464:GGY786464 GQN786464:GQU786464 HAJ786464:HAQ786464 HKF786464:HKM786464 HUB786464:HUI786464 IDX786464:IEE786464 INT786464:IOA786464 IXP786464:IXW786464 JHL786464:JHS786464 JRH786464:JRO786464 KBD786464:KBK786464 KKZ786464:KLG786464 KUV786464:KVC786464 LER786464:LEY786464 LON786464:LOU786464 LYJ786464:LYQ786464 MIF786464:MIM786464 MSB786464:MSI786464 NBX786464:NCE786464 NLT786464:NMA786464 NVP786464:NVW786464 OFL786464:OFS786464 OPH786464:OPO786464 OZD786464:OZK786464 PIZ786464:PJG786464 PSV786464:PTC786464 QCR786464:QCY786464 QMN786464:QMU786464 QWJ786464:QWQ786464 RGF786464:RGM786464 RQB786464:RQI786464 RZX786464:SAE786464 SJT786464:SKA786464 STP786464:STW786464 TDL786464:TDS786464 TNH786464:TNO786464 TXD786464:TXK786464 UGZ786464:UHG786464 UQV786464:URC786464 VAR786464:VAY786464 VKN786464:VKU786464 VUJ786464:VUQ786464 WEF786464:WEM786464 WOB786464:WOI786464 WXX786464:WYE786464 BP852000:BW852000 LL852000:LS852000 VH852000:VO852000 AFD852000:AFK852000 AOZ852000:APG852000 AYV852000:AZC852000 BIR852000:BIY852000 BSN852000:BSU852000 CCJ852000:CCQ852000 CMF852000:CMM852000 CWB852000:CWI852000 DFX852000:DGE852000 DPT852000:DQA852000 DZP852000:DZW852000 EJL852000:EJS852000 ETH852000:ETO852000 FDD852000:FDK852000 FMZ852000:FNG852000 FWV852000:FXC852000 GGR852000:GGY852000 GQN852000:GQU852000 HAJ852000:HAQ852000 HKF852000:HKM852000 HUB852000:HUI852000 IDX852000:IEE852000 INT852000:IOA852000 IXP852000:IXW852000 JHL852000:JHS852000 JRH852000:JRO852000 KBD852000:KBK852000 KKZ852000:KLG852000 KUV852000:KVC852000 LER852000:LEY852000 LON852000:LOU852000 LYJ852000:LYQ852000 MIF852000:MIM852000 MSB852000:MSI852000 NBX852000:NCE852000 NLT852000:NMA852000 NVP852000:NVW852000 OFL852000:OFS852000 OPH852000:OPO852000 OZD852000:OZK852000 PIZ852000:PJG852000 PSV852000:PTC852000 QCR852000:QCY852000 QMN852000:QMU852000 QWJ852000:QWQ852000 RGF852000:RGM852000 RQB852000:RQI852000 RZX852000:SAE852000 SJT852000:SKA852000 STP852000:STW852000 TDL852000:TDS852000 TNH852000:TNO852000 TXD852000:TXK852000 UGZ852000:UHG852000 UQV852000:URC852000 VAR852000:VAY852000 VKN852000:VKU852000 VUJ852000:VUQ852000 WEF852000:WEM852000 WOB852000:WOI852000 WXX852000:WYE852000 BP917536:BW917536 LL917536:LS917536 VH917536:VO917536 AFD917536:AFK917536 AOZ917536:APG917536 AYV917536:AZC917536 BIR917536:BIY917536 BSN917536:BSU917536 CCJ917536:CCQ917536 CMF917536:CMM917536 CWB917536:CWI917536 DFX917536:DGE917536 DPT917536:DQA917536 DZP917536:DZW917536 EJL917536:EJS917536 ETH917536:ETO917536 FDD917536:FDK917536 FMZ917536:FNG917536 FWV917536:FXC917536 GGR917536:GGY917536 GQN917536:GQU917536 HAJ917536:HAQ917536 HKF917536:HKM917536 HUB917536:HUI917536 IDX917536:IEE917536 INT917536:IOA917536 IXP917536:IXW917536 JHL917536:JHS917536 JRH917536:JRO917536 KBD917536:KBK917536 KKZ917536:KLG917536 KUV917536:KVC917536 LER917536:LEY917536 LON917536:LOU917536 LYJ917536:LYQ917536 MIF917536:MIM917536 MSB917536:MSI917536 NBX917536:NCE917536 NLT917536:NMA917536 NVP917536:NVW917536 OFL917536:OFS917536 OPH917536:OPO917536 OZD917536:OZK917536 PIZ917536:PJG917536 PSV917536:PTC917536 QCR917536:QCY917536 QMN917536:QMU917536 QWJ917536:QWQ917536 RGF917536:RGM917536 RQB917536:RQI917536 RZX917536:SAE917536 SJT917536:SKA917536 STP917536:STW917536 TDL917536:TDS917536 TNH917536:TNO917536 TXD917536:TXK917536 UGZ917536:UHG917536 UQV917536:URC917536 VAR917536:VAY917536 VKN917536:VKU917536 VUJ917536:VUQ917536 WEF917536:WEM917536 WOB917536:WOI917536 WXX917536:WYE917536 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291716EF-210B-4A15-AEE1-494801D95E11}">
      <formula1>5</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3:BG65553 KY65553:LC65553 UU65553:UY65553 AEQ65553:AEU65553 AOM65553:AOQ65553 AYI65553:AYM65553 BIE65553:BII65553 BSA65553:BSE65553 CBW65553:CCA65553 CLS65553:CLW65553 CVO65553:CVS65553 DFK65553:DFO65553 DPG65553:DPK65553 DZC65553:DZG65553 EIY65553:EJC65553 ESU65553:ESY65553 FCQ65553:FCU65553 FMM65553:FMQ65553 FWI65553:FWM65553 GGE65553:GGI65553 GQA65553:GQE65553 GZW65553:HAA65553 HJS65553:HJW65553 HTO65553:HTS65553 IDK65553:IDO65553 ING65553:INK65553 IXC65553:IXG65553 JGY65553:JHC65553 JQU65553:JQY65553 KAQ65553:KAU65553 KKM65553:KKQ65553 KUI65553:KUM65553 LEE65553:LEI65553 LOA65553:LOE65553 LXW65553:LYA65553 MHS65553:MHW65553 MRO65553:MRS65553 NBK65553:NBO65553 NLG65553:NLK65553 NVC65553:NVG65553 OEY65553:OFC65553 OOU65553:OOY65553 OYQ65553:OYU65553 PIM65553:PIQ65553 PSI65553:PSM65553 QCE65553:QCI65553 QMA65553:QME65553 QVW65553:QWA65553 RFS65553:RFW65553 RPO65553:RPS65553 RZK65553:RZO65553 SJG65553:SJK65553 STC65553:STG65553 TCY65553:TDC65553 TMU65553:TMY65553 TWQ65553:TWU65553 UGM65553:UGQ65553 UQI65553:UQM65553 VAE65553:VAI65553 VKA65553:VKE65553 VTW65553:VUA65553 WDS65553:WDW65553 WNO65553:WNS65553 WXK65553:WXO65553 BC131089:BG131089 KY131089:LC131089 UU131089:UY131089 AEQ131089:AEU131089 AOM131089:AOQ131089 AYI131089:AYM131089 BIE131089:BII131089 BSA131089:BSE131089 CBW131089:CCA131089 CLS131089:CLW131089 CVO131089:CVS131089 DFK131089:DFO131089 DPG131089:DPK131089 DZC131089:DZG131089 EIY131089:EJC131089 ESU131089:ESY131089 FCQ131089:FCU131089 FMM131089:FMQ131089 FWI131089:FWM131089 GGE131089:GGI131089 GQA131089:GQE131089 GZW131089:HAA131089 HJS131089:HJW131089 HTO131089:HTS131089 IDK131089:IDO131089 ING131089:INK131089 IXC131089:IXG131089 JGY131089:JHC131089 JQU131089:JQY131089 KAQ131089:KAU131089 KKM131089:KKQ131089 KUI131089:KUM131089 LEE131089:LEI131089 LOA131089:LOE131089 LXW131089:LYA131089 MHS131089:MHW131089 MRO131089:MRS131089 NBK131089:NBO131089 NLG131089:NLK131089 NVC131089:NVG131089 OEY131089:OFC131089 OOU131089:OOY131089 OYQ131089:OYU131089 PIM131089:PIQ131089 PSI131089:PSM131089 QCE131089:QCI131089 QMA131089:QME131089 QVW131089:QWA131089 RFS131089:RFW131089 RPO131089:RPS131089 RZK131089:RZO131089 SJG131089:SJK131089 STC131089:STG131089 TCY131089:TDC131089 TMU131089:TMY131089 TWQ131089:TWU131089 UGM131089:UGQ131089 UQI131089:UQM131089 VAE131089:VAI131089 VKA131089:VKE131089 VTW131089:VUA131089 WDS131089:WDW131089 WNO131089:WNS131089 WXK131089:WXO131089 BC196625:BG196625 KY196625:LC196625 UU196625:UY196625 AEQ196625:AEU196625 AOM196625:AOQ196625 AYI196625:AYM196625 BIE196625:BII196625 BSA196625:BSE196625 CBW196625:CCA196625 CLS196625:CLW196625 CVO196625:CVS196625 DFK196625:DFO196625 DPG196625:DPK196625 DZC196625:DZG196625 EIY196625:EJC196625 ESU196625:ESY196625 FCQ196625:FCU196625 FMM196625:FMQ196625 FWI196625:FWM196625 GGE196625:GGI196625 GQA196625:GQE196625 GZW196625:HAA196625 HJS196625:HJW196625 HTO196625:HTS196625 IDK196625:IDO196625 ING196625:INK196625 IXC196625:IXG196625 JGY196625:JHC196625 JQU196625:JQY196625 KAQ196625:KAU196625 KKM196625:KKQ196625 KUI196625:KUM196625 LEE196625:LEI196625 LOA196625:LOE196625 LXW196625:LYA196625 MHS196625:MHW196625 MRO196625:MRS196625 NBK196625:NBO196625 NLG196625:NLK196625 NVC196625:NVG196625 OEY196625:OFC196625 OOU196625:OOY196625 OYQ196625:OYU196625 PIM196625:PIQ196625 PSI196625:PSM196625 QCE196625:QCI196625 QMA196625:QME196625 QVW196625:QWA196625 RFS196625:RFW196625 RPO196625:RPS196625 RZK196625:RZO196625 SJG196625:SJK196625 STC196625:STG196625 TCY196625:TDC196625 TMU196625:TMY196625 TWQ196625:TWU196625 UGM196625:UGQ196625 UQI196625:UQM196625 VAE196625:VAI196625 VKA196625:VKE196625 VTW196625:VUA196625 WDS196625:WDW196625 WNO196625:WNS196625 WXK196625:WXO196625 BC262161:BG262161 KY262161:LC262161 UU262161:UY262161 AEQ262161:AEU262161 AOM262161:AOQ262161 AYI262161:AYM262161 BIE262161:BII262161 BSA262161:BSE262161 CBW262161:CCA262161 CLS262161:CLW262161 CVO262161:CVS262161 DFK262161:DFO262161 DPG262161:DPK262161 DZC262161:DZG262161 EIY262161:EJC262161 ESU262161:ESY262161 FCQ262161:FCU262161 FMM262161:FMQ262161 FWI262161:FWM262161 GGE262161:GGI262161 GQA262161:GQE262161 GZW262161:HAA262161 HJS262161:HJW262161 HTO262161:HTS262161 IDK262161:IDO262161 ING262161:INK262161 IXC262161:IXG262161 JGY262161:JHC262161 JQU262161:JQY262161 KAQ262161:KAU262161 KKM262161:KKQ262161 KUI262161:KUM262161 LEE262161:LEI262161 LOA262161:LOE262161 LXW262161:LYA262161 MHS262161:MHW262161 MRO262161:MRS262161 NBK262161:NBO262161 NLG262161:NLK262161 NVC262161:NVG262161 OEY262161:OFC262161 OOU262161:OOY262161 OYQ262161:OYU262161 PIM262161:PIQ262161 PSI262161:PSM262161 QCE262161:QCI262161 QMA262161:QME262161 QVW262161:QWA262161 RFS262161:RFW262161 RPO262161:RPS262161 RZK262161:RZO262161 SJG262161:SJK262161 STC262161:STG262161 TCY262161:TDC262161 TMU262161:TMY262161 TWQ262161:TWU262161 UGM262161:UGQ262161 UQI262161:UQM262161 VAE262161:VAI262161 VKA262161:VKE262161 VTW262161:VUA262161 WDS262161:WDW262161 WNO262161:WNS262161 WXK262161:WXO262161 BC327697:BG327697 KY327697:LC327697 UU327697:UY327697 AEQ327697:AEU327697 AOM327697:AOQ327697 AYI327697:AYM327697 BIE327697:BII327697 BSA327697:BSE327697 CBW327697:CCA327697 CLS327697:CLW327697 CVO327697:CVS327697 DFK327697:DFO327697 DPG327697:DPK327697 DZC327697:DZG327697 EIY327697:EJC327697 ESU327697:ESY327697 FCQ327697:FCU327697 FMM327697:FMQ327697 FWI327697:FWM327697 GGE327697:GGI327697 GQA327697:GQE327697 GZW327697:HAA327697 HJS327697:HJW327697 HTO327697:HTS327697 IDK327697:IDO327697 ING327697:INK327697 IXC327697:IXG327697 JGY327697:JHC327697 JQU327697:JQY327697 KAQ327697:KAU327697 KKM327697:KKQ327697 KUI327697:KUM327697 LEE327697:LEI327697 LOA327697:LOE327697 LXW327697:LYA327697 MHS327697:MHW327697 MRO327697:MRS327697 NBK327697:NBO327697 NLG327697:NLK327697 NVC327697:NVG327697 OEY327697:OFC327697 OOU327697:OOY327697 OYQ327697:OYU327697 PIM327697:PIQ327697 PSI327697:PSM327697 QCE327697:QCI327697 QMA327697:QME327697 QVW327697:QWA327697 RFS327697:RFW327697 RPO327697:RPS327697 RZK327697:RZO327697 SJG327697:SJK327697 STC327697:STG327697 TCY327697:TDC327697 TMU327697:TMY327697 TWQ327697:TWU327697 UGM327697:UGQ327697 UQI327697:UQM327697 VAE327697:VAI327697 VKA327697:VKE327697 VTW327697:VUA327697 WDS327697:WDW327697 WNO327697:WNS327697 WXK327697:WXO327697 BC393233:BG393233 KY393233:LC393233 UU393233:UY393233 AEQ393233:AEU393233 AOM393233:AOQ393233 AYI393233:AYM393233 BIE393233:BII393233 BSA393233:BSE393233 CBW393233:CCA393233 CLS393233:CLW393233 CVO393233:CVS393233 DFK393233:DFO393233 DPG393233:DPK393233 DZC393233:DZG393233 EIY393233:EJC393233 ESU393233:ESY393233 FCQ393233:FCU393233 FMM393233:FMQ393233 FWI393233:FWM393233 GGE393233:GGI393233 GQA393233:GQE393233 GZW393233:HAA393233 HJS393233:HJW393233 HTO393233:HTS393233 IDK393233:IDO393233 ING393233:INK393233 IXC393233:IXG393233 JGY393233:JHC393233 JQU393233:JQY393233 KAQ393233:KAU393233 KKM393233:KKQ393233 KUI393233:KUM393233 LEE393233:LEI393233 LOA393233:LOE393233 LXW393233:LYA393233 MHS393233:MHW393233 MRO393233:MRS393233 NBK393233:NBO393233 NLG393233:NLK393233 NVC393233:NVG393233 OEY393233:OFC393233 OOU393233:OOY393233 OYQ393233:OYU393233 PIM393233:PIQ393233 PSI393233:PSM393233 QCE393233:QCI393233 QMA393233:QME393233 QVW393233:QWA393233 RFS393233:RFW393233 RPO393233:RPS393233 RZK393233:RZO393233 SJG393233:SJK393233 STC393233:STG393233 TCY393233:TDC393233 TMU393233:TMY393233 TWQ393233:TWU393233 UGM393233:UGQ393233 UQI393233:UQM393233 VAE393233:VAI393233 VKA393233:VKE393233 VTW393233:VUA393233 WDS393233:WDW393233 WNO393233:WNS393233 WXK393233:WXO393233 BC458769:BG458769 KY458769:LC458769 UU458769:UY458769 AEQ458769:AEU458769 AOM458769:AOQ458769 AYI458769:AYM458769 BIE458769:BII458769 BSA458769:BSE458769 CBW458769:CCA458769 CLS458769:CLW458769 CVO458769:CVS458769 DFK458769:DFO458769 DPG458769:DPK458769 DZC458769:DZG458769 EIY458769:EJC458769 ESU458769:ESY458769 FCQ458769:FCU458769 FMM458769:FMQ458769 FWI458769:FWM458769 GGE458769:GGI458769 GQA458769:GQE458769 GZW458769:HAA458769 HJS458769:HJW458769 HTO458769:HTS458769 IDK458769:IDO458769 ING458769:INK458769 IXC458769:IXG458769 JGY458769:JHC458769 JQU458769:JQY458769 KAQ458769:KAU458769 KKM458769:KKQ458769 KUI458769:KUM458769 LEE458769:LEI458769 LOA458769:LOE458769 LXW458769:LYA458769 MHS458769:MHW458769 MRO458769:MRS458769 NBK458769:NBO458769 NLG458769:NLK458769 NVC458769:NVG458769 OEY458769:OFC458769 OOU458769:OOY458769 OYQ458769:OYU458769 PIM458769:PIQ458769 PSI458769:PSM458769 QCE458769:QCI458769 QMA458769:QME458769 QVW458769:QWA458769 RFS458769:RFW458769 RPO458769:RPS458769 RZK458769:RZO458769 SJG458769:SJK458769 STC458769:STG458769 TCY458769:TDC458769 TMU458769:TMY458769 TWQ458769:TWU458769 UGM458769:UGQ458769 UQI458769:UQM458769 VAE458769:VAI458769 VKA458769:VKE458769 VTW458769:VUA458769 WDS458769:WDW458769 WNO458769:WNS458769 WXK458769:WXO458769 BC524305:BG524305 KY524305:LC524305 UU524305:UY524305 AEQ524305:AEU524305 AOM524305:AOQ524305 AYI524305:AYM524305 BIE524305:BII524305 BSA524305:BSE524305 CBW524305:CCA524305 CLS524305:CLW524305 CVO524305:CVS524305 DFK524305:DFO524305 DPG524305:DPK524305 DZC524305:DZG524305 EIY524305:EJC524305 ESU524305:ESY524305 FCQ524305:FCU524305 FMM524305:FMQ524305 FWI524305:FWM524305 GGE524305:GGI524305 GQA524305:GQE524305 GZW524305:HAA524305 HJS524305:HJW524305 HTO524305:HTS524305 IDK524305:IDO524305 ING524305:INK524305 IXC524305:IXG524305 JGY524305:JHC524305 JQU524305:JQY524305 KAQ524305:KAU524305 KKM524305:KKQ524305 KUI524305:KUM524305 LEE524305:LEI524305 LOA524305:LOE524305 LXW524305:LYA524305 MHS524305:MHW524305 MRO524305:MRS524305 NBK524305:NBO524305 NLG524305:NLK524305 NVC524305:NVG524305 OEY524305:OFC524305 OOU524305:OOY524305 OYQ524305:OYU524305 PIM524305:PIQ524305 PSI524305:PSM524305 QCE524305:QCI524305 QMA524305:QME524305 QVW524305:QWA524305 RFS524305:RFW524305 RPO524305:RPS524305 RZK524305:RZO524305 SJG524305:SJK524305 STC524305:STG524305 TCY524305:TDC524305 TMU524305:TMY524305 TWQ524305:TWU524305 UGM524305:UGQ524305 UQI524305:UQM524305 VAE524305:VAI524305 VKA524305:VKE524305 VTW524305:VUA524305 WDS524305:WDW524305 WNO524305:WNS524305 WXK524305:WXO524305 BC589841:BG589841 KY589841:LC589841 UU589841:UY589841 AEQ589841:AEU589841 AOM589841:AOQ589841 AYI589841:AYM589841 BIE589841:BII589841 BSA589841:BSE589841 CBW589841:CCA589841 CLS589841:CLW589841 CVO589841:CVS589841 DFK589841:DFO589841 DPG589841:DPK589841 DZC589841:DZG589841 EIY589841:EJC589841 ESU589841:ESY589841 FCQ589841:FCU589841 FMM589841:FMQ589841 FWI589841:FWM589841 GGE589841:GGI589841 GQA589841:GQE589841 GZW589841:HAA589841 HJS589841:HJW589841 HTO589841:HTS589841 IDK589841:IDO589841 ING589841:INK589841 IXC589841:IXG589841 JGY589841:JHC589841 JQU589841:JQY589841 KAQ589841:KAU589841 KKM589841:KKQ589841 KUI589841:KUM589841 LEE589841:LEI589841 LOA589841:LOE589841 LXW589841:LYA589841 MHS589841:MHW589841 MRO589841:MRS589841 NBK589841:NBO589841 NLG589841:NLK589841 NVC589841:NVG589841 OEY589841:OFC589841 OOU589841:OOY589841 OYQ589841:OYU589841 PIM589841:PIQ589841 PSI589841:PSM589841 QCE589841:QCI589841 QMA589841:QME589841 QVW589841:QWA589841 RFS589841:RFW589841 RPO589841:RPS589841 RZK589841:RZO589841 SJG589841:SJK589841 STC589841:STG589841 TCY589841:TDC589841 TMU589841:TMY589841 TWQ589841:TWU589841 UGM589841:UGQ589841 UQI589841:UQM589841 VAE589841:VAI589841 VKA589841:VKE589841 VTW589841:VUA589841 WDS589841:WDW589841 WNO589841:WNS589841 WXK589841:WXO589841 BC655377:BG655377 KY655377:LC655377 UU655377:UY655377 AEQ655377:AEU655377 AOM655377:AOQ655377 AYI655377:AYM655377 BIE655377:BII655377 BSA655377:BSE655377 CBW655377:CCA655377 CLS655377:CLW655377 CVO655377:CVS655377 DFK655377:DFO655377 DPG655377:DPK655377 DZC655377:DZG655377 EIY655377:EJC655377 ESU655377:ESY655377 FCQ655377:FCU655377 FMM655377:FMQ655377 FWI655377:FWM655377 GGE655377:GGI655377 GQA655377:GQE655377 GZW655377:HAA655377 HJS655377:HJW655377 HTO655377:HTS655377 IDK655377:IDO655377 ING655377:INK655377 IXC655377:IXG655377 JGY655377:JHC655377 JQU655377:JQY655377 KAQ655377:KAU655377 KKM655377:KKQ655377 KUI655377:KUM655377 LEE655377:LEI655377 LOA655377:LOE655377 LXW655377:LYA655377 MHS655377:MHW655377 MRO655377:MRS655377 NBK655377:NBO655377 NLG655377:NLK655377 NVC655377:NVG655377 OEY655377:OFC655377 OOU655377:OOY655377 OYQ655377:OYU655377 PIM655377:PIQ655377 PSI655377:PSM655377 QCE655377:QCI655377 QMA655377:QME655377 QVW655377:QWA655377 RFS655377:RFW655377 RPO655377:RPS655377 RZK655377:RZO655377 SJG655377:SJK655377 STC655377:STG655377 TCY655377:TDC655377 TMU655377:TMY655377 TWQ655377:TWU655377 UGM655377:UGQ655377 UQI655377:UQM655377 VAE655377:VAI655377 VKA655377:VKE655377 VTW655377:VUA655377 WDS655377:WDW655377 WNO655377:WNS655377 WXK655377:WXO655377 BC720913:BG720913 KY720913:LC720913 UU720913:UY720913 AEQ720913:AEU720913 AOM720913:AOQ720913 AYI720913:AYM720913 BIE720913:BII720913 BSA720913:BSE720913 CBW720913:CCA720913 CLS720913:CLW720913 CVO720913:CVS720913 DFK720913:DFO720913 DPG720913:DPK720913 DZC720913:DZG720913 EIY720913:EJC720913 ESU720913:ESY720913 FCQ720913:FCU720913 FMM720913:FMQ720913 FWI720913:FWM720913 GGE720913:GGI720913 GQA720913:GQE720913 GZW720913:HAA720913 HJS720913:HJW720913 HTO720913:HTS720913 IDK720913:IDO720913 ING720913:INK720913 IXC720913:IXG720913 JGY720913:JHC720913 JQU720913:JQY720913 KAQ720913:KAU720913 KKM720913:KKQ720913 KUI720913:KUM720913 LEE720913:LEI720913 LOA720913:LOE720913 LXW720913:LYA720913 MHS720913:MHW720913 MRO720913:MRS720913 NBK720913:NBO720913 NLG720913:NLK720913 NVC720913:NVG720913 OEY720913:OFC720913 OOU720913:OOY720913 OYQ720913:OYU720913 PIM720913:PIQ720913 PSI720913:PSM720913 QCE720913:QCI720913 QMA720913:QME720913 QVW720913:QWA720913 RFS720913:RFW720913 RPO720913:RPS720913 RZK720913:RZO720913 SJG720913:SJK720913 STC720913:STG720913 TCY720913:TDC720913 TMU720913:TMY720913 TWQ720913:TWU720913 UGM720913:UGQ720913 UQI720913:UQM720913 VAE720913:VAI720913 VKA720913:VKE720913 VTW720913:VUA720913 WDS720913:WDW720913 WNO720913:WNS720913 WXK720913:WXO720913 BC786449:BG786449 KY786449:LC786449 UU786449:UY786449 AEQ786449:AEU786449 AOM786449:AOQ786449 AYI786449:AYM786449 BIE786449:BII786449 BSA786449:BSE786449 CBW786449:CCA786449 CLS786449:CLW786449 CVO786449:CVS786449 DFK786449:DFO786449 DPG786449:DPK786449 DZC786449:DZG786449 EIY786449:EJC786449 ESU786449:ESY786449 FCQ786449:FCU786449 FMM786449:FMQ786449 FWI786449:FWM786449 GGE786449:GGI786449 GQA786449:GQE786449 GZW786449:HAA786449 HJS786449:HJW786449 HTO786449:HTS786449 IDK786449:IDO786449 ING786449:INK786449 IXC786449:IXG786449 JGY786449:JHC786449 JQU786449:JQY786449 KAQ786449:KAU786449 KKM786449:KKQ786449 KUI786449:KUM786449 LEE786449:LEI786449 LOA786449:LOE786449 LXW786449:LYA786449 MHS786449:MHW786449 MRO786449:MRS786449 NBK786449:NBO786449 NLG786449:NLK786449 NVC786449:NVG786449 OEY786449:OFC786449 OOU786449:OOY786449 OYQ786449:OYU786449 PIM786449:PIQ786449 PSI786449:PSM786449 QCE786449:QCI786449 QMA786449:QME786449 QVW786449:QWA786449 RFS786449:RFW786449 RPO786449:RPS786449 RZK786449:RZO786449 SJG786449:SJK786449 STC786449:STG786449 TCY786449:TDC786449 TMU786449:TMY786449 TWQ786449:TWU786449 UGM786449:UGQ786449 UQI786449:UQM786449 VAE786449:VAI786449 VKA786449:VKE786449 VTW786449:VUA786449 WDS786449:WDW786449 WNO786449:WNS786449 WXK786449:WXO786449 BC851985:BG851985 KY851985:LC851985 UU851985:UY851985 AEQ851985:AEU851985 AOM851985:AOQ851985 AYI851985:AYM851985 BIE851985:BII851985 BSA851985:BSE851985 CBW851985:CCA851985 CLS851985:CLW851985 CVO851985:CVS851985 DFK851985:DFO851985 DPG851985:DPK851985 DZC851985:DZG851985 EIY851985:EJC851985 ESU851985:ESY851985 FCQ851985:FCU851985 FMM851985:FMQ851985 FWI851985:FWM851985 GGE851985:GGI851985 GQA851985:GQE851985 GZW851985:HAA851985 HJS851985:HJW851985 HTO851985:HTS851985 IDK851985:IDO851985 ING851985:INK851985 IXC851985:IXG851985 JGY851985:JHC851985 JQU851985:JQY851985 KAQ851985:KAU851985 KKM851985:KKQ851985 KUI851985:KUM851985 LEE851985:LEI851985 LOA851985:LOE851985 LXW851985:LYA851985 MHS851985:MHW851985 MRO851985:MRS851985 NBK851985:NBO851985 NLG851985:NLK851985 NVC851985:NVG851985 OEY851985:OFC851985 OOU851985:OOY851985 OYQ851985:OYU851985 PIM851985:PIQ851985 PSI851985:PSM851985 QCE851985:QCI851985 QMA851985:QME851985 QVW851985:QWA851985 RFS851985:RFW851985 RPO851985:RPS851985 RZK851985:RZO851985 SJG851985:SJK851985 STC851985:STG851985 TCY851985:TDC851985 TMU851985:TMY851985 TWQ851985:TWU851985 UGM851985:UGQ851985 UQI851985:UQM851985 VAE851985:VAI851985 VKA851985:VKE851985 VTW851985:VUA851985 WDS851985:WDW851985 WNO851985:WNS851985 WXK851985:WXO851985 BC917521:BG917521 KY917521:LC917521 UU917521:UY917521 AEQ917521:AEU917521 AOM917521:AOQ917521 AYI917521:AYM917521 BIE917521:BII917521 BSA917521:BSE917521 CBW917521:CCA917521 CLS917521:CLW917521 CVO917521:CVS917521 DFK917521:DFO917521 DPG917521:DPK917521 DZC917521:DZG917521 EIY917521:EJC917521 ESU917521:ESY917521 FCQ917521:FCU917521 FMM917521:FMQ917521 FWI917521:FWM917521 GGE917521:GGI917521 GQA917521:GQE917521 GZW917521:HAA917521 HJS917521:HJW917521 HTO917521:HTS917521 IDK917521:IDO917521 ING917521:INK917521 IXC917521:IXG917521 JGY917521:JHC917521 JQU917521:JQY917521 KAQ917521:KAU917521 KKM917521:KKQ917521 KUI917521:KUM917521 LEE917521:LEI917521 LOA917521:LOE917521 LXW917521:LYA917521 MHS917521:MHW917521 MRO917521:MRS917521 NBK917521:NBO917521 NLG917521:NLK917521 NVC917521:NVG917521 OEY917521:OFC917521 OOU917521:OOY917521 OYQ917521:OYU917521 PIM917521:PIQ917521 PSI917521:PSM917521 QCE917521:QCI917521 QMA917521:QME917521 QVW917521:QWA917521 RFS917521:RFW917521 RPO917521:RPS917521 RZK917521:RZO917521 SJG917521:SJK917521 STC917521:STG917521 TCY917521:TDC917521 TMU917521:TMY917521 TWQ917521:TWU917521 UGM917521:UGQ917521 UQI917521:UQM917521 VAE917521:VAI917521 VKA917521:VKE917521 VTW917521:VUA917521 WDS917521:WDW917521 WNO917521:WNS917521 WXK917521:WXO917521 BC983057:BG983057 KY983057:LC983057 UU983057:UY983057 AEQ983057:AEU983057 AOM983057:AOQ983057 AYI983057:AYM983057 BIE983057:BII983057 BSA983057:BSE983057 CBW983057:CCA983057 CLS983057:CLW983057 CVO983057:CVS983057 DFK983057:DFO983057 DPG983057:DPK983057 DZC983057:DZG983057 EIY983057:EJC983057 ESU983057:ESY983057 FCQ983057:FCU983057 FMM983057:FMQ983057 FWI983057:FWM983057 GGE983057:GGI983057 GQA983057:GQE983057 GZW983057:HAA983057 HJS983057:HJW983057 HTO983057:HTS983057 IDK983057:IDO983057 ING983057:INK983057 IXC983057:IXG983057 JGY983057:JHC983057 JQU983057:JQY983057 KAQ983057:KAU983057 KKM983057:KKQ983057 KUI983057:KUM983057 LEE983057:LEI983057 LOA983057:LOE983057 LXW983057:LYA983057 MHS983057:MHW983057 MRO983057:MRS983057 NBK983057:NBO983057 NLG983057:NLK983057 NVC983057:NVG983057 OEY983057:OFC983057 OOU983057:OOY983057 OYQ983057:OYU983057 PIM983057:PIQ983057 PSI983057:PSM983057 QCE983057:QCI983057 QMA983057:QME983057 QVW983057:QWA983057 RFS983057:RFW983057 RPO983057:RPS983057 RZK983057:RZO983057 SJG983057:SJK983057 STC983057:STG983057 TCY983057:TDC983057 TMU983057:TMY983057 TWQ983057:TWU983057 UGM983057:UGQ983057 UQI983057:UQM983057 VAE983057:VAI983057 VKA983057:VKE983057 VTW983057:VUA983057 WDS983057:WDW983057 WNO983057:WNS983057 WXK983057:WXO983057" xr:uid="{0A197E5A-87FA-4130-877E-EB85E4DED038}">
      <formula1>3</formula1>
    </dataValidation>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3:BN65553 LF65553:LJ65553 VB65553:VF65553 AEX65553:AFB65553 AOT65553:AOX65553 AYP65553:AYT65553 BIL65553:BIP65553 BSH65553:BSL65553 CCD65553:CCH65553 CLZ65553:CMD65553 CVV65553:CVZ65553 DFR65553:DFV65553 DPN65553:DPR65553 DZJ65553:DZN65553 EJF65553:EJJ65553 ETB65553:ETF65553 FCX65553:FDB65553 FMT65553:FMX65553 FWP65553:FWT65553 GGL65553:GGP65553 GQH65553:GQL65553 HAD65553:HAH65553 HJZ65553:HKD65553 HTV65553:HTZ65553 IDR65553:IDV65553 INN65553:INR65553 IXJ65553:IXN65553 JHF65553:JHJ65553 JRB65553:JRF65553 KAX65553:KBB65553 KKT65553:KKX65553 KUP65553:KUT65553 LEL65553:LEP65553 LOH65553:LOL65553 LYD65553:LYH65553 MHZ65553:MID65553 MRV65553:MRZ65553 NBR65553:NBV65553 NLN65553:NLR65553 NVJ65553:NVN65553 OFF65553:OFJ65553 OPB65553:OPF65553 OYX65553:OZB65553 PIT65553:PIX65553 PSP65553:PST65553 QCL65553:QCP65553 QMH65553:QML65553 QWD65553:QWH65553 RFZ65553:RGD65553 RPV65553:RPZ65553 RZR65553:RZV65553 SJN65553:SJR65553 STJ65553:STN65553 TDF65553:TDJ65553 TNB65553:TNF65553 TWX65553:TXB65553 UGT65553:UGX65553 UQP65553:UQT65553 VAL65553:VAP65553 VKH65553:VKL65553 VUD65553:VUH65553 WDZ65553:WED65553 WNV65553:WNZ65553 WXR65553:WXV65553 BJ131089:BN131089 LF131089:LJ131089 VB131089:VF131089 AEX131089:AFB131089 AOT131089:AOX131089 AYP131089:AYT131089 BIL131089:BIP131089 BSH131089:BSL131089 CCD131089:CCH131089 CLZ131089:CMD131089 CVV131089:CVZ131089 DFR131089:DFV131089 DPN131089:DPR131089 DZJ131089:DZN131089 EJF131089:EJJ131089 ETB131089:ETF131089 FCX131089:FDB131089 FMT131089:FMX131089 FWP131089:FWT131089 GGL131089:GGP131089 GQH131089:GQL131089 HAD131089:HAH131089 HJZ131089:HKD131089 HTV131089:HTZ131089 IDR131089:IDV131089 INN131089:INR131089 IXJ131089:IXN131089 JHF131089:JHJ131089 JRB131089:JRF131089 KAX131089:KBB131089 KKT131089:KKX131089 KUP131089:KUT131089 LEL131089:LEP131089 LOH131089:LOL131089 LYD131089:LYH131089 MHZ131089:MID131089 MRV131089:MRZ131089 NBR131089:NBV131089 NLN131089:NLR131089 NVJ131089:NVN131089 OFF131089:OFJ131089 OPB131089:OPF131089 OYX131089:OZB131089 PIT131089:PIX131089 PSP131089:PST131089 QCL131089:QCP131089 QMH131089:QML131089 QWD131089:QWH131089 RFZ131089:RGD131089 RPV131089:RPZ131089 RZR131089:RZV131089 SJN131089:SJR131089 STJ131089:STN131089 TDF131089:TDJ131089 TNB131089:TNF131089 TWX131089:TXB131089 UGT131089:UGX131089 UQP131089:UQT131089 VAL131089:VAP131089 VKH131089:VKL131089 VUD131089:VUH131089 WDZ131089:WED131089 WNV131089:WNZ131089 WXR131089:WXV131089 BJ196625:BN196625 LF196625:LJ196625 VB196625:VF196625 AEX196625:AFB196625 AOT196625:AOX196625 AYP196625:AYT196625 BIL196625:BIP196625 BSH196625:BSL196625 CCD196625:CCH196625 CLZ196625:CMD196625 CVV196625:CVZ196625 DFR196625:DFV196625 DPN196625:DPR196625 DZJ196625:DZN196625 EJF196625:EJJ196625 ETB196625:ETF196625 FCX196625:FDB196625 FMT196625:FMX196625 FWP196625:FWT196625 GGL196625:GGP196625 GQH196625:GQL196625 HAD196625:HAH196625 HJZ196625:HKD196625 HTV196625:HTZ196625 IDR196625:IDV196625 INN196625:INR196625 IXJ196625:IXN196625 JHF196625:JHJ196625 JRB196625:JRF196625 KAX196625:KBB196625 KKT196625:KKX196625 KUP196625:KUT196625 LEL196625:LEP196625 LOH196625:LOL196625 LYD196625:LYH196625 MHZ196625:MID196625 MRV196625:MRZ196625 NBR196625:NBV196625 NLN196625:NLR196625 NVJ196625:NVN196625 OFF196625:OFJ196625 OPB196625:OPF196625 OYX196625:OZB196625 PIT196625:PIX196625 PSP196625:PST196625 QCL196625:QCP196625 QMH196625:QML196625 QWD196625:QWH196625 RFZ196625:RGD196625 RPV196625:RPZ196625 RZR196625:RZV196625 SJN196625:SJR196625 STJ196625:STN196625 TDF196625:TDJ196625 TNB196625:TNF196625 TWX196625:TXB196625 UGT196625:UGX196625 UQP196625:UQT196625 VAL196625:VAP196625 VKH196625:VKL196625 VUD196625:VUH196625 WDZ196625:WED196625 WNV196625:WNZ196625 WXR196625:WXV196625 BJ262161:BN262161 LF262161:LJ262161 VB262161:VF262161 AEX262161:AFB262161 AOT262161:AOX262161 AYP262161:AYT262161 BIL262161:BIP262161 BSH262161:BSL262161 CCD262161:CCH262161 CLZ262161:CMD262161 CVV262161:CVZ262161 DFR262161:DFV262161 DPN262161:DPR262161 DZJ262161:DZN262161 EJF262161:EJJ262161 ETB262161:ETF262161 FCX262161:FDB262161 FMT262161:FMX262161 FWP262161:FWT262161 GGL262161:GGP262161 GQH262161:GQL262161 HAD262161:HAH262161 HJZ262161:HKD262161 HTV262161:HTZ262161 IDR262161:IDV262161 INN262161:INR262161 IXJ262161:IXN262161 JHF262161:JHJ262161 JRB262161:JRF262161 KAX262161:KBB262161 KKT262161:KKX262161 KUP262161:KUT262161 LEL262161:LEP262161 LOH262161:LOL262161 LYD262161:LYH262161 MHZ262161:MID262161 MRV262161:MRZ262161 NBR262161:NBV262161 NLN262161:NLR262161 NVJ262161:NVN262161 OFF262161:OFJ262161 OPB262161:OPF262161 OYX262161:OZB262161 PIT262161:PIX262161 PSP262161:PST262161 QCL262161:QCP262161 QMH262161:QML262161 QWD262161:QWH262161 RFZ262161:RGD262161 RPV262161:RPZ262161 RZR262161:RZV262161 SJN262161:SJR262161 STJ262161:STN262161 TDF262161:TDJ262161 TNB262161:TNF262161 TWX262161:TXB262161 UGT262161:UGX262161 UQP262161:UQT262161 VAL262161:VAP262161 VKH262161:VKL262161 VUD262161:VUH262161 WDZ262161:WED262161 WNV262161:WNZ262161 WXR262161:WXV262161 BJ327697:BN327697 LF327697:LJ327697 VB327697:VF327697 AEX327697:AFB327697 AOT327697:AOX327697 AYP327697:AYT327697 BIL327697:BIP327697 BSH327697:BSL327697 CCD327697:CCH327697 CLZ327697:CMD327697 CVV327697:CVZ327697 DFR327697:DFV327697 DPN327697:DPR327697 DZJ327697:DZN327697 EJF327697:EJJ327697 ETB327697:ETF327697 FCX327697:FDB327697 FMT327697:FMX327697 FWP327697:FWT327697 GGL327697:GGP327697 GQH327697:GQL327697 HAD327697:HAH327697 HJZ327697:HKD327697 HTV327697:HTZ327697 IDR327697:IDV327697 INN327697:INR327697 IXJ327697:IXN327697 JHF327697:JHJ327697 JRB327697:JRF327697 KAX327697:KBB327697 KKT327697:KKX327697 KUP327697:KUT327697 LEL327697:LEP327697 LOH327697:LOL327697 LYD327697:LYH327697 MHZ327697:MID327697 MRV327697:MRZ327697 NBR327697:NBV327697 NLN327697:NLR327697 NVJ327697:NVN327697 OFF327697:OFJ327697 OPB327697:OPF327697 OYX327697:OZB327697 PIT327697:PIX327697 PSP327697:PST327697 QCL327697:QCP327697 QMH327697:QML327697 QWD327697:QWH327697 RFZ327697:RGD327697 RPV327697:RPZ327697 RZR327697:RZV327697 SJN327697:SJR327697 STJ327697:STN327697 TDF327697:TDJ327697 TNB327697:TNF327697 TWX327697:TXB327697 UGT327697:UGX327697 UQP327697:UQT327697 VAL327697:VAP327697 VKH327697:VKL327697 VUD327697:VUH327697 WDZ327697:WED327697 WNV327697:WNZ327697 WXR327697:WXV327697 BJ393233:BN393233 LF393233:LJ393233 VB393233:VF393233 AEX393233:AFB393233 AOT393233:AOX393233 AYP393233:AYT393233 BIL393233:BIP393233 BSH393233:BSL393233 CCD393233:CCH393233 CLZ393233:CMD393233 CVV393233:CVZ393233 DFR393233:DFV393233 DPN393233:DPR393233 DZJ393233:DZN393233 EJF393233:EJJ393233 ETB393233:ETF393233 FCX393233:FDB393233 FMT393233:FMX393233 FWP393233:FWT393233 GGL393233:GGP393233 GQH393233:GQL393233 HAD393233:HAH393233 HJZ393233:HKD393233 HTV393233:HTZ393233 IDR393233:IDV393233 INN393233:INR393233 IXJ393233:IXN393233 JHF393233:JHJ393233 JRB393233:JRF393233 KAX393233:KBB393233 KKT393233:KKX393233 KUP393233:KUT393233 LEL393233:LEP393233 LOH393233:LOL393233 LYD393233:LYH393233 MHZ393233:MID393233 MRV393233:MRZ393233 NBR393233:NBV393233 NLN393233:NLR393233 NVJ393233:NVN393233 OFF393233:OFJ393233 OPB393233:OPF393233 OYX393233:OZB393233 PIT393233:PIX393233 PSP393233:PST393233 QCL393233:QCP393233 QMH393233:QML393233 QWD393233:QWH393233 RFZ393233:RGD393233 RPV393233:RPZ393233 RZR393233:RZV393233 SJN393233:SJR393233 STJ393233:STN393233 TDF393233:TDJ393233 TNB393233:TNF393233 TWX393233:TXB393233 UGT393233:UGX393233 UQP393233:UQT393233 VAL393233:VAP393233 VKH393233:VKL393233 VUD393233:VUH393233 WDZ393233:WED393233 WNV393233:WNZ393233 WXR393233:WXV393233 BJ458769:BN458769 LF458769:LJ458769 VB458769:VF458769 AEX458769:AFB458769 AOT458769:AOX458769 AYP458769:AYT458769 BIL458769:BIP458769 BSH458769:BSL458769 CCD458769:CCH458769 CLZ458769:CMD458769 CVV458769:CVZ458769 DFR458769:DFV458769 DPN458769:DPR458769 DZJ458769:DZN458769 EJF458769:EJJ458769 ETB458769:ETF458769 FCX458769:FDB458769 FMT458769:FMX458769 FWP458769:FWT458769 GGL458769:GGP458769 GQH458769:GQL458769 HAD458769:HAH458769 HJZ458769:HKD458769 HTV458769:HTZ458769 IDR458769:IDV458769 INN458769:INR458769 IXJ458769:IXN458769 JHF458769:JHJ458769 JRB458769:JRF458769 KAX458769:KBB458769 KKT458769:KKX458769 KUP458769:KUT458769 LEL458769:LEP458769 LOH458769:LOL458769 LYD458769:LYH458769 MHZ458769:MID458769 MRV458769:MRZ458769 NBR458769:NBV458769 NLN458769:NLR458769 NVJ458769:NVN458769 OFF458769:OFJ458769 OPB458769:OPF458769 OYX458769:OZB458769 PIT458769:PIX458769 PSP458769:PST458769 QCL458769:QCP458769 QMH458769:QML458769 QWD458769:QWH458769 RFZ458769:RGD458769 RPV458769:RPZ458769 RZR458769:RZV458769 SJN458769:SJR458769 STJ458769:STN458769 TDF458769:TDJ458769 TNB458769:TNF458769 TWX458769:TXB458769 UGT458769:UGX458769 UQP458769:UQT458769 VAL458769:VAP458769 VKH458769:VKL458769 VUD458769:VUH458769 WDZ458769:WED458769 WNV458769:WNZ458769 WXR458769:WXV458769 BJ524305:BN524305 LF524305:LJ524305 VB524305:VF524305 AEX524305:AFB524305 AOT524305:AOX524305 AYP524305:AYT524305 BIL524305:BIP524305 BSH524305:BSL524305 CCD524305:CCH524305 CLZ524305:CMD524305 CVV524305:CVZ524305 DFR524305:DFV524305 DPN524305:DPR524305 DZJ524305:DZN524305 EJF524305:EJJ524305 ETB524305:ETF524305 FCX524305:FDB524305 FMT524305:FMX524305 FWP524305:FWT524305 GGL524305:GGP524305 GQH524305:GQL524305 HAD524305:HAH524305 HJZ524305:HKD524305 HTV524305:HTZ524305 IDR524305:IDV524305 INN524305:INR524305 IXJ524305:IXN524305 JHF524305:JHJ524305 JRB524305:JRF524305 KAX524305:KBB524305 KKT524305:KKX524305 KUP524305:KUT524305 LEL524305:LEP524305 LOH524305:LOL524305 LYD524305:LYH524305 MHZ524305:MID524305 MRV524305:MRZ524305 NBR524305:NBV524305 NLN524305:NLR524305 NVJ524305:NVN524305 OFF524305:OFJ524305 OPB524305:OPF524305 OYX524305:OZB524305 PIT524305:PIX524305 PSP524305:PST524305 QCL524305:QCP524305 QMH524305:QML524305 QWD524305:QWH524305 RFZ524305:RGD524305 RPV524305:RPZ524305 RZR524305:RZV524305 SJN524305:SJR524305 STJ524305:STN524305 TDF524305:TDJ524305 TNB524305:TNF524305 TWX524305:TXB524305 UGT524305:UGX524305 UQP524305:UQT524305 VAL524305:VAP524305 VKH524305:VKL524305 VUD524305:VUH524305 WDZ524305:WED524305 WNV524305:WNZ524305 WXR524305:WXV524305 BJ589841:BN589841 LF589841:LJ589841 VB589841:VF589841 AEX589841:AFB589841 AOT589841:AOX589841 AYP589841:AYT589841 BIL589841:BIP589841 BSH589841:BSL589841 CCD589841:CCH589841 CLZ589841:CMD589841 CVV589841:CVZ589841 DFR589841:DFV589841 DPN589841:DPR589841 DZJ589841:DZN589841 EJF589841:EJJ589841 ETB589841:ETF589841 FCX589841:FDB589841 FMT589841:FMX589841 FWP589841:FWT589841 GGL589841:GGP589841 GQH589841:GQL589841 HAD589841:HAH589841 HJZ589841:HKD589841 HTV589841:HTZ589841 IDR589841:IDV589841 INN589841:INR589841 IXJ589841:IXN589841 JHF589841:JHJ589841 JRB589841:JRF589841 KAX589841:KBB589841 KKT589841:KKX589841 KUP589841:KUT589841 LEL589841:LEP589841 LOH589841:LOL589841 LYD589841:LYH589841 MHZ589841:MID589841 MRV589841:MRZ589841 NBR589841:NBV589841 NLN589841:NLR589841 NVJ589841:NVN589841 OFF589841:OFJ589841 OPB589841:OPF589841 OYX589841:OZB589841 PIT589841:PIX589841 PSP589841:PST589841 QCL589841:QCP589841 QMH589841:QML589841 QWD589841:QWH589841 RFZ589841:RGD589841 RPV589841:RPZ589841 RZR589841:RZV589841 SJN589841:SJR589841 STJ589841:STN589841 TDF589841:TDJ589841 TNB589841:TNF589841 TWX589841:TXB589841 UGT589841:UGX589841 UQP589841:UQT589841 VAL589841:VAP589841 VKH589841:VKL589841 VUD589841:VUH589841 WDZ589841:WED589841 WNV589841:WNZ589841 WXR589841:WXV589841 BJ655377:BN655377 LF655377:LJ655377 VB655377:VF655377 AEX655377:AFB655377 AOT655377:AOX655377 AYP655377:AYT655377 BIL655377:BIP655377 BSH655377:BSL655377 CCD655377:CCH655377 CLZ655377:CMD655377 CVV655377:CVZ655377 DFR655377:DFV655377 DPN655377:DPR655377 DZJ655377:DZN655377 EJF655377:EJJ655377 ETB655377:ETF655377 FCX655377:FDB655377 FMT655377:FMX655377 FWP655377:FWT655377 GGL655377:GGP655377 GQH655377:GQL655377 HAD655377:HAH655377 HJZ655377:HKD655377 HTV655377:HTZ655377 IDR655377:IDV655377 INN655377:INR655377 IXJ655377:IXN655377 JHF655377:JHJ655377 JRB655377:JRF655377 KAX655377:KBB655377 KKT655377:KKX655377 KUP655377:KUT655377 LEL655377:LEP655377 LOH655377:LOL655377 LYD655377:LYH655377 MHZ655377:MID655377 MRV655377:MRZ655377 NBR655377:NBV655377 NLN655377:NLR655377 NVJ655377:NVN655377 OFF655377:OFJ655377 OPB655377:OPF655377 OYX655377:OZB655377 PIT655377:PIX655377 PSP655377:PST655377 QCL655377:QCP655377 QMH655377:QML655377 QWD655377:QWH655377 RFZ655377:RGD655377 RPV655377:RPZ655377 RZR655377:RZV655377 SJN655377:SJR655377 STJ655377:STN655377 TDF655377:TDJ655377 TNB655377:TNF655377 TWX655377:TXB655377 UGT655377:UGX655377 UQP655377:UQT655377 VAL655377:VAP655377 VKH655377:VKL655377 VUD655377:VUH655377 WDZ655377:WED655377 WNV655377:WNZ655377 WXR655377:WXV655377 BJ720913:BN720913 LF720913:LJ720913 VB720913:VF720913 AEX720913:AFB720913 AOT720913:AOX720913 AYP720913:AYT720913 BIL720913:BIP720913 BSH720913:BSL720913 CCD720913:CCH720913 CLZ720913:CMD720913 CVV720913:CVZ720913 DFR720913:DFV720913 DPN720913:DPR720913 DZJ720913:DZN720913 EJF720913:EJJ720913 ETB720913:ETF720913 FCX720913:FDB720913 FMT720913:FMX720913 FWP720913:FWT720913 GGL720913:GGP720913 GQH720913:GQL720913 HAD720913:HAH720913 HJZ720913:HKD720913 HTV720913:HTZ720913 IDR720913:IDV720913 INN720913:INR720913 IXJ720913:IXN720913 JHF720913:JHJ720913 JRB720913:JRF720913 KAX720913:KBB720913 KKT720913:KKX720913 KUP720913:KUT720913 LEL720913:LEP720913 LOH720913:LOL720913 LYD720913:LYH720913 MHZ720913:MID720913 MRV720913:MRZ720913 NBR720913:NBV720913 NLN720913:NLR720913 NVJ720913:NVN720913 OFF720913:OFJ720913 OPB720913:OPF720913 OYX720913:OZB720913 PIT720913:PIX720913 PSP720913:PST720913 QCL720913:QCP720913 QMH720913:QML720913 QWD720913:QWH720913 RFZ720913:RGD720913 RPV720913:RPZ720913 RZR720913:RZV720913 SJN720913:SJR720913 STJ720913:STN720913 TDF720913:TDJ720913 TNB720913:TNF720913 TWX720913:TXB720913 UGT720913:UGX720913 UQP720913:UQT720913 VAL720913:VAP720913 VKH720913:VKL720913 VUD720913:VUH720913 WDZ720913:WED720913 WNV720913:WNZ720913 WXR720913:WXV720913 BJ786449:BN786449 LF786449:LJ786449 VB786449:VF786449 AEX786449:AFB786449 AOT786449:AOX786449 AYP786449:AYT786449 BIL786449:BIP786449 BSH786449:BSL786449 CCD786449:CCH786449 CLZ786449:CMD786449 CVV786449:CVZ786449 DFR786449:DFV786449 DPN786449:DPR786449 DZJ786449:DZN786449 EJF786449:EJJ786449 ETB786449:ETF786449 FCX786449:FDB786449 FMT786449:FMX786449 FWP786449:FWT786449 GGL786449:GGP786449 GQH786449:GQL786449 HAD786449:HAH786449 HJZ786449:HKD786449 HTV786449:HTZ786449 IDR786449:IDV786449 INN786449:INR786449 IXJ786449:IXN786449 JHF786449:JHJ786449 JRB786449:JRF786449 KAX786449:KBB786449 KKT786449:KKX786449 KUP786449:KUT786449 LEL786449:LEP786449 LOH786449:LOL786449 LYD786449:LYH786449 MHZ786449:MID786449 MRV786449:MRZ786449 NBR786449:NBV786449 NLN786449:NLR786449 NVJ786449:NVN786449 OFF786449:OFJ786449 OPB786449:OPF786449 OYX786449:OZB786449 PIT786449:PIX786449 PSP786449:PST786449 QCL786449:QCP786449 QMH786449:QML786449 QWD786449:QWH786449 RFZ786449:RGD786449 RPV786449:RPZ786449 RZR786449:RZV786449 SJN786449:SJR786449 STJ786449:STN786449 TDF786449:TDJ786449 TNB786449:TNF786449 TWX786449:TXB786449 UGT786449:UGX786449 UQP786449:UQT786449 VAL786449:VAP786449 VKH786449:VKL786449 VUD786449:VUH786449 WDZ786449:WED786449 WNV786449:WNZ786449 WXR786449:WXV786449 BJ851985:BN851985 LF851985:LJ851985 VB851985:VF851985 AEX851985:AFB851985 AOT851985:AOX851985 AYP851985:AYT851985 BIL851985:BIP851985 BSH851985:BSL851985 CCD851985:CCH851985 CLZ851985:CMD851985 CVV851985:CVZ851985 DFR851985:DFV851985 DPN851985:DPR851985 DZJ851985:DZN851985 EJF851985:EJJ851985 ETB851985:ETF851985 FCX851985:FDB851985 FMT851985:FMX851985 FWP851985:FWT851985 GGL851985:GGP851985 GQH851985:GQL851985 HAD851985:HAH851985 HJZ851985:HKD851985 HTV851985:HTZ851985 IDR851985:IDV851985 INN851985:INR851985 IXJ851985:IXN851985 JHF851985:JHJ851985 JRB851985:JRF851985 KAX851985:KBB851985 KKT851985:KKX851985 KUP851985:KUT851985 LEL851985:LEP851985 LOH851985:LOL851985 LYD851985:LYH851985 MHZ851985:MID851985 MRV851985:MRZ851985 NBR851985:NBV851985 NLN851985:NLR851985 NVJ851985:NVN851985 OFF851985:OFJ851985 OPB851985:OPF851985 OYX851985:OZB851985 PIT851985:PIX851985 PSP851985:PST851985 QCL851985:QCP851985 QMH851985:QML851985 QWD851985:QWH851985 RFZ851985:RGD851985 RPV851985:RPZ851985 RZR851985:RZV851985 SJN851985:SJR851985 STJ851985:STN851985 TDF851985:TDJ851985 TNB851985:TNF851985 TWX851985:TXB851985 UGT851985:UGX851985 UQP851985:UQT851985 VAL851985:VAP851985 VKH851985:VKL851985 VUD851985:VUH851985 WDZ851985:WED851985 WNV851985:WNZ851985 WXR851985:WXV851985 BJ917521:BN917521 LF917521:LJ917521 VB917521:VF917521 AEX917521:AFB917521 AOT917521:AOX917521 AYP917521:AYT917521 BIL917521:BIP917521 BSH917521:BSL917521 CCD917521:CCH917521 CLZ917521:CMD917521 CVV917521:CVZ917521 DFR917521:DFV917521 DPN917521:DPR917521 DZJ917521:DZN917521 EJF917521:EJJ917521 ETB917521:ETF917521 FCX917521:FDB917521 FMT917521:FMX917521 FWP917521:FWT917521 GGL917521:GGP917521 GQH917521:GQL917521 HAD917521:HAH917521 HJZ917521:HKD917521 HTV917521:HTZ917521 IDR917521:IDV917521 INN917521:INR917521 IXJ917521:IXN917521 JHF917521:JHJ917521 JRB917521:JRF917521 KAX917521:KBB917521 KKT917521:KKX917521 KUP917521:KUT917521 LEL917521:LEP917521 LOH917521:LOL917521 LYD917521:LYH917521 MHZ917521:MID917521 MRV917521:MRZ917521 NBR917521:NBV917521 NLN917521:NLR917521 NVJ917521:NVN917521 OFF917521:OFJ917521 OPB917521:OPF917521 OYX917521:OZB917521 PIT917521:PIX917521 PSP917521:PST917521 QCL917521:QCP917521 QMH917521:QML917521 QWD917521:QWH917521 RFZ917521:RGD917521 RPV917521:RPZ917521 RZR917521:RZV917521 SJN917521:SJR917521 STJ917521:STN917521 TDF917521:TDJ917521 TNB917521:TNF917521 TWX917521:TXB917521 UGT917521:UGX917521 UQP917521:UQT917521 VAL917521:VAP917521 VKH917521:VKL917521 VUD917521:VUH917521 WDZ917521:WED917521 WNV917521:WNZ917521 WXR917521:WXV917521 BJ983057:BN983057 LF983057:LJ983057 VB983057:VF983057 AEX983057:AFB983057 AOT983057:AOX983057 AYP983057:AYT983057 BIL983057:BIP983057 BSH983057:BSL983057 CCD983057:CCH983057 CLZ983057:CMD983057 CVV983057:CVZ983057 DFR983057:DFV983057 DPN983057:DPR983057 DZJ983057:DZN983057 EJF983057:EJJ983057 ETB983057:ETF983057 FCX983057:FDB983057 FMT983057:FMX983057 FWP983057:FWT983057 GGL983057:GGP983057 GQH983057:GQL983057 HAD983057:HAH983057 HJZ983057:HKD983057 HTV983057:HTZ983057 IDR983057:IDV983057 INN983057:INR983057 IXJ983057:IXN983057 JHF983057:JHJ983057 JRB983057:JRF983057 KAX983057:KBB983057 KKT983057:KKX983057 KUP983057:KUT983057 LEL983057:LEP983057 LOH983057:LOL983057 LYD983057:LYH983057 MHZ983057:MID983057 MRV983057:MRZ983057 NBR983057:NBV983057 NLN983057:NLR983057 NVJ983057:NVN983057 OFF983057:OFJ983057 OPB983057:OPF983057 OYX983057:OZB983057 PIT983057:PIX983057 PSP983057:PST983057 QCL983057:QCP983057 QMH983057:QML983057 QWD983057:QWH983057 RFZ983057:RGD983057 RPV983057:RPZ983057 RZR983057:RZV983057 SJN983057:SJR983057 STJ983057:STN983057 TDF983057:TDJ983057 TNB983057:TNF983057 TWX983057:TXB983057 UGT983057:UGX983057 UQP983057:UQT983057 VAL983057:VAP983057 VKH983057:VKL983057 VUD983057:VUH983057 WDZ983057:WED983057 WNV983057:WNZ983057 WXR983057:WXV983057" xr:uid="{69D41679-3194-417D-B031-80BE2F6A5AD0}">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9:CK65549 KY65549:MG65549 UU65549:WC65549 AEQ65549:AFY65549 AOM65549:APU65549 AYI65549:AZQ65549 BIE65549:BJM65549 BSA65549:BTI65549 CBW65549:CDE65549 CLS65549:CNA65549 CVO65549:CWW65549 DFK65549:DGS65549 DPG65549:DQO65549 DZC65549:EAK65549 EIY65549:EKG65549 ESU65549:EUC65549 FCQ65549:FDY65549 FMM65549:FNU65549 FWI65549:FXQ65549 GGE65549:GHM65549 GQA65549:GRI65549 GZW65549:HBE65549 HJS65549:HLA65549 HTO65549:HUW65549 IDK65549:IES65549 ING65549:IOO65549 IXC65549:IYK65549 JGY65549:JIG65549 JQU65549:JSC65549 KAQ65549:KBY65549 KKM65549:KLU65549 KUI65549:KVQ65549 LEE65549:LFM65549 LOA65549:LPI65549 LXW65549:LZE65549 MHS65549:MJA65549 MRO65549:MSW65549 NBK65549:NCS65549 NLG65549:NMO65549 NVC65549:NWK65549 OEY65549:OGG65549 OOU65549:OQC65549 OYQ65549:OZY65549 PIM65549:PJU65549 PSI65549:PTQ65549 QCE65549:QDM65549 QMA65549:QNI65549 QVW65549:QXE65549 RFS65549:RHA65549 RPO65549:RQW65549 RZK65549:SAS65549 SJG65549:SKO65549 STC65549:SUK65549 TCY65549:TEG65549 TMU65549:TOC65549 TWQ65549:TXY65549 UGM65549:UHU65549 UQI65549:URQ65549 VAE65549:VBM65549 VKA65549:VLI65549 VTW65549:VVE65549 WDS65549:WFA65549 WNO65549:WOW65549 WXK65549:WYS65549 BC131085:CK131085 KY131085:MG131085 UU131085:WC131085 AEQ131085:AFY131085 AOM131085:APU131085 AYI131085:AZQ131085 BIE131085:BJM131085 BSA131085:BTI131085 CBW131085:CDE131085 CLS131085:CNA131085 CVO131085:CWW131085 DFK131085:DGS131085 DPG131085:DQO131085 DZC131085:EAK131085 EIY131085:EKG131085 ESU131085:EUC131085 FCQ131085:FDY131085 FMM131085:FNU131085 FWI131085:FXQ131085 GGE131085:GHM131085 GQA131085:GRI131085 GZW131085:HBE131085 HJS131085:HLA131085 HTO131085:HUW131085 IDK131085:IES131085 ING131085:IOO131085 IXC131085:IYK131085 JGY131085:JIG131085 JQU131085:JSC131085 KAQ131085:KBY131085 KKM131085:KLU131085 KUI131085:KVQ131085 LEE131085:LFM131085 LOA131085:LPI131085 LXW131085:LZE131085 MHS131085:MJA131085 MRO131085:MSW131085 NBK131085:NCS131085 NLG131085:NMO131085 NVC131085:NWK131085 OEY131085:OGG131085 OOU131085:OQC131085 OYQ131085:OZY131085 PIM131085:PJU131085 PSI131085:PTQ131085 QCE131085:QDM131085 QMA131085:QNI131085 QVW131085:QXE131085 RFS131085:RHA131085 RPO131085:RQW131085 RZK131085:SAS131085 SJG131085:SKO131085 STC131085:SUK131085 TCY131085:TEG131085 TMU131085:TOC131085 TWQ131085:TXY131085 UGM131085:UHU131085 UQI131085:URQ131085 VAE131085:VBM131085 VKA131085:VLI131085 VTW131085:VVE131085 WDS131085:WFA131085 WNO131085:WOW131085 WXK131085:WYS131085 BC196621:CK196621 KY196621:MG196621 UU196621:WC196621 AEQ196621:AFY196621 AOM196621:APU196621 AYI196621:AZQ196621 BIE196621:BJM196621 BSA196621:BTI196621 CBW196621:CDE196621 CLS196621:CNA196621 CVO196621:CWW196621 DFK196621:DGS196621 DPG196621:DQO196621 DZC196621:EAK196621 EIY196621:EKG196621 ESU196621:EUC196621 FCQ196621:FDY196621 FMM196621:FNU196621 FWI196621:FXQ196621 GGE196621:GHM196621 GQA196621:GRI196621 GZW196621:HBE196621 HJS196621:HLA196621 HTO196621:HUW196621 IDK196621:IES196621 ING196621:IOO196621 IXC196621:IYK196621 JGY196621:JIG196621 JQU196621:JSC196621 KAQ196621:KBY196621 KKM196621:KLU196621 KUI196621:KVQ196621 LEE196621:LFM196621 LOA196621:LPI196621 LXW196621:LZE196621 MHS196621:MJA196621 MRO196621:MSW196621 NBK196621:NCS196621 NLG196621:NMO196621 NVC196621:NWK196621 OEY196621:OGG196621 OOU196621:OQC196621 OYQ196621:OZY196621 PIM196621:PJU196621 PSI196621:PTQ196621 QCE196621:QDM196621 QMA196621:QNI196621 QVW196621:QXE196621 RFS196621:RHA196621 RPO196621:RQW196621 RZK196621:SAS196621 SJG196621:SKO196621 STC196621:SUK196621 TCY196621:TEG196621 TMU196621:TOC196621 TWQ196621:TXY196621 UGM196621:UHU196621 UQI196621:URQ196621 VAE196621:VBM196621 VKA196621:VLI196621 VTW196621:VVE196621 WDS196621:WFA196621 WNO196621:WOW196621 WXK196621:WYS196621 BC262157:CK262157 KY262157:MG262157 UU262157:WC262157 AEQ262157:AFY262157 AOM262157:APU262157 AYI262157:AZQ262157 BIE262157:BJM262157 BSA262157:BTI262157 CBW262157:CDE262157 CLS262157:CNA262157 CVO262157:CWW262157 DFK262157:DGS262157 DPG262157:DQO262157 DZC262157:EAK262157 EIY262157:EKG262157 ESU262157:EUC262157 FCQ262157:FDY262157 FMM262157:FNU262157 FWI262157:FXQ262157 GGE262157:GHM262157 GQA262157:GRI262157 GZW262157:HBE262157 HJS262157:HLA262157 HTO262157:HUW262157 IDK262157:IES262157 ING262157:IOO262157 IXC262157:IYK262157 JGY262157:JIG262157 JQU262157:JSC262157 KAQ262157:KBY262157 KKM262157:KLU262157 KUI262157:KVQ262157 LEE262157:LFM262157 LOA262157:LPI262157 LXW262157:LZE262157 MHS262157:MJA262157 MRO262157:MSW262157 NBK262157:NCS262157 NLG262157:NMO262157 NVC262157:NWK262157 OEY262157:OGG262157 OOU262157:OQC262157 OYQ262157:OZY262157 PIM262157:PJU262157 PSI262157:PTQ262157 QCE262157:QDM262157 QMA262157:QNI262157 QVW262157:QXE262157 RFS262157:RHA262157 RPO262157:RQW262157 RZK262157:SAS262157 SJG262157:SKO262157 STC262157:SUK262157 TCY262157:TEG262157 TMU262157:TOC262157 TWQ262157:TXY262157 UGM262157:UHU262157 UQI262157:URQ262157 VAE262157:VBM262157 VKA262157:VLI262157 VTW262157:VVE262157 WDS262157:WFA262157 WNO262157:WOW262157 WXK262157:WYS262157 BC327693:CK327693 KY327693:MG327693 UU327693:WC327693 AEQ327693:AFY327693 AOM327693:APU327693 AYI327693:AZQ327693 BIE327693:BJM327693 BSA327693:BTI327693 CBW327693:CDE327693 CLS327693:CNA327693 CVO327693:CWW327693 DFK327693:DGS327693 DPG327693:DQO327693 DZC327693:EAK327693 EIY327693:EKG327693 ESU327693:EUC327693 FCQ327693:FDY327693 FMM327693:FNU327693 FWI327693:FXQ327693 GGE327693:GHM327693 GQA327693:GRI327693 GZW327693:HBE327693 HJS327693:HLA327693 HTO327693:HUW327693 IDK327693:IES327693 ING327693:IOO327693 IXC327693:IYK327693 JGY327693:JIG327693 JQU327693:JSC327693 KAQ327693:KBY327693 KKM327693:KLU327693 KUI327693:KVQ327693 LEE327693:LFM327693 LOA327693:LPI327693 LXW327693:LZE327693 MHS327693:MJA327693 MRO327693:MSW327693 NBK327693:NCS327693 NLG327693:NMO327693 NVC327693:NWK327693 OEY327693:OGG327693 OOU327693:OQC327693 OYQ327693:OZY327693 PIM327693:PJU327693 PSI327693:PTQ327693 QCE327693:QDM327693 QMA327693:QNI327693 QVW327693:QXE327693 RFS327693:RHA327693 RPO327693:RQW327693 RZK327693:SAS327693 SJG327693:SKO327693 STC327693:SUK327693 TCY327693:TEG327693 TMU327693:TOC327693 TWQ327693:TXY327693 UGM327693:UHU327693 UQI327693:URQ327693 VAE327693:VBM327693 VKA327693:VLI327693 VTW327693:VVE327693 WDS327693:WFA327693 WNO327693:WOW327693 WXK327693:WYS327693 BC393229:CK393229 KY393229:MG393229 UU393229:WC393229 AEQ393229:AFY393229 AOM393229:APU393229 AYI393229:AZQ393229 BIE393229:BJM393229 BSA393229:BTI393229 CBW393229:CDE393229 CLS393229:CNA393229 CVO393229:CWW393229 DFK393229:DGS393229 DPG393229:DQO393229 DZC393229:EAK393229 EIY393229:EKG393229 ESU393229:EUC393229 FCQ393229:FDY393229 FMM393229:FNU393229 FWI393229:FXQ393229 GGE393229:GHM393229 GQA393229:GRI393229 GZW393229:HBE393229 HJS393229:HLA393229 HTO393229:HUW393229 IDK393229:IES393229 ING393229:IOO393229 IXC393229:IYK393229 JGY393229:JIG393229 JQU393229:JSC393229 KAQ393229:KBY393229 KKM393229:KLU393229 KUI393229:KVQ393229 LEE393229:LFM393229 LOA393229:LPI393229 LXW393229:LZE393229 MHS393229:MJA393229 MRO393229:MSW393229 NBK393229:NCS393229 NLG393229:NMO393229 NVC393229:NWK393229 OEY393229:OGG393229 OOU393229:OQC393229 OYQ393229:OZY393229 PIM393229:PJU393229 PSI393229:PTQ393229 QCE393229:QDM393229 QMA393229:QNI393229 QVW393229:QXE393229 RFS393229:RHA393229 RPO393229:RQW393229 RZK393229:SAS393229 SJG393229:SKO393229 STC393229:SUK393229 TCY393229:TEG393229 TMU393229:TOC393229 TWQ393229:TXY393229 UGM393229:UHU393229 UQI393229:URQ393229 VAE393229:VBM393229 VKA393229:VLI393229 VTW393229:VVE393229 WDS393229:WFA393229 WNO393229:WOW393229 WXK393229:WYS393229 BC458765:CK458765 KY458765:MG458765 UU458765:WC458765 AEQ458765:AFY458765 AOM458765:APU458765 AYI458765:AZQ458765 BIE458765:BJM458765 BSA458765:BTI458765 CBW458765:CDE458765 CLS458765:CNA458765 CVO458765:CWW458765 DFK458765:DGS458765 DPG458765:DQO458765 DZC458765:EAK458765 EIY458765:EKG458765 ESU458765:EUC458765 FCQ458765:FDY458765 FMM458765:FNU458765 FWI458765:FXQ458765 GGE458765:GHM458765 GQA458765:GRI458765 GZW458765:HBE458765 HJS458765:HLA458765 HTO458765:HUW458765 IDK458765:IES458765 ING458765:IOO458765 IXC458765:IYK458765 JGY458765:JIG458765 JQU458765:JSC458765 KAQ458765:KBY458765 KKM458765:KLU458765 KUI458765:KVQ458765 LEE458765:LFM458765 LOA458765:LPI458765 LXW458765:LZE458765 MHS458765:MJA458765 MRO458765:MSW458765 NBK458765:NCS458765 NLG458765:NMO458765 NVC458765:NWK458765 OEY458765:OGG458765 OOU458765:OQC458765 OYQ458765:OZY458765 PIM458765:PJU458765 PSI458765:PTQ458765 QCE458765:QDM458765 QMA458765:QNI458765 QVW458765:QXE458765 RFS458765:RHA458765 RPO458765:RQW458765 RZK458765:SAS458765 SJG458765:SKO458765 STC458765:SUK458765 TCY458765:TEG458765 TMU458765:TOC458765 TWQ458765:TXY458765 UGM458765:UHU458765 UQI458765:URQ458765 VAE458765:VBM458765 VKA458765:VLI458765 VTW458765:VVE458765 WDS458765:WFA458765 WNO458765:WOW458765 WXK458765:WYS458765 BC524301:CK524301 KY524301:MG524301 UU524301:WC524301 AEQ524301:AFY524301 AOM524301:APU524301 AYI524301:AZQ524301 BIE524301:BJM524301 BSA524301:BTI524301 CBW524301:CDE524301 CLS524301:CNA524301 CVO524301:CWW524301 DFK524301:DGS524301 DPG524301:DQO524301 DZC524301:EAK524301 EIY524301:EKG524301 ESU524301:EUC524301 FCQ524301:FDY524301 FMM524301:FNU524301 FWI524301:FXQ524301 GGE524301:GHM524301 GQA524301:GRI524301 GZW524301:HBE524301 HJS524301:HLA524301 HTO524301:HUW524301 IDK524301:IES524301 ING524301:IOO524301 IXC524301:IYK524301 JGY524301:JIG524301 JQU524301:JSC524301 KAQ524301:KBY524301 KKM524301:KLU524301 KUI524301:KVQ524301 LEE524301:LFM524301 LOA524301:LPI524301 LXW524301:LZE524301 MHS524301:MJA524301 MRO524301:MSW524301 NBK524301:NCS524301 NLG524301:NMO524301 NVC524301:NWK524301 OEY524301:OGG524301 OOU524301:OQC524301 OYQ524301:OZY524301 PIM524301:PJU524301 PSI524301:PTQ524301 QCE524301:QDM524301 QMA524301:QNI524301 QVW524301:QXE524301 RFS524301:RHA524301 RPO524301:RQW524301 RZK524301:SAS524301 SJG524301:SKO524301 STC524301:SUK524301 TCY524301:TEG524301 TMU524301:TOC524301 TWQ524301:TXY524301 UGM524301:UHU524301 UQI524301:URQ524301 VAE524301:VBM524301 VKA524301:VLI524301 VTW524301:VVE524301 WDS524301:WFA524301 WNO524301:WOW524301 WXK524301:WYS524301 BC589837:CK589837 KY589837:MG589837 UU589837:WC589837 AEQ589837:AFY589837 AOM589837:APU589837 AYI589837:AZQ589837 BIE589837:BJM589837 BSA589837:BTI589837 CBW589837:CDE589837 CLS589837:CNA589837 CVO589837:CWW589837 DFK589837:DGS589837 DPG589837:DQO589837 DZC589837:EAK589837 EIY589837:EKG589837 ESU589837:EUC589837 FCQ589837:FDY589837 FMM589837:FNU589837 FWI589837:FXQ589837 GGE589837:GHM589837 GQA589837:GRI589837 GZW589837:HBE589837 HJS589837:HLA589837 HTO589837:HUW589837 IDK589837:IES589837 ING589837:IOO589837 IXC589837:IYK589837 JGY589837:JIG589837 JQU589837:JSC589837 KAQ589837:KBY589837 KKM589837:KLU589837 KUI589837:KVQ589837 LEE589837:LFM589837 LOA589837:LPI589837 LXW589837:LZE589837 MHS589837:MJA589837 MRO589837:MSW589837 NBK589837:NCS589837 NLG589837:NMO589837 NVC589837:NWK589837 OEY589837:OGG589837 OOU589837:OQC589837 OYQ589837:OZY589837 PIM589837:PJU589837 PSI589837:PTQ589837 QCE589837:QDM589837 QMA589837:QNI589837 QVW589837:QXE589837 RFS589837:RHA589837 RPO589837:RQW589837 RZK589837:SAS589837 SJG589837:SKO589837 STC589837:SUK589837 TCY589837:TEG589837 TMU589837:TOC589837 TWQ589837:TXY589837 UGM589837:UHU589837 UQI589837:URQ589837 VAE589837:VBM589837 VKA589837:VLI589837 VTW589837:VVE589837 WDS589837:WFA589837 WNO589837:WOW589837 WXK589837:WYS589837 BC655373:CK655373 KY655373:MG655373 UU655373:WC655373 AEQ655373:AFY655373 AOM655373:APU655373 AYI655373:AZQ655373 BIE655373:BJM655373 BSA655373:BTI655373 CBW655373:CDE655373 CLS655373:CNA655373 CVO655373:CWW655373 DFK655373:DGS655373 DPG655373:DQO655373 DZC655373:EAK655373 EIY655373:EKG655373 ESU655373:EUC655373 FCQ655373:FDY655373 FMM655373:FNU655373 FWI655373:FXQ655373 GGE655373:GHM655373 GQA655373:GRI655373 GZW655373:HBE655373 HJS655373:HLA655373 HTO655373:HUW655373 IDK655373:IES655373 ING655373:IOO655373 IXC655373:IYK655373 JGY655373:JIG655373 JQU655373:JSC655373 KAQ655373:KBY655373 KKM655373:KLU655373 KUI655373:KVQ655373 LEE655373:LFM655373 LOA655373:LPI655373 LXW655373:LZE655373 MHS655373:MJA655373 MRO655373:MSW655373 NBK655373:NCS655373 NLG655373:NMO655373 NVC655373:NWK655373 OEY655373:OGG655373 OOU655373:OQC655373 OYQ655373:OZY655373 PIM655373:PJU655373 PSI655373:PTQ655373 QCE655373:QDM655373 QMA655373:QNI655373 QVW655373:QXE655373 RFS655373:RHA655373 RPO655373:RQW655373 RZK655373:SAS655373 SJG655373:SKO655373 STC655373:SUK655373 TCY655373:TEG655373 TMU655373:TOC655373 TWQ655373:TXY655373 UGM655373:UHU655373 UQI655373:URQ655373 VAE655373:VBM655373 VKA655373:VLI655373 VTW655373:VVE655373 WDS655373:WFA655373 WNO655373:WOW655373 WXK655373:WYS655373 BC720909:CK720909 KY720909:MG720909 UU720909:WC720909 AEQ720909:AFY720909 AOM720909:APU720909 AYI720909:AZQ720909 BIE720909:BJM720909 BSA720909:BTI720909 CBW720909:CDE720909 CLS720909:CNA720909 CVO720909:CWW720909 DFK720909:DGS720909 DPG720909:DQO720909 DZC720909:EAK720909 EIY720909:EKG720909 ESU720909:EUC720909 FCQ720909:FDY720909 FMM720909:FNU720909 FWI720909:FXQ720909 GGE720909:GHM720909 GQA720909:GRI720909 GZW720909:HBE720909 HJS720909:HLA720909 HTO720909:HUW720909 IDK720909:IES720909 ING720909:IOO720909 IXC720909:IYK720909 JGY720909:JIG720909 JQU720909:JSC720909 KAQ720909:KBY720909 KKM720909:KLU720909 KUI720909:KVQ720909 LEE720909:LFM720909 LOA720909:LPI720909 LXW720909:LZE720909 MHS720909:MJA720909 MRO720909:MSW720909 NBK720909:NCS720909 NLG720909:NMO720909 NVC720909:NWK720909 OEY720909:OGG720909 OOU720909:OQC720909 OYQ720909:OZY720909 PIM720909:PJU720909 PSI720909:PTQ720909 QCE720909:QDM720909 QMA720909:QNI720909 QVW720909:QXE720909 RFS720909:RHA720909 RPO720909:RQW720909 RZK720909:SAS720909 SJG720909:SKO720909 STC720909:SUK720909 TCY720909:TEG720909 TMU720909:TOC720909 TWQ720909:TXY720909 UGM720909:UHU720909 UQI720909:URQ720909 VAE720909:VBM720909 VKA720909:VLI720909 VTW720909:VVE720909 WDS720909:WFA720909 WNO720909:WOW720909 WXK720909:WYS720909 BC786445:CK786445 KY786445:MG786445 UU786445:WC786445 AEQ786445:AFY786445 AOM786445:APU786445 AYI786445:AZQ786445 BIE786445:BJM786445 BSA786445:BTI786445 CBW786445:CDE786445 CLS786445:CNA786445 CVO786445:CWW786445 DFK786445:DGS786445 DPG786445:DQO786445 DZC786445:EAK786445 EIY786445:EKG786445 ESU786445:EUC786445 FCQ786445:FDY786445 FMM786445:FNU786445 FWI786445:FXQ786445 GGE786445:GHM786445 GQA786445:GRI786445 GZW786445:HBE786445 HJS786445:HLA786445 HTO786445:HUW786445 IDK786445:IES786445 ING786445:IOO786445 IXC786445:IYK786445 JGY786445:JIG786445 JQU786445:JSC786445 KAQ786445:KBY786445 KKM786445:KLU786445 KUI786445:KVQ786445 LEE786445:LFM786445 LOA786445:LPI786445 LXW786445:LZE786445 MHS786445:MJA786445 MRO786445:MSW786445 NBK786445:NCS786445 NLG786445:NMO786445 NVC786445:NWK786445 OEY786445:OGG786445 OOU786445:OQC786445 OYQ786445:OZY786445 PIM786445:PJU786445 PSI786445:PTQ786445 QCE786445:QDM786445 QMA786445:QNI786445 QVW786445:QXE786445 RFS786445:RHA786445 RPO786445:RQW786445 RZK786445:SAS786445 SJG786445:SKO786445 STC786445:SUK786445 TCY786445:TEG786445 TMU786445:TOC786445 TWQ786445:TXY786445 UGM786445:UHU786445 UQI786445:URQ786445 VAE786445:VBM786445 VKA786445:VLI786445 VTW786445:VVE786445 WDS786445:WFA786445 WNO786445:WOW786445 WXK786445:WYS786445 BC851981:CK851981 KY851981:MG851981 UU851981:WC851981 AEQ851981:AFY851981 AOM851981:APU851981 AYI851981:AZQ851981 BIE851981:BJM851981 BSA851981:BTI851981 CBW851981:CDE851981 CLS851981:CNA851981 CVO851981:CWW851981 DFK851981:DGS851981 DPG851981:DQO851981 DZC851981:EAK851981 EIY851981:EKG851981 ESU851981:EUC851981 FCQ851981:FDY851981 FMM851981:FNU851981 FWI851981:FXQ851981 GGE851981:GHM851981 GQA851981:GRI851981 GZW851981:HBE851981 HJS851981:HLA851981 HTO851981:HUW851981 IDK851981:IES851981 ING851981:IOO851981 IXC851981:IYK851981 JGY851981:JIG851981 JQU851981:JSC851981 KAQ851981:KBY851981 KKM851981:KLU851981 KUI851981:KVQ851981 LEE851981:LFM851981 LOA851981:LPI851981 LXW851981:LZE851981 MHS851981:MJA851981 MRO851981:MSW851981 NBK851981:NCS851981 NLG851981:NMO851981 NVC851981:NWK851981 OEY851981:OGG851981 OOU851981:OQC851981 OYQ851981:OZY851981 PIM851981:PJU851981 PSI851981:PTQ851981 QCE851981:QDM851981 QMA851981:QNI851981 QVW851981:QXE851981 RFS851981:RHA851981 RPO851981:RQW851981 RZK851981:SAS851981 SJG851981:SKO851981 STC851981:SUK851981 TCY851981:TEG851981 TMU851981:TOC851981 TWQ851981:TXY851981 UGM851981:UHU851981 UQI851981:URQ851981 VAE851981:VBM851981 VKA851981:VLI851981 VTW851981:VVE851981 WDS851981:WFA851981 WNO851981:WOW851981 WXK851981:WYS851981 BC917517:CK917517 KY917517:MG917517 UU917517:WC917517 AEQ917517:AFY917517 AOM917517:APU917517 AYI917517:AZQ917517 BIE917517:BJM917517 BSA917517:BTI917517 CBW917517:CDE917517 CLS917517:CNA917517 CVO917517:CWW917517 DFK917517:DGS917517 DPG917517:DQO917517 DZC917517:EAK917517 EIY917517:EKG917517 ESU917517:EUC917517 FCQ917517:FDY917517 FMM917517:FNU917517 FWI917517:FXQ917517 GGE917517:GHM917517 GQA917517:GRI917517 GZW917517:HBE917517 HJS917517:HLA917517 HTO917517:HUW917517 IDK917517:IES917517 ING917517:IOO917517 IXC917517:IYK917517 JGY917517:JIG917517 JQU917517:JSC917517 KAQ917517:KBY917517 KKM917517:KLU917517 KUI917517:KVQ917517 LEE917517:LFM917517 LOA917517:LPI917517 LXW917517:LZE917517 MHS917517:MJA917517 MRO917517:MSW917517 NBK917517:NCS917517 NLG917517:NMO917517 NVC917517:NWK917517 OEY917517:OGG917517 OOU917517:OQC917517 OYQ917517:OZY917517 PIM917517:PJU917517 PSI917517:PTQ917517 QCE917517:QDM917517 QMA917517:QNI917517 QVW917517:QXE917517 RFS917517:RHA917517 RPO917517:RQW917517 RZK917517:SAS917517 SJG917517:SKO917517 STC917517:SUK917517 TCY917517:TEG917517 TMU917517:TOC917517 TWQ917517:TXY917517 UGM917517:UHU917517 UQI917517:URQ917517 VAE917517:VBM917517 VKA917517:VLI917517 VTW917517:VVE917517 WDS917517:WFA917517 WNO917517:WOW917517 WXK917517:WYS917517 BC983053:CK983053 KY983053:MG983053 UU983053:WC983053 AEQ983053:AFY983053 AOM983053:APU983053 AYI983053:AZQ983053 BIE983053:BJM983053 BSA983053:BTI983053 CBW983053:CDE983053 CLS983053:CNA983053 CVO983053:CWW983053 DFK983053:DGS983053 DPG983053:DQO983053 DZC983053:EAK983053 EIY983053:EKG983053 ESU983053:EUC983053 FCQ983053:FDY983053 FMM983053:FNU983053 FWI983053:FXQ983053 GGE983053:GHM983053 GQA983053:GRI983053 GZW983053:HBE983053 HJS983053:HLA983053 HTO983053:HUW983053 IDK983053:IES983053 ING983053:IOO983053 IXC983053:IYK983053 JGY983053:JIG983053 JQU983053:JSC983053 KAQ983053:KBY983053 KKM983053:KLU983053 KUI983053:KVQ983053 LEE983053:LFM983053 LOA983053:LPI983053 LXW983053:LZE983053 MHS983053:MJA983053 MRO983053:MSW983053 NBK983053:NCS983053 NLG983053:NMO983053 NVC983053:NWK983053 OEY983053:OGG983053 OOU983053:OQC983053 OYQ983053:OZY983053 PIM983053:PJU983053 PSI983053:PTQ983053 QCE983053:QDM983053 QMA983053:QNI983053 QVW983053:QXE983053 RFS983053:RHA983053 RPO983053:RQW983053 RZK983053:SAS983053 SJG983053:SKO983053 STC983053:SUK983053 TCY983053:TEG983053 TMU983053:TOC983053 TWQ983053:TXY983053 UGM983053:UHU983053 UQI983053:URQ983053 VAE983053:VBM983053 VKA983053:VLI983053 VTW983053:VVE983053 WDS983053:WFA983053 WNO983053:WOW983053 WXK983053:WYS983053 AG58:AL59 KC58:KH59 TY58:UD59 ADU58:ADZ59 ANQ58:ANV59 AXM58:AXR59 BHI58:BHN59 BRE58:BRJ59 CBA58:CBF59 CKW58:CLB59 CUS58:CUX59 DEO58:DET59 DOK58:DOP59 DYG58:DYL59 EIC58:EIH59 ERY58:ESD59 FBU58:FBZ59 FLQ58:FLV59 FVM58:FVR59 GFI58:GFN59 GPE58:GPJ59 GZA58:GZF59 HIW58:HJB59 HSS58:HSX59 ICO58:ICT59 IMK58:IMP59 IWG58:IWL59 JGC58:JGH59 JPY58:JQD59 JZU58:JZZ59 KJQ58:KJV59 KTM58:KTR59 LDI58:LDN59 LNE58:LNJ59 LXA58:LXF59 MGW58:MHB59 MQS58:MQX59 NAO58:NAT59 NKK58:NKP59 NUG58:NUL59 OEC58:OEH59 ONY58:OOD59 OXU58:OXZ59 PHQ58:PHV59 PRM58:PRR59 QBI58:QBN59 QLE58:QLJ59 QVA58:QVF59 REW58:RFB59 ROS58:ROX59 RYO58:RYT59 SIK58:SIP59 SSG58:SSL59 TCC58:TCH59 TLY58:TMD59 TVU58:TVZ59 UFQ58:UFV59 UPM58:UPR59 UZI58:UZN59 VJE58:VJJ59 VTA58:VTF59 WCW58:WDB59 WMS58:WMX59 WWO58:WWT59 AG65592:AL65593 KC65592:KH65593 TY65592:UD65593 ADU65592:ADZ65593 ANQ65592:ANV65593 AXM65592:AXR65593 BHI65592:BHN65593 BRE65592:BRJ65593 CBA65592:CBF65593 CKW65592:CLB65593 CUS65592:CUX65593 DEO65592:DET65593 DOK65592:DOP65593 DYG65592:DYL65593 EIC65592:EIH65593 ERY65592:ESD65593 FBU65592:FBZ65593 FLQ65592:FLV65593 FVM65592:FVR65593 GFI65592:GFN65593 GPE65592:GPJ65593 GZA65592:GZF65593 HIW65592:HJB65593 HSS65592:HSX65593 ICO65592:ICT65593 IMK65592:IMP65593 IWG65592:IWL65593 JGC65592:JGH65593 JPY65592:JQD65593 JZU65592:JZZ65593 KJQ65592:KJV65593 KTM65592:KTR65593 LDI65592:LDN65593 LNE65592:LNJ65593 LXA65592:LXF65593 MGW65592:MHB65593 MQS65592:MQX65593 NAO65592:NAT65593 NKK65592:NKP65593 NUG65592:NUL65593 OEC65592:OEH65593 ONY65592:OOD65593 OXU65592:OXZ65593 PHQ65592:PHV65593 PRM65592:PRR65593 QBI65592:QBN65593 QLE65592:QLJ65593 QVA65592:QVF65593 REW65592:RFB65593 ROS65592:ROX65593 RYO65592:RYT65593 SIK65592:SIP65593 SSG65592:SSL65593 TCC65592:TCH65593 TLY65592:TMD65593 TVU65592:TVZ65593 UFQ65592:UFV65593 UPM65592:UPR65593 UZI65592:UZN65593 VJE65592:VJJ65593 VTA65592:VTF65593 WCW65592:WDB65593 WMS65592:WMX65593 WWO65592:WWT65593 AG131128:AL131129 KC131128:KH131129 TY131128:UD131129 ADU131128:ADZ131129 ANQ131128:ANV131129 AXM131128:AXR131129 BHI131128:BHN131129 BRE131128:BRJ131129 CBA131128:CBF131129 CKW131128:CLB131129 CUS131128:CUX131129 DEO131128:DET131129 DOK131128:DOP131129 DYG131128:DYL131129 EIC131128:EIH131129 ERY131128:ESD131129 FBU131128:FBZ131129 FLQ131128:FLV131129 FVM131128:FVR131129 GFI131128:GFN131129 GPE131128:GPJ131129 GZA131128:GZF131129 HIW131128:HJB131129 HSS131128:HSX131129 ICO131128:ICT131129 IMK131128:IMP131129 IWG131128:IWL131129 JGC131128:JGH131129 JPY131128:JQD131129 JZU131128:JZZ131129 KJQ131128:KJV131129 KTM131128:KTR131129 LDI131128:LDN131129 LNE131128:LNJ131129 LXA131128:LXF131129 MGW131128:MHB131129 MQS131128:MQX131129 NAO131128:NAT131129 NKK131128:NKP131129 NUG131128:NUL131129 OEC131128:OEH131129 ONY131128:OOD131129 OXU131128:OXZ131129 PHQ131128:PHV131129 PRM131128:PRR131129 QBI131128:QBN131129 QLE131128:QLJ131129 QVA131128:QVF131129 REW131128:RFB131129 ROS131128:ROX131129 RYO131128:RYT131129 SIK131128:SIP131129 SSG131128:SSL131129 TCC131128:TCH131129 TLY131128:TMD131129 TVU131128:TVZ131129 UFQ131128:UFV131129 UPM131128:UPR131129 UZI131128:UZN131129 VJE131128:VJJ131129 VTA131128:VTF131129 WCW131128:WDB131129 WMS131128:WMX131129 WWO131128:WWT131129 AG196664:AL196665 KC196664:KH196665 TY196664:UD196665 ADU196664:ADZ196665 ANQ196664:ANV196665 AXM196664:AXR196665 BHI196664:BHN196665 BRE196664:BRJ196665 CBA196664:CBF196665 CKW196664:CLB196665 CUS196664:CUX196665 DEO196664:DET196665 DOK196664:DOP196665 DYG196664:DYL196665 EIC196664:EIH196665 ERY196664:ESD196665 FBU196664:FBZ196665 FLQ196664:FLV196665 FVM196664:FVR196665 GFI196664:GFN196665 GPE196664:GPJ196665 GZA196664:GZF196665 HIW196664:HJB196665 HSS196664:HSX196665 ICO196664:ICT196665 IMK196664:IMP196665 IWG196664:IWL196665 JGC196664:JGH196665 JPY196664:JQD196665 JZU196664:JZZ196665 KJQ196664:KJV196665 KTM196664:KTR196665 LDI196664:LDN196665 LNE196664:LNJ196665 LXA196664:LXF196665 MGW196664:MHB196665 MQS196664:MQX196665 NAO196664:NAT196665 NKK196664:NKP196665 NUG196664:NUL196665 OEC196664:OEH196665 ONY196664:OOD196665 OXU196664:OXZ196665 PHQ196664:PHV196665 PRM196664:PRR196665 QBI196664:QBN196665 QLE196664:QLJ196665 QVA196664:QVF196665 REW196664:RFB196665 ROS196664:ROX196665 RYO196664:RYT196665 SIK196664:SIP196665 SSG196664:SSL196665 TCC196664:TCH196665 TLY196664:TMD196665 TVU196664:TVZ196665 UFQ196664:UFV196665 UPM196664:UPR196665 UZI196664:UZN196665 VJE196664:VJJ196665 VTA196664:VTF196665 WCW196664:WDB196665 WMS196664:WMX196665 WWO196664:WWT196665 AG262200:AL262201 KC262200:KH262201 TY262200:UD262201 ADU262200:ADZ262201 ANQ262200:ANV262201 AXM262200:AXR262201 BHI262200:BHN262201 BRE262200:BRJ262201 CBA262200:CBF262201 CKW262200:CLB262201 CUS262200:CUX262201 DEO262200:DET262201 DOK262200:DOP262201 DYG262200:DYL262201 EIC262200:EIH262201 ERY262200:ESD262201 FBU262200:FBZ262201 FLQ262200:FLV262201 FVM262200:FVR262201 GFI262200:GFN262201 GPE262200:GPJ262201 GZA262200:GZF262201 HIW262200:HJB262201 HSS262200:HSX262201 ICO262200:ICT262201 IMK262200:IMP262201 IWG262200:IWL262201 JGC262200:JGH262201 JPY262200:JQD262201 JZU262200:JZZ262201 KJQ262200:KJV262201 KTM262200:KTR262201 LDI262200:LDN262201 LNE262200:LNJ262201 LXA262200:LXF262201 MGW262200:MHB262201 MQS262200:MQX262201 NAO262200:NAT262201 NKK262200:NKP262201 NUG262200:NUL262201 OEC262200:OEH262201 ONY262200:OOD262201 OXU262200:OXZ262201 PHQ262200:PHV262201 PRM262200:PRR262201 QBI262200:QBN262201 QLE262200:QLJ262201 QVA262200:QVF262201 REW262200:RFB262201 ROS262200:ROX262201 RYO262200:RYT262201 SIK262200:SIP262201 SSG262200:SSL262201 TCC262200:TCH262201 TLY262200:TMD262201 TVU262200:TVZ262201 UFQ262200:UFV262201 UPM262200:UPR262201 UZI262200:UZN262201 VJE262200:VJJ262201 VTA262200:VTF262201 WCW262200:WDB262201 WMS262200:WMX262201 WWO262200:WWT262201 AG327736:AL327737 KC327736:KH327737 TY327736:UD327737 ADU327736:ADZ327737 ANQ327736:ANV327737 AXM327736:AXR327737 BHI327736:BHN327737 BRE327736:BRJ327737 CBA327736:CBF327737 CKW327736:CLB327737 CUS327736:CUX327737 DEO327736:DET327737 DOK327736:DOP327737 DYG327736:DYL327737 EIC327736:EIH327737 ERY327736:ESD327737 FBU327736:FBZ327737 FLQ327736:FLV327737 FVM327736:FVR327737 GFI327736:GFN327737 GPE327736:GPJ327737 GZA327736:GZF327737 HIW327736:HJB327737 HSS327736:HSX327737 ICO327736:ICT327737 IMK327736:IMP327737 IWG327736:IWL327737 JGC327736:JGH327737 JPY327736:JQD327737 JZU327736:JZZ327737 KJQ327736:KJV327737 KTM327736:KTR327737 LDI327736:LDN327737 LNE327736:LNJ327737 LXA327736:LXF327737 MGW327736:MHB327737 MQS327736:MQX327737 NAO327736:NAT327737 NKK327736:NKP327737 NUG327736:NUL327737 OEC327736:OEH327737 ONY327736:OOD327737 OXU327736:OXZ327737 PHQ327736:PHV327737 PRM327736:PRR327737 QBI327736:QBN327737 QLE327736:QLJ327737 QVA327736:QVF327737 REW327736:RFB327737 ROS327736:ROX327737 RYO327736:RYT327737 SIK327736:SIP327737 SSG327736:SSL327737 TCC327736:TCH327737 TLY327736:TMD327737 TVU327736:TVZ327737 UFQ327736:UFV327737 UPM327736:UPR327737 UZI327736:UZN327737 VJE327736:VJJ327737 VTA327736:VTF327737 WCW327736:WDB327737 WMS327736:WMX327737 WWO327736:WWT327737 AG393272:AL393273 KC393272:KH393273 TY393272:UD393273 ADU393272:ADZ393273 ANQ393272:ANV393273 AXM393272:AXR393273 BHI393272:BHN393273 BRE393272:BRJ393273 CBA393272:CBF393273 CKW393272:CLB393273 CUS393272:CUX393273 DEO393272:DET393273 DOK393272:DOP393273 DYG393272:DYL393273 EIC393272:EIH393273 ERY393272:ESD393273 FBU393272:FBZ393273 FLQ393272:FLV393273 FVM393272:FVR393273 GFI393272:GFN393273 GPE393272:GPJ393273 GZA393272:GZF393273 HIW393272:HJB393273 HSS393272:HSX393273 ICO393272:ICT393273 IMK393272:IMP393273 IWG393272:IWL393273 JGC393272:JGH393273 JPY393272:JQD393273 JZU393272:JZZ393273 KJQ393272:KJV393273 KTM393272:KTR393273 LDI393272:LDN393273 LNE393272:LNJ393273 LXA393272:LXF393273 MGW393272:MHB393273 MQS393272:MQX393273 NAO393272:NAT393273 NKK393272:NKP393273 NUG393272:NUL393273 OEC393272:OEH393273 ONY393272:OOD393273 OXU393272:OXZ393273 PHQ393272:PHV393273 PRM393272:PRR393273 QBI393272:QBN393273 QLE393272:QLJ393273 QVA393272:QVF393273 REW393272:RFB393273 ROS393272:ROX393273 RYO393272:RYT393273 SIK393272:SIP393273 SSG393272:SSL393273 TCC393272:TCH393273 TLY393272:TMD393273 TVU393272:TVZ393273 UFQ393272:UFV393273 UPM393272:UPR393273 UZI393272:UZN393273 VJE393272:VJJ393273 VTA393272:VTF393273 WCW393272:WDB393273 WMS393272:WMX393273 WWO393272:WWT393273 AG458808:AL458809 KC458808:KH458809 TY458808:UD458809 ADU458808:ADZ458809 ANQ458808:ANV458809 AXM458808:AXR458809 BHI458808:BHN458809 BRE458808:BRJ458809 CBA458808:CBF458809 CKW458808:CLB458809 CUS458808:CUX458809 DEO458808:DET458809 DOK458808:DOP458809 DYG458808:DYL458809 EIC458808:EIH458809 ERY458808:ESD458809 FBU458808:FBZ458809 FLQ458808:FLV458809 FVM458808:FVR458809 GFI458808:GFN458809 GPE458808:GPJ458809 GZA458808:GZF458809 HIW458808:HJB458809 HSS458808:HSX458809 ICO458808:ICT458809 IMK458808:IMP458809 IWG458808:IWL458809 JGC458808:JGH458809 JPY458808:JQD458809 JZU458808:JZZ458809 KJQ458808:KJV458809 KTM458808:KTR458809 LDI458808:LDN458809 LNE458808:LNJ458809 LXA458808:LXF458809 MGW458808:MHB458809 MQS458808:MQX458809 NAO458808:NAT458809 NKK458808:NKP458809 NUG458808:NUL458809 OEC458808:OEH458809 ONY458808:OOD458809 OXU458808:OXZ458809 PHQ458808:PHV458809 PRM458808:PRR458809 QBI458808:QBN458809 QLE458808:QLJ458809 QVA458808:QVF458809 REW458808:RFB458809 ROS458808:ROX458809 RYO458808:RYT458809 SIK458808:SIP458809 SSG458808:SSL458809 TCC458808:TCH458809 TLY458808:TMD458809 TVU458808:TVZ458809 UFQ458808:UFV458809 UPM458808:UPR458809 UZI458808:UZN458809 VJE458808:VJJ458809 VTA458808:VTF458809 WCW458808:WDB458809 WMS458808:WMX458809 WWO458808:WWT458809 AG524344:AL524345 KC524344:KH524345 TY524344:UD524345 ADU524344:ADZ524345 ANQ524344:ANV524345 AXM524344:AXR524345 BHI524344:BHN524345 BRE524344:BRJ524345 CBA524344:CBF524345 CKW524344:CLB524345 CUS524344:CUX524345 DEO524344:DET524345 DOK524344:DOP524345 DYG524344:DYL524345 EIC524344:EIH524345 ERY524344:ESD524345 FBU524344:FBZ524345 FLQ524344:FLV524345 FVM524344:FVR524345 GFI524344:GFN524345 GPE524344:GPJ524345 GZA524344:GZF524345 HIW524344:HJB524345 HSS524344:HSX524345 ICO524344:ICT524345 IMK524344:IMP524345 IWG524344:IWL524345 JGC524344:JGH524345 JPY524344:JQD524345 JZU524344:JZZ524345 KJQ524344:KJV524345 KTM524344:KTR524345 LDI524344:LDN524345 LNE524344:LNJ524345 LXA524344:LXF524345 MGW524344:MHB524345 MQS524344:MQX524345 NAO524344:NAT524345 NKK524344:NKP524345 NUG524344:NUL524345 OEC524344:OEH524345 ONY524344:OOD524345 OXU524344:OXZ524345 PHQ524344:PHV524345 PRM524344:PRR524345 QBI524344:QBN524345 QLE524344:QLJ524345 QVA524344:QVF524345 REW524344:RFB524345 ROS524344:ROX524345 RYO524344:RYT524345 SIK524344:SIP524345 SSG524344:SSL524345 TCC524344:TCH524345 TLY524344:TMD524345 TVU524344:TVZ524345 UFQ524344:UFV524345 UPM524344:UPR524345 UZI524344:UZN524345 VJE524344:VJJ524345 VTA524344:VTF524345 WCW524344:WDB524345 WMS524344:WMX524345 WWO524344:WWT524345 AG589880:AL589881 KC589880:KH589881 TY589880:UD589881 ADU589880:ADZ589881 ANQ589880:ANV589881 AXM589880:AXR589881 BHI589880:BHN589881 BRE589880:BRJ589881 CBA589880:CBF589881 CKW589880:CLB589881 CUS589880:CUX589881 DEO589880:DET589881 DOK589880:DOP589881 DYG589880:DYL589881 EIC589880:EIH589881 ERY589880:ESD589881 FBU589880:FBZ589881 FLQ589880:FLV589881 FVM589880:FVR589881 GFI589880:GFN589881 GPE589880:GPJ589881 GZA589880:GZF589881 HIW589880:HJB589881 HSS589880:HSX589881 ICO589880:ICT589881 IMK589880:IMP589881 IWG589880:IWL589881 JGC589880:JGH589881 JPY589880:JQD589881 JZU589880:JZZ589881 KJQ589880:KJV589881 KTM589880:KTR589881 LDI589880:LDN589881 LNE589880:LNJ589881 LXA589880:LXF589881 MGW589880:MHB589881 MQS589880:MQX589881 NAO589880:NAT589881 NKK589880:NKP589881 NUG589880:NUL589881 OEC589880:OEH589881 ONY589880:OOD589881 OXU589880:OXZ589881 PHQ589880:PHV589881 PRM589880:PRR589881 QBI589880:QBN589881 QLE589880:QLJ589881 QVA589880:QVF589881 REW589880:RFB589881 ROS589880:ROX589881 RYO589880:RYT589881 SIK589880:SIP589881 SSG589880:SSL589881 TCC589880:TCH589881 TLY589880:TMD589881 TVU589880:TVZ589881 UFQ589880:UFV589881 UPM589880:UPR589881 UZI589880:UZN589881 VJE589880:VJJ589881 VTA589880:VTF589881 WCW589880:WDB589881 WMS589880:WMX589881 WWO589880:WWT589881 AG655416:AL655417 KC655416:KH655417 TY655416:UD655417 ADU655416:ADZ655417 ANQ655416:ANV655417 AXM655416:AXR655417 BHI655416:BHN655417 BRE655416:BRJ655417 CBA655416:CBF655417 CKW655416:CLB655417 CUS655416:CUX655417 DEO655416:DET655417 DOK655416:DOP655417 DYG655416:DYL655417 EIC655416:EIH655417 ERY655416:ESD655417 FBU655416:FBZ655417 FLQ655416:FLV655417 FVM655416:FVR655417 GFI655416:GFN655417 GPE655416:GPJ655417 GZA655416:GZF655417 HIW655416:HJB655417 HSS655416:HSX655417 ICO655416:ICT655417 IMK655416:IMP655417 IWG655416:IWL655417 JGC655416:JGH655417 JPY655416:JQD655417 JZU655416:JZZ655417 KJQ655416:KJV655417 KTM655416:KTR655417 LDI655416:LDN655417 LNE655416:LNJ655417 LXA655416:LXF655417 MGW655416:MHB655417 MQS655416:MQX655417 NAO655416:NAT655417 NKK655416:NKP655417 NUG655416:NUL655417 OEC655416:OEH655417 ONY655416:OOD655417 OXU655416:OXZ655417 PHQ655416:PHV655417 PRM655416:PRR655417 QBI655416:QBN655417 QLE655416:QLJ655417 QVA655416:QVF655417 REW655416:RFB655417 ROS655416:ROX655417 RYO655416:RYT655417 SIK655416:SIP655417 SSG655416:SSL655417 TCC655416:TCH655417 TLY655416:TMD655417 TVU655416:TVZ655417 UFQ655416:UFV655417 UPM655416:UPR655417 UZI655416:UZN655417 VJE655416:VJJ655417 VTA655416:VTF655417 WCW655416:WDB655417 WMS655416:WMX655417 WWO655416:WWT655417 AG720952:AL720953 KC720952:KH720953 TY720952:UD720953 ADU720952:ADZ720953 ANQ720952:ANV720953 AXM720952:AXR720953 BHI720952:BHN720953 BRE720952:BRJ720953 CBA720952:CBF720953 CKW720952:CLB720953 CUS720952:CUX720953 DEO720952:DET720953 DOK720952:DOP720953 DYG720952:DYL720953 EIC720952:EIH720953 ERY720952:ESD720953 FBU720952:FBZ720953 FLQ720952:FLV720953 FVM720952:FVR720953 GFI720952:GFN720953 GPE720952:GPJ720953 GZA720952:GZF720953 HIW720952:HJB720953 HSS720952:HSX720953 ICO720952:ICT720953 IMK720952:IMP720953 IWG720952:IWL720953 JGC720952:JGH720953 JPY720952:JQD720953 JZU720952:JZZ720953 KJQ720952:KJV720953 KTM720952:KTR720953 LDI720952:LDN720953 LNE720952:LNJ720953 LXA720952:LXF720953 MGW720952:MHB720953 MQS720952:MQX720953 NAO720952:NAT720953 NKK720952:NKP720953 NUG720952:NUL720953 OEC720952:OEH720953 ONY720952:OOD720953 OXU720952:OXZ720953 PHQ720952:PHV720953 PRM720952:PRR720953 QBI720952:QBN720953 QLE720952:QLJ720953 QVA720952:QVF720953 REW720952:RFB720953 ROS720952:ROX720953 RYO720952:RYT720953 SIK720952:SIP720953 SSG720952:SSL720953 TCC720952:TCH720953 TLY720952:TMD720953 TVU720952:TVZ720953 UFQ720952:UFV720953 UPM720952:UPR720953 UZI720952:UZN720953 VJE720952:VJJ720953 VTA720952:VTF720953 WCW720952:WDB720953 WMS720952:WMX720953 WWO720952:WWT720953 AG786488:AL786489 KC786488:KH786489 TY786488:UD786489 ADU786488:ADZ786489 ANQ786488:ANV786489 AXM786488:AXR786489 BHI786488:BHN786489 BRE786488:BRJ786489 CBA786488:CBF786489 CKW786488:CLB786489 CUS786488:CUX786489 DEO786488:DET786489 DOK786488:DOP786489 DYG786488:DYL786489 EIC786488:EIH786489 ERY786488:ESD786489 FBU786488:FBZ786489 FLQ786488:FLV786489 FVM786488:FVR786489 GFI786488:GFN786489 GPE786488:GPJ786489 GZA786488:GZF786489 HIW786488:HJB786489 HSS786488:HSX786489 ICO786488:ICT786489 IMK786488:IMP786489 IWG786488:IWL786489 JGC786488:JGH786489 JPY786488:JQD786489 JZU786488:JZZ786489 KJQ786488:KJV786489 KTM786488:KTR786489 LDI786488:LDN786489 LNE786488:LNJ786489 LXA786488:LXF786489 MGW786488:MHB786489 MQS786488:MQX786489 NAO786488:NAT786489 NKK786488:NKP786489 NUG786488:NUL786489 OEC786488:OEH786489 ONY786488:OOD786489 OXU786488:OXZ786489 PHQ786488:PHV786489 PRM786488:PRR786489 QBI786488:QBN786489 QLE786488:QLJ786489 QVA786488:QVF786489 REW786488:RFB786489 ROS786488:ROX786489 RYO786488:RYT786489 SIK786488:SIP786489 SSG786488:SSL786489 TCC786488:TCH786489 TLY786488:TMD786489 TVU786488:TVZ786489 UFQ786488:UFV786489 UPM786488:UPR786489 UZI786488:UZN786489 VJE786488:VJJ786489 VTA786488:VTF786489 WCW786488:WDB786489 WMS786488:WMX786489 WWO786488:WWT786489 AG852024:AL852025 KC852024:KH852025 TY852024:UD852025 ADU852024:ADZ852025 ANQ852024:ANV852025 AXM852024:AXR852025 BHI852024:BHN852025 BRE852024:BRJ852025 CBA852024:CBF852025 CKW852024:CLB852025 CUS852024:CUX852025 DEO852024:DET852025 DOK852024:DOP852025 DYG852024:DYL852025 EIC852024:EIH852025 ERY852024:ESD852025 FBU852024:FBZ852025 FLQ852024:FLV852025 FVM852024:FVR852025 GFI852024:GFN852025 GPE852024:GPJ852025 GZA852024:GZF852025 HIW852024:HJB852025 HSS852024:HSX852025 ICO852024:ICT852025 IMK852024:IMP852025 IWG852024:IWL852025 JGC852024:JGH852025 JPY852024:JQD852025 JZU852024:JZZ852025 KJQ852024:KJV852025 KTM852024:KTR852025 LDI852024:LDN852025 LNE852024:LNJ852025 LXA852024:LXF852025 MGW852024:MHB852025 MQS852024:MQX852025 NAO852024:NAT852025 NKK852024:NKP852025 NUG852024:NUL852025 OEC852024:OEH852025 ONY852024:OOD852025 OXU852024:OXZ852025 PHQ852024:PHV852025 PRM852024:PRR852025 QBI852024:QBN852025 QLE852024:QLJ852025 QVA852024:QVF852025 REW852024:RFB852025 ROS852024:ROX852025 RYO852024:RYT852025 SIK852024:SIP852025 SSG852024:SSL852025 TCC852024:TCH852025 TLY852024:TMD852025 TVU852024:TVZ852025 UFQ852024:UFV852025 UPM852024:UPR852025 UZI852024:UZN852025 VJE852024:VJJ852025 VTA852024:VTF852025 WCW852024:WDB852025 WMS852024:WMX852025 WWO852024:WWT852025 AG917560:AL917561 KC917560:KH917561 TY917560:UD917561 ADU917560:ADZ917561 ANQ917560:ANV917561 AXM917560:AXR917561 BHI917560:BHN917561 BRE917560:BRJ917561 CBA917560:CBF917561 CKW917560:CLB917561 CUS917560:CUX917561 DEO917560:DET917561 DOK917560:DOP917561 DYG917560:DYL917561 EIC917560:EIH917561 ERY917560:ESD917561 FBU917560:FBZ917561 FLQ917560:FLV917561 FVM917560:FVR917561 GFI917560:GFN917561 GPE917560:GPJ917561 GZA917560:GZF917561 HIW917560:HJB917561 HSS917560:HSX917561 ICO917560:ICT917561 IMK917560:IMP917561 IWG917560:IWL917561 JGC917560:JGH917561 JPY917560:JQD917561 JZU917560:JZZ917561 KJQ917560:KJV917561 KTM917560:KTR917561 LDI917560:LDN917561 LNE917560:LNJ917561 LXA917560:LXF917561 MGW917560:MHB917561 MQS917560:MQX917561 NAO917560:NAT917561 NKK917560:NKP917561 NUG917560:NUL917561 OEC917560:OEH917561 ONY917560:OOD917561 OXU917560:OXZ917561 PHQ917560:PHV917561 PRM917560:PRR917561 QBI917560:QBN917561 QLE917560:QLJ917561 QVA917560:QVF917561 REW917560:RFB917561 ROS917560:ROX917561 RYO917560:RYT917561 SIK917560:SIP917561 SSG917560:SSL917561 TCC917560:TCH917561 TLY917560:TMD917561 TVU917560:TVZ917561 UFQ917560:UFV917561 UPM917560:UPR917561 UZI917560:UZN917561 VJE917560:VJJ917561 VTA917560:VTF917561 WCW917560:WDB917561 WMS917560:WMX917561 WWO917560:WWT917561 AG983096:AL983097 KC983096:KH983097 TY983096:UD983097 ADU983096:ADZ983097 ANQ983096:ANV983097 AXM983096:AXR983097 BHI983096:BHN983097 BRE983096:BRJ983097 CBA983096:CBF983097 CKW983096:CLB983097 CUS983096:CUX983097 DEO983096:DET983097 DOK983096:DOP983097 DYG983096:DYL983097 EIC983096:EIH983097 ERY983096:ESD983097 FBU983096:FBZ983097 FLQ983096:FLV983097 FVM983096:FVR983097 GFI983096:GFN983097 GPE983096:GPJ983097 GZA983096:GZF983097 HIW983096:HJB983097 HSS983096:HSX983097 ICO983096:ICT983097 IMK983096:IMP983097 IWG983096:IWL983097 JGC983096:JGH983097 JPY983096:JQD983097 JZU983096:JZZ983097 KJQ983096:KJV983097 KTM983096:KTR983097 LDI983096:LDN983097 LNE983096:LNJ983097 LXA983096:LXF983097 MGW983096:MHB983097 MQS983096:MQX983097 NAO983096:NAT983097 NKK983096:NKP983097 NUG983096:NUL983097 OEC983096:OEH983097 ONY983096:OOD983097 OXU983096:OXZ983097 PHQ983096:PHV983097 PRM983096:PRR983097 QBI983096:QBN983097 QLE983096:QLJ983097 QVA983096:QVF983097 REW983096:RFB983097 ROS983096:ROX983097 RYO983096:RYT983097 SIK983096:SIP983097 SSG983096:SSL983097 TCC983096:TCH983097 TLY983096:TMD983097 TVU983096:TVZ983097 UFQ983096:UFV983097 UPM983096:UPR983097 UZI983096:UZN983097 VJE983096:VJJ983097 VTA983096:VTF983097 WCW983096:WDB983097 WMS983096:WMX983097 WWO983096:WWT983097 BP58:CJ59 LL58:MF59 VH58:WB59 AFD58:AFX59 AOZ58:APT59 AYV58:AZP59 BIR58:BJL59 BSN58:BTH59 CCJ58:CDD59 CMF58:CMZ59 CWB58:CWV59 DFX58:DGR59 DPT58:DQN59 DZP58:EAJ59 EJL58:EKF59 ETH58:EUB59 FDD58:FDX59 FMZ58:FNT59 FWV58:FXP59 GGR58:GHL59 GQN58:GRH59 HAJ58:HBD59 HKF58:HKZ59 HUB58:HUV59 IDX58:IER59 INT58:ION59 IXP58:IYJ59 JHL58:JIF59 JRH58:JSB59 KBD58:KBX59 KKZ58:KLT59 KUV58:KVP59 LER58:LFL59 LON58:LPH59 LYJ58:LZD59 MIF58:MIZ59 MSB58:MSV59 NBX58:NCR59 NLT58:NMN59 NVP58:NWJ59 OFL58:OGF59 OPH58:OQB59 OZD58:OZX59 PIZ58:PJT59 PSV58:PTP59 QCR58:QDL59 QMN58:QNH59 QWJ58:QXD59 RGF58:RGZ59 RQB58:RQV59 RZX58:SAR59 SJT58:SKN59 STP58:SUJ59 TDL58:TEF59 TNH58:TOB59 TXD58:TXX59 UGZ58:UHT59 UQV58:URP59 VAR58:VBL59 VKN58:VLH59 VUJ58:VVD59 WEF58:WEZ59 WOB58:WOV59 WXX58:WYR59 BP65592:CJ65593 LL65592:MF65593 VH65592:WB65593 AFD65592:AFX65593 AOZ65592:APT65593 AYV65592:AZP65593 BIR65592:BJL65593 BSN65592:BTH65593 CCJ65592:CDD65593 CMF65592:CMZ65593 CWB65592:CWV65593 DFX65592:DGR65593 DPT65592:DQN65593 DZP65592:EAJ65593 EJL65592:EKF65593 ETH65592:EUB65593 FDD65592:FDX65593 FMZ65592:FNT65593 FWV65592:FXP65593 GGR65592:GHL65593 GQN65592:GRH65593 HAJ65592:HBD65593 HKF65592:HKZ65593 HUB65592:HUV65593 IDX65592:IER65593 INT65592:ION65593 IXP65592:IYJ65593 JHL65592:JIF65593 JRH65592:JSB65593 KBD65592:KBX65593 KKZ65592:KLT65593 KUV65592:KVP65593 LER65592:LFL65593 LON65592:LPH65593 LYJ65592:LZD65593 MIF65592:MIZ65593 MSB65592:MSV65593 NBX65592:NCR65593 NLT65592:NMN65593 NVP65592:NWJ65593 OFL65592:OGF65593 OPH65592:OQB65593 OZD65592:OZX65593 PIZ65592:PJT65593 PSV65592:PTP65593 QCR65592:QDL65593 QMN65592:QNH65593 QWJ65592:QXD65593 RGF65592:RGZ65593 RQB65592:RQV65593 RZX65592:SAR65593 SJT65592:SKN65593 STP65592:SUJ65593 TDL65592:TEF65593 TNH65592:TOB65593 TXD65592:TXX65593 UGZ65592:UHT65593 UQV65592:URP65593 VAR65592:VBL65593 VKN65592:VLH65593 VUJ65592:VVD65593 WEF65592:WEZ65593 WOB65592:WOV65593 WXX65592:WYR65593 BP131128:CJ131129 LL131128:MF131129 VH131128:WB131129 AFD131128:AFX131129 AOZ131128:APT131129 AYV131128:AZP131129 BIR131128:BJL131129 BSN131128:BTH131129 CCJ131128:CDD131129 CMF131128:CMZ131129 CWB131128:CWV131129 DFX131128:DGR131129 DPT131128:DQN131129 DZP131128:EAJ131129 EJL131128:EKF131129 ETH131128:EUB131129 FDD131128:FDX131129 FMZ131128:FNT131129 FWV131128:FXP131129 GGR131128:GHL131129 GQN131128:GRH131129 HAJ131128:HBD131129 HKF131128:HKZ131129 HUB131128:HUV131129 IDX131128:IER131129 INT131128:ION131129 IXP131128:IYJ131129 JHL131128:JIF131129 JRH131128:JSB131129 KBD131128:KBX131129 KKZ131128:KLT131129 KUV131128:KVP131129 LER131128:LFL131129 LON131128:LPH131129 LYJ131128:LZD131129 MIF131128:MIZ131129 MSB131128:MSV131129 NBX131128:NCR131129 NLT131128:NMN131129 NVP131128:NWJ131129 OFL131128:OGF131129 OPH131128:OQB131129 OZD131128:OZX131129 PIZ131128:PJT131129 PSV131128:PTP131129 QCR131128:QDL131129 QMN131128:QNH131129 QWJ131128:QXD131129 RGF131128:RGZ131129 RQB131128:RQV131129 RZX131128:SAR131129 SJT131128:SKN131129 STP131128:SUJ131129 TDL131128:TEF131129 TNH131128:TOB131129 TXD131128:TXX131129 UGZ131128:UHT131129 UQV131128:URP131129 VAR131128:VBL131129 VKN131128:VLH131129 VUJ131128:VVD131129 WEF131128:WEZ131129 WOB131128:WOV131129 WXX131128:WYR131129 BP196664:CJ196665 LL196664:MF196665 VH196664:WB196665 AFD196664:AFX196665 AOZ196664:APT196665 AYV196664:AZP196665 BIR196664:BJL196665 BSN196664:BTH196665 CCJ196664:CDD196665 CMF196664:CMZ196665 CWB196664:CWV196665 DFX196664:DGR196665 DPT196664:DQN196665 DZP196664:EAJ196665 EJL196664:EKF196665 ETH196664:EUB196665 FDD196664:FDX196665 FMZ196664:FNT196665 FWV196664:FXP196665 GGR196664:GHL196665 GQN196664:GRH196665 HAJ196664:HBD196665 HKF196664:HKZ196665 HUB196664:HUV196665 IDX196664:IER196665 INT196664:ION196665 IXP196664:IYJ196665 JHL196664:JIF196665 JRH196664:JSB196665 KBD196664:KBX196665 KKZ196664:KLT196665 KUV196664:KVP196665 LER196664:LFL196665 LON196664:LPH196665 LYJ196664:LZD196665 MIF196664:MIZ196665 MSB196664:MSV196665 NBX196664:NCR196665 NLT196664:NMN196665 NVP196664:NWJ196665 OFL196664:OGF196665 OPH196664:OQB196665 OZD196664:OZX196665 PIZ196664:PJT196665 PSV196664:PTP196665 QCR196664:QDL196665 QMN196664:QNH196665 QWJ196664:QXD196665 RGF196664:RGZ196665 RQB196664:RQV196665 RZX196664:SAR196665 SJT196664:SKN196665 STP196664:SUJ196665 TDL196664:TEF196665 TNH196664:TOB196665 TXD196664:TXX196665 UGZ196664:UHT196665 UQV196664:URP196665 VAR196664:VBL196665 VKN196664:VLH196665 VUJ196664:VVD196665 WEF196664:WEZ196665 WOB196664:WOV196665 WXX196664:WYR196665 BP262200:CJ262201 LL262200:MF262201 VH262200:WB262201 AFD262200:AFX262201 AOZ262200:APT262201 AYV262200:AZP262201 BIR262200:BJL262201 BSN262200:BTH262201 CCJ262200:CDD262201 CMF262200:CMZ262201 CWB262200:CWV262201 DFX262200:DGR262201 DPT262200:DQN262201 DZP262200:EAJ262201 EJL262200:EKF262201 ETH262200:EUB262201 FDD262200:FDX262201 FMZ262200:FNT262201 FWV262200:FXP262201 GGR262200:GHL262201 GQN262200:GRH262201 HAJ262200:HBD262201 HKF262200:HKZ262201 HUB262200:HUV262201 IDX262200:IER262201 INT262200:ION262201 IXP262200:IYJ262201 JHL262200:JIF262201 JRH262200:JSB262201 KBD262200:KBX262201 KKZ262200:KLT262201 KUV262200:KVP262201 LER262200:LFL262201 LON262200:LPH262201 LYJ262200:LZD262201 MIF262200:MIZ262201 MSB262200:MSV262201 NBX262200:NCR262201 NLT262200:NMN262201 NVP262200:NWJ262201 OFL262200:OGF262201 OPH262200:OQB262201 OZD262200:OZX262201 PIZ262200:PJT262201 PSV262200:PTP262201 QCR262200:QDL262201 QMN262200:QNH262201 QWJ262200:QXD262201 RGF262200:RGZ262201 RQB262200:RQV262201 RZX262200:SAR262201 SJT262200:SKN262201 STP262200:SUJ262201 TDL262200:TEF262201 TNH262200:TOB262201 TXD262200:TXX262201 UGZ262200:UHT262201 UQV262200:URP262201 VAR262200:VBL262201 VKN262200:VLH262201 VUJ262200:VVD262201 WEF262200:WEZ262201 WOB262200:WOV262201 WXX262200:WYR262201 BP327736:CJ327737 LL327736:MF327737 VH327736:WB327737 AFD327736:AFX327737 AOZ327736:APT327737 AYV327736:AZP327737 BIR327736:BJL327737 BSN327736:BTH327737 CCJ327736:CDD327737 CMF327736:CMZ327737 CWB327736:CWV327737 DFX327736:DGR327737 DPT327736:DQN327737 DZP327736:EAJ327737 EJL327736:EKF327737 ETH327736:EUB327737 FDD327736:FDX327737 FMZ327736:FNT327737 FWV327736:FXP327737 GGR327736:GHL327737 GQN327736:GRH327737 HAJ327736:HBD327737 HKF327736:HKZ327737 HUB327736:HUV327737 IDX327736:IER327737 INT327736:ION327737 IXP327736:IYJ327737 JHL327736:JIF327737 JRH327736:JSB327737 KBD327736:KBX327737 KKZ327736:KLT327737 KUV327736:KVP327737 LER327736:LFL327737 LON327736:LPH327737 LYJ327736:LZD327737 MIF327736:MIZ327737 MSB327736:MSV327737 NBX327736:NCR327737 NLT327736:NMN327737 NVP327736:NWJ327737 OFL327736:OGF327737 OPH327736:OQB327737 OZD327736:OZX327737 PIZ327736:PJT327737 PSV327736:PTP327737 QCR327736:QDL327737 QMN327736:QNH327737 QWJ327736:QXD327737 RGF327736:RGZ327737 RQB327736:RQV327737 RZX327736:SAR327737 SJT327736:SKN327737 STP327736:SUJ327737 TDL327736:TEF327737 TNH327736:TOB327737 TXD327736:TXX327737 UGZ327736:UHT327737 UQV327736:URP327737 VAR327736:VBL327737 VKN327736:VLH327737 VUJ327736:VVD327737 WEF327736:WEZ327737 WOB327736:WOV327737 WXX327736:WYR327737 BP393272:CJ393273 LL393272:MF393273 VH393272:WB393273 AFD393272:AFX393273 AOZ393272:APT393273 AYV393272:AZP393273 BIR393272:BJL393273 BSN393272:BTH393273 CCJ393272:CDD393273 CMF393272:CMZ393273 CWB393272:CWV393273 DFX393272:DGR393273 DPT393272:DQN393273 DZP393272:EAJ393273 EJL393272:EKF393273 ETH393272:EUB393273 FDD393272:FDX393273 FMZ393272:FNT393273 FWV393272:FXP393273 GGR393272:GHL393273 GQN393272:GRH393273 HAJ393272:HBD393273 HKF393272:HKZ393273 HUB393272:HUV393273 IDX393272:IER393273 INT393272:ION393273 IXP393272:IYJ393273 JHL393272:JIF393273 JRH393272:JSB393273 KBD393272:KBX393273 KKZ393272:KLT393273 KUV393272:KVP393273 LER393272:LFL393273 LON393272:LPH393273 LYJ393272:LZD393273 MIF393272:MIZ393273 MSB393272:MSV393273 NBX393272:NCR393273 NLT393272:NMN393273 NVP393272:NWJ393273 OFL393272:OGF393273 OPH393272:OQB393273 OZD393272:OZX393273 PIZ393272:PJT393273 PSV393272:PTP393273 QCR393272:QDL393273 QMN393272:QNH393273 QWJ393272:QXD393273 RGF393272:RGZ393273 RQB393272:RQV393273 RZX393272:SAR393273 SJT393272:SKN393273 STP393272:SUJ393273 TDL393272:TEF393273 TNH393272:TOB393273 TXD393272:TXX393273 UGZ393272:UHT393273 UQV393272:URP393273 VAR393272:VBL393273 VKN393272:VLH393273 VUJ393272:VVD393273 WEF393272:WEZ393273 WOB393272:WOV393273 WXX393272:WYR393273 BP458808:CJ458809 LL458808:MF458809 VH458808:WB458809 AFD458808:AFX458809 AOZ458808:APT458809 AYV458808:AZP458809 BIR458808:BJL458809 BSN458808:BTH458809 CCJ458808:CDD458809 CMF458808:CMZ458809 CWB458808:CWV458809 DFX458808:DGR458809 DPT458808:DQN458809 DZP458808:EAJ458809 EJL458808:EKF458809 ETH458808:EUB458809 FDD458808:FDX458809 FMZ458808:FNT458809 FWV458808:FXP458809 GGR458808:GHL458809 GQN458808:GRH458809 HAJ458808:HBD458809 HKF458808:HKZ458809 HUB458808:HUV458809 IDX458808:IER458809 INT458808:ION458809 IXP458808:IYJ458809 JHL458808:JIF458809 JRH458808:JSB458809 KBD458808:KBX458809 KKZ458808:KLT458809 KUV458808:KVP458809 LER458808:LFL458809 LON458808:LPH458809 LYJ458808:LZD458809 MIF458808:MIZ458809 MSB458808:MSV458809 NBX458808:NCR458809 NLT458808:NMN458809 NVP458808:NWJ458809 OFL458808:OGF458809 OPH458808:OQB458809 OZD458808:OZX458809 PIZ458808:PJT458809 PSV458808:PTP458809 QCR458808:QDL458809 QMN458808:QNH458809 QWJ458808:QXD458809 RGF458808:RGZ458809 RQB458808:RQV458809 RZX458808:SAR458809 SJT458808:SKN458809 STP458808:SUJ458809 TDL458808:TEF458809 TNH458808:TOB458809 TXD458808:TXX458809 UGZ458808:UHT458809 UQV458808:URP458809 VAR458808:VBL458809 VKN458808:VLH458809 VUJ458808:VVD458809 WEF458808:WEZ458809 WOB458808:WOV458809 WXX458808:WYR458809 BP524344:CJ524345 LL524344:MF524345 VH524344:WB524345 AFD524344:AFX524345 AOZ524344:APT524345 AYV524344:AZP524345 BIR524344:BJL524345 BSN524344:BTH524345 CCJ524344:CDD524345 CMF524344:CMZ524345 CWB524344:CWV524345 DFX524344:DGR524345 DPT524344:DQN524345 DZP524344:EAJ524345 EJL524344:EKF524345 ETH524344:EUB524345 FDD524344:FDX524345 FMZ524344:FNT524345 FWV524344:FXP524345 GGR524344:GHL524345 GQN524344:GRH524345 HAJ524344:HBD524345 HKF524344:HKZ524345 HUB524344:HUV524345 IDX524344:IER524345 INT524344:ION524345 IXP524344:IYJ524345 JHL524344:JIF524345 JRH524344:JSB524345 KBD524344:KBX524345 KKZ524344:KLT524345 KUV524344:KVP524345 LER524344:LFL524345 LON524344:LPH524345 LYJ524344:LZD524345 MIF524344:MIZ524345 MSB524344:MSV524345 NBX524344:NCR524345 NLT524344:NMN524345 NVP524344:NWJ524345 OFL524344:OGF524345 OPH524344:OQB524345 OZD524344:OZX524345 PIZ524344:PJT524345 PSV524344:PTP524345 QCR524344:QDL524345 QMN524344:QNH524345 QWJ524344:QXD524345 RGF524344:RGZ524345 RQB524344:RQV524345 RZX524344:SAR524345 SJT524344:SKN524345 STP524344:SUJ524345 TDL524344:TEF524345 TNH524344:TOB524345 TXD524344:TXX524345 UGZ524344:UHT524345 UQV524344:URP524345 VAR524344:VBL524345 VKN524344:VLH524345 VUJ524344:VVD524345 WEF524344:WEZ524345 WOB524344:WOV524345 WXX524344:WYR524345 BP589880:CJ589881 LL589880:MF589881 VH589880:WB589881 AFD589880:AFX589881 AOZ589880:APT589881 AYV589880:AZP589881 BIR589880:BJL589881 BSN589880:BTH589881 CCJ589880:CDD589881 CMF589880:CMZ589881 CWB589880:CWV589881 DFX589880:DGR589881 DPT589880:DQN589881 DZP589880:EAJ589881 EJL589880:EKF589881 ETH589880:EUB589881 FDD589880:FDX589881 FMZ589880:FNT589881 FWV589880:FXP589881 GGR589880:GHL589881 GQN589880:GRH589881 HAJ589880:HBD589881 HKF589880:HKZ589881 HUB589880:HUV589881 IDX589880:IER589881 INT589880:ION589881 IXP589880:IYJ589881 JHL589880:JIF589881 JRH589880:JSB589881 KBD589880:KBX589881 KKZ589880:KLT589881 KUV589880:KVP589881 LER589880:LFL589881 LON589880:LPH589881 LYJ589880:LZD589881 MIF589880:MIZ589881 MSB589880:MSV589881 NBX589880:NCR589881 NLT589880:NMN589881 NVP589880:NWJ589881 OFL589880:OGF589881 OPH589880:OQB589881 OZD589880:OZX589881 PIZ589880:PJT589881 PSV589880:PTP589881 QCR589880:QDL589881 QMN589880:QNH589881 QWJ589880:QXD589881 RGF589880:RGZ589881 RQB589880:RQV589881 RZX589880:SAR589881 SJT589880:SKN589881 STP589880:SUJ589881 TDL589880:TEF589881 TNH589880:TOB589881 TXD589880:TXX589881 UGZ589880:UHT589881 UQV589880:URP589881 VAR589880:VBL589881 VKN589880:VLH589881 VUJ589880:VVD589881 WEF589880:WEZ589881 WOB589880:WOV589881 WXX589880:WYR589881 BP655416:CJ655417 LL655416:MF655417 VH655416:WB655417 AFD655416:AFX655417 AOZ655416:APT655417 AYV655416:AZP655417 BIR655416:BJL655417 BSN655416:BTH655417 CCJ655416:CDD655417 CMF655416:CMZ655417 CWB655416:CWV655417 DFX655416:DGR655417 DPT655416:DQN655417 DZP655416:EAJ655417 EJL655416:EKF655417 ETH655416:EUB655417 FDD655416:FDX655417 FMZ655416:FNT655417 FWV655416:FXP655417 GGR655416:GHL655417 GQN655416:GRH655417 HAJ655416:HBD655417 HKF655416:HKZ655417 HUB655416:HUV655417 IDX655416:IER655417 INT655416:ION655417 IXP655416:IYJ655417 JHL655416:JIF655417 JRH655416:JSB655417 KBD655416:KBX655417 KKZ655416:KLT655417 KUV655416:KVP655417 LER655416:LFL655417 LON655416:LPH655417 LYJ655416:LZD655417 MIF655416:MIZ655417 MSB655416:MSV655417 NBX655416:NCR655417 NLT655416:NMN655417 NVP655416:NWJ655417 OFL655416:OGF655417 OPH655416:OQB655417 OZD655416:OZX655417 PIZ655416:PJT655417 PSV655416:PTP655417 QCR655416:QDL655417 QMN655416:QNH655417 QWJ655416:QXD655417 RGF655416:RGZ655417 RQB655416:RQV655417 RZX655416:SAR655417 SJT655416:SKN655417 STP655416:SUJ655417 TDL655416:TEF655417 TNH655416:TOB655417 TXD655416:TXX655417 UGZ655416:UHT655417 UQV655416:URP655417 VAR655416:VBL655417 VKN655416:VLH655417 VUJ655416:VVD655417 WEF655416:WEZ655417 WOB655416:WOV655417 WXX655416:WYR655417 BP720952:CJ720953 LL720952:MF720953 VH720952:WB720953 AFD720952:AFX720953 AOZ720952:APT720953 AYV720952:AZP720953 BIR720952:BJL720953 BSN720952:BTH720953 CCJ720952:CDD720953 CMF720952:CMZ720953 CWB720952:CWV720953 DFX720952:DGR720953 DPT720952:DQN720953 DZP720952:EAJ720953 EJL720952:EKF720953 ETH720952:EUB720953 FDD720952:FDX720953 FMZ720952:FNT720953 FWV720952:FXP720953 GGR720952:GHL720953 GQN720952:GRH720953 HAJ720952:HBD720953 HKF720952:HKZ720953 HUB720952:HUV720953 IDX720952:IER720953 INT720952:ION720953 IXP720952:IYJ720953 JHL720952:JIF720953 JRH720952:JSB720953 KBD720952:KBX720953 KKZ720952:KLT720953 KUV720952:KVP720953 LER720952:LFL720953 LON720952:LPH720953 LYJ720952:LZD720953 MIF720952:MIZ720953 MSB720952:MSV720953 NBX720952:NCR720953 NLT720952:NMN720953 NVP720952:NWJ720953 OFL720952:OGF720953 OPH720952:OQB720953 OZD720952:OZX720953 PIZ720952:PJT720953 PSV720952:PTP720953 QCR720952:QDL720953 QMN720952:QNH720953 QWJ720952:QXD720953 RGF720952:RGZ720953 RQB720952:RQV720953 RZX720952:SAR720953 SJT720952:SKN720953 STP720952:SUJ720953 TDL720952:TEF720953 TNH720952:TOB720953 TXD720952:TXX720953 UGZ720952:UHT720953 UQV720952:URP720953 VAR720952:VBL720953 VKN720952:VLH720953 VUJ720952:VVD720953 WEF720952:WEZ720953 WOB720952:WOV720953 WXX720952:WYR720953 BP786488:CJ786489 LL786488:MF786489 VH786488:WB786489 AFD786488:AFX786489 AOZ786488:APT786489 AYV786488:AZP786489 BIR786488:BJL786489 BSN786488:BTH786489 CCJ786488:CDD786489 CMF786488:CMZ786489 CWB786488:CWV786489 DFX786488:DGR786489 DPT786488:DQN786489 DZP786488:EAJ786489 EJL786488:EKF786489 ETH786488:EUB786489 FDD786488:FDX786489 FMZ786488:FNT786489 FWV786488:FXP786489 GGR786488:GHL786489 GQN786488:GRH786489 HAJ786488:HBD786489 HKF786488:HKZ786489 HUB786488:HUV786489 IDX786488:IER786489 INT786488:ION786489 IXP786488:IYJ786489 JHL786488:JIF786489 JRH786488:JSB786489 KBD786488:KBX786489 KKZ786488:KLT786489 KUV786488:KVP786489 LER786488:LFL786489 LON786488:LPH786489 LYJ786488:LZD786489 MIF786488:MIZ786489 MSB786488:MSV786489 NBX786488:NCR786489 NLT786488:NMN786489 NVP786488:NWJ786489 OFL786488:OGF786489 OPH786488:OQB786489 OZD786488:OZX786489 PIZ786488:PJT786489 PSV786488:PTP786489 QCR786488:QDL786489 QMN786488:QNH786489 QWJ786488:QXD786489 RGF786488:RGZ786489 RQB786488:RQV786489 RZX786488:SAR786489 SJT786488:SKN786489 STP786488:SUJ786489 TDL786488:TEF786489 TNH786488:TOB786489 TXD786488:TXX786489 UGZ786488:UHT786489 UQV786488:URP786489 VAR786488:VBL786489 VKN786488:VLH786489 VUJ786488:VVD786489 WEF786488:WEZ786489 WOB786488:WOV786489 WXX786488:WYR786489 BP852024:CJ852025 LL852024:MF852025 VH852024:WB852025 AFD852024:AFX852025 AOZ852024:APT852025 AYV852024:AZP852025 BIR852024:BJL852025 BSN852024:BTH852025 CCJ852024:CDD852025 CMF852024:CMZ852025 CWB852024:CWV852025 DFX852024:DGR852025 DPT852024:DQN852025 DZP852024:EAJ852025 EJL852024:EKF852025 ETH852024:EUB852025 FDD852024:FDX852025 FMZ852024:FNT852025 FWV852024:FXP852025 GGR852024:GHL852025 GQN852024:GRH852025 HAJ852024:HBD852025 HKF852024:HKZ852025 HUB852024:HUV852025 IDX852024:IER852025 INT852024:ION852025 IXP852024:IYJ852025 JHL852024:JIF852025 JRH852024:JSB852025 KBD852024:KBX852025 KKZ852024:KLT852025 KUV852024:KVP852025 LER852024:LFL852025 LON852024:LPH852025 LYJ852024:LZD852025 MIF852024:MIZ852025 MSB852024:MSV852025 NBX852024:NCR852025 NLT852024:NMN852025 NVP852024:NWJ852025 OFL852024:OGF852025 OPH852024:OQB852025 OZD852024:OZX852025 PIZ852024:PJT852025 PSV852024:PTP852025 QCR852024:QDL852025 QMN852024:QNH852025 QWJ852024:QXD852025 RGF852024:RGZ852025 RQB852024:RQV852025 RZX852024:SAR852025 SJT852024:SKN852025 STP852024:SUJ852025 TDL852024:TEF852025 TNH852024:TOB852025 TXD852024:TXX852025 UGZ852024:UHT852025 UQV852024:URP852025 VAR852024:VBL852025 VKN852024:VLH852025 VUJ852024:VVD852025 WEF852024:WEZ852025 WOB852024:WOV852025 WXX852024:WYR852025 BP917560:CJ917561 LL917560:MF917561 VH917560:WB917561 AFD917560:AFX917561 AOZ917560:APT917561 AYV917560:AZP917561 BIR917560:BJL917561 BSN917560:BTH917561 CCJ917560:CDD917561 CMF917560:CMZ917561 CWB917560:CWV917561 DFX917560:DGR917561 DPT917560:DQN917561 DZP917560:EAJ917561 EJL917560:EKF917561 ETH917560:EUB917561 FDD917560:FDX917561 FMZ917560:FNT917561 FWV917560:FXP917561 GGR917560:GHL917561 GQN917560:GRH917561 HAJ917560:HBD917561 HKF917560:HKZ917561 HUB917560:HUV917561 IDX917560:IER917561 INT917560:ION917561 IXP917560:IYJ917561 JHL917560:JIF917561 JRH917560:JSB917561 KBD917560:KBX917561 KKZ917560:KLT917561 KUV917560:KVP917561 LER917560:LFL917561 LON917560:LPH917561 LYJ917560:LZD917561 MIF917560:MIZ917561 MSB917560:MSV917561 NBX917560:NCR917561 NLT917560:NMN917561 NVP917560:NWJ917561 OFL917560:OGF917561 OPH917560:OQB917561 OZD917560:OZX917561 PIZ917560:PJT917561 PSV917560:PTP917561 QCR917560:QDL917561 QMN917560:QNH917561 QWJ917560:QXD917561 RGF917560:RGZ917561 RQB917560:RQV917561 RZX917560:SAR917561 SJT917560:SKN917561 STP917560:SUJ917561 TDL917560:TEF917561 TNH917560:TOB917561 TXD917560:TXX917561 UGZ917560:UHT917561 UQV917560:URP917561 VAR917560:VBL917561 VKN917560:VLH917561 VUJ917560:VVD917561 WEF917560:WEZ917561 WOB917560:WOV917561 WXX917560:WYR917561 BP983096:CJ983097 LL983096:MF983097 VH983096:WB983097 AFD983096:AFX983097 AOZ983096:APT983097 AYV983096:AZP983097 BIR983096:BJL983097 BSN983096:BTH983097 CCJ983096:CDD983097 CMF983096:CMZ983097 CWB983096:CWV983097 DFX983096:DGR983097 DPT983096:DQN983097 DZP983096:EAJ983097 EJL983096:EKF983097 ETH983096:EUB983097 FDD983096:FDX983097 FMZ983096:FNT983097 FWV983096:FXP983097 GGR983096:GHL983097 GQN983096:GRH983097 HAJ983096:HBD983097 HKF983096:HKZ983097 HUB983096:HUV983097 IDX983096:IER983097 INT983096:ION983097 IXP983096:IYJ983097 JHL983096:JIF983097 JRH983096:JSB983097 KBD983096:KBX983097 KKZ983096:KLT983097 KUV983096:KVP983097 LER983096:LFL983097 LON983096:LPH983097 LYJ983096:LZD983097 MIF983096:MIZ983097 MSB983096:MSV983097 NBX983096:NCR983097 NLT983096:NMN983097 NVP983096:NWJ983097 OFL983096:OGF983097 OPH983096:OQB983097 OZD983096:OZX983097 PIZ983096:PJT983097 PSV983096:PTP983097 QCR983096:QDL983097 QMN983096:QNH983097 QWJ983096:QXD983097 RGF983096:RGZ983097 RQB983096:RQV983097 RZX983096:SAR983097 SJT983096:SKN983097 STP983096:SUJ983097 TDL983096:TEF983097 TNH983096:TOB983097 TXD983096:TXX983097 UGZ983096:UHT983097 UQV983096:URP983097 VAR983096:VBL983097 VKN983096:VLH983097 VUJ983096:VVD983097 WEF983096:WEZ983097 WOB983096:WOV983097 WXX983096:WYR983097 AM59:BO59 KI59:LK59 UE59:VG59 AEA59:AFC59 ANW59:AOY59 AXS59:AYU59 BHO59:BIQ59 BRK59:BSM59 CBG59:CCI59 CLC59:CME59 CUY59:CWA59 DEU59:DFW59 DOQ59:DPS59 DYM59:DZO59 EII59:EJK59 ESE59:ETG59 FCA59:FDC59 FLW59:FMY59 FVS59:FWU59 GFO59:GGQ59 GPK59:GQM59 GZG59:HAI59 HJC59:HKE59 HSY59:HUA59 ICU59:IDW59 IMQ59:INS59 IWM59:IXO59 JGI59:JHK59 JQE59:JRG59 KAA59:KBC59 KJW59:KKY59 KTS59:KUU59 LDO59:LEQ59 LNK59:LOM59 LXG59:LYI59 MHC59:MIE59 MQY59:MSA59 NAU59:NBW59 NKQ59:NLS59 NUM59:NVO59 OEI59:OFK59 OOE59:OPG59 OYA59:OZC59 PHW59:PIY59 PRS59:PSU59 QBO59:QCQ59 QLK59:QMM59 QVG59:QWI59 RFC59:RGE59 ROY59:RQA59 RYU59:RZW59 SIQ59:SJS59 SSM59:STO59 TCI59:TDK59 TME59:TNG59 TWA59:TXC59 UFW59:UGY59 UPS59:UQU59 UZO59:VAQ59 VJK59:VKM59 VTG59:VUI59 WDC59:WEE59 WMY59:WOA59 WWU59:WXW59 AM65593:BO65593 KI65593:LK65593 UE65593:VG65593 AEA65593:AFC65593 ANW65593:AOY65593 AXS65593:AYU65593 BHO65593:BIQ65593 BRK65593:BSM65593 CBG65593:CCI65593 CLC65593:CME65593 CUY65593:CWA65593 DEU65593:DFW65593 DOQ65593:DPS65593 DYM65593:DZO65593 EII65593:EJK65593 ESE65593:ETG65593 FCA65593:FDC65593 FLW65593:FMY65593 FVS65593:FWU65593 GFO65593:GGQ65593 GPK65593:GQM65593 GZG65593:HAI65593 HJC65593:HKE65593 HSY65593:HUA65593 ICU65593:IDW65593 IMQ65593:INS65593 IWM65593:IXO65593 JGI65593:JHK65593 JQE65593:JRG65593 KAA65593:KBC65593 KJW65593:KKY65593 KTS65593:KUU65593 LDO65593:LEQ65593 LNK65593:LOM65593 LXG65593:LYI65593 MHC65593:MIE65593 MQY65593:MSA65593 NAU65593:NBW65593 NKQ65593:NLS65593 NUM65593:NVO65593 OEI65593:OFK65593 OOE65593:OPG65593 OYA65593:OZC65593 PHW65593:PIY65593 PRS65593:PSU65593 QBO65593:QCQ65593 QLK65593:QMM65593 QVG65593:QWI65593 RFC65593:RGE65593 ROY65593:RQA65593 RYU65593:RZW65593 SIQ65593:SJS65593 SSM65593:STO65593 TCI65593:TDK65593 TME65593:TNG65593 TWA65593:TXC65593 UFW65593:UGY65593 UPS65593:UQU65593 UZO65593:VAQ65593 VJK65593:VKM65593 VTG65593:VUI65593 WDC65593:WEE65593 WMY65593:WOA65593 WWU65593:WXW65593 AM131129:BO131129 KI131129:LK131129 UE131129:VG131129 AEA131129:AFC131129 ANW131129:AOY131129 AXS131129:AYU131129 BHO131129:BIQ131129 BRK131129:BSM131129 CBG131129:CCI131129 CLC131129:CME131129 CUY131129:CWA131129 DEU131129:DFW131129 DOQ131129:DPS131129 DYM131129:DZO131129 EII131129:EJK131129 ESE131129:ETG131129 FCA131129:FDC131129 FLW131129:FMY131129 FVS131129:FWU131129 GFO131129:GGQ131129 GPK131129:GQM131129 GZG131129:HAI131129 HJC131129:HKE131129 HSY131129:HUA131129 ICU131129:IDW131129 IMQ131129:INS131129 IWM131129:IXO131129 JGI131129:JHK131129 JQE131129:JRG131129 KAA131129:KBC131129 KJW131129:KKY131129 KTS131129:KUU131129 LDO131129:LEQ131129 LNK131129:LOM131129 LXG131129:LYI131129 MHC131129:MIE131129 MQY131129:MSA131129 NAU131129:NBW131129 NKQ131129:NLS131129 NUM131129:NVO131129 OEI131129:OFK131129 OOE131129:OPG131129 OYA131129:OZC131129 PHW131129:PIY131129 PRS131129:PSU131129 QBO131129:QCQ131129 QLK131129:QMM131129 QVG131129:QWI131129 RFC131129:RGE131129 ROY131129:RQA131129 RYU131129:RZW131129 SIQ131129:SJS131129 SSM131129:STO131129 TCI131129:TDK131129 TME131129:TNG131129 TWA131129:TXC131129 UFW131129:UGY131129 UPS131129:UQU131129 UZO131129:VAQ131129 VJK131129:VKM131129 VTG131129:VUI131129 WDC131129:WEE131129 WMY131129:WOA131129 WWU131129:WXW131129 AM196665:BO196665 KI196665:LK196665 UE196665:VG196665 AEA196665:AFC196665 ANW196665:AOY196665 AXS196665:AYU196665 BHO196665:BIQ196665 BRK196665:BSM196665 CBG196665:CCI196665 CLC196665:CME196665 CUY196665:CWA196665 DEU196665:DFW196665 DOQ196665:DPS196665 DYM196665:DZO196665 EII196665:EJK196665 ESE196665:ETG196665 FCA196665:FDC196665 FLW196665:FMY196665 FVS196665:FWU196665 GFO196665:GGQ196665 GPK196665:GQM196665 GZG196665:HAI196665 HJC196665:HKE196665 HSY196665:HUA196665 ICU196665:IDW196665 IMQ196665:INS196665 IWM196665:IXO196665 JGI196665:JHK196665 JQE196665:JRG196665 KAA196665:KBC196665 KJW196665:KKY196665 KTS196665:KUU196665 LDO196665:LEQ196665 LNK196665:LOM196665 LXG196665:LYI196665 MHC196665:MIE196665 MQY196665:MSA196665 NAU196665:NBW196665 NKQ196665:NLS196665 NUM196665:NVO196665 OEI196665:OFK196665 OOE196665:OPG196665 OYA196665:OZC196665 PHW196665:PIY196665 PRS196665:PSU196665 QBO196665:QCQ196665 QLK196665:QMM196665 QVG196665:QWI196665 RFC196665:RGE196665 ROY196665:RQA196665 RYU196665:RZW196665 SIQ196665:SJS196665 SSM196665:STO196665 TCI196665:TDK196665 TME196665:TNG196665 TWA196665:TXC196665 UFW196665:UGY196665 UPS196665:UQU196665 UZO196665:VAQ196665 VJK196665:VKM196665 VTG196665:VUI196665 WDC196665:WEE196665 WMY196665:WOA196665 WWU196665:WXW196665 AM262201:BO262201 KI262201:LK262201 UE262201:VG262201 AEA262201:AFC262201 ANW262201:AOY262201 AXS262201:AYU262201 BHO262201:BIQ262201 BRK262201:BSM262201 CBG262201:CCI262201 CLC262201:CME262201 CUY262201:CWA262201 DEU262201:DFW262201 DOQ262201:DPS262201 DYM262201:DZO262201 EII262201:EJK262201 ESE262201:ETG262201 FCA262201:FDC262201 FLW262201:FMY262201 FVS262201:FWU262201 GFO262201:GGQ262201 GPK262201:GQM262201 GZG262201:HAI262201 HJC262201:HKE262201 HSY262201:HUA262201 ICU262201:IDW262201 IMQ262201:INS262201 IWM262201:IXO262201 JGI262201:JHK262201 JQE262201:JRG262201 KAA262201:KBC262201 KJW262201:KKY262201 KTS262201:KUU262201 LDO262201:LEQ262201 LNK262201:LOM262201 LXG262201:LYI262201 MHC262201:MIE262201 MQY262201:MSA262201 NAU262201:NBW262201 NKQ262201:NLS262201 NUM262201:NVO262201 OEI262201:OFK262201 OOE262201:OPG262201 OYA262201:OZC262201 PHW262201:PIY262201 PRS262201:PSU262201 QBO262201:QCQ262201 QLK262201:QMM262201 QVG262201:QWI262201 RFC262201:RGE262201 ROY262201:RQA262201 RYU262201:RZW262201 SIQ262201:SJS262201 SSM262201:STO262201 TCI262201:TDK262201 TME262201:TNG262201 TWA262201:TXC262201 UFW262201:UGY262201 UPS262201:UQU262201 UZO262201:VAQ262201 VJK262201:VKM262201 VTG262201:VUI262201 WDC262201:WEE262201 WMY262201:WOA262201 WWU262201:WXW262201 AM327737:BO327737 KI327737:LK327737 UE327737:VG327737 AEA327737:AFC327737 ANW327737:AOY327737 AXS327737:AYU327737 BHO327737:BIQ327737 BRK327737:BSM327737 CBG327737:CCI327737 CLC327737:CME327737 CUY327737:CWA327737 DEU327737:DFW327737 DOQ327737:DPS327737 DYM327737:DZO327737 EII327737:EJK327737 ESE327737:ETG327737 FCA327737:FDC327737 FLW327737:FMY327737 FVS327737:FWU327737 GFO327737:GGQ327737 GPK327737:GQM327737 GZG327737:HAI327737 HJC327737:HKE327737 HSY327737:HUA327737 ICU327737:IDW327737 IMQ327737:INS327737 IWM327737:IXO327737 JGI327737:JHK327737 JQE327737:JRG327737 KAA327737:KBC327737 KJW327737:KKY327737 KTS327737:KUU327737 LDO327737:LEQ327737 LNK327737:LOM327737 LXG327737:LYI327737 MHC327737:MIE327737 MQY327737:MSA327737 NAU327737:NBW327737 NKQ327737:NLS327737 NUM327737:NVO327737 OEI327737:OFK327737 OOE327737:OPG327737 OYA327737:OZC327737 PHW327737:PIY327737 PRS327737:PSU327737 QBO327737:QCQ327737 QLK327737:QMM327737 QVG327737:QWI327737 RFC327737:RGE327737 ROY327737:RQA327737 RYU327737:RZW327737 SIQ327737:SJS327737 SSM327737:STO327737 TCI327737:TDK327737 TME327737:TNG327737 TWA327737:TXC327737 UFW327737:UGY327737 UPS327737:UQU327737 UZO327737:VAQ327737 VJK327737:VKM327737 VTG327737:VUI327737 WDC327737:WEE327737 WMY327737:WOA327737 WWU327737:WXW327737 AM393273:BO393273 KI393273:LK393273 UE393273:VG393273 AEA393273:AFC393273 ANW393273:AOY393273 AXS393273:AYU393273 BHO393273:BIQ393273 BRK393273:BSM393273 CBG393273:CCI393273 CLC393273:CME393273 CUY393273:CWA393273 DEU393273:DFW393273 DOQ393273:DPS393273 DYM393273:DZO393273 EII393273:EJK393273 ESE393273:ETG393273 FCA393273:FDC393273 FLW393273:FMY393273 FVS393273:FWU393273 GFO393273:GGQ393273 GPK393273:GQM393273 GZG393273:HAI393273 HJC393273:HKE393273 HSY393273:HUA393273 ICU393273:IDW393273 IMQ393273:INS393273 IWM393273:IXO393273 JGI393273:JHK393273 JQE393273:JRG393273 KAA393273:KBC393273 KJW393273:KKY393273 KTS393273:KUU393273 LDO393273:LEQ393273 LNK393273:LOM393273 LXG393273:LYI393273 MHC393273:MIE393273 MQY393273:MSA393273 NAU393273:NBW393273 NKQ393273:NLS393273 NUM393273:NVO393273 OEI393273:OFK393273 OOE393273:OPG393273 OYA393273:OZC393273 PHW393273:PIY393273 PRS393273:PSU393273 QBO393273:QCQ393273 QLK393273:QMM393273 QVG393273:QWI393273 RFC393273:RGE393273 ROY393273:RQA393273 RYU393273:RZW393273 SIQ393273:SJS393273 SSM393273:STO393273 TCI393273:TDK393273 TME393273:TNG393273 TWA393273:TXC393273 UFW393273:UGY393273 UPS393273:UQU393273 UZO393273:VAQ393273 VJK393273:VKM393273 VTG393273:VUI393273 WDC393273:WEE393273 WMY393273:WOA393273 WWU393273:WXW393273 AM458809:BO458809 KI458809:LK458809 UE458809:VG458809 AEA458809:AFC458809 ANW458809:AOY458809 AXS458809:AYU458809 BHO458809:BIQ458809 BRK458809:BSM458809 CBG458809:CCI458809 CLC458809:CME458809 CUY458809:CWA458809 DEU458809:DFW458809 DOQ458809:DPS458809 DYM458809:DZO458809 EII458809:EJK458809 ESE458809:ETG458809 FCA458809:FDC458809 FLW458809:FMY458809 FVS458809:FWU458809 GFO458809:GGQ458809 GPK458809:GQM458809 GZG458809:HAI458809 HJC458809:HKE458809 HSY458809:HUA458809 ICU458809:IDW458809 IMQ458809:INS458809 IWM458809:IXO458809 JGI458809:JHK458809 JQE458809:JRG458809 KAA458809:KBC458809 KJW458809:KKY458809 KTS458809:KUU458809 LDO458809:LEQ458809 LNK458809:LOM458809 LXG458809:LYI458809 MHC458809:MIE458809 MQY458809:MSA458809 NAU458809:NBW458809 NKQ458809:NLS458809 NUM458809:NVO458809 OEI458809:OFK458809 OOE458809:OPG458809 OYA458809:OZC458809 PHW458809:PIY458809 PRS458809:PSU458809 QBO458809:QCQ458809 QLK458809:QMM458809 QVG458809:QWI458809 RFC458809:RGE458809 ROY458809:RQA458809 RYU458809:RZW458809 SIQ458809:SJS458809 SSM458809:STO458809 TCI458809:TDK458809 TME458809:TNG458809 TWA458809:TXC458809 UFW458809:UGY458809 UPS458809:UQU458809 UZO458809:VAQ458809 VJK458809:VKM458809 VTG458809:VUI458809 WDC458809:WEE458809 WMY458809:WOA458809 WWU458809:WXW458809 AM524345:BO524345 KI524345:LK524345 UE524345:VG524345 AEA524345:AFC524345 ANW524345:AOY524345 AXS524345:AYU524345 BHO524345:BIQ524345 BRK524345:BSM524345 CBG524345:CCI524345 CLC524345:CME524345 CUY524345:CWA524345 DEU524345:DFW524345 DOQ524345:DPS524345 DYM524345:DZO524345 EII524345:EJK524345 ESE524345:ETG524345 FCA524345:FDC524345 FLW524345:FMY524345 FVS524345:FWU524345 GFO524345:GGQ524345 GPK524345:GQM524345 GZG524345:HAI524345 HJC524345:HKE524345 HSY524345:HUA524345 ICU524345:IDW524345 IMQ524345:INS524345 IWM524345:IXO524345 JGI524345:JHK524345 JQE524345:JRG524345 KAA524345:KBC524345 KJW524345:KKY524345 KTS524345:KUU524345 LDO524345:LEQ524345 LNK524345:LOM524345 LXG524345:LYI524345 MHC524345:MIE524345 MQY524345:MSA524345 NAU524345:NBW524345 NKQ524345:NLS524345 NUM524345:NVO524345 OEI524345:OFK524345 OOE524345:OPG524345 OYA524345:OZC524345 PHW524345:PIY524345 PRS524345:PSU524345 QBO524345:QCQ524345 QLK524345:QMM524345 QVG524345:QWI524345 RFC524345:RGE524345 ROY524345:RQA524345 RYU524345:RZW524345 SIQ524345:SJS524345 SSM524345:STO524345 TCI524345:TDK524345 TME524345:TNG524345 TWA524345:TXC524345 UFW524345:UGY524345 UPS524345:UQU524345 UZO524345:VAQ524345 VJK524345:VKM524345 VTG524345:VUI524345 WDC524345:WEE524345 WMY524345:WOA524345 WWU524345:WXW524345 AM589881:BO589881 KI589881:LK589881 UE589881:VG589881 AEA589881:AFC589881 ANW589881:AOY589881 AXS589881:AYU589881 BHO589881:BIQ589881 BRK589881:BSM589881 CBG589881:CCI589881 CLC589881:CME589881 CUY589881:CWA589881 DEU589881:DFW589881 DOQ589881:DPS589881 DYM589881:DZO589881 EII589881:EJK589881 ESE589881:ETG589881 FCA589881:FDC589881 FLW589881:FMY589881 FVS589881:FWU589881 GFO589881:GGQ589881 GPK589881:GQM589881 GZG589881:HAI589881 HJC589881:HKE589881 HSY589881:HUA589881 ICU589881:IDW589881 IMQ589881:INS589881 IWM589881:IXO589881 JGI589881:JHK589881 JQE589881:JRG589881 KAA589881:KBC589881 KJW589881:KKY589881 KTS589881:KUU589881 LDO589881:LEQ589881 LNK589881:LOM589881 LXG589881:LYI589881 MHC589881:MIE589881 MQY589881:MSA589881 NAU589881:NBW589881 NKQ589881:NLS589881 NUM589881:NVO589881 OEI589881:OFK589881 OOE589881:OPG589881 OYA589881:OZC589881 PHW589881:PIY589881 PRS589881:PSU589881 QBO589881:QCQ589881 QLK589881:QMM589881 QVG589881:QWI589881 RFC589881:RGE589881 ROY589881:RQA589881 RYU589881:RZW589881 SIQ589881:SJS589881 SSM589881:STO589881 TCI589881:TDK589881 TME589881:TNG589881 TWA589881:TXC589881 UFW589881:UGY589881 UPS589881:UQU589881 UZO589881:VAQ589881 VJK589881:VKM589881 VTG589881:VUI589881 WDC589881:WEE589881 WMY589881:WOA589881 WWU589881:WXW589881 AM655417:BO655417 KI655417:LK655417 UE655417:VG655417 AEA655417:AFC655417 ANW655417:AOY655417 AXS655417:AYU655417 BHO655417:BIQ655417 BRK655417:BSM655417 CBG655417:CCI655417 CLC655417:CME655417 CUY655417:CWA655417 DEU655417:DFW655417 DOQ655417:DPS655417 DYM655417:DZO655417 EII655417:EJK655417 ESE655417:ETG655417 FCA655417:FDC655417 FLW655417:FMY655417 FVS655417:FWU655417 GFO655417:GGQ655417 GPK655417:GQM655417 GZG655417:HAI655417 HJC655417:HKE655417 HSY655417:HUA655417 ICU655417:IDW655417 IMQ655417:INS655417 IWM655417:IXO655417 JGI655417:JHK655417 JQE655417:JRG655417 KAA655417:KBC655417 KJW655417:KKY655417 KTS655417:KUU655417 LDO655417:LEQ655417 LNK655417:LOM655417 LXG655417:LYI655417 MHC655417:MIE655417 MQY655417:MSA655417 NAU655417:NBW655417 NKQ655417:NLS655417 NUM655417:NVO655417 OEI655417:OFK655417 OOE655417:OPG655417 OYA655417:OZC655417 PHW655417:PIY655417 PRS655417:PSU655417 QBO655417:QCQ655417 QLK655417:QMM655417 QVG655417:QWI655417 RFC655417:RGE655417 ROY655417:RQA655417 RYU655417:RZW655417 SIQ655417:SJS655417 SSM655417:STO655417 TCI655417:TDK655417 TME655417:TNG655417 TWA655417:TXC655417 UFW655417:UGY655417 UPS655417:UQU655417 UZO655417:VAQ655417 VJK655417:VKM655417 VTG655417:VUI655417 WDC655417:WEE655417 WMY655417:WOA655417 WWU655417:WXW655417 AM720953:BO720953 KI720953:LK720953 UE720953:VG720953 AEA720953:AFC720953 ANW720953:AOY720953 AXS720953:AYU720953 BHO720953:BIQ720953 BRK720953:BSM720953 CBG720953:CCI720953 CLC720953:CME720953 CUY720953:CWA720953 DEU720953:DFW720953 DOQ720953:DPS720953 DYM720953:DZO720953 EII720953:EJK720953 ESE720953:ETG720953 FCA720953:FDC720953 FLW720953:FMY720953 FVS720953:FWU720953 GFO720953:GGQ720953 GPK720953:GQM720953 GZG720953:HAI720953 HJC720953:HKE720953 HSY720953:HUA720953 ICU720953:IDW720953 IMQ720953:INS720953 IWM720953:IXO720953 JGI720953:JHK720953 JQE720953:JRG720953 KAA720953:KBC720953 KJW720953:KKY720953 KTS720953:KUU720953 LDO720953:LEQ720953 LNK720953:LOM720953 LXG720953:LYI720953 MHC720953:MIE720953 MQY720953:MSA720953 NAU720953:NBW720953 NKQ720953:NLS720953 NUM720953:NVO720953 OEI720953:OFK720953 OOE720953:OPG720953 OYA720953:OZC720953 PHW720953:PIY720953 PRS720953:PSU720953 QBO720953:QCQ720953 QLK720953:QMM720953 QVG720953:QWI720953 RFC720953:RGE720953 ROY720953:RQA720953 RYU720953:RZW720953 SIQ720953:SJS720953 SSM720953:STO720953 TCI720953:TDK720953 TME720953:TNG720953 TWA720953:TXC720953 UFW720953:UGY720953 UPS720953:UQU720953 UZO720953:VAQ720953 VJK720953:VKM720953 VTG720953:VUI720953 WDC720953:WEE720953 WMY720953:WOA720953 WWU720953:WXW720953 AM786489:BO786489 KI786489:LK786489 UE786489:VG786489 AEA786489:AFC786489 ANW786489:AOY786489 AXS786489:AYU786489 BHO786489:BIQ786489 BRK786489:BSM786489 CBG786489:CCI786489 CLC786489:CME786489 CUY786489:CWA786489 DEU786489:DFW786489 DOQ786489:DPS786489 DYM786489:DZO786489 EII786489:EJK786489 ESE786489:ETG786489 FCA786489:FDC786489 FLW786489:FMY786489 FVS786489:FWU786489 GFO786489:GGQ786489 GPK786489:GQM786489 GZG786489:HAI786489 HJC786489:HKE786489 HSY786489:HUA786489 ICU786489:IDW786489 IMQ786489:INS786489 IWM786489:IXO786489 JGI786489:JHK786489 JQE786489:JRG786489 KAA786489:KBC786489 KJW786489:KKY786489 KTS786489:KUU786489 LDO786489:LEQ786489 LNK786489:LOM786489 LXG786489:LYI786489 MHC786489:MIE786489 MQY786489:MSA786489 NAU786489:NBW786489 NKQ786489:NLS786489 NUM786489:NVO786489 OEI786489:OFK786489 OOE786489:OPG786489 OYA786489:OZC786489 PHW786489:PIY786489 PRS786489:PSU786489 QBO786489:QCQ786489 QLK786489:QMM786489 QVG786489:QWI786489 RFC786489:RGE786489 ROY786489:RQA786489 RYU786489:RZW786489 SIQ786489:SJS786489 SSM786489:STO786489 TCI786489:TDK786489 TME786489:TNG786489 TWA786489:TXC786489 UFW786489:UGY786489 UPS786489:UQU786489 UZO786489:VAQ786489 VJK786489:VKM786489 VTG786489:VUI786489 WDC786489:WEE786489 WMY786489:WOA786489 WWU786489:WXW786489 AM852025:BO852025 KI852025:LK852025 UE852025:VG852025 AEA852025:AFC852025 ANW852025:AOY852025 AXS852025:AYU852025 BHO852025:BIQ852025 BRK852025:BSM852025 CBG852025:CCI852025 CLC852025:CME852025 CUY852025:CWA852025 DEU852025:DFW852025 DOQ852025:DPS852025 DYM852025:DZO852025 EII852025:EJK852025 ESE852025:ETG852025 FCA852025:FDC852025 FLW852025:FMY852025 FVS852025:FWU852025 GFO852025:GGQ852025 GPK852025:GQM852025 GZG852025:HAI852025 HJC852025:HKE852025 HSY852025:HUA852025 ICU852025:IDW852025 IMQ852025:INS852025 IWM852025:IXO852025 JGI852025:JHK852025 JQE852025:JRG852025 KAA852025:KBC852025 KJW852025:KKY852025 KTS852025:KUU852025 LDO852025:LEQ852025 LNK852025:LOM852025 LXG852025:LYI852025 MHC852025:MIE852025 MQY852025:MSA852025 NAU852025:NBW852025 NKQ852025:NLS852025 NUM852025:NVO852025 OEI852025:OFK852025 OOE852025:OPG852025 OYA852025:OZC852025 PHW852025:PIY852025 PRS852025:PSU852025 QBO852025:QCQ852025 QLK852025:QMM852025 QVG852025:QWI852025 RFC852025:RGE852025 ROY852025:RQA852025 RYU852025:RZW852025 SIQ852025:SJS852025 SSM852025:STO852025 TCI852025:TDK852025 TME852025:TNG852025 TWA852025:TXC852025 UFW852025:UGY852025 UPS852025:UQU852025 UZO852025:VAQ852025 VJK852025:VKM852025 VTG852025:VUI852025 WDC852025:WEE852025 WMY852025:WOA852025 WWU852025:WXW852025 AM917561:BO917561 KI917561:LK917561 UE917561:VG917561 AEA917561:AFC917561 ANW917561:AOY917561 AXS917561:AYU917561 BHO917561:BIQ917561 BRK917561:BSM917561 CBG917561:CCI917561 CLC917561:CME917561 CUY917561:CWA917561 DEU917561:DFW917561 DOQ917561:DPS917561 DYM917561:DZO917561 EII917561:EJK917561 ESE917561:ETG917561 FCA917561:FDC917561 FLW917561:FMY917561 FVS917561:FWU917561 GFO917561:GGQ917561 GPK917561:GQM917561 GZG917561:HAI917561 HJC917561:HKE917561 HSY917561:HUA917561 ICU917561:IDW917561 IMQ917561:INS917561 IWM917561:IXO917561 JGI917561:JHK917561 JQE917561:JRG917561 KAA917561:KBC917561 KJW917561:KKY917561 KTS917561:KUU917561 LDO917561:LEQ917561 LNK917561:LOM917561 LXG917561:LYI917561 MHC917561:MIE917561 MQY917561:MSA917561 NAU917561:NBW917561 NKQ917561:NLS917561 NUM917561:NVO917561 OEI917561:OFK917561 OOE917561:OPG917561 OYA917561:OZC917561 PHW917561:PIY917561 PRS917561:PSU917561 QBO917561:QCQ917561 QLK917561:QMM917561 QVG917561:QWI917561 RFC917561:RGE917561 ROY917561:RQA917561 RYU917561:RZW917561 SIQ917561:SJS917561 SSM917561:STO917561 TCI917561:TDK917561 TME917561:TNG917561 TWA917561:TXC917561 UFW917561:UGY917561 UPS917561:UQU917561 UZO917561:VAQ917561 VJK917561:VKM917561 VTG917561:VUI917561 WDC917561:WEE917561 WMY917561:WOA917561 WWU917561:WXW917561 AM983097:BO983097 KI983097:LK983097 UE983097:VG983097 AEA983097:AFC983097 ANW983097:AOY983097 AXS983097:AYU983097 BHO983097:BIQ983097 BRK983097:BSM983097 CBG983097:CCI983097 CLC983097:CME983097 CUY983097:CWA983097 DEU983097:DFW983097 DOQ983097:DPS983097 DYM983097:DZO983097 EII983097:EJK983097 ESE983097:ETG983097 FCA983097:FDC983097 FLW983097:FMY983097 FVS983097:FWU983097 GFO983097:GGQ983097 GPK983097:GQM983097 GZG983097:HAI983097 HJC983097:HKE983097 HSY983097:HUA983097 ICU983097:IDW983097 IMQ983097:INS983097 IWM983097:IXO983097 JGI983097:JHK983097 JQE983097:JRG983097 KAA983097:KBC983097 KJW983097:KKY983097 KTS983097:KUU983097 LDO983097:LEQ983097 LNK983097:LOM983097 LXG983097:LYI983097 MHC983097:MIE983097 MQY983097:MSA983097 NAU983097:NBW983097 NKQ983097:NLS983097 NUM983097:NVO983097 OEI983097:OFK983097 OOE983097:OPG983097 OYA983097:OZC983097 PHW983097:PIY983097 PRS983097:PSU983097 QBO983097:QCQ983097 QLK983097:QMM983097 QVG983097:QWI983097 RFC983097:RGE983097 ROY983097:RQA983097 RYU983097:RZW983097 SIQ983097:SJS983097 SSM983097:STO983097 TCI983097:TDK983097 TME983097:TNG983097 TWA983097:TXC983097 UFW983097:UGY983097 UPS983097:UQU983097 UZO983097:VAQ983097 VJK983097:VKM983097 VTG983097:VUI983097 WDC983097:WEE983097 WMY983097:WOA983097 WWU983097:WXW983097" xr:uid="{6DDDC429-C7C1-430A-B035-94EB34DCA0A4}"/>
    <dataValidation type="textLength" operator="equal" allowBlank="1" showInputMessage="1" showErrorMessage="1" errorTitle="入力エラー" error="入力された桁数が不正です。_x000a_4ケタで再度入力してください。" sqref="WXR983050:WXX983050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6:BP65546 LF65546:LL65546 VB65546:VH65546 AEX65546:AFD65546 AOT65546:AOZ65546 AYP65546:AYV65546 BIL65546:BIR65546 BSH65546:BSN65546 CCD65546:CCJ65546 CLZ65546:CMF65546 CVV65546:CWB65546 DFR65546:DFX65546 DPN65546:DPT65546 DZJ65546:DZP65546 EJF65546:EJL65546 ETB65546:ETH65546 FCX65546:FDD65546 FMT65546:FMZ65546 FWP65546:FWV65546 GGL65546:GGR65546 GQH65546:GQN65546 HAD65546:HAJ65546 HJZ65546:HKF65546 HTV65546:HUB65546 IDR65546:IDX65546 INN65546:INT65546 IXJ65546:IXP65546 JHF65546:JHL65546 JRB65546:JRH65546 KAX65546:KBD65546 KKT65546:KKZ65546 KUP65546:KUV65546 LEL65546:LER65546 LOH65546:LON65546 LYD65546:LYJ65546 MHZ65546:MIF65546 MRV65546:MSB65546 NBR65546:NBX65546 NLN65546:NLT65546 NVJ65546:NVP65546 OFF65546:OFL65546 OPB65546:OPH65546 OYX65546:OZD65546 PIT65546:PIZ65546 PSP65546:PSV65546 QCL65546:QCR65546 QMH65546:QMN65546 QWD65546:QWJ65546 RFZ65546:RGF65546 RPV65546:RQB65546 RZR65546:RZX65546 SJN65546:SJT65546 STJ65546:STP65546 TDF65546:TDL65546 TNB65546:TNH65546 TWX65546:TXD65546 UGT65546:UGZ65546 UQP65546:UQV65546 VAL65546:VAR65546 VKH65546:VKN65546 VUD65546:VUJ65546 WDZ65546:WEF65546 WNV65546:WOB65546 WXR65546:WXX65546 BJ131082:BP131082 LF131082:LL131082 VB131082:VH131082 AEX131082:AFD131082 AOT131082:AOZ131082 AYP131082:AYV131082 BIL131082:BIR131082 BSH131082:BSN131082 CCD131082:CCJ131082 CLZ131082:CMF131082 CVV131082:CWB131082 DFR131082:DFX131082 DPN131082:DPT131082 DZJ131082:DZP131082 EJF131082:EJL131082 ETB131082:ETH131082 FCX131082:FDD131082 FMT131082:FMZ131082 FWP131082:FWV131082 GGL131082:GGR131082 GQH131082:GQN131082 HAD131082:HAJ131082 HJZ131082:HKF131082 HTV131082:HUB131082 IDR131082:IDX131082 INN131082:INT131082 IXJ131082:IXP131082 JHF131082:JHL131082 JRB131082:JRH131082 KAX131082:KBD131082 KKT131082:KKZ131082 KUP131082:KUV131082 LEL131082:LER131082 LOH131082:LON131082 LYD131082:LYJ131082 MHZ131082:MIF131082 MRV131082:MSB131082 NBR131082:NBX131082 NLN131082:NLT131082 NVJ131082:NVP131082 OFF131082:OFL131082 OPB131082:OPH131082 OYX131082:OZD131082 PIT131082:PIZ131082 PSP131082:PSV131082 QCL131082:QCR131082 QMH131082:QMN131082 QWD131082:QWJ131082 RFZ131082:RGF131082 RPV131082:RQB131082 RZR131082:RZX131082 SJN131082:SJT131082 STJ131082:STP131082 TDF131082:TDL131082 TNB131082:TNH131082 TWX131082:TXD131082 UGT131082:UGZ131082 UQP131082:UQV131082 VAL131082:VAR131082 VKH131082:VKN131082 VUD131082:VUJ131082 WDZ131082:WEF131082 WNV131082:WOB131082 WXR131082:WXX131082 BJ196618:BP196618 LF196618:LL196618 VB196618:VH196618 AEX196618:AFD196618 AOT196618:AOZ196618 AYP196618:AYV196618 BIL196618:BIR196618 BSH196618:BSN196618 CCD196618:CCJ196618 CLZ196618:CMF196618 CVV196618:CWB196618 DFR196618:DFX196618 DPN196618:DPT196618 DZJ196618:DZP196618 EJF196618:EJL196618 ETB196618:ETH196618 FCX196618:FDD196618 FMT196618:FMZ196618 FWP196618:FWV196618 GGL196618:GGR196618 GQH196618:GQN196618 HAD196618:HAJ196618 HJZ196618:HKF196618 HTV196618:HUB196618 IDR196618:IDX196618 INN196618:INT196618 IXJ196618:IXP196618 JHF196618:JHL196618 JRB196618:JRH196618 KAX196618:KBD196618 KKT196618:KKZ196618 KUP196618:KUV196618 LEL196618:LER196618 LOH196618:LON196618 LYD196618:LYJ196618 MHZ196618:MIF196618 MRV196618:MSB196618 NBR196618:NBX196618 NLN196618:NLT196618 NVJ196618:NVP196618 OFF196618:OFL196618 OPB196618:OPH196618 OYX196618:OZD196618 PIT196618:PIZ196618 PSP196618:PSV196618 QCL196618:QCR196618 QMH196618:QMN196618 QWD196618:QWJ196618 RFZ196618:RGF196618 RPV196618:RQB196618 RZR196618:RZX196618 SJN196618:SJT196618 STJ196618:STP196618 TDF196618:TDL196618 TNB196618:TNH196618 TWX196618:TXD196618 UGT196618:UGZ196618 UQP196618:UQV196618 VAL196618:VAR196618 VKH196618:VKN196618 VUD196618:VUJ196618 WDZ196618:WEF196618 WNV196618:WOB196618 WXR196618:WXX196618 BJ262154:BP262154 LF262154:LL262154 VB262154:VH262154 AEX262154:AFD262154 AOT262154:AOZ262154 AYP262154:AYV262154 BIL262154:BIR262154 BSH262154:BSN262154 CCD262154:CCJ262154 CLZ262154:CMF262154 CVV262154:CWB262154 DFR262154:DFX262154 DPN262154:DPT262154 DZJ262154:DZP262154 EJF262154:EJL262154 ETB262154:ETH262154 FCX262154:FDD262154 FMT262154:FMZ262154 FWP262154:FWV262154 GGL262154:GGR262154 GQH262154:GQN262154 HAD262154:HAJ262154 HJZ262154:HKF262154 HTV262154:HUB262154 IDR262154:IDX262154 INN262154:INT262154 IXJ262154:IXP262154 JHF262154:JHL262154 JRB262154:JRH262154 KAX262154:KBD262154 KKT262154:KKZ262154 KUP262154:KUV262154 LEL262154:LER262154 LOH262154:LON262154 LYD262154:LYJ262154 MHZ262154:MIF262154 MRV262154:MSB262154 NBR262154:NBX262154 NLN262154:NLT262154 NVJ262154:NVP262154 OFF262154:OFL262154 OPB262154:OPH262154 OYX262154:OZD262154 PIT262154:PIZ262154 PSP262154:PSV262154 QCL262154:QCR262154 QMH262154:QMN262154 QWD262154:QWJ262154 RFZ262154:RGF262154 RPV262154:RQB262154 RZR262154:RZX262154 SJN262154:SJT262154 STJ262154:STP262154 TDF262154:TDL262154 TNB262154:TNH262154 TWX262154:TXD262154 UGT262154:UGZ262154 UQP262154:UQV262154 VAL262154:VAR262154 VKH262154:VKN262154 VUD262154:VUJ262154 WDZ262154:WEF262154 WNV262154:WOB262154 WXR262154:WXX262154 BJ327690:BP327690 LF327690:LL327690 VB327690:VH327690 AEX327690:AFD327690 AOT327690:AOZ327690 AYP327690:AYV327690 BIL327690:BIR327690 BSH327690:BSN327690 CCD327690:CCJ327690 CLZ327690:CMF327690 CVV327690:CWB327690 DFR327690:DFX327690 DPN327690:DPT327690 DZJ327690:DZP327690 EJF327690:EJL327690 ETB327690:ETH327690 FCX327690:FDD327690 FMT327690:FMZ327690 FWP327690:FWV327690 GGL327690:GGR327690 GQH327690:GQN327690 HAD327690:HAJ327690 HJZ327690:HKF327690 HTV327690:HUB327690 IDR327690:IDX327690 INN327690:INT327690 IXJ327690:IXP327690 JHF327690:JHL327690 JRB327690:JRH327690 KAX327690:KBD327690 KKT327690:KKZ327690 KUP327690:KUV327690 LEL327690:LER327690 LOH327690:LON327690 LYD327690:LYJ327690 MHZ327690:MIF327690 MRV327690:MSB327690 NBR327690:NBX327690 NLN327690:NLT327690 NVJ327690:NVP327690 OFF327690:OFL327690 OPB327690:OPH327690 OYX327690:OZD327690 PIT327690:PIZ327690 PSP327690:PSV327690 QCL327690:QCR327690 QMH327690:QMN327690 QWD327690:QWJ327690 RFZ327690:RGF327690 RPV327690:RQB327690 RZR327690:RZX327690 SJN327690:SJT327690 STJ327690:STP327690 TDF327690:TDL327690 TNB327690:TNH327690 TWX327690:TXD327690 UGT327690:UGZ327690 UQP327690:UQV327690 VAL327690:VAR327690 VKH327690:VKN327690 VUD327690:VUJ327690 WDZ327690:WEF327690 WNV327690:WOB327690 WXR327690:WXX327690 BJ393226:BP393226 LF393226:LL393226 VB393226:VH393226 AEX393226:AFD393226 AOT393226:AOZ393226 AYP393226:AYV393226 BIL393226:BIR393226 BSH393226:BSN393226 CCD393226:CCJ393226 CLZ393226:CMF393226 CVV393226:CWB393226 DFR393226:DFX393226 DPN393226:DPT393226 DZJ393226:DZP393226 EJF393226:EJL393226 ETB393226:ETH393226 FCX393226:FDD393226 FMT393226:FMZ393226 FWP393226:FWV393226 GGL393226:GGR393226 GQH393226:GQN393226 HAD393226:HAJ393226 HJZ393226:HKF393226 HTV393226:HUB393226 IDR393226:IDX393226 INN393226:INT393226 IXJ393226:IXP393226 JHF393226:JHL393226 JRB393226:JRH393226 KAX393226:KBD393226 KKT393226:KKZ393226 KUP393226:KUV393226 LEL393226:LER393226 LOH393226:LON393226 LYD393226:LYJ393226 MHZ393226:MIF393226 MRV393226:MSB393226 NBR393226:NBX393226 NLN393226:NLT393226 NVJ393226:NVP393226 OFF393226:OFL393226 OPB393226:OPH393226 OYX393226:OZD393226 PIT393226:PIZ393226 PSP393226:PSV393226 QCL393226:QCR393226 QMH393226:QMN393226 QWD393226:QWJ393226 RFZ393226:RGF393226 RPV393226:RQB393226 RZR393226:RZX393226 SJN393226:SJT393226 STJ393226:STP393226 TDF393226:TDL393226 TNB393226:TNH393226 TWX393226:TXD393226 UGT393226:UGZ393226 UQP393226:UQV393226 VAL393226:VAR393226 VKH393226:VKN393226 VUD393226:VUJ393226 WDZ393226:WEF393226 WNV393226:WOB393226 WXR393226:WXX393226 BJ458762:BP458762 LF458762:LL458762 VB458762:VH458762 AEX458762:AFD458762 AOT458762:AOZ458762 AYP458762:AYV458762 BIL458762:BIR458762 BSH458762:BSN458762 CCD458762:CCJ458762 CLZ458762:CMF458762 CVV458762:CWB458762 DFR458762:DFX458762 DPN458762:DPT458762 DZJ458762:DZP458762 EJF458762:EJL458762 ETB458762:ETH458762 FCX458762:FDD458762 FMT458762:FMZ458762 FWP458762:FWV458762 GGL458762:GGR458762 GQH458762:GQN458762 HAD458762:HAJ458762 HJZ458762:HKF458762 HTV458762:HUB458762 IDR458762:IDX458762 INN458762:INT458762 IXJ458762:IXP458762 JHF458762:JHL458762 JRB458762:JRH458762 KAX458762:KBD458762 KKT458762:KKZ458762 KUP458762:KUV458762 LEL458762:LER458762 LOH458762:LON458762 LYD458762:LYJ458762 MHZ458762:MIF458762 MRV458762:MSB458762 NBR458762:NBX458762 NLN458762:NLT458762 NVJ458762:NVP458762 OFF458762:OFL458762 OPB458762:OPH458762 OYX458762:OZD458762 PIT458762:PIZ458762 PSP458762:PSV458762 QCL458762:QCR458762 QMH458762:QMN458762 QWD458762:QWJ458762 RFZ458762:RGF458762 RPV458762:RQB458762 RZR458762:RZX458762 SJN458762:SJT458762 STJ458762:STP458762 TDF458762:TDL458762 TNB458762:TNH458762 TWX458762:TXD458762 UGT458762:UGZ458762 UQP458762:UQV458762 VAL458762:VAR458762 VKH458762:VKN458762 VUD458762:VUJ458762 WDZ458762:WEF458762 WNV458762:WOB458762 WXR458762:WXX458762 BJ524298:BP524298 LF524298:LL524298 VB524298:VH524298 AEX524298:AFD524298 AOT524298:AOZ524298 AYP524298:AYV524298 BIL524298:BIR524298 BSH524298:BSN524298 CCD524298:CCJ524298 CLZ524298:CMF524298 CVV524298:CWB524298 DFR524298:DFX524298 DPN524298:DPT524298 DZJ524298:DZP524298 EJF524298:EJL524298 ETB524298:ETH524298 FCX524298:FDD524298 FMT524298:FMZ524298 FWP524298:FWV524298 GGL524298:GGR524298 GQH524298:GQN524298 HAD524298:HAJ524298 HJZ524298:HKF524298 HTV524298:HUB524298 IDR524298:IDX524298 INN524298:INT524298 IXJ524298:IXP524298 JHF524298:JHL524298 JRB524298:JRH524298 KAX524298:KBD524298 KKT524298:KKZ524298 KUP524298:KUV524298 LEL524298:LER524298 LOH524298:LON524298 LYD524298:LYJ524298 MHZ524298:MIF524298 MRV524298:MSB524298 NBR524298:NBX524298 NLN524298:NLT524298 NVJ524298:NVP524298 OFF524298:OFL524298 OPB524298:OPH524298 OYX524298:OZD524298 PIT524298:PIZ524298 PSP524298:PSV524298 QCL524298:QCR524298 QMH524298:QMN524298 QWD524298:QWJ524298 RFZ524298:RGF524298 RPV524298:RQB524298 RZR524298:RZX524298 SJN524298:SJT524298 STJ524298:STP524298 TDF524298:TDL524298 TNB524298:TNH524298 TWX524298:TXD524298 UGT524298:UGZ524298 UQP524298:UQV524298 VAL524298:VAR524298 VKH524298:VKN524298 VUD524298:VUJ524298 WDZ524298:WEF524298 WNV524298:WOB524298 WXR524298:WXX524298 BJ589834:BP589834 LF589834:LL589834 VB589834:VH589834 AEX589834:AFD589834 AOT589834:AOZ589834 AYP589834:AYV589834 BIL589834:BIR589834 BSH589834:BSN589834 CCD589834:CCJ589834 CLZ589834:CMF589834 CVV589834:CWB589834 DFR589834:DFX589834 DPN589834:DPT589834 DZJ589834:DZP589834 EJF589834:EJL589834 ETB589834:ETH589834 FCX589834:FDD589834 FMT589834:FMZ589834 FWP589834:FWV589834 GGL589834:GGR589834 GQH589834:GQN589834 HAD589834:HAJ589834 HJZ589834:HKF589834 HTV589834:HUB589834 IDR589834:IDX589834 INN589834:INT589834 IXJ589834:IXP589834 JHF589834:JHL589834 JRB589834:JRH589834 KAX589834:KBD589834 KKT589834:KKZ589834 KUP589834:KUV589834 LEL589834:LER589834 LOH589834:LON589834 LYD589834:LYJ589834 MHZ589834:MIF589834 MRV589834:MSB589834 NBR589834:NBX589834 NLN589834:NLT589834 NVJ589834:NVP589834 OFF589834:OFL589834 OPB589834:OPH589834 OYX589834:OZD589834 PIT589834:PIZ589834 PSP589834:PSV589834 QCL589834:QCR589834 QMH589834:QMN589834 QWD589834:QWJ589834 RFZ589834:RGF589834 RPV589834:RQB589834 RZR589834:RZX589834 SJN589834:SJT589834 STJ589834:STP589834 TDF589834:TDL589834 TNB589834:TNH589834 TWX589834:TXD589834 UGT589834:UGZ589834 UQP589834:UQV589834 VAL589834:VAR589834 VKH589834:VKN589834 VUD589834:VUJ589834 WDZ589834:WEF589834 WNV589834:WOB589834 WXR589834:WXX589834 BJ655370:BP655370 LF655370:LL655370 VB655370:VH655370 AEX655370:AFD655370 AOT655370:AOZ655370 AYP655370:AYV655370 BIL655370:BIR655370 BSH655370:BSN655370 CCD655370:CCJ655370 CLZ655370:CMF655370 CVV655370:CWB655370 DFR655370:DFX655370 DPN655370:DPT655370 DZJ655370:DZP655370 EJF655370:EJL655370 ETB655370:ETH655370 FCX655370:FDD655370 FMT655370:FMZ655370 FWP655370:FWV655370 GGL655370:GGR655370 GQH655370:GQN655370 HAD655370:HAJ655370 HJZ655370:HKF655370 HTV655370:HUB655370 IDR655370:IDX655370 INN655370:INT655370 IXJ655370:IXP655370 JHF655370:JHL655370 JRB655370:JRH655370 KAX655370:KBD655370 KKT655370:KKZ655370 KUP655370:KUV655370 LEL655370:LER655370 LOH655370:LON655370 LYD655370:LYJ655370 MHZ655370:MIF655370 MRV655370:MSB655370 NBR655370:NBX655370 NLN655370:NLT655370 NVJ655370:NVP655370 OFF655370:OFL655370 OPB655370:OPH655370 OYX655370:OZD655370 PIT655370:PIZ655370 PSP655370:PSV655370 QCL655370:QCR655370 QMH655370:QMN655370 QWD655370:QWJ655370 RFZ655370:RGF655370 RPV655370:RQB655370 RZR655370:RZX655370 SJN655370:SJT655370 STJ655370:STP655370 TDF655370:TDL655370 TNB655370:TNH655370 TWX655370:TXD655370 UGT655370:UGZ655370 UQP655370:UQV655370 VAL655370:VAR655370 VKH655370:VKN655370 VUD655370:VUJ655370 WDZ655370:WEF655370 WNV655370:WOB655370 WXR655370:WXX655370 BJ720906:BP720906 LF720906:LL720906 VB720906:VH720906 AEX720906:AFD720906 AOT720906:AOZ720906 AYP720906:AYV720906 BIL720906:BIR720906 BSH720906:BSN720906 CCD720906:CCJ720906 CLZ720906:CMF720906 CVV720906:CWB720906 DFR720906:DFX720906 DPN720906:DPT720906 DZJ720906:DZP720906 EJF720906:EJL720906 ETB720906:ETH720906 FCX720906:FDD720906 FMT720906:FMZ720906 FWP720906:FWV720906 GGL720906:GGR720906 GQH720906:GQN720906 HAD720906:HAJ720906 HJZ720906:HKF720906 HTV720906:HUB720906 IDR720906:IDX720906 INN720906:INT720906 IXJ720906:IXP720906 JHF720906:JHL720906 JRB720906:JRH720906 KAX720906:KBD720906 KKT720906:KKZ720906 KUP720906:KUV720906 LEL720906:LER720906 LOH720906:LON720906 LYD720906:LYJ720906 MHZ720906:MIF720906 MRV720906:MSB720906 NBR720906:NBX720906 NLN720906:NLT720906 NVJ720906:NVP720906 OFF720906:OFL720906 OPB720906:OPH720906 OYX720906:OZD720906 PIT720906:PIZ720906 PSP720906:PSV720906 QCL720906:QCR720906 QMH720906:QMN720906 QWD720906:QWJ720906 RFZ720906:RGF720906 RPV720906:RQB720906 RZR720906:RZX720906 SJN720906:SJT720906 STJ720906:STP720906 TDF720906:TDL720906 TNB720906:TNH720906 TWX720906:TXD720906 UGT720906:UGZ720906 UQP720906:UQV720906 VAL720906:VAR720906 VKH720906:VKN720906 VUD720906:VUJ720906 WDZ720906:WEF720906 WNV720906:WOB720906 WXR720906:WXX720906 BJ786442:BP786442 LF786442:LL786442 VB786442:VH786442 AEX786442:AFD786442 AOT786442:AOZ786442 AYP786442:AYV786442 BIL786442:BIR786442 BSH786442:BSN786442 CCD786442:CCJ786442 CLZ786442:CMF786442 CVV786442:CWB786442 DFR786442:DFX786442 DPN786442:DPT786442 DZJ786442:DZP786442 EJF786442:EJL786442 ETB786442:ETH786442 FCX786442:FDD786442 FMT786442:FMZ786442 FWP786442:FWV786442 GGL786442:GGR786442 GQH786442:GQN786442 HAD786442:HAJ786442 HJZ786442:HKF786442 HTV786442:HUB786442 IDR786442:IDX786442 INN786442:INT786442 IXJ786442:IXP786442 JHF786442:JHL786442 JRB786442:JRH786442 KAX786442:KBD786442 KKT786442:KKZ786442 KUP786442:KUV786442 LEL786442:LER786442 LOH786442:LON786442 LYD786442:LYJ786442 MHZ786442:MIF786442 MRV786442:MSB786442 NBR786442:NBX786442 NLN786442:NLT786442 NVJ786442:NVP786442 OFF786442:OFL786442 OPB786442:OPH786442 OYX786442:OZD786442 PIT786442:PIZ786442 PSP786442:PSV786442 QCL786442:QCR786442 QMH786442:QMN786442 QWD786442:QWJ786442 RFZ786442:RGF786442 RPV786442:RQB786442 RZR786442:RZX786442 SJN786442:SJT786442 STJ786442:STP786442 TDF786442:TDL786442 TNB786442:TNH786442 TWX786442:TXD786442 UGT786442:UGZ786442 UQP786442:UQV786442 VAL786442:VAR786442 VKH786442:VKN786442 VUD786442:VUJ786442 WDZ786442:WEF786442 WNV786442:WOB786442 WXR786442:WXX786442 BJ851978:BP851978 LF851978:LL851978 VB851978:VH851978 AEX851978:AFD851978 AOT851978:AOZ851978 AYP851978:AYV851978 BIL851978:BIR851978 BSH851978:BSN851978 CCD851978:CCJ851978 CLZ851978:CMF851978 CVV851978:CWB851978 DFR851978:DFX851978 DPN851978:DPT851978 DZJ851978:DZP851978 EJF851978:EJL851978 ETB851978:ETH851978 FCX851978:FDD851978 FMT851978:FMZ851978 FWP851978:FWV851978 GGL851978:GGR851978 GQH851978:GQN851978 HAD851978:HAJ851978 HJZ851978:HKF851978 HTV851978:HUB851978 IDR851978:IDX851978 INN851978:INT851978 IXJ851978:IXP851978 JHF851978:JHL851978 JRB851978:JRH851978 KAX851978:KBD851978 KKT851978:KKZ851978 KUP851978:KUV851978 LEL851978:LER851978 LOH851978:LON851978 LYD851978:LYJ851978 MHZ851978:MIF851978 MRV851978:MSB851978 NBR851978:NBX851978 NLN851978:NLT851978 NVJ851978:NVP851978 OFF851978:OFL851978 OPB851978:OPH851978 OYX851978:OZD851978 PIT851978:PIZ851978 PSP851978:PSV851978 QCL851978:QCR851978 QMH851978:QMN851978 QWD851978:QWJ851978 RFZ851978:RGF851978 RPV851978:RQB851978 RZR851978:RZX851978 SJN851978:SJT851978 STJ851978:STP851978 TDF851978:TDL851978 TNB851978:TNH851978 TWX851978:TXD851978 UGT851978:UGZ851978 UQP851978:UQV851978 VAL851978:VAR851978 VKH851978:VKN851978 VUD851978:VUJ851978 WDZ851978:WEF851978 WNV851978:WOB851978 WXR851978:WXX851978 BJ917514:BP917514 LF917514:LL917514 VB917514:VH917514 AEX917514:AFD917514 AOT917514:AOZ917514 AYP917514:AYV917514 BIL917514:BIR917514 BSH917514:BSN917514 CCD917514:CCJ917514 CLZ917514:CMF917514 CVV917514:CWB917514 DFR917514:DFX917514 DPN917514:DPT917514 DZJ917514:DZP917514 EJF917514:EJL917514 ETB917514:ETH917514 FCX917514:FDD917514 FMT917514:FMZ917514 FWP917514:FWV917514 GGL917514:GGR917514 GQH917514:GQN917514 HAD917514:HAJ917514 HJZ917514:HKF917514 HTV917514:HUB917514 IDR917514:IDX917514 INN917514:INT917514 IXJ917514:IXP917514 JHF917514:JHL917514 JRB917514:JRH917514 KAX917514:KBD917514 KKT917514:KKZ917514 KUP917514:KUV917514 LEL917514:LER917514 LOH917514:LON917514 LYD917514:LYJ917514 MHZ917514:MIF917514 MRV917514:MSB917514 NBR917514:NBX917514 NLN917514:NLT917514 NVJ917514:NVP917514 OFF917514:OFL917514 OPB917514:OPH917514 OYX917514:OZD917514 PIT917514:PIZ917514 PSP917514:PSV917514 QCL917514:QCR917514 QMH917514:QMN917514 QWD917514:QWJ917514 RFZ917514:RGF917514 RPV917514:RQB917514 RZR917514:RZX917514 SJN917514:SJT917514 STJ917514:STP917514 TDF917514:TDL917514 TNB917514:TNH917514 TWX917514:TXD917514 UGT917514:UGZ917514 UQP917514:UQV917514 VAL917514:VAR917514 VKH917514:VKN917514 VUD917514:VUJ917514 WDZ917514:WEF917514 WNV917514:WOB917514 WXR917514:WXX917514 BJ983050:BP983050 LF983050:LL983050 VB983050:VH983050 AEX983050:AFD983050 AOT983050:AOZ983050 AYP983050:AYV983050 BIL983050:BIR983050 BSH983050:BSN983050 CCD983050:CCJ983050 CLZ983050:CMF983050 CVV983050:CWB983050 DFR983050:DFX983050 DPN983050:DPT983050 DZJ983050:DZP983050 EJF983050:EJL983050 ETB983050:ETH983050 FCX983050:FDD983050 FMT983050:FMZ983050 FWP983050:FWV983050 GGL983050:GGR983050 GQH983050:GQN983050 HAD983050:HAJ983050 HJZ983050:HKF983050 HTV983050:HUB983050 IDR983050:IDX983050 INN983050:INT983050 IXJ983050:IXP983050 JHF983050:JHL983050 JRB983050:JRH983050 KAX983050:KBD983050 KKT983050:KKZ983050 KUP983050:KUV983050 LEL983050:LER983050 LOH983050:LON983050 LYD983050:LYJ983050 MHZ983050:MIF983050 MRV983050:MSB983050 NBR983050:NBX983050 NLN983050:NLT983050 NVJ983050:NVP983050 OFF983050:OFL983050 OPB983050:OPH983050 OYX983050:OZD983050 PIT983050:PIZ983050 PSP983050:PSV983050 QCL983050:QCR983050 QMH983050:QMN983050 QWD983050:QWJ983050 RFZ983050:RGF983050 RPV983050:RQB983050 RZR983050:RZX983050 SJN983050:SJT983050 STJ983050:STP983050 TDF983050:TDL983050 TNB983050:TNH983050 TWX983050:TXD983050 UGT983050:UGZ983050 UQP983050:UQV983050 VAL983050:VAR983050 VKH983050:VKN983050 VUD983050:VUJ983050 WDZ983050:WEF983050 WNV983050:WOB983050" xr:uid="{D44CF821-CA12-43B2-8827-1B150A7A5281}">
      <formula1>4</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6:BG65546 KY65546:LC65546 UU65546:UY65546 AEQ65546:AEU65546 AOM65546:AOQ65546 AYI65546:AYM65546 BIE65546:BII65546 BSA65546:BSE65546 CBW65546:CCA65546 CLS65546:CLW65546 CVO65546:CVS65546 DFK65546:DFO65546 DPG65546:DPK65546 DZC65546:DZG65546 EIY65546:EJC65546 ESU65546:ESY65546 FCQ65546:FCU65546 FMM65546:FMQ65546 FWI65546:FWM65546 GGE65546:GGI65546 GQA65546:GQE65546 GZW65546:HAA65546 HJS65546:HJW65546 HTO65546:HTS65546 IDK65546:IDO65546 ING65546:INK65546 IXC65546:IXG65546 JGY65546:JHC65546 JQU65546:JQY65546 KAQ65546:KAU65546 KKM65546:KKQ65546 KUI65546:KUM65546 LEE65546:LEI65546 LOA65546:LOE65546 LXW65546:LYA65546 MHS65546:MHW65546 MRO65546:MRS65546 NBK65546:NBO65546 NLG65546:NLK65546 NVC65546:NVG65546 OEY65546:OFC65546 OOU65546:OOY65546 OYQ65546:OYU65546 PIM65546:PIQ65546 PSI65546:PSM65546 QCE65546:QCI65546 QMA65546:QME65546 QVW65546:QWA65546 RFS65546:RFW65546 RPO65546:RPS65546 RZK65546:RZO65546 SJG65546:SJK65546 STC65546:STG65546 TCY65546:TDC65546 TMU65546:TMY65546 TWQ65546:TWU65546 UGM65546:UGQ65546 UQI65546:UQM65546 VAE65546:VAI65546 VKA65546:VKE65546 VTW65546:VUA65546 WDS65546:WDW65546 WNO65546:WNS65546 WXK65546:WXO65546 BC131082:BG131082 KY131082:LC131082 UU131082:UY131082 AEQ131082:AEU131082 AOM131082:AOQ131082 AYI131082:AYM131082 BIE131082:BII131082 BSA131082:BSE131082 CBW131082:CCA131082 CLS131082:CLW131082 CVO131082:CVS131082 DFK131082:DFO131082 DPG131082:DPK131082 DZC131082:DZG131082 EIY131082:EJC131082 ESU131082:ESY131082 FCQ131082:FCU131082 FMM131082:FMQ131082 FWI131082:FWM131082 GGE131082:GGI131082 GQA131082:GQE131082 GZW131082:HAA131082 HJS131082:HJW131082 HTO131082:HTS131082 IDK131082:IDO131082 ING131082:INK131082 IXC131082:IXG131082 JGY131082:JHC131082 JQU131082:JQY131082 KAQ131082:KAU131082 KKM131082:KKQ131082 KUI131082:KUM131082 LEE131082:LEI131082 LOA131082:LOE131082 LXW131082:LYA131082 MHS131082:MHW131082 MRO131082:MRS131082 NBK131082:NBO131082 NLG131082:NLK131082 NVC131082:NVG131082 OEY131082:OFC131082 OOU131082:OOY131082 OYQ131082:OYU131082 PIM131082:PIQ131082 PSI131082:PSM131082 QCE131082:QCI131082 QMA131082:QME131082 QVW131082:QWA131082 RFS131082:RFW131082 RPO131082:RPS131082 RZK131082:RZO131082 SJG131082:SJK131082 STC131082:STG131082 TCY131082:TDC131082 TMU131082:TMY131082 TWQ131082:TWU131082 UGM131082:UGQ131082 UQI131082:UQM131082 VAE131082:VAI131082 VKA131082:VKE131082 VTW131082:VUA131082 WDS131082:WDW131082 WNO131082:WNS131082 WXK131082:WXO131082 BC196618:BG196618 KY196618:LC196618 UU196618:UY196618 AEQ196618:AEU196618 AOM196618:AOQ196618 AYI196618:AYM196618 BIE196618:BII196618 BSA196618:BSE196618 CBW196618:CCA196618 CLS196618:CLW196618 CVO196618:CVS196618 DFK196618:DFO196618 DPG196618:DPK196618 DZC196618:DZG196618 EIY196618:EJC196618 ESU196618:ESY196618 FCQ196618:FCU196618 FMM196618:FMQ196618 FWI196618:FWM196618 GGE196618:GGI196618 GQA196618:GQE196618 GZW196618:HAA196618 HJS196618:HJW196618 HTO196618:HTS196618 IDK196618:IDO196618 ING196618:INK196618 IXC196618:IXG196618 JGY196618:JHC196618 JQU196618:JQY196618 KAQ196618:KAU196618 KKM196618:KKQ196618 KUI196618:KUM196618 LEE196618:LEI196618 LOA196618:LOE196618 LXW196618:LYA196618 MHS196618:MHW196618 MRO196618:MRS196618 NBK196618:NBO196618 NLG196618:NLK196618 NVC196618:NVG196618 OEY196618:OFC196618 OOU196618:OOY196618 OYQ196618:OYU196618 PIM196618:PIQ196618 PSI196618:PSM196618 QCE196618:QCI196618 QMA196618:QME196618 QVW196618:QWA196618 RFS196618:RFW196618 RPO196618:RPS196618 RZK196618:RZO196618 SJG196618:SJK196618 STC196618:STG196618 TCY196618:TDC196618 TMU196618:TMY196618 TWQ196618:TWU196618 UGM196618:UGQ196618 UQI196618:UQM196618 VAE196618:VAI196618 VKA196618:VKE196618 VTW196618:VUA196618 WDS196618:WDW196618 WNO196618:WNS196618 WXK196618:WXO196618 BC262154:BG262154 KY262154:LC262154 UU262154:UY262154 AEQ262154:AEU262154 AOM262154:AOQ262154 AYI262154:AYM262154 BIE262154:BII262154 BSA262154:BSE262154 CBW262154:CCA262154 CLS262154:CLW262154 CVO262154:CVS262154 DFK262154:DFO262154 DPG262154:DPK262154 DZC262154:DZG262154 EIY262154:EJC262154 ESU262154:ESY262154 FCQ262154:FCU262154 FMM262154:FMQ262154 FWI262154:FWM262154 GGE262154:GGI262154 GQA262154:GQE262154 GZW262154:HAA262154 HJS262154:HJW262154 HTO262154:HTS262154 IDK262154:IDO262154 ING262154:INK262154 IXC262154:IXG262154 JGY262154:JHC262154 JQU262154:JQY262154 KAQ262154:KAU262154 KKM262154:KKQ262154 KUI262154:KUM262154 LEE262154:LEI262154 LOA262154:LOE262154 LXW262154:LYA262154 MHS262154:MHW262154 MRO262154:MRS262154 NBK262154:NBO262154 NLG262154:NLK262154 NVC262154:NVG262154 OEY262154:OFC262154 OOU262154:OOY262154 OYQ262154:OYU262154 PIM262154:PIQ262154 PSI262154:PSM262154 QCE262154:QCI262154 QMA262154:QME262154 QVW262154:QWA262154 RFS262154:RFW262154 RPO262154:RPS262154 RZK262154:RZO262154 SJG262154:SJK262154 STC262154:STG262154 TCY262154:TDC262154 TMU262154:TMY262154 TWQ262154:TWU262154 UGM262154:UGQ262154 UQI262154:UQM262154 VAE262154:VAI262154 VKA262154:VKE262154 VTW262154:VUA262154 WDS262154:WDW262154 WNO262154:WNS262154 WXK262154:WXO262154 BC327690:BG327690 KY327690:LC327690 UU327690:UY327690 AEQ327690:AEU327690 AOM327690:AOQ327690 AYI327690:AYM327690 BIE327690:BII327690 BSA327690:BSE327690 CBW327690:CCA327690 CLS327690:CLW327690 CVO327690:CVS327690 DFK327690:DFO327690 DPG327690:DPK327690 DZC327690:DZG327690 EIY327690:EJC327690 ESU327690:ESY327690 FCQ327690:FCU327690 FMM327690:FMQ327690 FWI327690:FWM327690 GGE327690:GGI327690 GQA327690:GQE327690 GZW327690:HAA327690 HJS327690:HJW327690 HTO327690:HTS327690 IDK327690:IDO327690 ING327690:INK327690 IXC327690:IXG327690 JGY327690:JHC327690 JQU327690:JQY327690 KAQ327690:KAU327690 KKM327690:KKQ327690 KUI327690:KUM327690 LEE327690:LEI327690 LOA327690:LOE327690 LXW327690:LYA327690 MHS327690:MHW327690 MRO327690:MRS327690 NBK327690:NBO327690 NLG327690:NLK327690 NVC327690:NVG327690 OEY327690:OFC327690 OOU327690:OOY327690 OYQ327690:OYU327690 PIM327690:PIQ327690 PSI327690:PSM327690 QCE327690:QCI327690 QMA327690:QME327690 QVW327690:QWA327690 RFS327690:RFW327690 RPO327690:RPS327690 RZK327690:RZO327690 SJG327690:SJK327690 STC327690:STG327690 TCY327690:TDC327690 TMU327690:TMY327690 TWQ327690:TWU327690 UGM327690:UGQ327690 UQI327690:UQM327690 VAE327690:VAI327690 VKA327690:VKE327690 VTW327690:VUA327690 WDS327690:WDW327690 WNO327690:WNS327690 WXK327690:WXO327690 BC393226:BG393226 KY393226:LC393226 UU393226:UY393226 AEQ393226:AEU393226 AOM393226:AOQ393226 AYI393226:AYM393226 BIE393226:BII393226 BSA393226:BSE393226 CBW393226:CCA393226 CLS393226:CLW393226 CVO393226:CVS393226 DFK393226:DFO393226 DPG393226:DPK393226 DZC393226:DZG393226 EIY393226:EJC393226 ESU393226:ESY393226 FCQ393226:FCU393226 FMM393226:FMQ393226 FWI393226:FWM393226 GGE393226:GGI393226 GQA393226:GQE393226 GZW393226:HAA393226 HJS393226:HJW393226 HTO393226:HTS393226 IDK393226:IDO393226 ING393226:INK393226 IXC393226:IXG393226 JGY393226:JHC393226 JQU393226:JQY393226 KAQ393226:KAU393226 KKM393226:KKQ393226 KUI393226:KUM393226 LEE393226:LEI393226 LOA393226:LOE393226 LXW393226:LYA393226 MHS393226:MHW393226 MRO393226:MRS393226 NBK393226:NBO393226 NLG393226:NLK393226 NVC393226:NVG393226 OEY393226:OFC393226 OOU393226:OOY393226 OYQ393226:OYU393226 PIM393226:PIQ393226 PSI393226:PSM393226 QCE393226:QCI393226 QMA393226:QME393226 QVW393226:QWA393226 RFS393226:RFW393226 RPO393226:RPS393226 RZK393226:RZO393226 SJG393226:SJK393226 STC393226:STG393226 TCY393226:TDC393226 TMU393226:TMY393226 TWQ393226:TWU393226 UGM393226:UGQ393226 UQI393226:UQM393226 VAE393226:VAI393226 VKA393226:VKE393226 VTW393226:VUA393226 WDS393226:WDW393226 WNO393226:WNS393226 WXK393226:WXO393226 BC458762:BG458762 KY458762:LC458762 UU458762:UY458762 AEQ458762:AEU458762 AOM458762:AOQ458762 AYI458762:AYM458762 BIE458762:BII458762 BSA458762:BSE458762 CBW458762:CCA458762 CLS458762:CLW458762 CVO458762:CVS458762 DFK458762:DFO458762 DPG458762:DPK458762 DZC458762:DZG458762 EIY458762:EJC458762 ESU458762:ESY458762 FCQ458762:FCU458762 FMM458762:FMQ458762 FWI458762:FWM458762 GGE458762:GGI458762 GQA458762:GQE458762 GZW458762:HAA458762 HJS458762:HJW458762 HTO458762:HTS458762 IDK458762:IDO458762 ING458762:INK458762 IXC458762:IXG458762 JGY458762:JHC458762 JQU458762:JQY458762 KAQ458762:KAU458762 KKM458762:KKQ458762 KUI458762:KUM458762 LEE458762:LEI458762 LOA458762:LOE458762 LXW458762:LYA458762 MHS458762:MHW458762 MRO458762:MRS458762 NBK458762:NBO458762 NLG458762:NLK458762 NVC458762:NVG458762 OEY458762:OFC458762 OOU458762:OOY458762 OYQ458762:OYU458762 PIM458762:PIQ458762 PSI458762:PSM458762 QCE458762:QCI458762 QMA458762:QME458762 QVW458762:QWA458762 RFS458762:RFW458762 RPO458762:RPS458762 RZK458762:RZO458762 SJG458762:SJK458762 STC458762:STG458762 TCY458762:TDC458762 TMU458762:TMY458762 TWQ458762:TWU458762 UGM458762:UGQ458762 UQI458762:UQM458762 VAE458762:VAI458762 VKA458762:VKE458762 VTW458762:VUA458762 WDS458762:WDW458762 WNO458762:WNS458762 WXK458762:WXO458762 BC524298:BG524298 KY524298:LC524298 UU524298:UY524298 AEQ524298:AEU524298 AOM524298:AOQ524298 AYI524298:AYM524298 BIE524298:BII524298 BSA524298:BSE524298 CBW524298:CCA524298 CLS524298:CLW524298 CVO524298:CVS524298 DFK524298:DFO524298 DPG524298:DPK524298 DZC524298:DZG524298 EIY524298:EJC524298 ESU524298:ESY524298 FCQ524298:FCU524298 FMM524298:FMQ524298 FWI524298:FWM524298 GGE524298:GGI524298 GQA524298:GQE524298 GZW524298:HAA524298 HJS524298:HJW524298 HTO524298:HTS524298 IDK524298:IDO524298 ING524298:INK524298 IXC524298:IXG524298 JGY524298:JHC524298 JQU524298:JQY524298 KAQ524298:KAU524298 KKM524298:KKQ524298 KUI524298:KUM524298 LEE524298:LEI524298 LOA524298:LOE524298 LXW524298:LYA524298 MHS524298:MHW524298 MRO524298:MRS524298 NBK524298:NBO524298 NLG524298:NLK524298 NVC524298:NVG524298 OEY524298:OFC524298 OOU524298:OOY524298 OYQ524298:OYU524298 PIM524298:PIQ524298 PSI524298:PSM524298 QCE524298:QCI524298 QMA524298:QME524298 QVW524298:QWA524298 RFS524298:RFW524298 RPO524298:RPS524298 RZK524298:RZO524298 SJG524298:SJK524298 STC524298:STG524298 TCY524298:TDC524298 TMU524298:TMY524298 TWQ524298:TWU524298 UGM524298:UGQ524298 UQI524298:UQM524298 VAE524298:VAI524298 VKA524298:VKE524298 VTW524298:VUA524298 WDS524298:WDW524298 WNO524298:WNS524298 WXK524298:WXO524298 BC589834:BG589834 KY589834:LC589834 UU589834:UY589834 AEQ589834:AEU589834 AOM589834:AOQ589834 AYI589834:AYM589834 BIE589834:BII589834 BSA589834:BSE589834 CBW589834:CCA589834 CLS589834:CLW589834 CVO589834:CVS589834 DFK589834:DFO589834 DPG589834:DPK589834 DZC589834:DZG589834 EIY589834:EJC589834 ESU589834:ESY589834 FCQ589834:FCU589834 FMM589834:FMQ589834 FWI589834:FWM589834 GGE589834:GGI589834 GQA589834:GQE589834 GZW589834:HAA589834 HJS589834:HJW589834 HTO589834:HTS589834 IDK589834:IDO589834 ING589834:INK589834 IXC589834:IXG589834 JGY589834:JHC589834 JQU589834:JQY589834 KAQ589834:KAU589834 KKM589834:KKQ589834 KUI589834:KUM589834 LEE589834:LEI589834 LOA589834:LOE589834 LXW589834:LYA589834 MHS589834:MHW589834 MRO589834:MRS589834 NBK589834:NBO589834 NLG589834:NLK589834 NVC589834:NVG589834 OEY589834:OFC589834 OOU589834:OOY589834 OYQ589834:OYU589834 PIM589834:PIQ589834 PSI589834:PSM589834 QCE589834:QCI589834 QMA589834:QME589834 QVW589834:QWA589834 RFS589834:RFW589834 RPO589834:RPS589834 RZK589834:RZO589834 SJG589834:SJK589834 STC589834:STG589834 TCY589834:TDC589834 TMU589834:TMY589834 TWQ589834:TWU589834 UGM589834:UGQ589834 UQI589834:UQM589834 VAE589834:VAI589834 VKA589834:VKE589834 VTW589834:VUA589834 WDS589834:WDW589834 WNO589834:WNS589834 WXK589834:WXO589834 BC655370:BG655370 KY655370:LC655370 UU655370:UY655370 AEQ655370:AEU655370 AOM655370:AOQ655370 AYI655370:AYM655370 BIE655370:BII655370 BSA655370:BSE655370 CBW655370:CCA655370 CLS655370:CLW655370 CVO655370:CVS655370 DFK655370:DFO655370 DPG655370:DPK655370 DZC655370:DZG655370 EIY655370:EJC655370 ESU655370:ESY655370 FCQ655370:FCU655370 FMM655370:FMQ655370 FWI655370:FWM655370 GGE655370:GGI655370 GQA655370:GQE655370 GZW655370:HAA655370 HJS655370:HJW655370 HTO655370:HTS655370 IDK655370:IDO655370 ING655370:INK655370 IXC655370:IXG655370 JGY655370:JHC655370 JQU655370:JQY655370 KAQ655370:KAU655370 KKM655370:KKQ655370 KUI655370:KUM655370 LEE655370:LEI655370 LOA655370:LOE655370 LXW655370:LYA655370 MHS655370:MHW655370 MRO655370:MRS655370 NBK655370:NBO655370 NLG655370:NLK655370 NVC655370:NVG655370 OEY655370:OFC655370 OOU655370:OOY655370 OYQ655370:OYU655370 PIM655370:PIQ655370 PSI655370:PSM655370 QCE655370:QCI655370 QMA655370:QME655370 QVW655370:QWA655370 RFS655370:RFW655370 RPO655370:RPS655370 RZK655370:RZO655370 SJG655370:SJK655370 STC655370:STG655370 TCY655370:TDC655370 TMU655370:TMY655370 TWQ655370:TWU655370 UGM655370:UGQ655370 UQI655370:UQM655370 VAE655370:VAI655370 VKA655370:VKE655370 VTW655370:VUA655370 WDS655370:WDW655370 WNO655370:WNS655370 WXK655370:WXO655370 BC720906:BG720906 KY720906:LC720906 UU720906:UY720906 AEQ720906:AEU720906 AOM720906:AOQ720906 AYI720906:AYM720906 BIE720906:BII720906 BSA720906:BSE720906 CBW720906:CCA720906 CLS720906:CLW720906 CVO720906:CVS720906 DFK720906:DFO720906 DPG720906:DPK720906 DZC720906:DZG720906 EIY720906:EJC720906 ESU720906:ESY720906 FCQ720906:FCU720906 FMM720906:FMQ720906 FWI720906:FWM720906 GGE720906:GGI720906 GQA720906:GQE720906 GZW720906:HAA720906 HJS720906:HJW720906 HTO720906:HTS720906 IDK720906:IDO720906 ING720906:INK720906 IXC720906:IXG720906 JGY720906:JHC720906 JQU720906:JQY720906 KAQ720906:KAU720906 KKM720906:KKQ720906 KUI720906:KUM720906 LEE720906:LEI720906 LOA720906:LOE720906 LXW720906:LYA720906 MHS720906:MHW720906 MRO720906:MRS720906 NBK720906:NBO720906 NLG720906:NLK720906 NVC720906:NVG720906 OEY720906:OFC720906 OOU720906:OOY720906 OYQ720906:OYU720906 PIM720906:PIQ720906 PSI720906:PSM720906 QCE720906:QCI720906 QMA720906:QME720906 QVW720906:QWA720906 RFS720906:RFW720906 RPO720906:RPS720906 RZK720906:RZO720906 SJG720906:SJK720906 STC720906:STG720906 TCY720906:TDC720906 TMU720906:TMY720906 TWQ720906:TWU720906 UGM720906:UGQ720906 UQI720906:UQM720906 VAE720906:VAI720906 VKA720906:VKE720906 VTW720906:VUA720906 WDS720906:WDW720906 WNO720906:WNS720906 WXK720906:WXO720906 BC786442:BG786442 KY786442:LC786442 UU786442:UY786442 AEQ786442:AEU786442 AOM786442:AOQ786442 AYI786442:AYM786442 BIE786442:BII786442 BSA786442:BSE786442 CBW786442:CCA786442 CLS786442:CLW786442 CVO786442:CVS786442 DFK786442:DFO786442 DPG786442:DPK786442 DZC786442:DZG786442 EIY786442:EJC786442 ESU786442:ESY786442 FCQ786442:FCU786442 FMM786442:FMQ786442 FWI786442:FWM786442 GGE786442:GGI786442 GQA786442:GQE786442 GZW786442:HAA786442 HJS786442:HJW786442 HTO786442:HTS786442 IDK786442:IDO786442 ING786442:INK786442 IXC786442:IXG786442 JGY786442:JHC786442 JQU786442:JQY786442 KAQ786442:KAU786442 KKM786442:KKQ786442 KUI786442:KUM786442 LEE786442:LEI786442 LOA786442:LOE786442 LXW786442:LYA786442 MHS786442:MHW786442 MRO786442:MRS786442 NBK786442:NBO786442 NLG786442:NLK786442 NVC786442:NVG786442 OEY786442:OFC786442 OOU786442:OOY786442 OYQ786442:OYU786442 PIM786442:PIQ786442 PSI786442:PSM786442 QCE786442:QCI786442 QMA786442:QME786442 QVW786442:QWA786442 RFS786442:RFW786442 RPO786442:RPS786442 RZK786442:RZO786442 SJG786442:SJK786442 STC786442:STG786442 TCY786442:TDC786442 TMU786442:TMY786442 TWQ786442:TWU786442 UGM786442:UGQ786442 UQI786442:UQM786442 VAE786442:VAI786442 VKA786442:VKE786442 VTW786442:VUA786442 WDS786442:WDW786442 WNO786442:WNS786442 WXK786442:WXO786442 BC851978:BG851978 KY851978:LC851978 UU851978:UY851978 AEQ851978:AEU851978 AOM851978:AOQ851978 AYI851978:AYM851978 BIE851978:BII851978 BSA851978:BSE851978 CBW851978:CCA851978 CLS851978:CLW851978 CVO851978:CVS851978 DFK851978:DFO851978 DPG851978:DPK851978 DZC851978:DZG851978 EIY851978:EJC851978 ESU851978:ESY851978 FCQ851978:FCU851978 FMM851978:FMQ851978 FWI851978:FWM851978 GGE851978:GGI851978 GQA851978:GQE851978 GZW851978:HAA851978 HJS851978:HJW851978 HTO851978:HTS851978 IDK851978:IDO851978 ING851978:INK851978 IXC851978:IXG851978 JGY851978:JHC851978 JQU851978:JQY851978 KAQ851978:KAU851978 KKM851978:KKQ851978 KUI851978:KUM851978 LEE851978:LEI851978 LOA851978:LOE851978 LXW851978:LYA851978 MHS851978:MHW851978 MRO851978:MRS851978 NBK851978:NBO851978 NLG851978:NLK851978 NVC851978:NVG851978 OEY851978:OFC851978 OOU851978:OOY851978 OYQ851978:OYU851978 PIM851978:PIQ851978 PSI851978:PSM851978 QCE851978:QCI851978 QMA851978:QME851978 QVW851978:QWA851978 RFS851978:RFW851978 RPO851978:RPS851978 RZK851978:RZO851978 SJG851978:SJK851978 STC851978:STG851978 TCY851978:TDC851978 TMU851978:TMY851978 TWQ851978:TWU851978 UGM851978:UGQ851978 UQI851978:UQM851978 VAE851978:VAI851978 VKA851978:VKE851978 VTW851978:VUA851978 WDS851978:WDW851978 WNO851978:WNS851978 WXK851978:WXO851978 BC917514:BG917514 KY917514:LC917514 UU917514:UY917514 AEQ917514:AEU917514 AOM917514:AOQ917514 AYI917514:AYM917514 BIE917514:BII917514 BSA917514:BSE917514 CBW917514:CCA917514 CLS917514:CLW917514 CVO917514:CVS917514 DFK917514:DFO917514 DPG917514:DPK917514 DZC917514:DZG917514 EIY917514:EJC917514 ESU917514:ESY917514 FCQ917514:FCU917514 FMM917514:FMQ917514 FWI917514:FWM917514 GGE917514:GGI917514 GQA917514:GQE917514 GZW917514:HAA917514 HJS917514:HJW917514 HTO917514:HTS917514 IDK917514:IDO917514 ING917514:INK917514 IXC917514:IXG917514 JGY917514:JHC917514 JQU917514:JQY917514 KAQ917514:KAU917514 KKM917514:KKQ917514 KUI917514:KUM917514 LEE917514:LEI917514 LOA917514:LOE917514 LXW917514:LYA917514 MHS917514:MHW917514 MRO917514:MRS917514 NBK917514:NBO917514 NLG917514:NLK917514 NVC917514:NVG917514 OEY917514:OFC917514 OOU917514:OOY917514 OYQ917514:OYU917514 PIM917514:PIQ917514 PSI917514:PSM917514 QCE917514:QCI917514 QMA917514:QME917514 QVW917514:QWA917514 RFS917514:RFW917514 RPO917514:RPS917514 RZK917514:RZO917514 SJG917514:SJK917514 STC917514:STG917514 TCY917514:TDC917514 TMU917514:TMY917514 TWQ917514:TWU917514 UGM917514:UGQ917514 UQI917514:UQM917514 VAE917514:VAI917514 VKA917514:VKE917514 VTW917514:VUA917514 WDS917514:WDW917514 WNO917514:WNS917514 WXK917514:WXO917514 BC983050:BG983050 KY983050:LC983050 UU983050:UY983050 AEQ983050:AEU983050 AOM983050:AOQ983050 AYI983050:AYM983050 BIE983050:BII983050 BSA983050:BSE983050 CBW983050:CCA983050 CLS983050:CLW983050 CVO983050:CVS983050 DFK983050:DFO983050 DPG983050:DPK983050 DZC983050:DZG983050 EIY983050:EJC983050 ESU983050:ESY983050 FCQ983050:FCU983050 FMM983050:FMQ983050 FWI983050:FWM983050 GGE983050:GGI983050 GQA983050:GQE983050 GZW983050:HAA983050 HJS983050:HJW983050 HTO983050:HTS983050 IDK983050:IDO983050 ING983050:INK983050 IXC983050:IXG983050 JGY983050:JHC983050 JQU983050:JQY983050 KAQ983050:KAU983050 KKM983050:KKQ983050 KUI983050:KUM983050 LEE983050:LEI983050 LOA983050:LOE983050 LXW983050:LYA983050 MHS983050:MHW983050 MRO983050:MRS983050 NBK983050:NBO983050 NLG983050:NLK983050 NVC983050:NVG983050 OEY983050:OFC983050 OOU983050:OOY983050 OYQ983050:OYU983050 PIM983050:PIQ983050 PSI983050:PSM983050 QCE983050:QCI983050 QMA983050:QME983050 QVW983050:QWA983050 RFS983050:RFW983050 RPO983050:RPS983050 RZK983050:RZO983050 SJG983050:SJK983050 STC983050:STG983050 TCY983050:TDC983050 TMU983050:TMY983050 TWQ983050:TWU983050 UGM983050:UGQ983050 UQI983050:UQM983050 VAE983050:VAI983050 VKA983050:VKE983050 VTW983050:VUA983050 WDS983050:WDW983050 WNO983050:WNS983050 WXK983050:WXO983050" xr:uid="{6A39BCBF-AE05-40E6-8B74-62E8E4CB3CD9}">
      <formula1>3</formula1>
    </dataValidation>
    <dataValidation type="list" allowBlank="1" showInputMessage="1" showErrorMessage="1" sqref="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24E507A8-4CDD-4ADB-88EE-5677714E8EC0}">
      <formula1>"1,2,3,4,5,6,7,8,9,10,11,12,13,14,15,16,17,18,19,20,21,22,23,24,25,26,27,28,29,30,31"</formula1>
    </dataValidation>
    <dataValidation type="textLength" operator="equal" allowBlank="1" showInputMessage="1" showErrorMessage="1" sqref="WYA983040:WYE983040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6:BW65536 LO65536:LS65536 VK65536:VO65536 AFG65536:AFK65536 APC65536:APG65536 AYY65536:AZC65536 BIU65536:BIY65536 BSQ65536:BSU65536 CCM65536:CCQ65536 CMI65536:CMM65536 CWE65536:CWI65536 DGA65536:DGE65536 DPW65536:DQA65536 DZS65536:DZW65536 EJO65536:EJS65536 ETK65536:ETO65536 FDG65536:FDK65536 FNC65536:FNG65536 FWY65536:FXC65536 GGU65536:GGY65536 GQQ65536:GQU65536 HAM65536:HAQ65536 HKI65536:HKM65536 HUE65536:HUI65536 IEA65536:IEE65536 INW65536:IOA65536 IXS65536:IXW65536 JHO65536:JHS65536 JRK65536:JRO65536 KBG65536:KBK65536 KLC65536:KLG65536 KUY65536:KVC65536 LEU65536:LEY65536 LOQ65536:LOU65536 LYM65536:LYQ65536 MII65536:MIM65536 MSE65536:MSI65536 NCA65536:NCE65536 NLW65536:NMA65536 NVS65536:NVW65536 OFO65536:OFS65536 OPK65536:OPO65536 OZG65536:OZK65536 PJC65536:PJG65536 PSY65536:PTC65536 QCU65536:QCY65536 QMQ65536:QMU65536 QWM65536:QWQ65536 RGI65536:RGM65536 RQE65536:RQI65536 SAA65536:SAE65536 SJW65536:SKA65536 STS65536:STW65536 TDO65536:TDS65536 TNK65536:TNO65536 TXG65536:TXK65536 UHC65536:UHG65536 UQY65536:URC65536 VAU65536:VAY65536 VKQ65536:VKU65536 VUM65536:VUQ65536 WEI65536:WEM65536 WOE65536:WOI65536 WYA65536:WYE65536 BS131072:BW131072 LO131072:LS131072 VK131072:VO131072 AFG131072:AFK131072 APC131072:APG131072 AYY131072:AZC131072 BIU131072:BIY131072 BSQ131072:BSU131072 CCM131072:CCQ131072 CMI131072:CMM131072 CWE131072:CWI131072 DGA131072:DGE131072 DPW131072:DQA131072 DZS131072:DZW131072 EJO131072:EJS131072 ETK131072:ETO131072 FDG131072:FDK131072 FNC131072:FNG131072 FWY131072:FXC131072 GGU131072:GGY131072 GQQ131072:GQU131072 HAM131072:HAQ131072 HKI131072:HKM131072 HUE131072:HUI131072 IEA131072:IEE131072 INW131072:IOA131072 IXS131072:IXW131072 JHO131072:JHS131072 JRK131072:JRO131072 KBG131072:KBK131072 KLC131072:KLG131072 KUY131072:KVC131072 LEU131072:LEY131072 LOQ131072:LOU131072 LYM131072:LYQ131072 MII131072:MIM131072 MSE131072:MSI131072 NCA131072:NCE131072 NLW131072:NMA131072 NVS131072:NVW131072 OFO131072:OFS131072 OPK131072:OPO131072 OZG131072:OZK131072 PJC131072:PJG131072 PSY131072:PTC131072 QCU131072:QCY131072 QMQ131072:QMU131072 QWM131072:QWQ131072 RGI131072:RGM131072 RQE131072:RQI131072 SAA131072:SAE131072 SJW131072:SKA131072 STS131072:STW131072 TDO131072:TDS131072 TNK131072:TNO131072 TXG131072:TXK131072 UHC131072:UHG131072 UQY131072:URC131072 VAU131072:VAY131072 VKQ131072:VKU131072 VUM131072:VUQ131072 WEI131072:WEM131072 WOE131072:WOI131072 WYA131072:WYE131072 BS196608:BW196608 LO196608:LS196608 VK196608:VO196608 AFG196608:AFK196608 APC196608:APG196608 AYY196608:AZC196608 BIU196608:BIY196608 BSQ196608:BSU196608 CCM196608:CCQ196608 CMI196608:CMM196608 CWE196608:CWI196608 DGA196608:DGE196608 DPW196608:DQA196608 DZS196608:DZW196608 EJO196608:EJS196608 ETK196608:ETO196608 FDG196608:FDK196608 FNC196608:FNG196608 FWY196608:FXC196608 GGU196608:GGY196608 GQQ196608:GQU196608 HAM196608:HAQ196608 HKI196608:HKM196608 HUE196608:HUI196608 IEA196608:IEE196608 INW196608:IOA196608 IXS196608:IXW196608 JHO196608:JHS196608 JRK196608:JRO196608 KBG196608:KBK196608 KLC196608:KLG196608 KUY196608:KVC196608 LEU196608:LEY196608 LOQ196608:LOU196608 LYM196608:LYQ196608 MII196608:MIM196608 MSE196608:MSI196608 NCA196608:NCE196608 NLW196608:NMA196608 NVS196608:NVW196608 OFO196608:OFS196608 OPK196608:OPO196608 OZG196608:OZK196608 PJC196608:PJG196608 PSY196608:PTC196608 QCU196608:QCY196608 QMQ196608:QMU196608 QWM196608:QWQ196608 RGI196608:RGM196608 RQE196608:RQI196608 SAA196608:SAE196608 SJW196608:SKA196608 STS196608:STW196608 TDO196608:TDS196608 TNK196608:TNO196608 TXG196608:TXK196608 UHC196608:UHG196608 UQY196608:URC196608 VAU196608:VAY196608 VKQ196608:VKU196608 VUM196608:VUQ196608 WEI196608:WEM196608 WOE196608:WOI196608 WYA196608:WYE196608 BS262144:BW262144 LO262144:LS262144 VK262144:VO262144 AFG262144:AFK262144 APC262144:APG262144 AYY262144:AZC262144 BIU262144:BIY262144 BSQ262144:BSU262144 CCM262144:CCQ262144 CMI262144:CMM262144 CWE262144:CWI262144 DGA262144:DGE262144 DPW262144:DQA262144 DZS262144:DZW262144 EJO262144:EJS262144 ETK262144:ETO262144 FDG262144:FDK262144 FNC262144:FNG262144 FWY262144:FXC262144 GGU262144:GGY262144 GQQ262144:GQU262144 HAM262144:HAQ262144 HKI262144:HKM262144 HUE262144:HUI262144 IEA262144:IEE262144 INW262144:IOA262144 IXS262144:IXW262144 JHO262144:JHS262144 JRK262144:JRO262144 KBG262144:KBK262144 KLC262144:KLG262144 KUY262144:KVC262144 LEU262144:LEY262144 LOQ262144:LOU262144 LYM262144:LYQ262144 MII262144:MIM262144 MSE262144:MSI262144 NCA262144:NCE262144 NLW262144:NMA262144 NVS262144:NVW262144 OFO262144:OFS262144 OPK262144:OPO262144 OZG262144:OZK262144 PJC262144:PJG262144 PSY262144:PTC262144 QCU262144:QCY262144 QMQ262144:QMU262144 QWM262144:QWQ262144 RGI262144:RGM262144 RQE262144:RQI262144 SAA262144:SAE262144 SJW262144:SKA262144 STS262144:STW262144 TDO262144:TDS262144 TNK262144:TNO262144 TXG262144:TXK262144 UHC262144:UHG262144 UQY262144:URC262144 VAU262144:VAY262144 VKQ262144:VKU262144 VUM262144:VUQ262144 WEI262144:WEM262144 WOE262144:WOI262144 WYA262144:WYE262144 BS327680:BW327680 LO327680:LS327680 VK327680:VO327680 AFG327680:AFK327680 APC327680:APG327680 AYY327680:AZC327680 BIU327680:BIY327680 BSQ327680:BSU327680 CCM327680:CCQ327680 CMI327680:CMM327680 CWE327680:CWI327680 DGA327680:DGE327680 DPW327680:DQA327680 DZS327680:DZW327680 EJO327680:EJS327680 ETK327680:ETO327680 FDG327680:FDK327680 FNC327680:FNG327680 FWY327680:FXC327680 GGU327680:GGY327680 GQQ327680:GQU327680 HAM327680:HAQ327680 HKI327680:HKM327680 HUE327680:HUI327680 IEA327680:IEE327680 INW327680:IOA327680 IXS327680:IXW327680 JHO327680:JHS327680 JRK327680:JRO327680 KBG327680:KBK327680 KLC327680:KLG327680 KUY327680:KVC327680 LEU327680:LEY327680 LOQ327680:LOU327680 LYM327680:LYQ327680 MII327680:MIM327680 MSE327680:MSI327680 NCA327680:NCE327680 NLW327680:NMA327680 NVS327680:NVW327680 OFO327680:OFS327680 OPK327680:OPO327680 OZG327680:OZK327680 PJC327680:PJG327680 PSY327680:PTC327680 QCU327680:QCY327680 QMQ327680:QMU327680 QWM327680:QWQ327680 RGI327680:RGM327680 RQE327680:RQI327680 SAA327680:SAE327680 SJW327680:SKA327680 STS327680:STW327680 TDO327680:TDS327680 TNK327680:TNO327680 TXG327680:TXK327680 UHC327680:UHG327680 UQY327680:URC327680 VAU327680:VAY327680 VKQ327680:VKU327680 VUM327680:VUQ327680 WEI327680:WEM327680 WOE327680:WOI327680 WYA327680:WYE327680 BS393216:BW393216 LO393216:LS393216 VK393216:VO393216 AFG393216:AFK393216 APC393216:APG393216 AYY393216:AZC393216 BIU393216:BIY393216 BSQ393216:BSU393216 CCM393216:CCQ393216 CMI393216:CMM393216 CWE393216:CWI393216 DGA393216:DGE393216 DPW393216:DQA393216 DZS393216:DZW393216 EJO393216:EJS393216 ETK393216:ETO393216 FDG393216:FDK393216 FNC393216:FNG393216 FWY393216:FXC393216 GGU393216:GGY393216 GQQ393216:GQU393216 HAM393216:HAQ393216 HKI393216:HKM393216 HUE393216:HUI393216 IEA393216:IEE393216 INW393216:IOA393216 IXS393216:IXW393216 JHO393216:JHS393216 JRK393216:JRO393216 KBG393216:KBK393216 KLC393216:KLG393216 KUY393216:KVC393216 LEU393216:LEY393216 LOQ393216:LOU393216 LYM393216:LYQ393216 MII393216:MIM393216 MSE393216:MSI393216 NCA393216:NCE393216 NLW393216:NMA393216 NVS393216:NVW393216 OFO393216:OFS393216 OPK393216:OPO393216 OZG393216:OZK393216 PJC393216:PJG393216 PSY393216:PTC393216 QCU393216:QCY393216 QMQ393216:QMU393216 QWM393216:QWQ393216 RGI393216:RGM393216 RQE393216:RQI393216 SAA393216:SAE393216 SJW393216:SKA393216 STS393216:STW393216 TDO393216:TDS393216 TNK393216:TNO393216 TXG393216:TXK393216 UHC393216:UHG393216 UQY393216:URC393216 VAU393216:VAY393216 VKQ393216:VKU393216 VUM393216:VUQ393216 WEI393216:WEM393216 WOE393216:WOI393216 WYA393216:WYE393216 BS458752:BW458752 LO458752:LS458752 VK458752:VO458752 AFG458752:AFK458752 APC458752:APG458752 AYY458752:AZC458752 BIU458752:BIY458752 BSQ458752:BSU458752 CCM458752:CCQ458752 CMI458752:CMM458752 CWE458752:CWI458752 DGA458752:DGE458752 DPW458752:DQA458752 DZS458752:DZW458752 EJO458752:EJS458752 ETK458752:ETO458752 FDG458752:FDK458752 FNC458752:FNG458752 FWY458752:FXC458752 GGU458752:GGY458752 GQQ458752:GQU458752 HAM458752:HAQ458752 HKI458752:HKM458752 HUE458752:HUI458752 IEA458752:IEE458752 INW458752:IOA458752 IXS458752:IXW458752 JHO458752:JHS458752 JRK458752:JRO458752 KBG458752:KBK458752 KLC458752:KLG458752 KUY458752:KVC458752 LEU458752:LEY458752 LOQ458752:LOU458752 LYM458752:LYQ458752 MII458752:MIM458752 MSE458752:MSI458752 NCA458752:NCE458752 NLW458752:NMA458752 NVS458752:NVW458752 OFO458752:OFS458752 OPK458752:OPO458752 OZG458752:OZK458752 PJC458752:PJG458752 PSY458752:PTC458752 QCU458752:QCY458752 QMQ458752:QMU458752 QWM458752:QWQ458752 RGI458752:RGM458752 RQE458752:RQI458752 SAA458752:SAE458752 SJW458752:SKA458752 STS458752:STW458752 TDO458752:TDS458752 TNK458752:TNO458752 TXG458752:TXK458752 UHC458752:UHG458752 UQY458752:URC458752 VAU458752:VAY458752 VKQ458752:VKU458752 VUM458752:VUQ458752 WEI458752:WEM458752 WOE458752:WOI458752 WYA458752:WYE458752 BS524288:BW524288 LO524288:LS524288 VK524288:VO524288 AFG524288:AFK524288 APC524288:APG524288 AYY524288:AZC524288 BIU524288:BIY524288 BSQ524288:BSU524288 CCM524288:CCQ524288 CMI524288:CMM524288 CWE524288:CWI524288 DGA524288:DGE524288 DPW524288:DQA524288 DZS524288:DZW524288 EJO524288:EJS524288 ETK524288:ETO524288 FDG524288:FDK524288 FNC524288:FNG524288 FWY524288:FXC524288 GGU524288:GGY524288 GQQ524288:GQU524288 HAM524288:HAQ524288 HKI524288:HKM524288 HUE524288:HUI524288 IEA524288:IEE524288 INW524288:IOA524288 IXS524288:IXW524288 JHO524288:JHS524288 JRK524288:JRO524288 KBG524288:KBK524288 KLC524288:KLG524288 KUY524288:KVC524288 LEU524288:LEY524288 LOQ524288:LOU524288 LYM524288:LYQ524288 MII524288:MIM524288 MSE524288:MSI524288 NCA524288:NCE524288 NLW524288:NMA524288 NVS524288:NVW524288 OFO524288:OFS524288 OPK524288:OPO524288 OZG524288:OZK524288 PJC524288:PJG524288 PSY524288:PTC524288 QCU524288:QCY524288 QMQ524288:QMU524288 QWM524288:QWQ524288 RGI524288:RGM524288 RQE524288:RQI524288 SAA524288:SAE524288 SJW524288:SKA524288 STS524288:STW524288 TDO524288:TDS524288 TNK524288:TNO524288 TXG524288:TXK524288 UHC524288:UHG524288 UQY524288:URC524288 VAU524288:VAY524288 VKQ524288:VKU524288 VUM524288:VUQ524288 WEI524288:WEM524288 WOE524288:WOI524288 WYA524288:WYE524288 BS589824:BW589824 LO589824:LS589824 VK589824:VO589824 AFG589824:AFK589824 APC589824:APG589824 AYY589824:AZC589824 BIU589824:BIY589824 BSQ589824:BSU589824 CCM589824:CCQ589824 CMI589824:CMM589824 CWE589824:CWI589824 DGA589824:DGE589824 DPW589824:DQA589824 DZS589824:DZW589824 EJO589824:EJS589824 ETK589824:ETO589824 FDG589824:FDK589824 FNC589824:FNG589824 FWY589824:FXC589824 GGU589824:GGY589824 GQQ589824:GQU589824 HAM589824:HAQ589824 HKI589824:HKM589824 HUE589824:HUI589824 IEA589824:IEE589824 INW589824:IOA589824 IXS589824:IXW589824 JHO589824:JHS589824 JRK589824:JRO589824 KBG589824:KBK589824 KLC589824:KLG589824 KUY589824:KVC589824 LEU589824:LEY589824 LOQ589824:LOU589824 LYM589824:LYQ589824 MII589824:MIM589824 MSE589824:MSI589824 NCA589824:NCE589824 NLW589824:NMA589824 NVS589824:NVW589824 OFO589824:OFS589824 OPK589824:OPO589824 OZG589824:OZK589824 PJC589824:PJG589824 PSY589824:PTC589824 QCU589824:QCY589824 QMQ589824:QMU589824 QWM589824:QWQ589824 RGI589824:RGM589824 RQE589824:RQI589824 SAA589824:SAE589824 SJW589824:SKA589824 STS589824:STW589824 TDO589824:TDS589824 TNK589824:TNO589824 TXG589824:TXK589824 UHC589824:UHG589824 UQY589824:URC589824 VAU589824:VAY589824 VKQ589824:VKU589824 VUM589824:VUQ589824 WEI589824:WEM589824 WOE589824:WOI589824 WYA589824:WYE589824 BS655360:BW655360 LO655360:LS655360 VK655360:VO655360 AFG655360:AFK655360 APC655360:APG655360 AYY655360:AZC655360 BIU655360:BIY655360 BSQ655360:BSU655360 CCM655360:CCQ655360 CMI655360:CMM655360 CWE655360:CWI655360 DGA655360:DGE655360 DPW655360:DQA655360 DZS655360:DZW655360 EJO655360:EJS655360 ETK655360:ETO655360 FDG655360:FDK655360 FNC655360:FNG655360 FWY655360:FXC655360 GGU655360:GGY655360 GQQ655360:GQU655360 HAM655360:HAQ655360 HKI655360:HKM655360 HUE655360:HUI655360 IEA655360:IEE655360 INW655360:IOA655360 IXS655360:IXW655360 JHO655360:JHS655360 JRK655360:JRO655360 KBG655360:KBK655360 KLC655360:KLG655360 KUY655360:KVC655360 LEU655360:LEY655360 LOQ655360:LOU655360 LYM655360:LYQ655360 MII655360:MIM655360 MSE655360:MSI655360 NCA655360:NCE655360 NLW655360:NMA655360 NVS655360:NVW655360 OFO655360:OFS655360 OPK655360:OPO655360 OZG655360:OZK655360 PJC655360:PJG655360 PSY655360:PTC655360 QCU655360:QCY655360 QMQ655360:QMU655360 QWM655360:QWQ655360 RGI655360:RGM655360 RQE655360:RQI655360 SAA655360:SAE655360 SJW655360:SKA655360 STS655360:STW655360 TDO655360:TDS655360 TNK655360:TNO655360 TXG655360:TXK655360 UHC655360:UHG655360 UQY655360:URC655360 VAU655360:VAY655360 VKQ655360:VKU655360 VUM655360:VUQ655360 WEI655360:WEM655360 WOE655360:WOI655360 WYA655360:WYE655360 BS720896:BW720896 LO720896:LS720896 VK720896:VO720896 AFG720896:AFK720896 APC720896:APG720896 AYY720896:AZC720896 BIU720896:BIY720896 BSQ720896:BSU720896 CCM720896:CCQ720896 CMI720896:CMM720896 CWE720896:CWI720896 DGA720896:DGE720896 DPW720896:DQA720896 DZS720896:DZW720896 EJO720896:EJS720896 ETK720896:ETO720896 FDG720896:FDK720896 FNC720896:FNG720896 FWY720896:FXC720896 GGU720896:GGY720896 GQQ720896:GQU720896 HAM720896:HAQ720896 HKI720896:HKM720896 HUE720896:HUI720896 IEA720896:IEE720896 INW720896:IOA720896 IXS720896:IXW720896 JHO720896:JHS720896 JRK720896:JRO720896 KBG720896:KBK720896 KLC720896:KLG720896 KUY720896:KVC720896 LEU720896:LEY720896 LOQ720896:LOU720896 LYM720896:LYQ720896 MII720896:MIM720896 MSE720896:MSI720896 NCA720896:NCE720896 NLW720896:NMA720896 NVS720896:NVW720896 OFO720896:OFS720896 OPK720896:OPO720896 OZG720896:OZK720896 PJC720896:PJG720896 PSY720896:PTC720896 QCU720896:QCY720896 QMQ720896:QMU720896 QWM720896:QWQ720896 RGI720896:RGM720896 RQE720896:RQI720896 SAA720896:SAE720896 SJW720896:SKA720896 STS720896:STW720896 TDO720896:TDS720896 TNK720896:TNO720896 TXG720896:TXK720896 UHC720896:UHG720896 UQY720896:URC720896 VAU720896:VAY720896 VKQ720896:VKU720896 VUM720896:VUQ720896 WEI720896:WEM720896 WOE720896:WOI720896 WYA720896:WYE720896 BS786432:BW786432 LO786432:LS786432 VK786432:VO786432 AFG786432:AFK786432 APC786432:APG786432 AYY786432:AZC786432 BIU786432:BIY786432 BSQ786432:BSU786432 CCM786432:CCQ786432 CMI786432:CMM786432 CWE786432:CWI786432 DGA786432:DGE786432 DPW786432:DQA786432 DZS786432:DZW786432 EJO786432:EJS786432 ETK786432:ETO786432 FDG786432:FDK786432 FNC786432:FNG786432 FWY786432:FXC786432 GGU786432:GGY786432 GQQ786432:GQU786432 HAM786432:HAQ786432 HKI786432:HKM786432 HUE786432:HUI786432 IEA786432:IEE786432 INW786432:IOA786432 IXS786432:IXW786432 JHO786432:JHS786432 JRK786432:JRO786432 KBG786432:KBK786432 KLC786432:KLG786432 KUY786432:KVC786432 LEU786432:LEY786432 LOQ786432:LOU786432 LYM786432:LYQ786432 MII786432:MIM786432 MSE786432:MSI786432 NCA786432:NCE786432 NLW786432:NMA786432 NVS786432:NVW786432 OFO786432:OFS786432 OPK786432:OPO786432 OZG786432:OZK786432 PJC786432:PJG786432 PSY786432:PTC786432 QCU786432:QCY786432 QMQ786432:QMU786432 QWM786432:QWQ786432 RGI786432:RGM786432 RQE786432:RQI786432 SAA786432:SAE786432 SJW786432:SKA786432 STS786432:STW786432 TDO786432:TDS786432 TNK786432:TNO786432 TXG786432:TXK786432 UHC786432:UHG786432 UQY786432:URC786432 VAU786432:VAY786432 VKQ786432:VKU786432 VUM786432:VUQ786432 WEI786432:WEM786432 WOE786432:WOI786432 WYA786432:WYE786432 BS851968:BW851968 LO851968:LS851968 VK851968:VO851968 AFG851968:AFK851968 APC851968:APG851968 AYY851968:AZC851968 BIU851968:BIY851968 BSQ851968:BSU851968 CCM851968:CCQ851968 CMI851968:CMM851968 CWE851968:CWI851968 DGA851968:DGE851968 DPW851968:DQA851968 DZS851968:DZW851968 EJO851968:EJS851968 ETK851968:ETO851968 FDG851968:FDK851968 FNC851968:FNG851968 FWY851968:FXC851968 GGU851968:GGY851968 GQQ851968:GQU851968 HAM851968:HAQ851968 HKI851968:HKM851968 HUE851968:HUI851968 IEA851968:IEE851968 INW851968:IOA851968 IXS851968:IXW851968 JHO851968:JHS851968 JRK851968:JRO851968 KBG851968:KBK851968 KLC851968:KLG851968 KUY851968:KVC851968 LEU851968:LEY851968 LOQ851968:LOU851968 LYM851968:LYQ851968 MII851968:MIM851968 MSE851968:MSI851968 NCA851968:NCE851968 NLW851968:NMA851968 NVS851968:NVW851968 OFO851968:OFS851968 OPK851968:OPO851968 OZG851968:OZK851968 PJC851968:PJG851968 PSY851968:PTC851968 QCU851968:QCY851968 QMQ851968:QMU851968 QWM851968:QWQ851968 RGI851968:RGM851968 RQE851968:RQI851968 SAA851968:SAE851968 SJW851968:SKA851968 STS851968:STW851968 TDO851968:TDS851968 TNK851968:TNO851968 TXG851968:TXK851968 UHC851968:UHG851968 UQY851968:URC851968 VAU851968:VAY851968 VKQ851968:VKU851968 VUM851968:VUQ851968 WEI851968:WEM851968 WOE851968:WOI851968 WYA851968:WYE851968 BS917504:BW917504 LO917504:LS917504 VK917504:VO917504 AFG917504:AFK917504 APC917504:APG917504 AYY917504:AZC917504 BIU917504:BIY917504 BSQ917504:BSU917504 CCM917504:CCQ917504 CMI917504:CMM917504 CWE917504:CWI917504 DGA917504:DGE917504 DPW917504:DQA917504 DZS917504:DZW917504 EJO917504:EJS917504 ETK917504:ETO917504 FDG917504:FDK917504 FNC917504:FNG917504 FWY917504:FXC917504 GGU917504:GGY917504 GQQ917504:GQU917504 HAM917504:HAQ917504 HKI917504:HKM917504 HUE917504:HUI917504 IEA917504:IEE917504 INW917504:IOA917504 IXS917504:IXW917504 JHO917504:JHS917504 JRK917504:JRO917504 KBG917504:KBK917504 KLC917504:KLG917504 KUY917504:KVC917504 LEU917504:LEY917504 LOQ917504:LOU917504 LYM917504:LYQ917504 MII917504:MIM917504 MSE917504:MSI917504 NCA917504:NCE917504 NLW917504:NMA917504 NVS917504:NVW917504 OFO917504:OFS917504 OPK917504:OPO917504 OZG917504:OZK917504 PJC917504:PJG917504 PSY917504:PTC917504 QCU917504:QCY917504 QMQ917504:QMU917504 QWM917504:QWQ917504 RGI917504:RGM917504 RQE917504:RQI917504 SAA917504:SAE917504 SJW917504:SKA917504 STS917504:STW917504 TDO917504:TDS917504 TNK917504:TNO917504 TXG917504:TXK917504 UHC917504:UHG917504 UQY917504:URC917504 VAU917504:VAY917504 VKQ917504:VKU917504 VUM917504:VUQ917504 WEI917504:WEM917504 WOE917504:WOI917504 WYA917504:WYE917504 BS983040:BW983040 LO983040:LS983040 VK983040:VO983040 AFG983040:AFK983040 APC983040:APG983040 AYY983040:AZC983040 BIU983040:BIY983040 BSQ983040:BSU983040 CCM983040:CCQ983040 CMI983040:CMM983040 CWE983040:CWI983040 DGA983040:DGE983040 DPW983040:DQA983040 DZS983040:DZW983040 EJO983040:EJS983040 ETK983040:ETO983040 FDG983040:FDK983040 FNC983040:FNG983040 FWY983040:FXC983040 GGU983040:GGY983040 GQQ983040:GQU983040 HAM983040:HAQ983040 HKI983040:HKM983040 HUE983040:HUI983040 IEA983040:IEE983040 INW983040:IOA983040 IXS983040:IXW983040 JHO983040:JHS983040 JRK983040:JRO983040 KBG983040:KBK983040 KLC983040:KLG983040 KUY983040:KVC983040 LEU983040:LEY983040 LOQ983040:LOU983040 LYM983040:LYQ983040 MII983040:MIM983040 MSE983040:MSI983040 NCA983040:NCE983040 NLW983040:NMA983040 NVS983040:NVW983040 OFO983040:OFS983040 OPK983040:OPO983040 OZG983040:OZK983040 PJC983040:PJG983040 PSY983040:PTC983040 QCU983040:QCY983040 QMQ983040:QMU983040 QWM983040:QWQ983040 RGI983040:RGM983040 RQE983040:RQI983040 SAA983040:SAE983040 SJW983040:SKA983040 STS983040:STW983040 TDO983040:TDS983040 TNK983040:TNO983040 TXG983040:TXK983040 UHC983040:UHG983040 UQY983040:URC983040 VAU983040:VAY983040 VKQ983040:VKU983040 VUM983040:VUQ983040 WEI983040:WEM983040 WOE983040:WOI983040" xr:uid="{9547647C-02E3-4746-902A-33F06D335E1B}">
      <formula1>2</formula1>
    </dataValidation>
    <dataValidation type="textLength" imeMode="disabled" operator="equal" allowBlank="1" showInputMessage="1" showErrorMessage="1" error="西暦4桁で入力してください。" sqref="BS4:BW4 B36:G36" xr:uid="{FBA29316-8D6C-4D6F-AFCF-54F1105D74C7}">
      <formula1>4</formula1>
    </dataValidation>
    <dataValidation type="textLength" imeMode="disabled" operator="equal" allowBlank="1" showInputMessage="1" showErrorMessage="1" prompt="口座番号は右詰で記入し、空白欄には「0」を記入してください。" sqref="AG77:AN77" xr:uid="{3D4D9B57-0C84-4C7F-A8EC-551A1FBCF6AC}">
      <formula1>1</formula1>
    </dataValidation>
    <dataValidation type="textLength" imeMode="disabled" operator="equal" allowBlank="1" showInputMessage="1" showErrorMessage="1" errorTitle="入力エラー" error="入力された桁数が不正です。_x000a_4ケタで再度入力してください。" sqref="BJ14:BP14" xr:uid="{A1432D0C-6123-43C8-B147-4F75E0FAAB2C}">
      <formula1>4</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&amp;L（備考）用紙は日本産業規格Ａ４とし、縦位置とする。</oddFooter>
  </headerFooter>
  <rowBreaks count="1" manualBreakCount="1">
    <brk id="51"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実績報告書</vt:lpstr>
      <vt:lpstr>明細書【断熱パネル】</vt:lpstr>
      <vt:lpstr>明細書【潜熱蓄熱建材】</vt:lpstr>
      <vt:lpstr>明細書【断熱パネル】_雛形</vt:lpstr>
      <vt:lpstr>明細書【断熱材】</vt:lpstr>
      <vt:lpstr>明細書【防災ガラス窓】</vt:lpstr>
      <vt:lpstr>明細書【断熱材】_雛形</vt:lpstr>
      <vt:lpstr>明細書【窓】</vt:lpstr>
      <vt:lpstr>明細書【防災ガラス窓】_雛形</vt:lpstr>
      <vt:lpstr>明細書【玄関ドア・調湿建材】</vt:lpstr>
      <vt:lpstr>明細書【窓】_雛形</vt:lpstr>
      <vt:lpstr>総括表</vt:lpstr>
      <vt:lpstr>明細書【玄関ドア・調湿建材】_雛形</vt:lpstr>
      <vt:lpstr>実績報告確認写真【表紙】</vt:lpstr>
      <vt:lpstr>実績報告確認写真</vt:lpstr>
      <vt:lpstr>実績報告確認写真【窓用】</vt:lpstr>
      <vt:lpstr>精算払請求書</vt:lpstr>
      <vt:lpstr>実績報告確認写真!Print_Area</vt:lpstr>
      <vt:lpstr>実績報告確認写真【窓用】!Print_Area</vt:lpstr>
      <vt:lpstr>実績報告確認写真【表紙】!Print_Area</vt:lpstr>
      <vt:lpstr>実績報告書!Print_Area</vt:lpstr>
      <vt:lpstr>精算払請求書!Print_Area</vt:lpstr>
      <vt:lpstr>総括表!Print_Area</vt:lpstr>
      <vt:lpstr>明細書【玄関ドア・調湿建材】!Print_Area</vt:lpstr>
      <vt:lpstr>明細書【玄関ドア・調湿建材】_雛形!Print_Area</vt:lpstr>
      <vt:lpstr>明細書【潜熱蓄熱建材】!Print_Area</vt:lpstr>
      <vt:lpstr>明細書【窓】!Print_Area</vt:lpstr>
      <vt:lpstr>明細書【窓】_雛形!Print_Area</vt:lpstr>
      <vt:lpstr>明細書【断熱パネル】!Print_Area</vt:lpstr>
      <vt:lpstr>明細書【断熱パネル】_雛形!Print_Area</vt:lpstr>
      <vt:lpstr>明細書【断熱材】!Print_Area</vt:lpstr>
      <vt:lpstr>明細書【断熱材】_雛形!Print_Area</vt:lpstr>
      <vt:lpstr>明細書【防災ガラス窓】!Print_Area</vt:lpstr>
      <vt:lpstr>明細書【防災ガラス窓】_雛形!Print_Area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2021-12-28T02:00:04Z</dcterms:modified>
</cp:coreProperties>
</file>