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BEBF4CEB-0A13-41CB-923B-802404FD8E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出荷証明書【調湿建材】" sheetId="1" r:id="rId1"/>
    <sheet name="貼付け用" sheetId="2" state="hidden" r:id="rId2"/>
  </sheets>
  <definedNames>
    <definedName name="_xlnm._FilterDatabase" localSheetId="1" hidden="1">貼付け用!$A$3:$C$113</definedName>
    <definedName name="_xlnm.Print_Area" localSheetId="0">出荷証明書【調湿建材】!$A$4:$AY$48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9" i="1" l="1"/>
  <c r="B15" i="1" l="1"/>
  <c r="AM7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X18" i="1"/>
  <c r="L18" i="1"/>
</calcChain>
</file>

<file path=xl/sharedStrings.xml><?xml version="1.0" encoding="utf-8"?>
<sst xmlns="http://schemas.openxmlformats.org/spreadsheetml/2006/main" count="111" uniqueCount="89">
  <si>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</si>
  <si>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</si>
  <si>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</si>
  <si>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</si>
  <si>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</si>
  <si>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メーカー名</t>
    <rPh sb="4" eb="5">
      <t>メイ</t>
    </rPh>
    <phoneticPr fontId="1"/>
  </si>
  <si>
    <t>製品名</t>
    <rPh sb="0" eb="2">
      <t>セイヒン</t>
    </rPh>
    <rPh sb="2" eb="3">
      <t>メイ</t>
    </rPh>
    <phoneticPr fontId="1"/>
  </si>
  <si>
    <t>出荷量
（㎡）</t>
    <rPh sb="0" eb="2">
      <t>シュッカ</t>
    </rPh>
    <rPh sb="2" eb="3">
      <t>リョウ</t>
    </rPh>
    <phoneticPr fontId="1"/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</si>
  <si>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</si>
  <si>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</si>
  <si>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</si>
  <si>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</si>
  <si>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</si>
  <si>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</si>
  <si>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t>←複数枚になる場合は、ページ数を記入してください。</t>
    <rPh sb="1" eb="4">
      <t>フクスウマイ</t>
    </rPh>
    <rPh sb="7" eb="9">
      <t>バアイ</t>
    </rPh>
    <rPh sb="14" eb="15">
      <t>スウ</t>
    </rPh>
    <rPh sb="16" eb="18">
      <t>キニュウ</t>
    </rPh>
    <phoneticPr fontId="1"/>
  </si>
  <si>
    <t xml:space="preserve">
←元請業者への販売業者名（商流上の直前店）、住所を
　 記入の上、社印を押印してください。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29" eb="31">
      <t>キニュウ</t>
    </rPh>
    <rPh sb="32" eb="33">
      <t>ウエ</t>
    </rPh>
    <rPh sb="34" eb="36">
      <t>シャイン</t>
    </rPh>
    <rPh sb="37" eb="39">
      <t>オウイン</t>
    </rPh>
    <phoneticPr fontId="1"/>
  </si>
  <si>
    <r>
      <t>←SII登録型番は</t>
    </r>
    <r>
      <rPr>
        <b/>
        <sz val="16"/>
        <color rgb="FFFF0000"/>
        <rFont val="ＭＳ Ｐゴシック"/>
        <family val="3"/>
        <charset val="128"/>
        <scheme val="minor"/>
      </rPr>
      <t>半角英数字</t>
    </r>
    <r>
      <rPr>
        <b/>
        <sz val="16"/>
        <color theme="1"/>
        <rFont val="ＭＳ Ｐゴシック"/>
        <family val="3"/>
        <charset val="128"/>
        <scheme val="minor"/>
      </rPr>
      <t>で入力してください。
　 SII登録型番を入力すると自動でメーカー名、製品名が入力されます。</t>
    </r>
    <rPh sb="4" eb="6">
      <t>トウロク</t>
    </rPh>
    <rPh sb="6" eb="8">
      <t>カタバン</t>
    </rPh>
    <rPh sb="9" eb="14">
      <t>ハンカクエイスウジ</t>
    </rPh>
    <rPh sb="15" eb="17">
      <t>ニュウリョク</t>
    </rPh>
    <rPh sb="30" eb="32">
      <t>トウロク</t>
    </rPh>
    <rPh sb="32" eb="34">
      <t>カタバン</t>
    </rPh>
    <rPh sb="35" eb="37">
      <t>ニュウリョク</t>
    </rPh>
    <rPh sb="40" eb="42">
      <t>ジドウ</t>
    </rPh>
    <rPh sb="47" eb="48">
      <t>メイ</t>
    </rPh>
    <rPh sb="49" eb="52">
      <t>セイヒンメイ</t>
    </rPh>
    <rPh sb="53" eb="55">
      <t>ニュウリョク</t>
    </rPh>
    <phoneticPr fontId="1"/>
  </si>
  <si>
    <t>メーカー名</t>
  </si>
  <si>
    <t>シリーズ名又は製品名</t>
  </si>
  <si>
    <t>株式会社LIXIL</t>
  </si>
  <si>
    <t>SII登録型番</t>
    <phoneticPr fontId="12"/>
  </si>
  <si>
    <t>※SII登録型番の昇順で貼り付けること</t>
    <rPh sb="9" eb="11">
      <t>ショウジュン</t>
    </rPh>
    <rPh sb="12" eb="13">
      <t>ハ</t>
    </rPh>
    <rPh sb="14" eb="15">
      <t>ツ</t>
    </rPh>
    <phoneticPr fontId="12"/>
  </si>
  <si>
    <t>※1000行を超える場合は、出荷証明書の関数式を修正すること</t>
    <rPh sb="5" eb="6">
      <t>ギョウ</t>
    </rPh>
    <rPh sb="7" eb="8">
      <t>コ</t>
    </rPh>
    <rPh sb="10" eb="12">
      <t>バアイ</t>
    </rPh>
    <rPh sb="14" eb="19">
      <t>シュッカショウメイショ</t>
    </rPh>
    <rPh sb="20" eb="23">
      <t>カンスウシキ</t>
    </rPh>
    <rPh sb="24" eb="26">
      <t>シュウセイ</t>
    </rPh>
    <phoneticPr fontId="12"/>
  </si>
  <si>
    <t>発行者</t>
    <rPh sb="0" eb="3">
      <t>ハッコウシャ</t>
    </rPh>
    <phoneticPr fontId="1"/>
  </si>
  <si>
    <t>印</t>
    <rPh sb="0" eb="1">
      <t>イン</t>
    </rPh>
    <phoneticPr fontId="1"/>
  </si>
  <si>
    <t>出荷証明書【調湿建材】</t>
    <rPh sb="0" eb="2">
      <t>シュッカ</t>
    </rPh>
    <rPh sb="2" eb="5">
      <t>ショウメイショ</t>
    </rPh>
    <rPh sb="6" eb="8">
      <t>チョウシツ</t>
    </rPh>
    <rPh sb="8" eb="10">
      <t>ケンザイ</t>
    </rPh>
    <phoneticPr fontId="1"/>
  </si>
  <si>
    <t>・調湿建材を使用した場合は、こちらの出荷証明書を提出してください。</t>
    <rPh sb="1" eb="3">
      <t>チョウシツ</t>
    </rPh>
    <rPh sb="3" eb="5">
      <t>ケンザイ</t>
    </rPh>
    <rPh sb="6" eb="8">
      <t>シヨウ</t>
    </rPh>
    <rPh sb="10" eb="12">
      <t>バアイ</t>
    </rPh>
    <rPh sb="18" eb="23">
      <t>シュッカショウメイショ</t>
    </rPh>
    <rPh sb="24" eb="26">
      <t>テイシュツ</t>
    </rPh>
    <phoneticPr fontId="1"/>
  </si>
  <si>
    <t>SII登録型番
（８桁）</t>
    <rPh sb="10" eb="11">
      <t>ケタ</t>
    </rPh>
    <phoneticPr fontId="1"/>
  </si>
  <si>
    <t>JC011802</t>
  </si>
  <si>
    <t>JC011803</t>
  </si>
  <si>
    <t>JC011804</t>
  </si>
  <si>
    <t>JC011808</t>
  </si>
  <si>
    <t>JC011812</t>
  </si>
  <si>
    <t>JC011813</t>
  </si>
  <si>
    <t>JC011814</t>
  </si>
  <si>
    <t>JC021001</t>
  </si>
  <si>
    <t>JC021002</t>
  </si>
  <si>
    <t>JC021003</t>
  </si>
  <si>
    <t>JC021004</t>
  </si>
  <si>
    <t>JC021005</t>
  </si>
  <si>
    <t>JC032014</t>
  </si>
  <si>
    <t>JC043246</t>
  </si>
  <si>
    <t>JC050001</t>
  </si>
  <si>
    <t>JC070001</t>
  </si>
  <si>
    <t>JC090001</t>
  </si>
  <si>
    <t>JC090002</t>
  </si>
  <si>
    <t>大建工業株式会社</t>
  </si>
  <si>
    <t>アイカ工業株式会社</t>
  </si>
  <si>
    <t>株式会社エーアンドエーマテリアル</t>
  </si>
  <si>
    <t>ニッコー株式会社</t>
  </si>
  <si>
    <t>朝日ウッドテック株式会社</t>
  </si>
  <si>
    <t>チヨダウーテ株式会社</t>
  </si>
  <si>
    <t>さらりあ～と　シンプルクリーン</t>
  </si>
  <si>
    <t>さらりあ～と　セレクタッチ</t>
  </si>
  <si>
    <t>ダイロートン健康快適天井材　クリアトーン12SII</t>
  </si>
  <si>
    <t>ダイロートン健康快適天井材　クリアトーン12SIIラインアート</t>
  </si>
  <si>
    <t>さらりあ～と　シンプルパレット</t>
  </si>
  <si>
    <t>さらりあ～と　テキスタイル</t>
  </si>
  <si>
    <t>ダイケンボード　木質調湿天井材　しずかW</t>
  </si>
  <si>
    <t>モイスNT内装材</t>
  </si>
  <si>
    <t>モイスNT天井材　素地タイプ</t>
  </si>
  <si>
    <t>モイスNT小口梱包出荷品</t>
  </si>
  <si>
    <t>エコカラットプラス</t>
  </si>
  <si>
    <t>カラリッチ</t>
  </si>
  <si>
    <t>多機能内装材　ムッシュ　シリーズ</t>
  </si>
  <si>
    <t>クールジャパン　スクエアタイプ</t>
  </si>
  <si>
    <t>さわやか押入れボード(9.5mm)</t>
  </si>
  <si>
    <t>さわやか押入れボード(12.5mm)</t>
  </si>
  <si>
    <t>No.</t>
    <phoneticPr fontId="1"/>
  </si>
  <si>
    <t>JC080003</t>
  </si>
  <si>
    <t>吉野石膏株式会社</t>
  </si>
  <si>
    <t>ソーラトン・スカット（12mm）</t>
  </si>
  <si>
    <t>JC080004</t>
  </si>
  <si>
    <t>ソーラトン・スカット（9mm）</t>
  </si>
  <si>
    <t>JC080005</t>
  </si>
  <si>
    <t>タイガーハイクリン スカットボード（12.5mm）</t>
  </si>
  <si>
    <t>JC080006</t>
  </si>
  <si>
    <t>タイガーハイクリン スカットボード（9.5mm）</t>
  </si>
  <si>
    <t>JC080007</t>
  </si>
  <si>
    <t>タイガーハイクリン スカット押入ボード（12.5mm）</t>
  </si>
  <si>
    <t>JC080008</t>
  </si>
  <si>
    <t>タイガーハイクリン スカット押入ボード（9.5mm）</t>
  </si>
  <si>
    <t>定型様式11</t>
    <rPh sb="0" eb="2">
      <t>テイケイ</t>
    </rPh>
    <rPh sb="2" eb="4">
      <t>ヨウシキ</t>
    </rPh>
    <phoneticPr fontId="1"/>
  </si>
  <si>
    <t>令和4年度　次世代省エネ建材の実証支援事業</t>
    <rPh sb="0" eb="2">
      <t>レイワ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1"/>
  </si>
  <si>
    <t>ダイロートン健康快適天井材　クリアトーン12SIIトイレ天井</t>
  </si>
  <si>
    <t>：</t>
    <phoneticPr fontId="12"/>
  </si>
  <si>
    <t>日</t>
    <phoneticPr fontId="1"/>
  </si>
  <si>
    <t>JC011805</t>
  </si>
  <si>
    <r>
      <t xml:space="preserve">現　 場　 名
</t>
    </r>
    <r>
      <rPr>
        <sz val="12"/>
        <color theme="1"/>
        <rFont val="ＭＳ Ｐゴシック"/>
        <family val="3"/>
        <charset val="128"/>
        <scheme val="minor"/>
      </rPr>
      <t>(フルネームで記入)</t>
    </r>
    <rPh sb="0" eb="1">
      <t>ゲン</t>
    </rPh>
    <rPh sb="3" eb="4">
      <t>バ</t>
    </rPh>
    <rPh sb="6" eb="7">
      <t>メイ</t>
    </rPh>
    <rPh sb="15" eb="1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</si>
</sst>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.00_ 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6" fillId="0" borderId="0" xfId="0" applyFont="1" applyAlignment="1" applyProtection="1">
      <alignment horizontal="right" vertical="center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13" fillId="0" borderId="0" xfId="0" applyFo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/>
    </xf>
    <xf numFmtId="0" fontId="13" fillId="0" borderId="0" xfId="0" applyFont="1" applyAlignment="1" applyProtection="1"/>
    <xf numFmtId="0" fontId="13" fillId="0" borderId="0" xfId="0" applyFont="1" applyAlignment="1" applyProtection="1">
      <alignment vertical="center" shrinkToFit="1"/>
    </xf>
    <xf numFmtId="0" fontId="9" fillId="0" borderId="1" xfId="0" applyFont="1" applyBorder="1" applyProtection="1">
      <alignment vertical="center"/>
    </xf>
    <xf numFmtId="0" fontId="9" fillId="0" borderId="0" xfId="0" applyFont="1" applyAlignment="1" applyProtection="1">
      <alignment vertical="center" shrinkToFit="1"/>
    </xf>
    <xf numFmtId="0" fontId="9" fillId="0" borderId="0" xfId="0" applyFont="1" applyAlignment="1" applyProtection="1">
      <alignment horizontal="center" vertical="center" wrapText="1"/>
    </xf>
    <xf numFmtId="0" fontId="14" fillId="0" borderId="0" xfId="0" applyFo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left" vertical="center"/>
    </xf>
    <xf numFmtId="0" fontId="13" fillId="0" borderId="0" xfId="0" applyFont="1" applyAlignment="1" applyProtection="1">
      <alignment vertical="center"/>
    </xf>
    <xf numFmtId="0" fontId="9" fillId="0" borderId="0" xfId="0" applyFont="1">
      <alignment vertical="center"/>
    </xf>
    <xf numFmtId="0" fontId="0" fillId="0" borderId="0" xfId="0" applyFont="1" applyProtection="1">
      <alignment vertical="center"/>
    </xf>
    <xf numFmtId="177" fontId="0" fillId="0" borderId="0" xfId="0" applyNumberFormat="1" applyAlignment="1" applyProtection="1">
      <alignment horizontal="center" vertical="center" wrapText="1"/>
    </xf>
    <xf numFmtId="0" fontId="15" fillId="0" borderId="0" xfId="0" applyFont="1" applyAlignment="1">
      <alignment vertical="top"/>
    </xf>
    <xf numFmtId="0" fontId="2" fillId="0" borderId="7" xfId="0" applyFont="1" applyBorder="1" applyAlignment="1">
      <alignment horizontal="left" vertical="center" wrapText="1"/>
    </xf>
    <xf numFmtId="0" fontId="9" fillId="0" borderId="3" xfId="0" applyFont="1" applyBorder="1" applyAlignment="1" applyProtection="1">
      <alignment horizontal="left" vertical="center" shrinkToFit="1"/>
      <protection hidden="1"/>
    </xf>
    <xf numFmtId="0" fontId="9" fillId="0" borderId="2" xfId="0" applyFont="1" applyBorder="1" applyAlignment="1" applyProtection="1">
      <alignment horizontal="left" vertical="center" shrinkToFit="1"/>
      <protection hidden="1"/>
    </xf>
    <xf numFmtId="0" fontId="9" fillId="0" borderId="4" xfId="0" applyFont="1" applyBorder="1" applyAlignment="1" applyProtection="1">
      <alignment horizontal="left" vertical="center" shrinkToFit="1"/>
      <protection hidden="1"/>
    </xf>
    <xf numFmtId="176" fontId="8" fillId="0" borderId="3" xfId="0" applyNumberFormat="1" applyFont="1" applyBorder="1" applyAlignment="1" applyProtection="1">
      <alignment horizontal="right" vertical="center" shrinkToFit="1"/>
      <protection locked="0"/>
    </xf>
    <xf numFmtId="176" fontId="8" fillId="0" borderId="2" xfId="0" applyNumberFormat="1" applyFont="1" applyBorder="1" applyAlignment="1" applyProtection="1">
      <alignment horizontal="right" vertical="center" shrinkToFit="1"/>
      <protection locked="0"/>
    </xf>
    <xf numFmtId="176" fontId="8" fillId="0" borderId="4" xfId="0" applyNumberFormat="1" applyFont="1" applyBorder="1" applyAlignment="1" applyProtection="1">
      <alignment horizontal="right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10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right" vertical="center" shrinkToFit="1"/>
      <protection locked="0"/>
    </xf>
    <xf numFmtId="0" fontId="9" fillId="0" borderId="2" xfId="0" applyFont="1" applyBorder="1" applyAlignment="1" applyProtection="1">
      <alignment horizontal="right" vertical="center"/>
      <protection locked="0"/>
    </xf>
    <xf numFmtId="0" fontId="9" fillId="0" borderId="11" xfId="0" applyFont="1" applyBorder="1" applyAlignment="1" applyProtection="1">
      <alignment horizontal="left" vertical="center" indent="1" shrinkToFit="1"/>
      <protection locked="0"/>
    </xf>
    <xf numFmtId="0" fontId="9" fillId="0" borderId="0" xfId="0" applyFont="1" applyAlignment="1" applyProtection="1">
      <alignment horizontal="left" vertical="center" indent="1" shrinkToFit="1"/>
      <protection locked="0"/>
    </xf>
    <xf numFmtId="0" fontId="9" fillId="0" borderId="13" xfId="0" applyFont="1" applyBorder="1" applyAlignment="1" applyProtection="1">
      <alignment horizontal="left" vertical="center" indent="1" shrinkToFit="1"/>
      <protection locked="0"/>
    </xf>
    <xf numFmtId="0" fontId="9" fillId="0" borderId="14" xfId="0" applyFont="1" applyBorder="1" applyAlignment="1" applyProtection="1">
      <alignment horizontal="left" vertical="center" indent="1" shrinkToFit="1"/>
      <protection locked="0"/>
    </xf>
    <xf numFmtId="0" fontId="15" fillId="0" borderId="7" xfId="0" applyFont="1" applyBorder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 shrinkToFit="1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9" xfId="0" applyFont="1" applyBorder="1" applyAlignment="1" applyProtection="1">
      <alignment horizontal="left" vertical="center" wrapText="1"/>
    </xf>
    <xf numFmtId="0" fontId="9" fillId="0" borderId="10" xfId="0" applyFont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9" fillId="0" borderId="14" xfId="0" applyFont="1" applyBorder="1" applyAlignment="1" applyProtection="1">
      <alignment horizontal="left" vertical="center" wrapText="1"/>
    </xf>
    <xf numFmtId="0" fontId="9" fillId="0" borderId="15" xfId="0" applyFont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left" vertical="center" indent="1" shrinkToFit="1"/>
      <protection locked="0"/>
    </xf>
    <xf numFmtId="0" fontId="9" fillId="0" borderId="9" xfId="0" applyFont="1" applyBorder="1" applyAlignment="1" applyProtection="1">
      <alignment horizontal="left" vertical="center" indent="1" shrinkToFit="1"/>
      <protection locked="0"/>
    </xf>
    <xf numFmtId="49" fontId="7" fillId="0" borderId="6" xfId="0" applyNumberFormat="1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center" vertical="top"/>
      <protection hidden="1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left" vertical="center" wrapText="1"/>
    </xf>
    <xf numFmtId="0" fontId="6" fillId="3" borderId="5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9"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48"/>
  <sheetViews>
    <sheetView showGridLines="0" tabSelected="1" view="pageBreakPreview" zoomScale="70" zoomScaleNormal="100" zoomScaleSheetLayoutView="70" workbookViewId="0"/>
  </sheetViews>
  <sheetFormatPr defaultRowHeight="13.2" x14ac:dyDescent="0.2"/>
  <cols>
    <col min="1" max="3" width="3.109375" customWidth="1"/>
    <col min="4" max="4" width="3.109375" style="1" customWidth="1"/>
    <col min="5" max="104" width="3.109375" customWidth="1"/>
  </cols>
  <sheetData>
    <row r="1" spans="1:79" ht="22.5" customHeight="1" x14ac:dyDescent="0.2">
      <c r="A1" s="8" t="s">
        <v>26</v>
      </c>
      <c r="B1" s="2"/>
      <c r="C1" s="2"/>
    </row>
    <row r="2" spans="1:79" ht="22.5" customHeight="1" x14ac:dyDescent="0.2">
      <c r="A2" s="8" t="s">
        <v>12</v>
      </c>
      <c r="B2" s="2"/>
      <c r="C2" s="2"/>
    </row>
    <row r="3" spans="1:79" ht="12" customHeight="1" x14ac:dyDescent="0.2"/>
    <row r="4" spans="1:79" ht="16.2" x14ac:dyDescent="0.2">
      <c r="A4" s="3"/>
      <c r="B4" s="3"/>
      <c r="C4" s="3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9" t="s">
        <v>82</v>
      </c>
      <c r="AY4" s="3"/>
    </row>
    <row r="5" spans="1:79" ht="23.25" customHeight="1" x14ac:dyDescent="0.2">
      <c r="A5" s="3"/>
      <c r="B5" s="48" t="s">
        <v>83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5"/>
    </row>
    <row r="6" spans="1:79" ht="30.75" customHeight="1" x14ac:dyDescent="0.2">
      <c r="A6" s="3"/>
      <c r="B6" s="47" t="s">
        <v>25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6"/>
    </row>
    <row r="7" spans="1:79" ht="19.2" x14ac:dyDescent="0.2">
      <c r="A7" s="10"/>
      <c r="B7" s="10"/>
      <c r="C7" s="10"/>
      <c r="D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57" t="str">
        <f>IF(OR(AN8="",AS8=""),"",IF(DATE(AN8,AS8,AV8)&lt;=EOMONTH(DATE(AN8,AS8,1), 0),"","日付をご確認ください↓　　"))</f>
        <v/>
      </c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11"/>
    </row>
    <row r="8" spans="1:79" ht="34.5" customHeight="1" x14ac:dyDescent="0.2">
      <c r="A8" s="10"/>
      <c r="B8" s="27" t="s">
        <v>8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10"/>
      <c r="AN8" s="58"/>
      <c r="AO8" s="58"/>
      <c r="AP8" s="58"/>
      <c r="AQ8" s="58"/>
      <c r="AR8" s="28" t="s">
        <v>0</v>
      </c>
      <c r="AS8" s="59"/>
      <c r="AT8" s="59"/>
      <c r="AU8" s="28" t="s">
        <v>1</v>
      </c>
      <c r="AV8" s="60"/>
      <c r="AW8" s="60"/>
      <c r="AX8" s="28" t="s">
        <v>2</v>
      </c>
      <c r="AY8" s="10"/>
      <c r="AZ8" s="7" t="s">
        <v>13</v>
      </c>
    </row>
    <row r="9" spans="1:79" ht="18.600000000000001" customHeight="1" x14ac:dyDescent="0.2">
      <c r="A9" s="10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31"/>
      <c r="AF9" s="31"/>
      <c r="AG9" s="73" t="str">
        <f>IFERROR(IF(DATE(J14,P14,T14)&lt;=DATE(AN8,AS8,AV8), "","出荷証明書は納品日以降の日付で発行してください。"),"")</f>
        <v/>
      </c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"/>
    </row>
    <row r="10" spans="1:79" ht="19.2" x14ac:dyDescent="0.2">
      <c r="A10" s="10"/>
      <c r="B10" s="10"/>
      <c r="C10" s="10"/>
      <c r="D10" s="11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68"/>
      <c r="AN10" s="68"/>
      <c r="AO10" s="10"/>
      <c r="AP10" s="20" t="s">
        <v>9</v>
      </c>
      <c r="AQ10" s="20"/>
      <c r="AR10" s="20"/>
      <c r="AS10" s="67"/>
      <c r="AT10" s="67"/>
      <c r="AU10" s="20" t="s">
        <v>10</v>
      </c>
      <c r="AV10" s="67"/>
      <c r="AW10" s="67"/>
      <c r="AX10" s="21" t="s">
        <v>11</v>
      </c>
      <c r="AY10" s="10"/>
      <c r="AZ10" s="7" t="s">
        <v>14</v>
      </c>
    </row>
    <row r="11" spans="1:79" ht="18.75" customHeight="1" x14ac:dyDescent="0.25">
      <c r="A11" s="10"/>
      <c r="B11" s="10"/>
      <c r="C11" s="10"/>
      <c r="D11" s="14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5" t="s">
        <v>23</v>
      </c>
      <c r="AE11" s="15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6"/>
      <c r="AT11" s="16"/>
      <c r="AU11" s="12"/>
      <c r="AV11" s="16"/>
      <c r="AW11" s="16"/>
      <c r="AX11" s="13"/>
      <c r="AY11" s="10"/>
    </row>
    <row r="12" spans="1:79" ht="34.5" customHeight="1" x14ac:dyDescent="0.2">
      <c r="A12" s="10"/>
      <c r="B12" s="23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23" t="s">
        <v>3</v>
      </c>
      <c r="X12" s="23"/>
      <c r="Y12" s="10"/>
      <c r="Z12" s="10"/>
      <c r="AA12" s="10"/>
      <c r="AB12" s="10"/>
      <c r="AC12" s="10"/>
      <c r="AD12" s="70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61" t="s">
        <v>24</v>
      </c>
      <c r="AW12" s="61"/>
      <c r="AX12" s="62"/>
      <c r="AY12" s="10"/>
    </row>
    <row r="13" spans="1:79" ht="34.5" customHeight="1" x14ac:dyDescent="0.2">
      <c r="A13" s="10"/>
      <c r="B13" s="50" t="s">
        <v>88</v>
      </c>
      <c r="C13" s="50"/>
      <c r="D13" s="50"/>
      <c r="E13" s="50"/>
      <c r="F13" s="50"/>
      <c r="G13" s="50"/>
      <c r="H13" s="50"/>
      <c r="I13" s="24" t="s">
        <v>85</v>
      </c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25"/>
      <c r="Y13" s="18"/>
      <c r="Z13" s="18"/>
      <c r="AA13" s="10"/>
      <c r="AB13" s="10"/>
      <c r="AC13" s="10"/>
      <c r="AD13" s="53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63"/>
      <c r="AW13" s="63"/>
      <c r="AX13" s="64"/>
      <c r="AY13" s="10"/>
      <c r="AZ13" s="49" t="s">
        <v>15</v>
      </c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</row>
    <row r="14" spans="1:79" ht="34.5" customHeight="1" x14ac:dyDescent="0.2">
      <c r="A14" s="10"/>
      <c r="B14" s="50" t="s">
        <v>4</v>
      </c>
      <c r="C14" s="50"/>
      <c r="D14" s="50"/>
      <c r="E14" s="50"/>
      <c r="F14" s="50"/>
      <c r="G14" s="50"/>
      <c r="H14" s="50"/>
      <c r="I14" s="26" t="s">
        <v>85</v>
      </c>
      <c r="J14" s="51"/>
      <c r="K14" s="51"/>
      <c r="L14" s="51"/>
      <c r="M14" s="51"/>
      <c r="N14" s="51"/>
      <c r="O14" s="23" t="s">
        <v>0</v>
      </c>
      <c r="P14" s="52"/>
      <c r="Q14" s="52"/>
      <c r="R14" s="52"/>
      <c r="S14" s="23" t="s">
        <v>1</v>
      </c>
      <c r="T14" s="52"/>
      <c r="U14" s="52"/>
      <c r="V14" s="52"/>
      <c r="W14" s="23" t="s">
        <v>86</v>
      </c>
      <c r="X14" s="23"/>
      <c r="Y14" s="10"/>
      <c r="Z14" s="10"/>
      <c r="AA14" s="10"/>
      <c r="AB14" s="10"/>
      <c r="AC14" s="10"/>
      <c r="AD14" s="53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63"/>
      <c r="AW14" s="63"/>
      <c r="AX14" s="64"/>
      <c r="AY14" s="10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</row>
    <row r="15" spans="1:79" ht="34.5" customHeight="1" x14ac:dyDescent="0.2">
      <c r="A15" s="10"/>
      <c r="B15" s="57" t="str">
        <f>IF(OR(J14="",P14=""),"",IF(DATE(J14,P14,T14)&lt;=EOMONTH(DATE(J14,P14,1), 0),"","日付をご確認ください↑　　　　"))</f>
        <v/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10"/>
      <c r="Z15" s="10"/>
      <c r="AA15" s="10"/>
      <c r="AB15" s="10"/>
      <c r="AC15" s="10"/>
      <c r="AD15" s="55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65"/>
      <c r="AW15" s="65"/>
      <c r="AX15" s="66"/>
      <c r="AY15" s="10"/>
    </row>
    <row r="16" spans="1:79" ht="19.2" x14ac:dyDescent="0.2">
      <c r="A16" s="10"/>
      <c r="B16" s="10"/>
      <c r="C16" s="10"/>
      <c r="D16" s="19"/>
      <c r="E16" s="19"/>
      <c r="F16" s="19"/>
      <c r="G16" s="19"/>
      <c r="H16" s="19"/>
      <c r="I16" s="19"/>
      <c r="J16" s="19"/>
      <c r="K16" s="19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8"/>
      <c r="AV16" s="10"/>
      <c r="AW16" s="10"/>
      <c r="AX16" s="10"/>
      <c r="AY16" s="10"/>
    </row>
    <row r="17" spans="1:85" ht="42.75" customHeight="1" x14ac:dyDescent="0.2">
      <c r="A17" s="3"/>
      <c r="B17" s="76" t="s">
        <v>68</v>
      </c>
      <c r="C17" s="76"/>
      <c r="D17" s="44" t="s">
        <v>27</v>
      </c>
      <c r="E17" s="45"/>
      <c r="F17" s="45"/>
      <c r="G17" s="45"/>
      <c r="H17" s="45"/>
      <c r="I17" s="45"/>
      <c r="J17" s="45"/>
      <c r="K17" s="46"/>
      <c r="L17" s="44" t="s">
        <v>5</v>
      </c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6"/>
      <c r="X17" s="44" t="s">
        <v>6</v>
      </c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6"/>
      <c r="AR17" s="44" t="s">
        <v>7</v>
      </c>
      <c r="AS17" s="45"/>
      <c r="AT17" s="45"/>
      <c r="AU17" s="45"/>
      <c r="AV17" s="45"/>
      <c r="AW17" s="45"/>
      <c r="AX17" s="77"/>
      <c r="AY17" s="29"/>
      <c r="AZ17" s="75" t="s">
        <v>16</v>
      </c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</row>
    <row r="18" spans="1:85" ht="24" customHeight="1" x14ac:dyDescent="0.2">
      <c r="A18" s="3"/>
      <c r="B18" s="42">
        <v>1</v>
      </c>
      <c r="C18" s="43"/>
      <c r="D18" s="72"/>
      <c r="E18" s="72"/>
      <c r="F18" s="72"/>
      <c r="G18" s="72"/>
      <c r="H18" s="72"/>
      <c r="I18" s="72"/>
      <c r="J18" s="72"/>
      <c r="K18" s="72"/>
      <c r="L18" s="33" t="str">
        <f>IF(D18="","",IFERROR(VLOOKUP(D18,貼付け用!$A$4:$C$1000,2,0),"SII登録型番を正しく入力してください"))</f>
        <v/>
      </c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5"/>
      <c r="X18" s="33" t="str">
        <f>IF(D18="","",IFERROR(VLOOKUP(D18,貼付け用!$A$4:$C$1000,3,0),"SII登録型番を正しく入力してください"))</f>
        <v/>
      </c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5"/>
      <c r="AR18" s="36"/>
      <c r="AS18" s="37"/>
      <c r="AT18" s="37"/>
      <c r="AU18" s="37"/>
      <c r="AV18" s="37"/>
      <c r="AW18" s="37"/>
      <c r="AX18" s="38"/>
      <c r="AY18" s="29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</row>
    <row r="19" spans="1:85" ht="24" customHeight="1" x14ac:dyDescent="0.2">
      <c r="A19" s="3"/>
      <c r="B19" s="42">
        <v>2</v>
      </c>
      <c r="C19" s="43"/>
      <c r="D19" s="39"/>
      <c r="E19" s="40"/>
      <c r="F19" s="40"/>
      <c r="G19" s="40"/>
      <c r="H19" s="40"/>
      <c r="I19" s="40"/>
      <c r="J19" s="40"/>
      <c r="K19" s="41"/>
      <c r="L19" s="33" t="str">
        <f>IF(D19="","",IFERROR(VLOOKUP(D19,貼付け用!$A$4:$C$1000,2,0),"SII登録型番を正しく入力してください"))</f>
        <v/>
      </c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5"/>
      <c r="X19" s="33" t="str">
        <f>IF(D19="","",IFERROR(VLOOKUP(D19,貼付け用!$A$4:$C$1000,3,0),"SII登録型番を正しく入力してください"))</f>
        <v/>
      </c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5"/>
      <c r="AR19" s="36"/>
      <c r="AS19" s="37"/>
      <c r="AT19" s="37"/>
      <c r="AU19" s="37"/>
      <c r="AV19" s="37"/>
      <c r="AW19" s="37"/>
      <c r="AX19" s="38"/>
      <c r="AY19" s="29"/>
    </row>
    <row r="20" spans="1:85" ht="24" customHeight="1" x14ac:dyDescent="0.2">
      <c r="A20" s="3"/>
      <c r="B20" s="42">
        <v>3</v>
      </c>
      <c r="C20" s="43"/>
      <c r="D20" s="39"/>
      <c r="E20" s="40"/>
      <c r="F20" s="40"/>
      <c r="G20" s="40"/>
      <c r="H20" s="40"/>
      <c r="I20" s="40"/>
      <c r="J20" s="40"/>
      <c r="K20" s="41"/>
      <c r="L20" s="33" t="str">
        <f>IF(D20="","",IFERROR(VLOOKUP(D20,貼付け用!$A$4:$C$1000,2,0),"SII登録型番を正しく入力してください"))</f>
        <v/>
      </c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5"/>
      <c r="X20" s="33" t="str">
        <f>IF(D20="","",IFERROR(VLOOKUP(D20,貼付け用!$A$4:$C$1000,3,0),"SII登録型番を正しく入力してください"))</f>
        <v/>
      </c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5"/>
      <c r="AR20" s="36"/>
      <c r="AS20" s="37"/>
      <c r="AT20" s="37"/>
      <c r="AU20" s="37"/>
      <c r="AV20" s="37"/>
      <c r="AW20" s="37"/>
      <c r="AX20" s="38"/>
      <c r="AY20" s="29"/>
    </row>
    <row r="21" spans="1:85" ht="24" customHeight="1" x14ac:dyDescent="0.2">
      <c r="A21" s="3"/>
      <c r="B21" s="42">
        <v>4</v>
      </c>
      <c r="C21" s="43"/>
      <c r="D21" s="39"/>
      <c r="E21" s="40"/>
      <c r="F21" s="40"/>
      <c r="G21" s="40"/>
      <c r="H21" s="40"/>
      <c r="I21" s="40"/>
      <c r="J21" s="40"/>
      <c r="K21" s="41"/>
      <c r="L21" s="33" t="str">
        <f>IF(D21="","",IFERROR(VLOOKUP(D21,貼付け用!$A$4:$C$1000,2,0),"SII登録型番を正しく入力してください"))</f>
        <v/>
      </c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5"/>
      <c r="X21" s="33" t="str">
        <f>IF(D21="","",IFERROR(VLOOKUP(D21,貼付け用!$A$4:$C$1000,3,0),"SII登録型番を正しく入力してください"))</f>
        <v/>
      </c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5"/>
      <c r="AR21" s="36"/>
      <c r="AS21" s="37"/>
      <c r="AT21" s="37"/>
      <c r="AU21" s="37"/>
      <c r="AV21" s="37"/>
      <c r="AW21" s="37"/>
      <c r="AX21" s="38"/>
      <c r="AY21" s="29"/>
    </row>
    <row r="22" spans="1:85" ht="24" customHeight="1" x14ac:dyDescent="0.2">
      <c r="A22" s="3"/>
      <c r="B22" s="42">
        <v>5</v>
      </c>
      <c r="C22" s="43"/>
      <c r="D22" s="39"/>
      <c r="E22" s="40"/>
      <c r="F22" s="40"/>
      <c r="G22" s="40"/>
      <c r="H22" s="40"/>
      <c r="I22" s="40"/>
      <c r="J22" s="40"/>
      <c r="K22" s="41"/>
      <c r="L22" s="33" t="str">
        <f>IF(D22="","",IFERROR(VLOOKUP(D22,貼付け用!$A$4:$C$1000,2,0),"SII登録型番を正しく入力してください"))</f>
        <v/>
      </c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5"/>
      <c r="X22" s="33" t="str">
        <f>IF(D22="","",IFERROR(VLOOKUP(D22,貼付け用!$A$4:$C$1000,3,0),"SII登録型番を正しく入力してください"))</f>
        <v/>
      </c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5"/>
      <c r="AR22" s="36"/>
      <c r="AS22" s="37"/>
      <c r="AT22" s="37"/>
      <c r="AU22" s="37"/>
      <c r="AV22" s="37"/>
      <c r="AW22" s="37"/>
      <c r="AX22" s="38"/>
      <c r="AY22" s="29"/>
    </row>
    <row r="23" spans="1:85" ht="24" customHeight="1" x14ac:dyDescent="0.2">
      <c r="A23" s="3"/>
      <c r="B23" s="42">
        <v>6</v>
      </c>
      <c r="C23" s="43"/>
      <c r="D23" s="39"/>
      <c r="E23" s="40"/>
      <c r="F23" s="40"/>
      <c r="G23" s="40"/>
      <c r="H23" s="40"/>
      <c r="I23" s="40"/>
      <c r="J23" s="40"/>
      <c r="K23" s="41"/>
      <c r="L23" s="33" t="str">
        <f>IF(D23="","",IFERROR(VLOOKUP(D23,貼付け用!$A$4:$C$1000,2,0),"SII登録型番を正しく入力してください"))</f>
        <v/>
      </c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5"/>
      <c r="X23" s="33" t="str">
        <f>IF(D23="","",IFERROR(VLOOKUP(D23,貼付け用!$A$4:$C$1000,3,0),"SII登録型番を正しく入力してください"))</f>
        <v/>
      </c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5"/>
      <c r="AR23" s="36"/>
      <c r="AS23" s="37"/>
      <c r="AT23" s="37"/>
      <c r="AU23" s="37"/>
      <c r="AV23" s="37"/>
      <c r="AW23" s="37"/>
      <c r="AX23" s="38"/>
      <c r="AY23" s="29"/>
    </row>
    <row r="24" spans="1:85" ht="24" customHeight="1" x14ac:dyDescent="0.2">
      <c r="A24" s="3"/>
      <c r="B24" s="42">
        <v>7</v>
      </c>
      <c r="C24" s="43"/>
      <c r="D24" s="39"/>
      <c r="E24" s="40"/>
      <c r="F24" s="40"/>
      <c r="G24" s="40"/>
      <c r="H24" s="40"/>
      <c r="I24" s="40"/>
      <c r="J24" s="40"/>
      <c r="K24" s="41"/>
      <c r="L24" s="33" t="str">
        <f>IF(D24="","",IFERROR(VLOOKUP(D24,貼付け用!$A$4:$C$1000,2,0),"SII登録型番を正しく入力してください"))</f>
        <v/>
      </c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5"/>
      <c r="X24" s="33" t="str">
        <f>IF(D24="","",IFERROR(VLOOKUP(D24,貼付け用!$A$4:$C$1000,3,0),"SII登録型番を正しく入力してください"))</f>
        <v/>
      </c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5"/>
      <c r="AR24" s="36"/>
      <c r="AS24" s="37"/>
      <c r="AT24" s="37"/>
      <c r="AU24" s="37"/>
      <c r="AV24" s="37"/>
      <c r="AW24" s="37"/>
      <c r="AX24" s="38"/>
      <c r="AY24" s="29"/>
    </row>
    <row r="25" spans="1:85" ht="24" customHeight="1" x14ac:dyDescent="0.2">
      <c r="A25" s="3"/>
      <c r="B25" s="42">
        <v>8</v>
      </c>
      <c r="C25" s="43"/>
      <c r="D25" s="39"/>
      <c r="E25" s="40"/>
      <c r="F25" s="40"/>
      <c r="G25" s="40"/>
      <c r="H25" s="40"/>
      <c r="I25" s="40"/>
      <c r="J25" s="40"/>
      <c r="K25" s="41"/>
      <c r="L25" s="33" t="str">
        <f>IF(D25="","",IFERROR(VLOOKUP(D25,貼付け用!$A$4:$C$1000,2,0),"SII登録型番を正しく入力してください"))</f>
        <v/>
      </c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5"/>
      <c r="X25" s="33" t="str">
        <f>IF(D25="","",IFERROR(VLOOKUP(D25,貼付け用!$A$4:$C$1000,3,0),"SII登録型番を正しく入力してください"))</f>
        <v/>
      </c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5"/>
      <c r="AR25" s="36"/>
      <c r="AS25" s="37"/>
      <c r="AT25" s="37"/>
      <c r="AU25" s="37"/>
      <c r="AV25" s="37"/>
      <c r="AW25" s="37"/>
      <c r="AX25" s="38"/>
      <c r="AY25" s="29"/>
    </row>
    <row r="26" spans="1:85" ht="24" customHeight="1" x14ac:dyDescent="0.2">
      <c r="A26" s="3"/>
      <c r="B26" s="42">
        <v>9</v>
      </c>
      <c r="C26" s="43"/>
      <c r="D26" s="39"/>
      <c r="E26" s="40"/>
      <c r="F26" s="40"/>
      <c r="G26" s="40"/>
      <c r="H26" s="40"/>
      <c r="I26" s="40"/>
      <c r="J26" s="40"/>
      <c r="K26" s="41"/>
      <c r="L26" s="33" t="str">
        <f>IF(D26="","",IFERROR(VLOOKUP(D26,貼付け用!$A$4:$C$1000,2,0),"SII登録型番を正しく入力してください"))</f>
        <v/>
      </c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5"/>
      <c r="X26" s="33" t="str">
        <f>IF(D26="","",IFERROR(VLOOKUP(D26,貼付け用!$A$4:$C$1000,3,0),"SII登録型番を正しく入力してください"))</f>
        <v/>
      </c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5"/>
      <c r="AR26" s="36"/>
      <c r="AS26" s="37"/>
      <c r="AT26" s="37"/>
      <c r="AU26" s="37"/>
      <c r="AV26" s="37"/>
      <c r="AW26" s="37"/>
      <c r="AX26" s="38"/>
      <c r="AY26" s="29"/>
    </row>
    <row r="27" spans="1:85" ht="24" customHeight="1" x14ac:dyDescent="0.2">
      <c r="A27" s="3"/>
      <c r="B27" s="42">
        <v>10</v>
      </c>
      <c r="C27" s="43"/>
      <c r="D27" s="39"/>
      <c r="E27" s="40"/>
      <c r="F27" s="40"/>
      <c r="G27" s="40"/>
      <c r="H27" s="40"/>
      <c r="I27" s="40"/>
      <c r="J27" s="40"/>
      <c r="K27" s="41"/>
      <c r="L27" s="33" t="str">
        <f>IF(D27="","",IFERROR(VLOOKUP(D27,貼付け用!$A$4:$C$1000,2,0),"SII登録型番を正しく入力してください"))</f>
        <v/>
      </c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5"/>
      <c r="X27" s="33" t="str">
        <f>IF(D27="","",IFERROR(VLOOKUP(D27,貼付け用!$A$4:$C$1000,3,0),"SII登録型番を正しく入力してください"))</f>
        <v/>
      </c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5"/>
      <c r="AR27" s="36"/>
      <c r="AS27" s="37"/>
      <c r="AT27" s="37"/>
      <c r="AU27" s="37"/>
      <c r="AV27" s="37"/>
      <c r="AW27" s="37"/>
      <c r="AX27" s="38"/>
      <c r="AY27" s="29"/>
    </row>
    <row r="28" spans="1:85" ht="24" customHeight="1" x14ac:dyDescent="0.2">
      <c r="A28" s="3"/>
      <c r="B28" s="42">
        <v>11</v>
      </c>
      <c r="C28" s="43"/>
      <c r="D28" s="39"/>
      <c r="E28" s="40"/>
      <c r="F28" s="40"/>
      <c r="G28" s="40"/>
      <c r="H28" s="40"/>
      <c r="I28" s="40"/>
      <c r="J28" s="40"/>
      <c r="K28" s="41"/>
      <c r="L28" s="33" t="str">
        <f>IF(D28="","",IFERROR(VLOOKUP(D28,貼付け用!$A$4:$C$1000,2,0),"SII登録型番を正しく入力してください"))</f>
        <v/>
      </c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5"/>
      <c r="X28" s="33" t="str">
        <f>IF(D28="","",IFERROR(VLOOKUP(D28,貼付け用!$A$4:$C$1000,3,0),"SII登録型番を正しく入力してください"))</f>
        <v/>
      </c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5"/>
      <c r="AR28" s="36"/>
      <c r="AS28" s="37"/>
      <c r="AT28" s="37"/>
      <c r="AU28" s="37"/>
      <c r="AV28" s="37"/>
      <c r="AW28" s="37"/>
      <c r="AX28" s="38"/>
      <c r="AY28" s="29"/>
    </row>
    <row r="29" spans="1:85" ht="24" customHeight="1" x14ac:dyDescent="0.2">
      <c r="A29" s="3"/>
      <c r="B29" s="42">
        <v>12</v>
      </c>
      <c r="C29" s="43"/>
      <c r="D29" s="39"/>
      <c r="E29" s="40"/>
      <c r="F29" s="40"/>
      <c r="G29" s="40"/>
      <c r="H29" s="40"/>
      <c r="I29" s="40"/>
      <c r="J29" s="40"/>
      <c r="K29" s="41"/>
      <c r="L29" s="33" t="str">
        <f>IF(D29="","",IFERROR(VLOOKUP(D29,貼付け用!$A$4:$C$1000,2,0),"SII登録型番を正しく入力してください"))</f>
        <v/>
      </c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5"/>
      <c r="X29" s="33" t="str">
        <f>IF(D29="","",IFERROR(VLOOKUP(D29,貼付け用!$A$4:$C$1000,3,0),"SII登録型番を正しく入力してください"))</f>
        <v/>
      </c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5"/>
      <c r="AR29" s="36"/>
      <c r="AS29" s="37"/>
      <c r="AT29" s="37"/>
      <c r="AU29" s="37"/>
      <c r="AV29" s="37"/>
      <c r="AW29" s="37"/>
      <c r="AX29" s="38"/>
      <c r="AY29" s="29"/>
    </row>
    <row r="30" spans="1:85" ht="24" customHeight="1" x14ac:dyDescent="0.2">
      <c r="A30" s="3"/>
      <c r="B30" s="42">
        <v>13</v>
      </c>
      <c r="C30" s="43"/>
      <c r="D30" s="39"/>
      <c r="E30" s="40"/>
      <c r="F30" s="40"/>
      <c r="G30" s="40"/>
      <c r="H30" s="40"/>
      <c r="I30" s="40"/>
      <c r="J30" s="40"/>
      <c r="K30" s="41"/>
      <c r="L30" s="33" t="str">
        <f>IF(D30="","",IFERROR(VLOOKUP(D30,貼付け用!$A$4:$C$1000,2,0),"SII登録型番を正しく入力してください"))</f>
        <v/>
      </c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5"/>
      <c r="X30" s="33" t="str">
        <f>IF(D30="","",IFERROR(VLOOKUP(D30,貼付け用!$A$4:$C$1000,3,0),"SII登録型番を正しく入力してください"))</f>
        <v/>
      </c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5"/>
      <c r="AR30" s="36"/>
      <c r="AS30" s="37"/>
      <c r="AT30" s="37"/>
      <c r="AU30" s="37"/>
      <c r="AV30" s="37"/>
      <c r="AW30" s="37"/>
      <c r="AX30" s="38"/>
      <c r="AY30" s="29"/>
    </row>
    <row r="31" spans="1:85" ht="24" customHeight="1" x14ac:dyDescent="0.2">
      <c r="A31" s="3"/>
      <c r="B31" s="42">
        <v>14</v>
      </c>
      <c r="C31" s="43"/>
      <c r="D31" s="39"/>
      <c r="E31" s="40"/>
      <c r="F31" s="40"/>
      <c r="G31" s="40"/>
      <c r="H31" s="40"/>
      <c r="I31" s="40"/>
      <c r="J31" s="40"/>
      <c r="K31" s="41"/>
      <c r="L31" s="33" t="str">
        <f>IF(D31="","",IFERROR(VLOOKUP(D31,貼付け用!$A$4:$C$1000,2,0),"SII登録型番を正しく入力してください"))</f>
        <v/>
      </c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5"/>
      <c r="X31" s="33" t="str">
        <f>IF(D31="","",IFERROR(VLOOKUP(D31,貼付け用!$A$4:$C$1000,3,0),"SII登録型番を正しく入力してください"))</f>
        <v/>
      </c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5"/>
      <c r="AR31" s="36"/>
      <c r="AS31" s="37"/>
      <c r="AT31" s="37"/>
      <c r="AU31" s="37"/>
      <c r="AV31" s="37"/>
      <c r="AW31" s="37"/>
      <c r="AX31" s="38"/>
      <c r="AY31" s="29"/>
    </row>
    <row r="32" spans="1:85" ht="24" customHeight="1" x14ac:dyDescent="0.2">
      <c r="A32" s="3"/>
      <c r="B32" s="42">
        <v>15</v>
      </c>
      <c r="C32" s="43"/>
      <c r="D32" s="39"/>
      <c r="E32" s="40"/>
      <c r="F32" s="40"/>
      <c r="G32" s="40"/>
      <c r="H32" s="40"/>
      <c r="I32" s="40"/>
      <c r="J32" s="40"/>
      <c r="K32" s="41"/>
      <c r="L32" s="33" t="str">
        <f>IF(D32="","",IFERROR(VLOOKUP(D32,貼付け用!$A$4:$C$1000,2,0),"SII登録型番を正しく入力してください"))</f>
        <v/>
      </c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5"/>
      <c r="X32" s="33" t="str">
        <f>IF(D32="","",IFERROR(VLOOKUP(D32,貼付け用!$A$4:$C$1000,3,0),"SII登録型番を正しく入力してください"))</f>
        <v/>
      </c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5"/>
      <c r="AR32" s="36"/>
      <c r="AS32" s="37"/>
      <c r="AT32" s="37"/>
      <c r="AU32" s="37"/>
      <c r="AV32" s="37"/>
      <c r="AW32" s="37"/>
      <c r="AX32" s="38"/>
      <c r="AY32" s="29"/>
    </row>
    <row r="33" spans="1:51" ht="24" customHeight="1" x14ac:dyDescent="0.2">
      <c r="A33" s="3"/>
      <c r="B33" s="42">
        <v>16</v>
      </c>
      <c r="C33" s="43"/>
      <c r="D33" s="39"/>
      <c r="E33" s="40"/>
      <c r="F33" s="40"/>
      <c r="G33" s="40"/>
      <c r="H33" s="40"/>
      <c r="I33" s="40"/>
      <c r="J33" s="40"/>
      <c r="K33" s="41"/>
      <c r="L33" s="33" t="str">
        <f>IF(D33="","",IFERROR(VLOOKUP(D33,貼付け用!$A$4:$C$1000,2,0),"SII登録型番を正しく入力してください"))</f>
        <v/>
      </c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5"/>
      <c r="X33" s="33" t="str">
        <f>IF(D33="","",IFERROR(VLOOKUP(D33,貼付け用!$A$4:$C$1000,3,0),"SII登録型番を正しく入力してください"))</f>
        <v/>
      </c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5"/>
      <c r="AR33" s="36"/>
      <c r="AS33" s="37"/>
      <c r="AT33" s="37"/>
      <c r="AU33" s="37"/>
      <c r="AV33" s="37"/>
      <c r="AW33" s="37"/>
      <c r="AX33" s="38"/>
      <c r="AY33" s="29"/>
    </row>
    <row r="34" spans="1:51" ht="24" customHeight="1" x14ac:dyDescent="0.2">
      <c r="A34" s="3"/>
      <c r="B34" s="42">
        <v>17</v>
      </c>
      <c r="C34" s="43"/>
      <c r="D34" s="39"/>
      <c r="E34" s="40"/>
      <c r="F34" s="40"/>
      <c r="G34" s="40"/>
      <c r="H34" s="40"/>
      <c r="I34" s="40"/>
      <c r="J34" s="40"/>
      <c r="K34" s="41"/>
      <c r="L34" s="33" t="str">
        <f>IF(D34="","",IFERROR(VLOOKUP(D34,貼付け用!$A$4:$C$1000,2,0),"SII登録型番を正しく入力してください"))</f>
        <v/>
      </c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5"/>
      <c r="X34" s="33" t="str">
        <f>IF(D34="","",IFERROR(VLOOKUP(D34,貼付け用!$A$4:$C$1000,3,0),"SII登録型番を正しく入力してください"))</f>
        <v/>
      </c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5"/>
      <c r="AR34" s="36"/>
      <c r="AS34" s="37"/>
      <c r="AT34" s="37"/>
      <c r="AU34" s="37"/>
      <c r="AV34" s="37"/>
      <c r="AW34" s="37"/>
      <c r="AX34" s="38"/>
      <c r="AY34" s="29"/>
    </row>
    <row r="35" spans="1:51" ht="24" customHeight="1" x14ac:dyDescent="0.2">
      <c r="A35" s="3"/>
      <c r="B35" s="42">
        <v>18</v>
      </c>
      <c r="C35" s="43"/>
      <c r="D35" s="39"/>
      <c r="E35" s="40"/>
      <c r="F35" s="40"/>
      <c r="G35" s="40"/>
      <c r="H35" s="40"/>
      <c r="I35" s="40"/>
      <c r="J35" s="40"/>
      <c r="K35" s="41"/>
      <c r="L35" s="33" t="str">
        <f>IF(D35="","",IFERROR(VLOOKUP(D35,貼付け用!$A$4:$C$1000,2,0),"SII登録型番を正しく入力してください"))</f>
        <v/>
      </c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5"/>
      <c r="X35" s="33" t="str">
        <f>IF(D35="","",IFERROR(VLOOKUP(D35,貼付け用!$A$4:$C$1000,3,0),"SII登録型番を正しく入力してください"))</f>
        <v/>
      </c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5"/>
      <c r="AR35" s="36"/>
      <c r="AS35" s="37"/>
      <c r="AT35" s="37"/>
      <c r="AU35" s="37"/>
      <c r="AV35" s="37"/>
      <c r="AW35" s="37"/>
      <c r="AX35" s="38"/>
      <c r="AY35" s="29"/>
    </row>
    <row r="36" spans="1:51" ht="24" customHeight="1" x14ac:dyDescent="0.2">
      <c r="A36" s="3"/>
      <c r="B36" s="42">
        <v>19</v>
      </c>
      <c r="C36" s="43"/>
      <c r="D36" s="39"/>
      <c r="E36" s="40"/>
      <c r="F36" s="40"/>
      <c r="G36" s="40"/>
      <c r="H36" s="40"/>
      <c r="I36" s="40"/>
      <c r="J36" s="40"/>
      <c r="K36" s="41"/>
      <c r="L36" s="33" t="str">
        <f>IF(D36="","",IFERROR(VLOOKUP(D36,貼付け用!$A$4:$C$1000,2,0),"SII登録型番を正しく入力してください"))</f>
        <v/>
      </c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5"/>
      <c r="X36" s="33" t="str">
        <f>IF(D36="","",IFERROR(VLOOKUP(D36,貼付け用!$A$4:$C$1000,3,0),"SII登録型番を正しく入力してください"))</f>
        <v/>
      </c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5"/>
      <c r="AR36" s="36"/>
      <c r="AS36" s="37"/>
      <c r="AT36" s="37"/>
      <c r="AU36" s="37"/>
      <c r="AV36" s="37"/>
      <c r="AW36" s="37"/>
      <c r="AX36" s="38"/>
      <c r="AY36" s="29"/>
    </row>
    <row r="37" spans="1:51" ht="24" customHeight="1" x14ac:dyDescent="0.2">
      <c r="A37" s="3"/>
      <c r="B37" s="42">
        <v>20</v>
      </c>
      <c r="C37" s="43"/>
      <c r="D37" s="39"/>
      <c r="E37" s="40"/>
      <c r="F37" s="40"/>
      <c r="G37" s="40"/>
      <c r="H37" s="40"/>
      <c r="I37" s="40"/>
      <c r="J37" s="40"/>
      <c r="K37" s="41"/>
      <c r="L37" s="33" t="str">
        <f>IF(D37="","",IFERROR(VLOOKUP(D37,貼付け用!$A$4:$C$1000,2,0),"SII登録型番を正しく入力してください"))</f>
        <v/>
      </c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5"/>
      <c r="X37" s="33" t="str">
        <f>IF(D37="","",IFERROR(VLOOKUP(D37,貼付け用!$A$4:$C$1000,3,0),"SII登録型番を正しく入力してください"))</f>
        <v/>
      </c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5"/>
      <c r="AR37" s="36"/>
      <c r="AS37" s="37"/>
      <c r="AT37" s="37"/>
      <c r="AU37" s="37"/>
      <c r="AV37" s="37"/>
      <c r="AW37" s="37"/>
      <c r="AX37" s="38"/>
      <c r="AY37" s="29"/>
    </row>
    <row r="38" spans="1:51" ht="24" customHeight="1" x14ac:dyDescent="0.2">
      <c r="A38" s="3"/>
      <c r="B38" s="42">
        <v>21</v>
      </c>
      <c r="C38" s="43"/>
      <c r="D38" s="39"/>
      <c r="E38" s="40"/>
      <c r="F38" s="40"/>
      <c r="G38" s="40"/>
      <c r="H38" s="40"/>
      <c r="I38" s="40"/>
      <c r="J38" s="40"/>
      <c r="K38" s="41"/>
      <c r="L38" s="33" t="str">
        <f>IF(D38="","",IFERROR(VLOOKUP(D38,貼付け用!$A$4:$C$1000,2,0),"SII登録型番を正しく入力してください"))</f>
        <v/>
      </c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5"/>
      <c r="X38" s="33" t="str">
        <f>IF(D38="","",IFERROR(VLOOKUP(D38,貼付け用!$A$4:$C$1000,3,0),"SII登録型番を正しく入力してください"))</f>
        <v/>
      </c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5"/>
      <c r="AR38" s="36"/>
      <c r="AS38" s="37"/>
      <c r="AT38" s="37"/>
      <c r="AU38" s="37"/>
      <c r="AV38" s="37"/>
      <c r="AW38" s="37"/>
      <c r="AX38" s="38"/>
      <c r="AY38" s="29"/>
    </row>
    <row r="39" spans="1:51" ht="24" customHeight="1" x14ac:dyDescent="0.2">
      <c r="A39" s="3"/>
      <c r="B39" s="42">
        <v>22</v>
      </c>
      <c r="C39" s="43"/>
      <c r="D39" s="39"/>
      <c r="E39" s="40"/>
      <c r="F39" s="40"/>
      <c r="G39" s="40"/>
      <c r="H39" s="40"/>
      <c r="I39" s="40"/>
      <c r="J39" s="40"/>
      <c r="K39" s="41"/>
      <c r="L39" s="33" t="str">
        <f>IF(D39="","",IFERROR(VLOOKUP(D39,貼付け用!$A$4:$C$1000,2,0),"SII登録型番を正しく入力してください"))</f>
        <v/>
      </c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5"/>
      <c r="X39" s="33" t="str">
        <f>IF(D39="","",IFERROR(VLOOKUP(D39,貼付け用!$A$4:$C$1000,3,0),"SII登録型番を正しく入力してください"))</f>
        <v/>
      </c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5"/>
      <c r="AR39" s="36"/>
      <c r="AS39" s="37"/>
      <c r="AT39" s="37"/>
      <c r="AU39" s="37"/>
      <c r="AV39" s="37"/>
      <c r="AW39" s="37"/>
      <c r="AX39" s="38"/>
      <c r="AY39" s="29"/>
    </row>
    <row r="40" spans="1:51" ht="24" customHeight="1" x14ac:dyDescent="0.2">
      <c r="A40" s="3"/>
      <c r="B40" s="42">
        <v>23</v>
      </c>
      <c r="C40" s="43"/>
      <c r="D40" s="39"/>
      <c r="E40" s="40"/>
      <c r="F40" s="40"/>
      <c r="G40" s="40"/>
      <c r="H40" s="40"/>
      <c r="I40" s="40"/>
      <c r="J40" s="40"/>
      <c r="K40" s="41"/>
      <c r="L40" s="33" t="str">
        <f>IF(D40="","",IFERROR(VLOOKUP(D40,貼付け用!$A$4:$C$1000,2,0),"SII登録型番を正しく入力してください"))</f>
        <v/>
      </c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5"/>
      <c r="X40" s="33" t="str">
        <f>IF(D40="","",IFERROR(VLOOKUP(D40,貼付け用!$A$4:$C$1000,3,0),"SII登録型番を正しく入力してください"))</f>
        <v/>
      </c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5"/>
      <c r="AR40" s="36"/>
      <c r="AS40" s="37"/>
      <c r="AT40" s="37"/>
      <c r="AU40" s="37"/>
      <c r="AV40" s="37"/>
      <c r="AW40" s="37"/>
      <c r="AX40" s="38"/>
      <c r="AY40" s="29"/>
    </row>
    <row r="41" spans="1:51" ht="24" customHeight="1" x14ac:dyDescent="0.2">
      <c r="A41" s="3"/>
      <c r="B41" s="42">
        <v>24</v>
      </c>
      <c r="C41" s="43"/>
      <c r="D41" s="39"/>
      <c r="E41" s="40"/>
      <c r="F41" s="40"/>
      <c r="G41" s="40"/>
      <c r="H41" s="40"/>
      <c r="I41" s="40"/>
      <c r="J41" s="40"/>
      <c r="K41" s="41"/>
      <c r="L41" s="33" t="str">
        <f>IF(D41="","",IFERROR(VLOOKUP(D41,貼付け用!$A$4:$C$1000,2,0),"SII登録型番を正しく入力してください"))</f>
        <v/>
      </c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5"/>
      <c r="X41" s="33" t="str">
        <f>IF(D41="","",IFERROR(VLOOKUP(D41,貼付け用!$A$4:$C$1000,3,0),"SII登録型番を正しく入力してください"))</f>
        <v/>
      </c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5"/>
      <c r="AR41" s="36"/>
      <c r="AS41" s="37"/>
      <c r="AT41" s="37"/>
      <c r="AU41" s="37"/>
      <c r="AV41" s="37"/>
      <c r="AW41" s="37"/>
      <c r="AX41" s="38"/>
      <c r="AY41" s="29"/>
    </row>
    <row r="42" spans="1:51" ht="24" customHeight="1" x14ac:dyDescent="0.2">
      <c r="A42" s="3"/>
      <c r="B42" s="42">
        <v>25</v>
      </c>
      <c r="C42" s="43"/>
      <c r="D42" s="39"/>
      <c r="E42" s="40"/>
      <c r="F42" s="40"/>
      <c r="G42" s="40"/>
      <c r="H42" s="40"/>
      <c r="I42" s="40"/>
      <c r="J42" s="40"/>
      <c r="K42" s="41"/>
      <c r="L42" s="33" t="str">
        <f>IF(D42="","",IFERROR(VLOOKUP(D42,貼付け用!$A$4:$C$1000,2,0),"SII登録型番を正しく入力してください"))</f>
        <v/>
      </c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5"/>
      <c r="X42" s="33" t="str">
        <f>IF(D42="","",IFERROR(VLOOKUP(D42,貼付け用!$A$4:$C$1000,3,0),"SII登録型番を正しく入力してください"))</f>
        <v/>
      </c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5"/>
      <c r="AR42" s="36"/>
      <c r="AS42" s="37"/>
      <c r="AT42" s="37"/>
      <c r="AU42" s="37"/>
      <c r="AV42" s="37"/>
      <c r="AW42" s="37"/>
      <c r="AX42" s="38"/>
      <c r="AY42" s="29"/>
    </row>
    <row r="43" spans="1:51" ht="24" customHeight="1" x14ac:dyDescent="0.2">
      <c r="A43" s="3"/>
      <c r="B43" s="42">
        <v>26</v>
      </c>
      <c r="C43" s="43"/>
      <c r="D43" s="39"/>
      <c r="E43" s="40"/>
      <c r="F43" s="40"/>
      <c r="G43" s="40"/>
      <c r="H43" s="40"/>
      <c r="I43" s="40"/>
      <c r="J43" s="40"/>
      <c r="K43" s="41"/>
      <c r="L43" s="33" t="str">
        <f>IF(D43="","",IFERROR(VLOOKUP(D43,貼付け用!$A$4:$C$1000,2,0),"SII登録型番を正しく入力してください"))</f>
        <v/>
      </c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5"/>
      <c r="X43" s="33" t="str">
        <f>IF(D43="","",IFERROR(VLOOKUP(D43,貼付け用!$A$4:$C$1000,3,0),"SII登録型番を正しく入力してください"))</f>
        <v/>
      </c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5"/>
      <c r="AR43" s="36"/>
      <c r="AS43" s="37"/>
      <c r="AT43" s="37"/>
      <c r="AU43" s="37"/>
      <c r="AV43" s="37"/>
      <c r="AW43" s="37"/>
      <c r="AX43" s="38"/>
      <c r="AY43" s="29"/>
    </row>
    <row r="44" spans="1:51" ht="24" customHeight="1" x14ac:dyDescent="0.2">
      <c r="A44" s="3"/>
      <c r="B44" s="42">
        <v>27</v>
      </c>
      <c r="C44" s="43"/>
      <c r="D44" s="39"/>
      <c r="E44" s="40"/>
      <c r="F44" s="40"/>
      <c r="G44" s="40"/>
      <c r="H44" s="40"/>
      <c r="I44" s="40"/>
      <c r="J44" s="40"/>
      <c r="K44" s="41"/>
      <c r="L44" s="33" t="str">
        <f>IF(D44="","",IFERROR(VLOOKUP(D44,貼付け用!$A$4:$C$1000,2,0),"SII登録型番を正しく入力してください"))</f>
        <v/>
      </c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5"/>
      <c r="X44" s="33" t="str">
        <f>IF(D44="","",IFERROR(VLOOKUP(D44,貼付け用!$A$4:$C$1000,3,0),"SII登録型番を正しく入力してください"))</f>
        <v/>
      </c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5"/>
      <c r="AR44" s="36"/>
      <c r="AS44" s="37"/>
      <c r="AT44" s="37"/>
      <c r="AU44" s="37"/>
      <c r="AV44" s="37"/>
      <c r="AW44" s="37"/>
      <c r="AX44" s="38"/>
      <c r="AY44" s="29"/>
    </row>
    <row r="45" spans="1:51" ht="24" customHeight="1" x14ac:dyDescent="0.2">
      <c r="A45" s="3"/>
      <c r="B45" s="42">
        <v>28</v>
      </c>
      <c r="C45" s="43"/>
      <c r="D45" s="39"/>
      <c r="E45" s="40"/>
      <c r="F45" s="40"/>
      <c r="G45" s="40"/>
      <c r="H45" s="40"/>
      <c r="I45" s="40"/>
      <c r="J45" s="40"/>
      <c r="K45" s="41"/>
      <c r="L45" s="33" t="str">
        <f>IF(D45="","",IFERROR(VLOOKUP(D45,貼付け用!$A$4:$C$1000,2,0),"SII登録型番を正しく入力してください"))</f>
        <v/>
      </c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5"/>
      <c r="X45" s="33" t="str">
        <f>IF(D45="","",IFERROR(VLOOKUP(D45,貼付け用!$A$4:$C$1000,3,0),"SII登録型番を正しく入力してください"))</f>
        <v/>
      </c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5"/>
      <c r="AR45" s="36"/>
      <c r="AS45" s="37"/>
      <c r="AT45" s="37"/>
      <c r="AU45" s="37"/>
      <c r="AV45" s="37"/>
      <c r="AW45" s="37"/>
      <c r="AX45" s="38"/>
      <c r="AY45" s="29"/>
    </row>
    <row r="46" spans="1:51" ht="24" customHeight="1" x14ac:dyDescent="0.2">
      <c r="A46" s="3"/>
      <c r="B46" s="42">
        <v>29</v>
      </c>
      <c r="C46" s="43"/>
      <c r="D46" s="39"/>
      <c r="E46" s="40"/>
      <c r="F46" s="40"/>
      <c r="G46" s="40"/>
      <c r="H46" s="40"/>
      <c r="I46" s="40"/>
      <c r="J46" s="40"/>
      <c r="K46" s="41"/>
      <c r="L46" s="33" t="str">
        <f>IF(D46="","",IFERROR(VLOOKUP(D46,貼付け用!$A$4:$C$1000,2,0),"SII登録型番を正しく入力してください"))</f>
        <v/>
      </c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5"/>
      <c r="X46" s="33" t="str">
        <f>IF(D46="","",IFERROR(VLOOKUP(D46,貼付け用!$A$4:$C$1000,3,0),"SII登録型番を正しく入力してください"))</f>
        <v/>
      </c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5"/>
      <c r="AR46" s="36"/>
      <c r="AS46" s="37"/>
      <c r="AT46" s="37"/>
      <c r="AU46" s="37"/>
      <c r="AV46" s="37"/>
      <c r="AW46" s="37"/>
      <c r="AX46" s="38"/>
      <c r="AY46" s="29"/>
    </row>
    <row r="47" spans="1:51" ht="24" customHeight="1" x14ac:dyDescent="0.2">
      <c r="A47" s="3"/>
      <c r="B47" s="42">
        <v>30</v>
      </c>
      <c r="C47" s="43"/>
      <c r="D47" s="39"/>
      <c r="E47" s="40"/>
      <c r="F47" s="40"/>
      <c r="G47" s="40"/>
      <c r="H47" s="40"/>
      <c r="I47" s="40"/>
      <c r="J47" s="40"/>
      <c r="K47" s="41"/>
      <c r="L47" s="33" t="str">
        <f>IF(D47="","",IFERROR(VLOOKUP(D47,貼付け用!$A$4:$C$1000,2,0),"SII登録型番を正しく入力してください"))</f>
        <v/>
      </c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5"/>
      <c r="X47" s="33" t="str">
        <f>IF(D47="","",IFERROR(VLOOKUP(D47,貼付け用!$A$4:$C$1000,3,0),"SII登録型番を正しく入力してください"))</f>
        <v/>
      </c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5"/>
      <c r="AR47" s="36"/>
      <c r="AS47" s="37"/>
      <c r="AT47" s="37"/>
      <c r="AU47" s="37"/>
      <c r="AV47" s="37"/>
      <c r="AW47" s="37"/>
      <c r="AX47" s="38"/>
      <c r="AY47" s="29"/>
    </row>
    <row r="48" spans="1:51" ht="30.75" customHeight="1" x14ac:dyDescent="0.2">
      <c r="A48" s="3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0"/>
    </row>
  </sheetData>
  <sheetProtection algorithmName="SHA-512" hashValue="vRRHqDuNQBfsZ6q5I3dg0jetwPYPS/K05U26zi2vM/k2v3c8mPgHwdeDm4Bft1UVHnjkiNj6vSYu9Vkubqt0cQ==" saltValue="CMt8QJNKTK00o8Kcs+UCxw==" spinCount="100000" sheet="1" formatCells="0"/>
  <mergeCells count="181">
    <mergeCell ref="AG9:AY9"/>
    <mergeCell ref="L17:W17"/>
    <mergeCell ref="J13:W13"/>
    <mergeCell ref="B13:H13"/>
    <mergeCell ref="AD13:AU13"/>
    <mergeCell ref="AZ17:CG18"/>
    <mergeCell ref="B31:C31"/>
    <mergeCell ref="B32:C32"/>
    <mergeCell ref="B33:C33"/>
    <mergeCell ref="B17:C17"/>
    <mergeCell ref="B18:C18"/>
    <mergeCell ref="B19:C19"/>
    <mergeCell ref="B20:C20"/>
    <mergeCell ref="B21:C21"/>
    <mergeCell ref="B22:C22"/>
    <mergeCell ref="B23:C23"/>
    <mergeCell ref="B24:C24"/>
    <mergeCell ref="B30:C30"/>
    <mergeCell ref="B25:C25"/>
    <mergeCell ref="B26:C26"/>
    <mergeCell ref="B27:C27"/>
    <mergeCell ref="B28:C28"/>
    <mergeCell ref="B29:C29"/>
    <mergeCell ref="AR17:AX17"/>
    <mergeCell ref="L18:W18"/>
    <mergeCell ref="X18:AQ18"/>
    <mergeCell ref="AR18:AX18"/>
    <mergeCell ref="B6:AX6"/>
    <mergeCell ref="B5:AX5"/>
    <mergeCell ref="AZ13:CA14"/>
    <mergeCell ref="B14:H14"/>
    <mergeCell ref="J14:N14"/>
    <mergeCell ref="P14:R14"/>
    <mergeCell ref="T14:V14"/>
    <mergeCell ref="AD14:AU14"/>
    <mergeCell ref="AD15:AU15"/>
    <mergeCell ref="AM7:AX7"/>
    <mergeCell ref="AN8:AQ8"/>
    <mergeCell ref="B15:X15"/>
    <mergeCell ref="AS8:AT8"/>
    <mergeCell ref="AV8:AW8"/>
    <mergeCell ref="AV12:AX15"/>
    <mergeCell ref="AS10:AT10"/>
    <mergeCell ref="AV10:AW10"/>
    <mergeCell ref="AM10:AN10"/>
    <mergeCell ref="C12:V12"/>
    <mergeCell ref="AD12:AU12"/>
    <mergeCell ref="D18:K18"/>
    <mergeCell ref="L21:W21"/>
    <mergeCell ref="D30:K30"/>
    <mergeCell ref="D27:K27"/>
    <mergeCell ref="D26:K26"/>
    <mergeCell ref="L24:W24"/>
    <mergeCell ref="L30:W30"/>
    <mergeCell ref="X30:AQ30"/>
    <mergeCell ref="D20:K20"/>
    <mergeCell ref="X19:AQ19"/>
    <mergeCell ref="L20:W20"/>
    <mergeCell ref="X20:AQ20"/>
    <mergeCell ref="X27:AQ27"/>
    <mergeCell ref="L26:W26"/>
    <mergeCell ref="X26:AQ26"/>
    <mergeCell ref="AR26:AX26"/>
    <mergeCell ref="L27:W27"/>
    <mergeCell ref="B42:C42"/>
    <mergeCell ref="B34:C34"/>
    <mergeCell ref="B35:C35"/>
    <mergeCell ref="B36:C36"/>
    <mergeCell ref="B37:C37"/>
    <mergeCell ref="B38:C38"/>
    <mergeCell ref="B39:C39"/>
    <mergeCell ref="B40:C40"/>
    <mergeCell ref="B41:C41"/>
    <mergeCell ref="X29:AQ29"/>
    <mergeCell ref="AR29:AX29"/>
    <mergeCell ref="L31:W31"/>
    <mergeCell ref="X31:AQ31"/>
    <mergeCell ref="AR31:AX31"/>
    <mergeCell ref="L32:W32"/>
    <mergeCell ref="L36:W36"/>
    <mergeCell ref="X36:AQ36"/>
    <mergeCell ref="AR36:AX36"/>
    <mergeCell ref="L35:W35"/>
    <mergeCell ref="X35:AQ35"/>
    <mergeCell ref="AR32:AX32"/>
    <mergeCell ref="L33:W33"/>
    <mergeCell ref="AR25:AX25"/>
    <mergeCell ref="AR24:AX24"/>
    <mergeCell ref="AR21:AX21"/>
    <mergeCell ref="X21:AQ21"/>
    <mergeCell ref="L19:W19"/>
    <mergeCell ref="D41:K41"/>
    <mergeCell ref="D32:K32"/>
    <mergeCell ref="D35:K35"/>
    <mergeCell ref="D33:K33"/>
    <mergeCell ref="D36:K36"/>
    <mergeCell ref="D37:K37"/>
    <mergeCell ref="D38:K38"/>
    <mergeCell ref="D40:K40"/>
    <mergeCell ref="D39:K39"/>
    <mergeCell ref="L34:W34"/>
    <mergeCell ref="X34:AQ34"/>
    <mergeCell ref="D34:K34"/>
    <mergeCell ref="X32:AQ32"/>
    <mergeCell ref="D19:K19"/>
    <mergeCell ref="D21:K21"/>
    <mergeCell ref="D31:K31"/>
    <mergeCell ref="AR19:AX19"/>
    <mergeCell ref="AR35:AX35"/>
    <mergeCell ref="AR34:AX34"/>
    <mergeCell ref="D17:K17"/>
    <mergeCell ref="X24:AQ24"/>
    <mergeCell ref="L25:W25"/>
    <mergeCell ref="AR30:AX30"/>
    <mergeCell ref="D25:K25"/>
    <mergeCell ref="D24:K24"/>
    <mergeCell ref="L23:W23"/>
    <mergeCell ref="X25:AQ25"/>
    <mergeCell ref="D22:K22"/>
    <mergeCell ref="L22:W22"/>
    <mergeCell ref="X22:AQ22"/>
    <mergeCell ref="AR22:AX22"/>
    <mergeCell ref="X23:AQ23"/>
    <mergeCell ref="AR23:AX23"/>
    <mergeCell ref="D28:K28"/>
    <mergeCell ref="D29:K29"/>
    <mergeCell ref="D23:K23"/>
    <mergeCell ref="X17:AQ17"/>
    <mergeCell ref="AR20:AX20"/>
    <mergeCell ref="AR27:AX27"/>
    <mergeCell ref="L28:W28"/>
    <mergeCell ref="X28:AQ28"/>
    <mergeCell ref="AR28:AX28"/>
    <mergeCell ref="L29:W29"/>
    <mergeCell ref="X33:AQ33"/>
    <mergeCell ref="AR33:AX33"/>
    <mergeCell ref="AR38:AX38"/>
    <mergeCell ref="L39:W39"/>
    <mergeCell ref="X39:AQ39"/>
    <mergeCell ref="AR39:AX39"/>
    <mergeCell ref="L38:W38"/>
    <mergeCell ref="L37:W37"/>
    <mergeCell ref="X37:AQ37"/>
    <mergeCell ref="AR37:AX37"/>
    <mergeCell ref="X38:AQ38"/>
    <mergeCell ref="X45:AQ45"/>
    <mergeCell ref="AR45:AX45"/>
    <mergeCell ref="AR40:AX40"/>
    <mergeCell ref="L41:W41"/>
    <mergeCell ref="X41:AQ41"/>
    <mergeCell ref="AR41:AX41"/>
    <mergeCell ref="X42:AQ42"/>
    <mergeCell ref="AR42:AX42"/>
    <mergeCell ref="L40:W40"/>
    <mergeCell ref="X40:AQ40"/>
    <mergeCell ref="L44:W44"/>
    <mergeCell ref="L43:W43"/>
    <mergeCell ref="B48:AX48"/>
    <mergeCell ref="X46:AQ46"/>
    <mergeCell ref="AR46:AX46"/>
    <mergeCell ref="L47:W47"/>
    <mergeCell ref="X47:AQ47"/>
    <mergeCell ref="AR47:AX47"/>
    <mergeCell ref="X43:AQ43"/>
    <mergeCell ref="AR43:AX43"/>
    <mergeCell ref="L42:W42"/>
    <mergeCell ref="X44:AQ44"/>
    <mergeCell ref="D46:K46"/>
    <mergeCell ref="D42:K42"/>
    <mergeCell ref="D47:K47"/>
    <mergeCell ref="D43:K43"/>
    <mergeCell ref="D44:K44"/>
    <mergeCell ref="D45:K45"/>
    <mergeCell ref="L46:W46"/>
    <mergeCell ref="B43:C43"/>
    <mergeCell ref="B44:C44"/>
    <mergeCell ref="B45:C45"/>
    <mergeCell ref="B46:C46"/>
    <mergeCell ref="B47:C47"/>
    <mergeCell ref="AR44:AX44"/>
    <mergeCell ref="L45:W45"/>
  </mergeCells>
  <phoneticPr fontId="1"/>
  <conditionalFormatting sqref="J13">
    <cfRule type="expression" dxfId="8" priority="10">
      <formula>$J$13=""</formula>
    </cfRule>
  </conditionalFormatting>
  <conditionalFormatting sqref="C12:V12">
    <cfRule type="expression" dxfId="7" priority="8">
      <formula>$C$12=""</formula>
    </cfRule>
  </conditionalFormatting>
  <conditionalFormatting sqref="J14">
    <cfRule type="expression" dxfId="6" priority="7">
      <formula>$J$14=""</formula>
    </cfRule>
  </conditionalFormatting>
  <conditionalFormatting sqref="P14">
    <cfRule type="expression" dxfId="5" priority="6">
      <formula>$P$14=""</formula>
    </cfRule>
  </conditionalFormatting>
  <conditionalFormatting sqref="T14">
    <cfRule type="expression" dxfId="4" priority="5">
      <formula>$T$14=""</formula>
    </cfRule>
  </conditionalFormatting>
  <conditionalFormatting sqref="AN8">
    <cfRule type="expression" dxfId="3" priority="4">
      <formula>$AN$8=""</formula>
    </cfRule>
  </conditionalFormatting>
  <conditionalFormatting sqref="AS8:AT8">
    <cfRule type="expression" dxfId="2" priority="3">
      <formula>$AS$8=""</formula>
    </cfRule>
  </conditionalFormatting>
  <conditionalFormatting sqref="AV8:AW8">
    <cfRule type="expression" dxfId="1" priority="2">
      <formula>$AV$8=""</formula>
    </cfRule>
  </conditionalFormatting>
  <conditionalFormatting sqref="AG9">
    <cfRule type="expression" dxfId="0" priority="1">
      <formula>$AG$9&lt;&gt;""</formula>
    </cfRule>
  </conditionalFormatting>
  <dataValidations count="8">
    <dataValidation imeMode="hiragana" allowBlank="1" showInputMessage="1" showErrorMessage="1" sqref="L18:AQ47 B12 J13" xr:uid="{00000000-0002-0000-0000-000000000000}"/>
    <dataValidation imeMode="off" allowBlank="1" showInputMessage="1" showErrorMessage="1" sqref="AS10:AT11 AV10:AW11" xr:uid="{5900A689-92BC-41AE-B8C4-7C17A351B2DA}"/>
    <dataValidation imeMode="disabled" allowBlank="1" showInputMessage="1" showErrorMessage="1" sqref="AR18:AX47" xr:uid="{B35F2926-ACF7-4528-B570-2D6990BE09A1}"/>
    <dataValidation type="custom" imeMode="disabled" allowBlank="1" showInputMessage="1" showErrorMessage="1" sqref="T14:V14" xr:uid="{9CB9397E-DBDA-4BF5-A78A-88D139F6A101}">
      <formula1>DATE(J14,P14,T14)&lt;=EOMONTH(DATE(J14,P14,1), 0)</formula1>
    </dataValidation>
    <dataValidation type="textLength" imeMode="disabled" operator="equal" allowBlank="1" showInputMessage="1" showErrorMessage="1" error="西暦4桁で入力してください。" sqref="J14:N14 AN8:AQ8" xr:uid="{18ABAD79-B265-4217-8A36-F55618D1E349}">
      <formula1>4</formula1>
    </dataValidation>
    <dataValidation type="custom" imeMode="disabled" allowBlank="1" showInputMessage="1" showErrorMessage="1" sqref="P14:R14 AS8:AT8" xr:uid="{4C819FB7-3992-481E-85F0-4E0D2039CFDF}">
      <formula1>OR(P8=1,P8=2,P8=3,P8=4,P8=5,P8=6,P8=7,P8=8,P8=9,P8=10,P8=11,P8=12)</formula1>
    </dataValidation>
    <dataValidation type="custom" imeMode="disabled" allowBlank="1" showInputMessage="1" showErrorMessage="1" error="日付をご確認ください。" sqref="AV8:AW8" xr:uid="{AAE5046B-7445-4E48-B446-399D76B89C42}">
      <formula1>DATE(AN8,AS8,AV8)&lt;=EOMONTH(DATE(AN8,AS8,1), 0)</formula1>
    </dataValidation>
    <dataValidation type="custom" imeMode="halfAlpha" operator="equal" allowBlank="1" showInputMessage="1" showErrorMessage="1" error="SII登録型番を半角大文字の英数字で入力してください。（８文字）" sqref="D18:K47" xr:uid="{DAF28433-EB37-4901-8F0A-49FEECE8B2EE}">
      <formula1>AND(LENB(D18)=8,EXACT(UPPER(D18),D18))</formula1>
    </dataValidation>
  </dataValidations>
  <printOptions horizontalCentered="1"/>
  <pageMargins left="0" right="0" top="0.55118110236220474" bottom="0.35433070866141736" header="0.31496062992125984" footer="0.31496062992125984"/>
  <pageSetup paperSize="9" scale="65" orientation="portrait" r:id="rId1"/>
  <headerFooter>
    <oddHeader>&amp;RVERSION 3.0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E8443-B386-462D-8C8A-76A1F4695FCB}">
  <sheetPr>
    <tabColor rgb="FFFF0000"/>
  </sheetPr>
  <dimension ref="A1:C28"/>
  <sheetViews>
    <sheetView workbookViewId="0"/>
  </sheetViews>
  <sheetFormatPr defaultRowHeight="13.2" x14ac:dyDescent="0.2"/>
  <cols>
    <col min="1" max="1" width="11.21875" bestFit="1" customWidth="1"/>
    <col min="2" max="2" width="33.33203125" bestFit="1" customWidth="1"/>
    <col min="3" max="3" width="61.21875" bestFit="1" customWidth="1"/>
  </cols>
  <sheetData>
    <row r="1" spans="1:3" x14ac:dyDescent="0.2">
      <c r="A1" s="2" t="s">
        <v>21</v>
      </c>
    </row>
    <row r="2" spans="1:3" x14ac:dyDescent="0.2">
      <c r="A2" s="2" t="s">
        <v>22</v>
      </c>
    </row>
    <row r="3" spans="1:3" x14ac:dyDescent="0.2">
      <c r="A3" t="s">
        <v>20</v>
      </c>
      <c r="B3" t="s">
        <v>17</v>
      </c>
      <c r="C3" t="s">
        <v>18</v>
      </c>
    </row>
    <row r="4" spans="1:3" x14ac:dyDescent="0.2">
      <c r="A4" t="s">
        <v>28</v>
      </c>
      <c r="B4" t="s">
        <v>46</v>
      </c>
      <c r="C4" t="s">
        <v>52</v>
      </c>
    </row>
    <row r="5" spans="1:3" x14ac:dyDescent="0.2">
      <c r="A5" t="s">
        <v>29</v>
      </c>
      <c r="B5" t="s">
        <v>46</v>
      </c>
      <c r="C5" t="s">
        <v>53</v>
      </c>
    </row>
    <row r="6" spans="1:3" x14ac:dyDescent="0.2">
      <c r="A6" t="s">
        <v>30</v>
      </c>
      <c r="B6" t="s">
        <v>46</v>
      </c>
      <c r="C6" t="s">
        <v>54</v>
      </c>
    </row>
    <row r="7" spans="1:3" x14ac:dyDescent="0.2">
      <c r="A7" t="s">
        <v>87</v>
      </c>
      <c r="B7" t="s">
        <v>46</v>
      </c>
      <c r="C7" t="s">
        <v>55</v>
      </c>
    </row>
    <row r="8" spans="1:3" x14ac:dyDescent="0.2">
      <c r="A8" t="s">
        <v>31</v>
      </c>
      <c r="B8" t="s">
        <v>46</v>
      </c>
      <c r="C8" t="s">
        <v>84</v>
      </c>
    </row>
    <row r="9" spans="1:3" x14ac:dyDescent="0.2">
      <c r="A9" t="s">
        <v>32</v>
      </c>
      <c r="B9" t="s">
        <v>46</v>
      </c>
      <c r="C9" t="s">
        <v>56</v>
      </c>
    </row>
    <row r="10" spans="1:3" x14ac:dyDescent="0.2">
      <c r="A10" t="s">
        <v>33</v>
      </c>
      <c r="B10" t="s">
        <v>46</v>
      </c>
      <c r="C10" t="s">
        <v>57</v>
      </c>
    </row>
    <row r="11" spans="1:3" x14ac:dyDescent="0.2">
      <c r="A11" t="s">
        <v>34</v>
      </c>
      <c r="B11" t="s">
        <v>46</v>
      </c>
      <c r="C11" t="s">
        <v>58</v>
      </c>
    </row>
    <row r="12" spans="1:3" x14ac:dyDescent="0.2">
      <c r="A12" t="s">
        <v>35</v>
      </c>
      <c r="B12" t="s">
        <v>47</v>
      </c>
      <c r="C12" t="s">
        <v>59</v>
      </c>
    </row>
    <row r="13" spans="1:3" x14ac:dyDescent="0.2">
      <c r="A13" t="s">
        <v>36</v>
      </c>
      <c r="B13" t="s">
        <v>47</v>
      </c>
      <c r="C13" t="s">
        <v>59</v>
      </c>
    </row>
    <row r="14" spans="1:3" x14ac:dyDescent="0.2">
      <c r="A14" t="s">
        <v>37</v>
      </c>
      <c r="B14" t="s">
        <v>47</v>
      </c>
      <c r="C14" t="s">
        <v>60</v>
      </c>
    </row>
    <row r="15" spans="1:3" x14ac:dyDescent="0.2">
      <c r="A15" t="s">
        <v>38</v>
      </c>
      <c r="B15" t="s">
        <v>47</v>
      </c>
      <c r="C15" t="s">
        <v>61</v>
      </c>
    </row>
    <row r="16" spans="1:3" x14ac:dyDescent="0.2">
      <c r="A16" t="s">
        <v>39</v>
      </c>
      <c r="B16" t="s">
        <v>47</v>
      </c>
      <c r="C16" t="s">
        <v>61</v>
      </c>
    </row>
    <row r="17" spans="1:3" x14ac:dyDescent="0.2">
      <c r="A17" t="s">
        <v>40</v>
      </c>
      <c r="B17" t="s">
        <v>19</v>
      </c>
      <c r="C17" t="s">
        <v>62</v>
      </c>
    </row>
    <row r="18" spans="1:3" x14ac:dyDescent="0.2">
      <c r="A18" t="s">
        <v>41</v>
      </c>
      <c r="B18" t="s">
        <v>48</v>
      </c>
      <c r="C18" t="s">
        <v>63</v>
      </c>
    </row>
    <row r="19" spans="1:3" x14ac:dyDescent="0.2">
      <c r="A19" t="s">
        <v>42</v>
      </c>
      <c r="B19" t="s">
        <v>49</v>
      </c>
      <c r="C19" t="s">
        <v>64</v>
      </c>
    </row>
    <row r="20" spans="1:3" x14ac:dyDescent="0.2">
      <c r="A20" t="s">
        <v>43</v>
      </c>
      <c r="B20" t="s">
        <v>50</v>
      </c>
      <c r="C20" t="s">
        <v>65</v>
      </c>
    </row>
    <row r="21" spans="1:3" x14ac:dyDescent="0.2">
      <c r="A21" t="s">
        <v>69</v>
      </c>
      <c r="B21" t="s">
        <v>70</v>
      </c>
      <c r="C21" t="s">
        <v>71</v>
      </c>
    </row>
    <row r="22" spans="1:3" x14ac:dyDescent="0.2">
      <c r="A22" t="s">
        <v>72</v>
      </c>
      <c r="B22" t="s">
        <v>70</v>
      </c>
      <c r="C22" t="s">
        <v>73</v>
      </c>
    </row>
    <row r="23" spans="1:3" x14ac:dyDescent="0.2">
      <c r="A23" t="s">
        <v>74</v>
      </c>
      <c r="B23" t="s">
        <v>70</v>
      </c>
      <c r="C23" t="s">
        <v>75</v>
      </c>
    </row>
    <row r="24" spans="1:3" x14ac:dyDescent="0.2">
      <c r="A24" t="s">
        <v>76</v>
      </c>
      <c r="B24" t="s">
        <v>70</v>
      </c>
      <c r="C24" t="s">
        <v>77</v>
      </c>
    </row>
    <row r="25" spans="1:3" x14ac:dyDescent="0.2">
      <c r="A25" t="s">
        <v>78</v>
      </c>
      <c r="B25" t="s">
        <v>70</v>
      </c>
      <c r="C25" t="s">
        <v>79</v>
      </c>
    </row>
    <row r="26" spans="1:3" x14ac:dyDescent="0.2">
      <c r="A26" t="s">
        <v>80</v>
      </c>
      <c r="B26" t="s">
        <v>70</v>
      </c>
      <c r="C26" t="s">
        <v>81</v>
      </c>
    </row>
    <row r="27" spans="1:3" x14ac:dyDescent="0.2">
      <c r="A27" t="s">
        <v>44</v>
      </c>
      <c r="B27" t="s">
        <v>51</v>
      </c>
      <c r="C27" t="s">
        <v>66</v>
      </c>
    </row>
    <row r="28" spans="1:3" x14ac:dyDescent="0.2">
      <c r="A28" t="s">
        <v>45</v>
      </c>
      <c r="B28" t="s">
        <v>51</v>
      </c>
      <c r="C28" t="s">
        <v>67</v>
      </c>
    </row>
  </sheetData>
  <sheetProtection algorithmName="SHA-512" hashValue="98Q/8Bd8vF+IU8D2vBNwNN2flpzAWRIGbrvUtCJdC5qUE/XQs+NR4bC813pkPZ+3S0xYkKVYZ214WitBWG8owQ==" saltValue="UjSJzfpPwLHQZQVOLQRjBg==" spinCount="100000" sheet="1" objects="1" scenarios="1"/>
  <autoFilter ref="A3:C113" xr:uid="{EEF8892C-6E58-431F-A7A1-0677062261DF}">
    <sortState xmlns:xlrd2="http://schemas.microsoft.com/office/spreadsheetml/2017/richdata2" ref="A4:C113">
      <sortCondition ref="A3:A113"/>
    </sortState>
  </autoFilter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出荷証明書【調湿建材】</vt:lpstr>
      <vt:lpstr>貼付け用</vt:lpstr>
      <vt:lpstr>出荷証明書【調湿建材】!Print_Area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2020-06-29T06:03:25Z</dcterms:created>
  <dcterms:modified xsi:type="dcterms:W3CDTF">2022-06-21T09:18:52Z</dcterms:modified>
</cp:coreProperties>
</file>