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C062" lockStructure="1"/>
  <bookViews>
    <workbookView xWindow="0" yWindow="0" windowWidth="19200" windowHeight="11610"/>
  </bookViews>
  <sheets>
    <sheet name="定型様式１－２　実施計画書 (ＺＥＨ)" sheetId="17" r:id="rId1"/>
    <sheet name="定型様式１　実施計画書 (ＺＥＨ) (2)" sheetId="21" state="hidden" r:id="rId2"/>
    <sheet name="定型様式２－２　交付申請額算出表（ＺＥＨ）" sheetId="20" r:id="rId3"/>
    <sheet name="定型様式３－２　蓄電システム見積書" sheetId="24" r:id="rId4"/>
    <sheet name="上限額一覧" sheetId="19" state="hidden" r:id="rId5"/>
    <sheet name="様式第１　交付申請書 (ダミーデータ入力)" sheetId="15" state="hidden" r:id="rId6"/>
    <sheet name="data1" sheetId="13" state="hidden" r:id="rId7"/>
  </sheets>
  <externalReferences>
    <externalReference r:id="rId8"/>
  </externalReferences>
  <definedNames>
    <definedName name="_xlnm._FilterDatabase" localSheetId="4" hidden="1">上限額一覧!$A$18:$E$68</definedName>
    <definedName name="Ａ．居室シーリングライト" localSheetId="1">#REF!</definedName>
    <definedName name="Ａ．居室シーリングライト" localSheetId="2">#REF!</definedName>
    <definedName name="Ａ．居室シーリングライト">#REF!</definedName>
    <definedName name="Ｂ．ダウンライト" localSheetId="1">#REF!</definedName>
    <definedName name="Ｂ．ダウンライト" localSheetId="2">#REF!</definedName>
    <definedName name="Ｂ．ダウンライト">#REF!</definedName>
    <definedName name="Ｃ．ペンダント" localSheetId="1">#REF!</definedName>
    <definedName name="Ｃ．ペンダント" localSheetId="2">#REF!</definedName>
    <definedName name="Ｃ．ペンダント">#REF!</definedName>
    <definedName name="Ｄ．室内用スポットライト" localSheetId="1">#REF!</definedName>
    <definedName name="Ｄ．室内用スポットライト" localSheetId="2">#REF!</definedName>
    <definedName name="Ｄ．室内用スポットライト">#REF!</definedName>
    <definedName name="Ｅ．ブラケット" localSheetId="1">#REF!</definedName>
    <definedName name="Ｅ．ブラケット" localSheetId="2">#REF!</definedName>
    <definedName name="Ｅ．ブラケット">#REF!</definedName>
    <definedName name="Ｆ．非居室のシーリングライト" localSheetId="1">#REF!</definedName>
    <definedName name="Ｆ．非居室のシーリングライト" localSheetId="2">#REF!</definedName>
    <definedName name="Ｆ．非居室のシーリングライト">#REF!</definedName>
    <definedName name="Ｇ．足元灯" localSheetId="1">#REF!</definedName>
    <definedName name="Ｇ．足元灯" localSheetId="2">#REF!</definedName>
    <definedName name="Ｇ．足元灯">#REF!</definedName>
    <definedName name="_xlnm.Print_Area" localSheetId="1">'定型様式１　実施計画書 (ＺＥＨ) (2)'!$A$1:$BD$166</definedName>
    <definedName name="_xlnm.Print_Area" localSheetId="0">'定型様式１－２　実施計画書 (ＺＥＨ)'!$A$1:$AQ$166</definedName>
    <definedName name="_xlnm.Print_Area" localSheetId="2">'定型様式２－２　交付申請額算出表（ＺＥＨ）'!$A$1:$W$37</definedName>
    <definedName name="_xlnm.Print_Area" localSheetId="3">'定型様式３－２　蓄電システム見積書'!$A$1:$AF$52</definedName>
    <definedName name="_xlnm.Print_Area" localSheetId="5">'様式第１　交付申請書 (ダミーデータ入力)'!$A$1:$AQ$236</definedName>
    <definedName name="WEBプログラム" localSheetId="1">#REF!</definedName>
    <definedName name="WEBプログラム" localSheetId="2">'[1]様式第１　交付申請書'!$AF$57</definedName>
    <definedName name="WEBプログラム">#REF!</definedName>
    <definedName name="スポットライト" localSheetId="1">#REF!</definedName>
    <definedName name="スポットライト" localSheetId="2">#REF!</definedName>
    <definedName name="スポットライト">#REF!</definedName>
    <definedName name="ダウンライト" localSheetId="1">#REF!</definedName>
    <definedName name="ダウンライト" localSheetId="2">#REF!</definedName>
    <definedName name="ダウンライト">#REF!</definedName>
    <definedName name="フットライト" localSheetId="1">#REF!</definedName>
    <definedName name="フットライト" localSheetId="2">#REF!</definedName>
    <definedName name="フットライト">#REF!</definedName>
    <definedName name="ブラケット" localSheetId="1">#REF!</definedName>
    <definedName name="ブラケット" localSheetId="2">#REF!</definedName>
    <definedName name="ブラケット">#REF!</definedName>
    <definedName name="ペンダント" localSheetId="1">#REF!</definedName>
    <definedName name="ペンダント" localSheetId="2">#REF!</definedName>
    <definedName name="ペンダント">#REF!</definedName>
    <definedName name="開始月" localSheetId="1">#REF!</definedName>
    <definedName name="開始月" localSheetId="2">#REF!</definedName>
    <definedName name="開始月">#REF!</definedName>
    <definedName name="開始日" localSheetId="1">#REF!</definedName>
    <definedName name="開始日" localSheetId="2">#REF!</definedName>
    <definedName name="開始日">#REF!</definedName>
    <definedName name="開始年" localSheetId="1">#REF!</definedName>
    <definedName name="開始年" localSheetId="2">#REF!</definedName>
    <definedName name="開始年">#REF!</definedName>
    <definedName name="居室シーリングライト" localSheetId="1">#REF!</definedName>
    <definedName name="居室シーリングライト" localSheetId="2">#REF!</definedName>
    <definedName name="居室シーリングライト">#REF!</definedName>
    <definedName name="照明器具" localSheetId="1">#REF!</definedName>
    <definedName name="照明器具" localSheetId="2">#REF!</definedName>
    <definedName name="照明器具">#REF!</definedName>
    <definedName name="地域1">上限額一覧!$G$3:$G$4</definedName>
    <definedName name="地域2">上限額一覧!$H$3:$H$4</definedName>
    <definedName name="地域3">上限額一覧!$I$3:$I$6</definedName>
    <definedName name="地域4">上限額一覧!$J$3:$J$6</definedName>
    <definedName name="地域5">上限額一覧!$K$3:$K$6</definedName>
    <definedName name="地域6">上限額一覧!$L$3:$L$6</definedName>
    <definedName name="地域7">上限額一覧!$M$3:$M$6</definedName>
    <definedName name="地域8">上限額一覧!$N$3:$N$4</definedName>
    <definedName name="締切月" localSheetId="1">#REF!</definedName>
    <definedName name="締切月" localSheetId="2">#REF!</definedName>
    <definedName name="締切月">#REF!</definedName>
    <definedName name="締切日" localSheetId="1">#REF!</definedName>
    <definedName name="締切日" localSheetId="2">#REF!</definedName>
    <definedName name="締切日">#REF!</definedName>
    <definedName name="締切年" localSheetId="1">#REF!</definedName>
    <definedName name="締切年" localSheetId="2">#REF!</definedName>
    <definedName name="締切年">#REF!</definedName>
  </definedNames>
  <calcPr calcId="145621"/>
</workbook>
</file>

<file path=xl/calcChain.xml><?xml version="1.0" encoding="utf-8"?>
<calcChain xmlns="http://schemas.openxmlformats.org/spreadsheetml/2006/main">
  <c r="AF128" i="17" l="1"/>
  <c r="AF129" i="17"/>
  <c r="AF127" i="17"/>
  <c r="T43" i="24" l="1"/>
  <c r="T31" i="24"/>
  <c r="J23" i="20" s="1"/>
  <c r="T46" i="24" l="1"/>
  <c r="T48" i="24" s="1"/>
  <c r="T50" i="24" s="1"/>
  <c r="H20" i="24" s="1"/>
  <c r="J20" i="20" l="1"/>
  <c r="S17" i="20"/>
  <c r="Z55" i="17" l="1"/>
  <c r="G55" i="17"/>
  <c r="H30" i="20"/>
  <c r="K30" i="20" s="1"/>
  <c r="AE154" i="21" l="1"/>
  <c r="AE153" i="21"/>
  <c r="AE152" i="21"/>
  <c r="AM144" i="21"/>
  <c r="AB135" i="21"/>
  <c r="AF129" i="21"/>
  <c r="AF128" i="21"/>
  <c r="AF127" i="21"/>
  <c r="AH123" i="21"/>
  <c r="AH122" i="21"/>
  <c r="AH121" i="21"/>
  <c r="AJ117" i="21"/>
  <c r="AD117" i="21"/>
  <c r="AJ116" i="21"/>
  <c r="AD116" i="21"/>
  <c r="AP103" i="21"/>
  <c r="AP51" i="21"/>
  <c r="P27" i="21"/>
  <c r="W27" i="21" s="1"/>
  <c r="AC27" i="21" s="1"/>
  <c r="I27" i="21"/>
  <c r="B27" i="21"/>
  <c r="AK15" i="21"/>
  <c r="AK14" i="21"/>
  <c r="AM98" i="21" s="1"/>
  <c r="V7" i="21"/>
  <c r="AP3" i="21"/>
  <c r="J27" i="20"/>
  <c r="AE155" i="21" l="1"/>
  <c r="AM84" i="21"/>
  <c r="AM147" i="21"/>
  <c r="AM90" i="21"/>
  <c r="J33" i="20"/>
  <c r="J37" i="20" s="1"/>
  <c r="AM144" i="17"/>
  <c r="AE154" i="17"/>
  <c r="AE153" i="17"/>
  <c r="AE152" i="17"/>
  <c r="AB135" i="17"/>
  <c r="AH123" i="17"/>
  <c r="AH122" i="17"/>
  <c r="AH121" i="17"/>
  <c r="AJ117" i="17"/>
  <c r="AD117" i="17"/>
  <c r="AJ116" i="17"/>
  <c r="AD116" i="17"/>
  <c r="AE155" i="17" l="1"/>
  <c r="AK15" i="17" l="1"/>
  <c r="AK14" i="17"/>
  <c r="I27" i="17"/>
  <c r="B27" i="17"/>
  <c r="P27" i="17"/>
  <c r="AM84" i="17" l="1"/>
  <c r="AM98" i="17"/>
  <c r="AM90" i="17"/>
  <c r="W27" i="17"/>
  <c r="AC27" i="17" s="1"/>
  <c r="C2" i="19" l="1"/>
  <c r="C4" i="19" s="1"/>
  <c r="AJ27" i="17" s="1"/>
  <c r="D68" i="19"/>
  <c r="D67" i="19"/>
  <c r="D66" i="19"/>
  <c r="D65" i="19"/>
  <c r="D64" i="19"/>
  <c r="D63" i="19"/>
  <c r="D62" i="19"/>
  <c r="D61" i="19"/>
  <c r="D60" i="19"/>
  <c r="D59" i="19"/>
  <c r="D58" i="19"/>
  <c r="D57" i="19"/>
  <c r="D56" i="19"/>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27" i="19"/>
  <c r="D26" i="19"/>
  <c r="D25" i="19"/>
  <c r="D24" i="19"/>
  <c r="D23" i="19"/>
  <c r="D22" i="19"/>
  <c r="D21" i="19"/>
  <c r="D20" i="19"/>
  <c r="D19" i="19"/>
  <c r="AO27" i="17" l="1"/>
  <c r="AJ27" i="21"/>
  <c r="AO27" i="21" s="1"/>
  <c r="AM147" i="17"/>
  <c r="Q61" i="15"/>
  <c r="A46" i="15"/>
  <c r="A44" i="15"/>
</calcChain>
</file>

<file path=xl/sharedStrings.xml><?xml version="1.0" encoding="utf-8"?>
<sst xmlns="http://schemas.openxmlformats.org/spreadsheetml/2006/main" count="1070" uniqueCount="504">
  <si>
    <t>以上</t>
    <rPh sb="0" eb="2">
      <t>イジョウ</t>
    </rPh>
    <phoneticPr fontId="3"/>
  </si>
  <si>
    <t>着手予定日</t>
    <rPh sb="0" eb="2">
      <t>チャクシュ</t>
    </rPh>
    <rPh sb="2" eb="3">
      <t>ヨ</t>
    </rPh>
    <rPh sb="3" eb="4">
      <t>サダム</t>
    </rPh>
    <rPh sb="4" eb="5">
      <t>ニチ</t>
    </rPh>
    <phoneticPr fontId="3"/>
  </si>
  <si>
    <t>平成</t>
    <rPh sb="0" eb="2">
      <t>ヘイセイ</t>
    </rPh>
    <phoneticPr fontId="3"/>
  </si>
  <si>
    <t>年</t>
    <rPh sb="0" eb="1">
      <t>ネン</t>
    </rPh>
    <phoneticPr fontId="3"/>
  </si>
  <si>
    <t>完了予定日</t>
    <rPh sb="0" eb="1">
      <t>カン</t>
    </rPh>
    <rPh sb="1" eb="2">
      <t>リョウ</t>
    </rPh>
    <rPh sb="2" eb="3">
      <t>ヨ</t>
    </rPh>
    <rPh sb="3" eb="4">
      <t>サダム</t>
    </rPh>
    <rPh sb="4" eb="5">
      <t>ニチ</t>
    </rPh>
    <phoneticPr fontId="3"/>
  </si>
  <si>
    <t>暴力団排除に関する誓約事項について熟読し、理解の上、これに同意している。</t>
  </si>
  <si>
    <t>２.</t>
  </si>
  <si>
    <t>４.</t>
  </si>
  <si>
    <t>５.</t>
  </si>
  <si>
    <t>６.</t>
  </si>
  <si>
    <t>７.</t>
  </si>
  <si>
    <t>８.</t>
  </si>
  <si>
    <t>９.</t>
  </si>
  <si>
    <t>月</t>
    <rPh sb="0" eb="1">
      <t>ツキ</t>
    </rPh>
    <phoneticPr fontId="3"/>
  </si>
  <si>
    <t>日</t>
    <rPh sb="0" eb="1">
      <t>ニチ</t>
    </rPh>
    <phoneticPr fontId="3"/>
  </si>
  <si>
    <t>枚</t>
    <rPh sb="0" eb="1">
      <t>マイ</t>
    </rPh>
    <phoneticPr fontId="3"/>
  </si>
  <si>
    <t>郵便番号</t>
    <rPh sb="0" eb="2">
      <t>ユウビン</t>
    </rPh>
    <rPh sb="2" eb="4">
      <t>バンゴウ</t>
    </rPh>
    <phoneticPr fontId="3"/>
  </si>
  <si>
    <t>実印</t>
    <rPh sb="0" eb="2">
      <t>ジツイン</t>
    </rPh>
    <phoneticPr fontId="3"/>
  </si>
  <si>
    <t>生年月日</t>
    <rPh sb="0" eb="2">
      <t>セイネン</t>
    </rPh>
    <rPh sb="2" eb="4">
      <t>ガッピ</t>
    </rPh>
    <phoneticPr fontId="3"/>
  </si>
  <si>
    <t>日</t>
    <rPh sb="0" eb="1">
      <t>ヒ</t>
    </rPh>
    <phoneticPr fontId="3"/>
  </si>
  <si>
    <t>電話番号</t>
    <rPh sb="0" eb="2">
      <t>デンワ</t>
    </rPh>
    <rPh sb="2" eb="4">
      <t>バンゴウ</t>
    </rPh>
    <phoneticPr fontId="3"/>
  </si>
  <si>
    <t>登録印</t>
    <rPh sb="0" eb="2">
      <t>トウロク</t>
    </rPh>
    <rPh sb="2" eb="3">
      <t>イン</t>
    </rPh>
    <phoneticPr fontId="3"/>
  </si>
  <si>
    <t>交付申請書</t>
    <rPh sb="0" eb="2">
      <t>コウフ</t>
    </rPh>
    <rPh sb="2" eb="5">
      <t>シンセイショ</t>
    </rPh>
    <phoneticPr fontId="3"/>
  </si>
  <si>
    <t>記</t>
    <rPh sb="0" eb="1">
      <t>キ</t>
    </rPh>
    <phoneticPr fontId="3"/>
  </si>
  <si>
    <t>交付申請</t>
    <rPh sb="0" eb="2">
      <t>コウフ</t>
    </rPh>
    <rPh sb="2" eb="4">
      <t>シンセイ</t>
    </rPh>
    <phoneticPr fontId="3"/>
  </si>
  <si>
    <t>暴力団排除</t>
    <rPh sb="0" eb="3">
      <t>ボウリョクダン</t>
    </rPh>
    <rPh sb="3" eb="5">
      <t>ハイジョ</t>
    </rPh>
    <phoneticPr fontId="3"/>
  </si>
  <si>
    <t>交付決定前の事業着手の禁止</t>
    <rPh sb="0" eb="2">
      <t>コウフ</t>
    </rPh>
    <rPh sb="2" eb="4">
      <t>ケッテイ</t>
    </rPh>
    <rPh sb="4" eb="5">
      <t>マエ</t>
    </rPh>
    <rPh sb="6" eb="8">
      <t>ジギョウ</t>
    </rPh>
    <rPh sb="8" eb="10">
      <t>チャクシュ</t>
    </rPh>
    <rPh sb="11" eb="13">
      <t>キンシ</t>
    </rPh>
    <phoneticPr fontId="3"/>
  </si>
  <si>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3"/>
  </si>
  <si>
    <t>重複申請の禁止</t>
    <rPh sb="0" eb="2">
      <t>ジュウフク</t>
    </rPh>
    <rPh sb="2" eb="4">
      <t>シンセイ</t>
    </rPh>
    <rPh sb="5" eb="7">
      <t>キンシ</t>
    </rPh>
    <phoneticPr fontId="3"/>
  </si>
  <si>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3"/>
  </si>
  <si>
    <t>申請の無効</t>
    <rPh sb="0" eb="2">
      <t>シンセイ</t>
    </rPh>
    <rPh sb="3" eb="5">
      <t>ムコウ</t>
    </rPh>
    <phoneticPr fontId="3"/>
  </si>
  <si>
    <t>個人情報の利用</t>
    <rPh sb="5" eb="7">
      <t>リヨウ</t>
    </rPh>
    <phoneticPr fontId="3"/>
  </si>
  <si>
    <t>申請内容の変更及び取下げ</t>
    <rPh sb="0" eb="2">
      <t>シンセイ</t>
    </rPh>
    <rPh sb="2" eb="4">
      <t>ナイヨウ</t>
    </rPh>
    <rPh sb="5" eb="7">
      <t>ヘンコウ</t>
    </rPh>
    <rPh sb="7" eb="8">
      <t>オヨ</t>
    </rPh>
    <rPh sb="9" eb="11">
      <t>トリサ</t>
    </rPh>
    <phoneticPr fontId="3"/>
  </si>
  <si>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3"/>
  </si>
  <si>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3"/>
  </si>
  <si>
    <t>現地調査等の協力</t>
    <rPh sb="0" eb="2">
      <t>ゲンチ</t>
    </rPh>
    <rPh sb="2" eb="4">
      <t>チョウサ</t>
    </rPh>
    <rPh sb="4" eb="5">
      <t>トウ</t>
    </rPh>
    <rPh sb="6" eb="8">
      <t>キョウリョク</t>
    </rPh>
    <phoneticPr fontId="3"/>
  </si>
  <si>
    <t>補助対象事業が事業の目的に適して公正に実施されているかを判断するための現地調査等に協力することを了承している。</t>
    <rPh sb="0" eb="2">
      <t>ホジョ</t>
    </rPh>
    <rPh sb="2" eb="4">
      <t>タイショウ</t>
    </rPh>
    <rPh sb="4" eb="6">
      <t>ジギョウ</t>
    </rPh>
    <rPh sb="7" eb="9">
      <t>ジギョウ</t>
    </rPh>
    <rPh sb="10" eb="12">
      <t>モクテキ</t>
    </rPh>
    <rPh sb="13" eb="14">
      <t>テキ</t>
    </rPh>
    <rPh sb="16" eb="18">
      <t>コウセイ</t>
    </rPh>
    <rPh sb="48" eb="50">
      <t>リョウショウ</t>
    </rPh>
    <phoneticPr fontId="3"/>
  </si>
  <si>
    <t>事業の不履行等</t>
    <rPh sb="0" eb="2">
      <t>ジギョウ</t>
    </rPh>
    <rPh sb="3" eb="6">
      <t>フリコウ</t>
    </rPh>
    <rPh sb="6" eb="7">
      <t>トウ</t>
    </rPh>
    <phoneticPr fontId="3"/>
  </si>
  <si>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3"/>
  </si>
  <si>
    <t>免責</t>
    <rPh sb="0" eb="2">
      <t>メンセキ</t>
    </rPh>
    <phoneticPr fontId="3"/>
  </si>
  <si>
    <t>事業の内容変更、終了</t>
    <rPh sb="0" eb="2">
      <t>ジギョウ</t>
    </rPh>
    <rPh sb="3" eb="5">
      <t>ナイヨウ</t>
    </rPh>
    <rPh sb="5" eb="7">
      <t>ヘンコウ</t>
    </rPh>
    <rPh sb="8" eb="10">
      <t>シュウリョウ</t>
    </rPh>
    <phoneticPr fontId="3"/>
  </si>
  <si>
    <t>申請者本人が署名し実印を捺印すること。（手続代行者の代筆は不可）</t>
    <rPh sb="0" eb="3">
      <t>シンセイシャ</t>
    </rPh>
    <rPh sb="3" eb="5">
      <t>ホンニン</t>
    </rPh>
    <rPh sb="6" eb="8">
      <t>ショメイ</t>
    </rPh>
    <rPh sb="9" eb="11">
      <t>ジツイン</t>
    </rPh>
    <rPh sb="12" eb="14">
      <t>ナツイン</t>
    </rPh>
    <rPh sb="20" eb="22">
      <t>テツヅキ</t>
    </rPh>
    <rPh sb="22" eb="25">
      <t>ダイコウシャ</t>
    </rPh>
    <rPh sb="26" eb="28">
      <t>ダイヒツ</t>
    </rPh>
    <rPh sb="29" eb="31">
      <t>フカ</t>
    </rPh>
    <phoneticPr fontId="3"/>
  </si>
  <si>
    <t>（注２）
　役員名簿については、氏名カナ（全角、姓と名の間は半角で１マス空け）、氏名漢字（全角、姓と名の間は半角で１マス空け）、
　生年月日（全角で大正はＴ、昭和はＳ、平成はＨ、数字は２桁全角）、性別（全角で男性はＭ、女性はＦ）、会社名及び役職名を
　記載する。（上記記載例参照）。
　また、外国人については、氏名漢字欄にはアルファベットを、氏名カナ欄は当該アルファベットのカナ読みを記載すること。</t>
    <rPh sb="101" eb="102">
      <t>ゼン</t>
    </rPh>
    <rPh sb="157" eb="159">
      <t>カンジ</t>
    </rPh>
    <phoneticPr fontId="3"/>
  </si>
  <si>
    <t>住　  所</t>
    <rPh sb="0" eb="1">
      <t>スミ</t>
    </rPh>
    <rPh sb="4" eb="5">
      <t>ショ</t>
    </rPh>
    <phoneticPr fontId="3"/>
  </si>
  <si>
    <t>代表者名等</t>
    <rPh sb="0" eb="3">
      <t>ダイヒョウシャ</t>
    </rPh>
    <rPh sb="3" eb="4">
      <t>メイ</t>
    </rPh>
    <rPh sb="4" eb="5">
      <t>ナド</t>
    </rPh>
    <phoneticPr fontId="3"/>
  </si>
  <si>
    <t>支 店 名</t>
    <rPh sb="0" eb="1">
      <t>シ</t>
    </rPh>
    <rPh sb="2" eb="3">
      <t>ミセ</t>
    </rPh>
    <rPh sb="4" eb="5">
      <t>メイ</t>
    </rPh>
    <phoneticPr fontId="3"/>
  </si>
  <si>
    <t>申　請　者</t>
    <rPh sb="0" eb="1">
      <t>サル</t>
    </rPh>
    <rPh sb="2" eb="3">
      <t>ショウ</t>
    </rPh>
    <rPh sb="4" eb="5">
      <t>モノ</t>
    </rPh>
    <phoneticPr fontId="3"/>
  </si>
  <si>
    <t>共 同 申 請 者</t>
    <rPh sb="0" eb="1">
      <t>トモ</t>
    </rPh>
    <rPh sb="2" eb="3">
      <t>ドウ</t>
    </rPh>
    <rPh sb="4" eb="5">
      <t>サル</t>
    </rPh>
    <rPh sb="6" eb="7">
      <t>ショウ</t>
    </rPh>
    <rPh sb="8" eb="9">
      <t>シャ</t>
    </rPh>
    <phoneticPr fontId="3"/>
  </si>
  <si>
    <t>手 続 代 行 者</t>
    <rPh sb="0" eb="1">
      <t>テ</t>
    </rPh>
    <rPh sb="2" eb="3">
      <t>ゾク</t>
    </rPh>
    <rPh sb="4" eb="5">
      <t>ダイ</t>
    </rPh>
    <rPh sb="6" eb="7">
      <t>ギョウ</t>
    </rPh>
    <rPh sb="8" eb="9">
      <t>シャ</t>
    </rPh>
    <phoneticPr fontId="3"/>
  </si>
  <si>
    <t>判断した場合は、当該申請者の申請及び登録を無効とすることができることを理解し、了承している。</t>
    <rPh sb="35" eb="37">
      <t>リカイ</t>
    </rPh>
    <rPh sb="39" eb="41">
      <t>リョウショウ</t>
    </rPh>
    <phoneticPr fontId="3"/>
  </si>
  <si>
    <t>SIIは、国との協議に基づき、本事業を終了、又はその制度内容の変更を行うことができることを承知している。</t>
    <rPh sb="31" eb="33">
      <t>ヘンコウ</t>
    </rPh>
    <rPh sb="34" eb="35">
      <t>オコナ</t>
    </rPh>
    <rPh sb="45" eb="47">
      <t>ショウチ</t>
    </rPh>
    <phoneticPr fontId="3"/>
  </si>
  <si>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3"/>
  </si>
  <si>
    <t>その場合、国が指定する外部機関に個人情報等が提供されることに同意している。</t>
    <rPh sb="20" eb="21">
      <t>ナド</t>
    </rPh>
    <phoneticPr fontId="3"/>
  </si>
  <si>
    <t>また、本情報が同一の設備等に対し、国から他の補助金を受けていないかを調査するために利用されることに同意している。</t>
    <rPh sb="3" eb="4">
      <t>ホン</t>
    </rPh>
    <rPh sb="4" eb="6">
      <t>ジョウホウ</t>
    </rPh>
    <rPh sb="49" eb="51">
      <t>ドウイ</t>
    </rPh>
    <phoneticPr fontId="3"/>
  </si>
  <si>
    <t>上記を誓約し、申請内容に間違いがないことを確認した上で署名・捺印します。</t>
    <rPh sb="3" eb="5">
      <t>セイヤク</t>
    </rPh>
    <phoneticPr fontId="3"/>
  </si>
  <si>
    <t>３.</t>
    <phoneticPr fontId="3"/>
  </si>
  <si>
    <t>　代　表　理　事　　　赤池　学　殿</t>
  </si>
  <si>
    <t>（リース亊業者等）</t>
    <rPh sb="4" eb="5">
      <t>ジ</t>
    </rPh>
    <phoneticPr fontId="3"/>
  </si>
  <si>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3"/>
  </si>
  <si>
    <t>様式第１（交付申請書）</t>
    <rPh sb="0" eb="2">
      <t>ヨウシキ</t>
    </rPh>
    <rPh sb="2" eb="3">
      <t>ダイ</t>
    </rPh>
    <rPh sb="5" eb="7">
      <t>コウフ</t>
    </rPh>
    <rPh sb="7" eb="9">
      <t>シンセイ</t>
    </rPh>
    <rPh sb="9" eb="10">
      <t>ショ</t>
    </rPh>
    <phoneticPr fontId="3"/>
  </si>
  <si>
    <t>別紙１</t>
    <rPh sb="0" eb="2">
      <t>ベッシ</t>
    </rPh>
    <phoneticPr fontId="3"/>
  </si>
  <si>
    <t>別紙２</t>
    <rPh sb="0" eb="2">
      <t>ベッシ</t>
    </rPh>
    <phoneticPr fontId="3"/>
  </si>
  <si>
    <t>別紙３</t>
    <rPh sb="0" eb="2">
      <t>ベッシ</t>
    </rPh>
    <phoneticPr fontId="3"/>
  </si>
  <si>
    <t>役員名簿</t>
    <rPh sb="0" eb="2">
      <t>ヤクイン</t>
    </rPh>
    <rPh sb="2" eb="4">
      <t>メイボ</t>
    </rPh>
    <phoneticPr fontId="3"/>
  </si>
  <si>
    <t>法人・団体名等</t>
    <rPh sb="0" eb="2">
      <t>ホウジン</t>
    </rPh>
    <rPh sb="3" eb="5">
      <t>ダンタイ</t>
    </rPh>
    <rPh sb="5" eb="6">
      <t>メイ</t>
    </rPh>
    <rPh sb="6" eb="7">
      <t>ナド</t>
    </rPh>
    <phoneticPr fontId="3"/>
  </si>
  <si>
    <t>氏名　カナ</t>
    <rPh sb="0" eb="2">
      <t>シメイ</t>
    </rPh>
    <phoneticPr fontId="3"/>
  </si>
  <si>
    <t>氏名　漢字</t>
    <rPh sb="0" eb="2">
      <t>シメイ</t>
    </rPh>
    <rPh sb="3" eb="5">
      <t>カンジ</t>
    </rPh>
    <phoneticPr fontId="3"/>
  </si>
  <si>
    <t>性別</t>
    <rPh sb="0" eb="2">
      <t>セイベツ</t>
    </rPh>
    <phoneticPr fontId="3"/>
  </si>
  <si>
    <t>役職名</t>
    <rPh sb="0" eb="3">
      <t>ヤクショクメイ</t>
    </rPh>
    <phoneticPr fontId="3"/>
  </si>
  <si>
    <t>和暦</t>
    <rPh sb="0" eb="2">
      <t>ワレキ</t>
    </rPh>
    <phoneticPr fontId="3"/>
  </si>
  <si>
    <t>　代　表　理　事　　　赤池　学　殿</t>
    <rPh sb="1" eb="2">
      <t>ダイ</t>
    </rPh>
    <rPh sb="3" eb="4">
      <t>ヒョウ</t>
    </rPh>
    <rPh sb="5" eb="6">
      <t>リ</t>
    </rPh>
    <rPh sb="7" eb="8">
      <t>コト</t>
    </rPh>
    <rPh sb="16" eb="17">
      <t>ドノ</t>
    </rPh>
    <phoneticPr fontId="3"/>
  </si>
  <si>
    <t>１・２地域仕様</t>
  </si>
  <si>
    <t>エアコン仕様</t>
  </si>
  <si>
    <t>１・２地域エネファーム仕様</t>
  </si>
  <si>
    <t>温水暖房仕様①</t>
  </si>
  <si>
    <t>温水暖房エネファーム仕様</t>
  </si>
  <si>
    <t>温水暖房仕様②</t>
  </si>
  <si>
    <t>エネファーム仕様</t>
  </si>
  <si>
    <t>(</t>
    <phoneticPr fontId="3"/>
  </si>
  <si>
    <t>１</t>
    <phoneticPr fontId="3"/>
  </si>
  <si>
    <t>／</t>
    <phoneticPr fontId="3"/>
  </si>
  <si>
    <t>）</t>
    <phoneticPr fontId="3"/>
  </si>
  <si>
    <t>一般社団法人　環境共創イニシアチブ</t>
    <phoneticPr fontId="3"/>
  </si>
  <si>
    <t>-</t>
    <phoneticPr fontId="3"/>
  </si>
  <si>
    <t>)</t>
    <phoneticPr fontId="3"/>
  </si>
  <si>
    <t>－</t>
    <phoneticPr fontId="3"/>
  </si>
  <si>
    <t>　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phoneticPr fontId="3"/>
  </si>
  <si>
    <t>：</t>
    <phoneticPr fontId="3"/>
  </si>
  <si>
    <t>（注１）
　共同申請者（リース亊業者等）は、役員名簿を提出すること。申請者が個人の場合は不要とする。</t>
    <phoneticPr fontId="3"/>
  </si>
  <si>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3"/>
  </si>
  <si>
    <t>記</t>
    <phoneticPr fontId="3"/>
  </si>
  <si>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3"/>
  </si>
  <si>
    <t xml:space="preserve"> </t>
    <phoneticPr fontId="3"/>
  </si>
  <si>
    <t>(２)　役員等が、自己、自社若しくは第三者の不正の利益を図る目的又は第三者に損害を加える目的を
　　  もって、暴力団又は暴力団員を利用するなどしているとき</t>
    <phoneticPr fontId="3"/>
  </si>
  <si>
    <t>(３)　役員等が、暴力団又は暴力団員に対して、資金等を供給し、又は便宜を供与するなど直接的
　　　あるいは積極的に暴力団の維持、運営に協力し、若しくは関与しているとき</t>
    <phoneticPr fontId="3"/>
  </si>
  <si>
    <t>(４)　役員等が、暴力団又は暴力団員であることを知りながらこれと社会的に非難されるべき関係を
　　　有しているとき</t>
    <phoneticPr fontId="3"/>
  </si>
  <si>
    <t>　私は、補助金の交付の申請を一般社団法人環境共創イニシアチブ（以下「SII」という。）に提出するに当たって、また、
  補助対象事業の実施期間内及び完了後においては、下記の事項について誓約いたします。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3"/>
  </si>
  <si>
    <t>１.</t>
    <phoneticPr fontId="3"/>
  </si>
  <si>
    <t>本事業の交付規程及び公募要領の内容を全て承知の上で、手続代行者の役割及び要件等について確認し、了承している。</t>
    <phoneticPr fontId="3"/>
  </si>
  <si>
    <t>申請書及び添付書類一式について責任をもち、虚偽、不正の記入が一切ないことを確認している。</t>
    <phoneticPr fontId="3"/>
  </si>
  <si>
    <t>万が一、違反する行為が発生した場合の罰則等を理解し、了承している。</t>
    <phoneticPr fontId="3"/>
  </si>
  <si>
    <t>ための調査・分析、SIIが作成するパンフレット・事例集、国が行うその他調査業務等に利用されることがあり、</t>
    <phoneticPr fontId="3"/>
  </si>
  <si>
    <t>10.</t>
    <phoneticPr fontId="3"/>
  </si>
  <si>
    <t>11.</t>
    <phoneticPr fontId="3"/>
  </si>
  <si>
    <t>２</t>
    <phoneticPr fontId="3"/>
  </si>
  <si>
    <t>５</t>
    <phoneticPr fontId="3"/>
  </si>
  <si>
    <t>暴力団排除に関する誓約事項</t>
    <phoneticPr fontId="3"/>
  </si>
  <si>
    <t>円</t>
    <rPh sb="0" eb="1">
      <t>エン</t>
    </rPh>
    <phoneticPr fontId="37"/>
  </si>
  <si>
    <t>（備考）用紙は日本工業規格Ａ４とし、縦位置とする。</t>
    <phoneticPr fontId="37"/>
  </si>
  <si>
    <t>５.事業予定期間</t>
    <rPh sb="2" eb="4">
      <t>ジギョウ</t>
    </rPh>
    <rPh sb="4" eb="6">
      <t>ヨテイ</t>
    </rPh>
    <rPh sb="6" eb="8">
      <t>キカン</t>
    </rPh>
    <phoneticPr fontId="3"/>
  </si>
  <si>
    <t>６.暴力団排除に関する誓約事項（別紙１）</t>
    <rPh sb="2" eb="5">
      <t>ボウリョクダン</t>
    </rPh>
    <rPh sb="5" eb="7">
      <t>ハイジョ</t>
    </rPh>
    <rPh sb="8" eb="9">
      <t>カン</t>
    </rPh>
    <rPh sb="11" eb="13">
      <t>セイヤク</t>
    </rPh>
    <rPh sb="13" eb="15">
      <t>ジコウ</t>
    </rPh>
    <rPh sb="16" eb="18">
      <t>ベッシ</t>
    </rPh>
    <phoneticPr fontId="3"/>
  </si>
  <si>
    <t>　４/５に記載の暴力団排除に関する誓約事項について熟読し、理解の上、これに同意します。</t>
    <phoneticPr fontId="37"/>
  </si>
  <si>
    <t>　５/５に記載の交付申請に関する誓約事項について熟読し、理解の上、これに同意します。</t>
    <phoneticPr fontId="37"/>
  </si>
  <si>
    <t>８．交付申請に関する誓約書（別紙３）</t>
    <rPh sb="2" eb="4">
      <t>コウフ</t>
    </rPh>
    <rPh sb="4" eb="6">
      <t>シンセイ</t>
    </rPh>
    <rPh sb="7" eb="8">
      <t>カン</t>
    </rPh>
    <rPh sb="10" eb="13">
      <t>セイヤクショ</t>
    </rPh>
    <rPh sb="14" eb="16">
      <t>ベッシ</t>
    </rPh>
    <phoneticPr fontId="3"/>
  </si>
  <si>
    <t>７．役員名簿（別紙２）</t>
    <rPh sb="2" eb="4">
      <t>ヤクイン</t>
    </rPh>
    <rPh sb="4" eb="6">
      <t>メイボ</t>
    </rPh>
    <rPh sb="7" eb="9">
      <t>ベッシ</t>
    </rPh>
    <phoneticPr fontId="3"/>
  </si>
  <si>
    <t>　５/５に申請者の役員名簿を作成の上提出すること。</t>
    <rPh sb="5" eb="7">
      <t>シンセイ</t>
    </rPh>
    <rPh sb="7" eb="8">
      <t>シャ</t>
    </rPh>
    <rPh sb="9" eb="11">
      <t>ヤクイン</t>
    </rPh>
    <rPh sb="11" eb="13">
      <t>メイボ</t>
    </rPh>
    <rPh sb="14" eb="16">
      <t>サクセイ</t>
    </rPh>
    <rPh sb="17" eb="18">
      <t>ウエ</t>
    </rPh>
    <rPh sb="18" eb="20">
      <t>テイシュツ</t>
    </rPh>
    <phoneticPr fontId="37"/>
  </si>
  <si>
    <t>３</t>
    <phoneticPr fontId="3"/>
  </si>
  <si>
    <t>４</t>
    <phoneticPr fontId="3"/>
  </si>
  <si>
    <t>様式選択</t>
    <rPh sb="0" eb="2">
      <t>ヨウシキ</t>
    </rPh>
    <rPh sb="2" eb="4">
      <t>センタク</t>
    </rPh>
    <phoneticPr fontId="40"/>
  </si>
  <si>
    <t>ふりがな</t>
    <phoneticPr fontId="3"/>
  </si>
  <si>
    <t>４.補助金交付申請予定額</t>
    <rPh sb="2" eb="5">
      <t>ホジョキン</t>
    </rPh>
    <rPh sb="5" eb="7">
      <t>コウフ</t>
    </rPh>
    <rPh sb="7" eb="9">
      <t>シンセイ</t>
    </rPh>
    <rPh sb="9" eb="11">
      <t>ヨテイ</t>
    </rPh>
    <rPh sb="11" eb="12">
      <t>ガク</t>
    </rPh>
    <phoneticPr fontId="3"/>
  </si>
  <si>
    <t>※申請する補助事業にチェックをつけて下さい。（複数チェック不可）</t>
    <rPh sb="1" eb="3">
      <t>シンセイ</t>
    </rPh>
    <rPh sb="5" eb="7">
      <t>ホジョ</t>
    </rPh>
    <rPh sb="7" eb="9">
      <t>ジギョウ</t>
    </rPh>
    <rPh sb="18" eb="19">
      <t>クダ</t>
    </rPh>
    <rPh sb="23" eb="25">
      <t>フクスウ</t>
    </rPh>
    <rPh sb="29" eb="31">
      <t>フカ</t>
    </rPh>
    <phoneticPr fontId="40"/>
  </si>
  <si>
    <t>１.申請する補助事業</t>
    <rPh sb="2" eb="4">
      <t>シンセイ</t>
    </rPh>
    <rPh sb="6" eb="8">
      <t>ホジョ</t>
    </rPh>
    <rPh sb="8" eb="10">
      <t>ジギョウ</t>
    </rPh>
    <phoneticPr fontId="3"/>
  </si>
  <si>
    <t>（ネット・ゼロ・エネルギー・ハウス（ＺＥＨ）化等による住宅における低炭素化促進事業）</t>
    <phoneticPr fontId="40"/>
  </si>
  <si>
    <r>
      <t>平成３０年度　</t>
    </r>
    <r>
      <rPr>
        <b/>
        <sz val="14"/>
        <color rgb="FFFF0000"/>
        <rFont val="ＭＳ 明朝"/>
        <family val="1"/>
        <charset val="128"/>
      </rPr>
      <t>二酸化炭素排出抑制対策事業費等補助金</t>
    </r>
    <r>
      <rPr>
        <b/>
        <sz val="14"/>
        <rFont val="ＭＳ 明朝"/>
        <family val="1"/>
        <charset val="128"/>
      </rPr>
      <t xml:space="preserve">
</t>
    </r>
    <r>
      <rPr>
        <b/>
        <sz val="14"/>
        <color rgb="FFFF0000"/>
        <rFont val="ＭＳ 明朝"/>
        <family val="1"/>
        <charset val="128"/>
      </rPr>
      <t>（ネット・ゼロ・エネルギー・ハウス（ＺＥＨ）化等による住宅における低炭素化促進事業）
（ネット・ゼロ・エネルギー・ハウス（ＺＥＨ）化による住宅における低炭素化促進事業）</t>
    </r>
    <r>
      <rPr>
        <b/>
        <sz val="14"/>
        <rFont val="ＭＳ 明朝"/>
        <family val="1"/>
        <charset val="128"/>
      </rPr>
      <t xml:space="preserve">
誓約書</t>
    </r>
    <rPh sb="111" eb="114">
      <t>セイヤクショ</t>
    </rPh>
    <phoneticPr fontId="3"/>
  </si>
  <si>
    <r>
      <rPr>
        <sz val="12"/>
        <color rgb="FFFF0000"/>
        <rFont val="ＭＳ 明朝"/>
        <family val="1"/>
        <charset val="128"/>
      </rPr>
      <t>平成３０年度　二酸化炭素排出抑制対策事業費等補助金（ネット・ゼロ・エネルギー・ハウス（ＺＥＨ）化等による住宅における低炭素化促進事業）（ネット・ゼロ・エネルギー・ハウス（ＺＥＨ）化による住宅における低炭素化促進事業）</t>
    </r>
    <r>
      <rPr>
        <sz val="12"/>
        <rFont val="ＭＳ 明朝"/>
        <family val="1"/>
        <charset val="128"/>
      </rPr>
      <t>交付規程（ＳＩＩ－●●●－規程－●●●）（以下「交付規程」という。）第４条の規定に基づき、以下のとおり</t>
    </r>
    <r>
      <rPr>
        <sz val="12"/>
        <color rgb="FFFF0000"/>
        <rFont val="ＭＳ 明朝"/>
        <family val="1"/>
        <charset val="128"/>
      </rPr>
      <t>環境省からの二酸化炭素排出抑制対策事業費等補助金（ネット・ゼロ・エネルギー・ハウス（ＺＥＨ）化等による住宅における低炭素化促進事業（ネット・ゼロ・エネルギー・ハウス（ＺＥＨ）化による住宅における低炭素化促進事業））（ネット・ゼロ・エネルギー・ハウス（ＺＥＨ）化による住宅における低炭素化促進事業）</t>
    </r>
    <r>
      <rPr>
        <sz val="12"/>
        <rFont val="ＭＳ 明朝"/>
        <family val="1"/>
        <charset val="128"/>
      </rPr>
      <t>交付要綱第３条に基づく国庫補助金に係る交付の申請をします。</t>
    </r>
    <rPh sb="153" eb="155">
      <t>イカ</t>
    </rPh>
    <rPh sb="159" eb="161">
      <t>カンキョウ</t>
    </rPh>
    <rPh sb="326" eb="328">
      <t>コウフ</t>
    </rPh>
    <rPh sb="329" eb="331">
      <t>シンセイ</t>
    </rPh>
    <phoneticPr fontId="3"/>
  </si>
  <si>
    <t>平成３０年度　ＺＥＨ支援事業</t>
    <rPh sb="0" eb="2">
      <t>ヘイセイ</t>
    </rPh>
    <rPh sb="4" eb="6">
      <t>ネンド</t>
    </rPh>
    <rPh sb="10" eb="12">
      <t>シエン</t>
    </rPh>
    <rPh sb="12" eb="14">
      <t>ジギョウ</t>
    </rPh>
    <phoneticPr fontId="37"/>
  </si>
  <si>
    <t>平成３０年度　先進的再エネ熱等導入支援事業</t>
    <rPh sb="0" eb="2">
      <t>ヘイセイ</t>
    </rPh>
    <rPh sb="4" eb="6">
      <t>ネンド</t>
    </rPh>
    <rPh sb="7" eb="10">
      <t>センシンテキ</t>
    </rPh>
    <rPh sb="10" eb="11">
      <t>サイ</t>
    </rPh>
    <rPh sb="13" eb="14">
      <t>ネツ</t>
    </rPh>
    <rPh sb="14" eb="15">
      <t>ナド</t>
    </rPh>
    <rPh sb="15" eb="17">
      <t>ドウニュウ</t>
    </rPh>
    <rPh sb="17" eb="19">
      <t>シエン</t>
    </rPh>
    <rPh sb="19" eb="21">
      <t>ジギョウ</t>
    </rPh>
    <phoneticPr fontId="37"/>
  </si>
  <si>
    <t>平成３０年度　ＺＥＨ支援事業</t>
    <rPh sb="0" eb="2">
      <t>ヘイセイ</t>
    </rPh>
    <rPh sb="4" eb="6">
      <t>ネンド</t>
    </rPh>
    <rPh sb="10" eb="12">
      <t>シエン</t>
    </rPh>
    <rPh sb="12" eb="14">
      <t>ジギョウ</t>
    </rPh>
    <phoneticPr fontId="40"/>
  </si>
  <si>
    <t>平成３０年度　先進的再エネ熱等導入支援事業</t>
    <rPh sb="0" eb="2">
      <t>ヘイセイ</t>
    </rPh>
    <rPh sb="4" eb="6">
      <t>ネンド</t>
    </rPh>
    <rPh sb="7" eb="10">
      <t>センシンテキ</t>
    </rPh>
    <rPh sb="10" eb="11">
      <t>サイ</t>
    </rPh>
    <rPh sb="13" eb="15">
      <t>ネツナド</t>
    </rPh>
    <rPh sb="15" eb="17">
      <t>ドウニュウ</t>
    </rPh>
    <rPh sb="17" eb="19">
      <t>シエン</t>
    </rPh>
    <rPh sb="19" eb="21">
      <t>ジギョウ</t>
    </rPh>
    <phoneticPr fontId="40"/>
  </si>
  <si>
    <t>104</t>
    <phoneticPr fontId="40"/>
  </si>
  <si>
    <t>0061</t>
    <phoneticPr fontId="40"/>
  </si>
  <si>
    <t>東京都中央区銀座2-16-7</t>
    <phoneticPr fontId="40"/>
  </si>
  <si>
    <t>かんきょう　たろう</t>
    <phoneticPr fontId="40"/>
  </si>
  <si>
    <t>環境　太郎</t>
    <phoneticPr fontId="40"/>
  </si>
  <si>
    <t>昭和</t>
  </si>
  <si>
    <t>49</t>
    <phoneticPr fontId="40"/>
  </si>
  <si>
    <t>5</t>
    <phoneticPr fontId="40"/>
  </si>
  <si>
    <t>25</t>
    <phoneticPr fontId="40"/>
  </si>
  <si>
    <t>070</t>
    <phoneticPr fontId="40"/>
  </si>
  <si>
    <t>5845</t>
    <phoneticPr fontId="40"/>
  </si>
  <si>
    <t>5931</t>
    <phoneticPr fontId="40"/>
  </si>
  <si>
    <t>環境株式会社</t>
    <phoneticPr fontId="40"/>
  </si>
  <si>
    <t>銀座営業所</t>
    <phoneticPr fontId="40"/>
  </si>
  <si>
    <t>●●●●●●●</t>
    <phoneticPr fontId="40"/>
  </si>
  <si>
    <t>東京都中央区銀座●●-●●-●●　●●●ビル2Ｆ</t>
    <phoneticPr fontId="40"/>
  </si>
  <si>
    <t>東銀座恒産支店</t>
    <rPh sb="0" eb="3">
      <t>ヒガシギンザ</t>
    </rPh>
    <rPh sb="3" eb="5">
      <t>コウサン</t>
    </rPh>
    <rPh sb="5" eb="7">
      <t>シテン</t>
    </rPh>
    <phoneticPr fontId="40"/>
  </si>
  <si>
    <t>カンキョウ　タロウ</t>
    <phoneticPr fontId="40"/>
  </si>
  <si>
    <t>環境　太郎</t>
    <rPh sb="0" eb="2">
      <t>カンキョウ</t>
    </rPh>
    <rPh sb="3" eb="5">
      <t>タロウ</t>
    </rPh>
    <phoneticPr fontId="40"/>
  </si>
  <si>
    <t>Ｓ</t>
  </si>
  <si>
    <t>Ｍ</t>
  </si>
  <si>
    <t>●●●●●●●●●●●●●●●●●●●●●●●●●●●●●●●●●</t>
    <phoneticPr fontId="40"/>
  </si>
  <si>
    <t>●●●●●●●●●●●●●●●●●●</t>
    <phoneticPr fontId="40"/>
  </si>
  <si>
    <t>（ネット・ゼロ・エネルギー・ハウス（ＺＥＨ）化による住宅における低炭素化促進事業）</t>
    <phoneticPr fontId="40"/>
  </si>
  <si>
    <t>東京都中央区銀座2-16-7　●●●ビル　7Ｆ</t>
    <phoneticPr fontId="40"/>
  </si>
  <si>
    <t>●●●●●●●●●●●●●●●●●</t>
    <phoneticPr fontId="40"/>
  </si>
  <si>
    <t>代表者名等</t>
    <phoneticPr fontId="40"/>
  </si>
  <si>
    <t>共同申請者</t>
    <rPh sb="0" eb="2">
      <t>キョウドウ</t>
    </rPh>
    <rPh sb="2" eb="4">
      <t>シンセイ</t>
    </rPh>
    <rPh sb="4" eb="5">
      <t>シャ</t>
    </rPh>
    <phoneticPr fontId="3"/>
  </si>
  <si>
    <t>手続代行者</t>
    <rPh sb="0" eb="2">
      <t>テツヅ</t>
    </rPh>
    <rPh sb="2" eb="4">
      <t>ダイコウ</t>
    </rPh>
    <rPh sb="4" eb="5">
      <t>シャ</t>
    </rPh>
    <phoneticPr fontId="3"/>
  </si>
  <si>
    <t>申請者</t>
    <rPh sb="0" eb="3">
      <t>シンセイシャ</t>
    </rPh>
    <phoneticPr fontId="3"/>
  </si>
  <si>
    <t>氏名</t>
    <phoneticPr fontId="40"/>
  </si>
  <si>
    <t>環境リース株式会社</t>
    <phoneticPr fontId="40"/>
  </si>
  <si>
    <t>環境リース株式会社</t>
    <rPh sb="0" eb="2">
      <t>カンキョウ</t>
    </rPh>
    <rPh sb="5" eb="9">
      <t>カブシキガイシャ</t>
    </rPh>
    <phoneticPr fontId="40"/>
  </si>
  <si>
    <t>損害について、一切の関与・責任を負わないことを理解し、了承している。</t>
    <rPh sb="16" eb="17">
      <t>オ</t>
    </rPh>
    <rPh sb="23" eb="25">
      <t>リカイ</t>
    </rPh>
    <rPh sb="27" eb="29">
      <t>リョウショウ</t>
    </rPh>
    <phoneticPr fontId="3"/>
  </si>
  <si>
    <r>
      <t>SIIは、ＺＥＨビルダー</t>
    </r>
    <r>
      <rPr>
        <sz val="12"/>
        <color rgb="FFFF0000"/>
        <rFont val="ＭＳ 明朝"/>
        <family val="1"/>
        <charset val="128"/>
      </rPr>
      <t>/プランナー、</t>
    </r>
    <r>
      <rPr>
        <sz val="12"/>
        <rFont val="ＭＳ 明朝"/>
        <family val="1"/>
        <charset val="128"/>
      </rPr>
      <t>手続代行者、補助対象事業者、その他の者との間に生じるトラブルや</t>
    </r>
    <phoneticPr fontId="3"/>
  </si>
  <si>
    <t>戸</t>
    <rPh sb="0" eb="1">
      <t>コ</t>
    </rPh>
    <phoneticPr fontId="37"/>
  </si>
  <si>
    <t>●●●●●●</t>
    <phoneticPr fontId="40"/>
  </si>
  <si>
    <t>補助金交付申請予定額</t>
    <rPh sb="0" eb="3">
      <t>ホジョキン</t>
    </rPh>
    <rPh sb="3" eb="5">
      <t>コウフ</t>
    </rPh>
    <rPh sb="5" eb="7">
      <t>シンセイ</t>
    </rPh>
    <rPh sb="7" eb="9">
      <t>ヨテイ</t>
    </rPh>
    <rPh sb="9" eb="10">
      <t>ガク</t>
    </rPh>
    <phoneticPr fontId="37"/>
  </si>
  <si>
    <t>補助金交付申請予定額</t>
    <phoneticPr fontId="37"/>
  </si>
  <si>
    <t>　別添による</t>
    <phoneticPr fontId="40"/>
  </si>
  <si>
    <t>３.補助事業の実施計画（定型様式１）</t>
    <rPh sb="2" eb="4">
      <t>ホジョ</t>
    </rPh>
    <rPh sb="4" eb="6">
      <t>ジギョウ</t>
    </rPh>
    <rPh sb="7" eb="9">
      <t>ジッシ</t>
    </rPh>
    <rPh sb="9" eb="11">
      <t>ケイカク</t>
    </rPh>
    <rPh sb="12" eb="14">
      <t>テイケイ</t>
    </rPh>
    <rPh sb="14" eb="16">
      <t>ヨウシキ</t>
    </rPh>
    <phoneticPr fontId="3"/>
  </si>
  <si>
    <t>２.補助事業の名称</t>
    <rPh sb="2" eb="4">
      <t>ホジョ</t>
    </rPh>
    <rPh sb="4" eb="6">
      <t>ジギョウ</t>
    </rPh>
    <rPh sb="7" eb="9">
      <t>メイショウ</t>
    </rPh>
    <phoneticPr fontId="3"/>
  </si>
  <si>
    <t>平成３０年度　二酸化炭素排出抑制対策事業費等補助金</t>
    <phoneticPr fontId="40"/>
  </si>
  <si>
    <t>申請戸数</t>
    <rPh sb="0" eb="2">
      <t>シンセイ</t>
    </rPh>
    <rPh sb="2" eb="4">
      <t>コスウ</t>
    </rPh>
    <phoneticPr fontId="37"/>
  </si>
  <si>
    <t>法人名</t>
    <rPh sb="0" eb="2">
      <t>ホウジン</t>
    </rPh>
    <rPh sb="2" eb="3">
      <t>メイ</t>
    </rPh>
    <phoneticPr fontId="40"/>
  </si>
  <si>
    <t>法人名（氏名）</t>
    <rPh sb="0" eb="2">
      <t>ホウジン</t>
    </rPh>
    <rPh sb="2" eb="3">
      <t>メイ</t>
    </rPh>
    <phoneticPr fontId="40"/>
  </si>
  <si>
    <t>法 人 名</t>
    <rPh sb="0" eb="1">
      <t>ホウ</t>
    </rPh>
    <rPh sb="2" eb="3">
      <t>ヒト</t>
    </rPh>
    <rPh sb="4" eb="5">
      <t>メイ</t>
    </rPh>
    <phoneticPr fontId="3"/>
  </si>
  <si>
    <t>ＺＥＨ支援事業　定型様式１（１／３）</t>
    <rPh sb="3" eb="5">
      <t>シエン</t>
    </rPh>
    <rPh sb="5" eb="7">
      <t>ジギョウ</t>
    </rPh>
    <rPh sb="8" eb="10">
      <t>テイケイ</t>
    </rPh>
    <rPh sb="10" eb="12">
      <t>ヨウシキ</t>
    </rPh>
    <phoneticPr fontId="3"/>
  </si>
  <si>
    <t>実施計画書</t>
    <phoneticPr fontId="3"/>
  </si>
  <si>
    <t>１.補助対象住宅の概要</t>
    <phoneticPr fontId="3"/>
  </si>
  <si>
    <t>募集次区分</t>
    <rPh sb="0" eb="2">
      <t>ボシュウ</t>
    </rPh>
    <rPh sb="2" eb="3">
      <t>ジ</t>
    </rPh>
    <rPh sb="3" eb="5">
      <t>クブン</t>
    </rPh>
    <phoneticPr fontId="3"/>
  </si>
  <si>
    <t>交付申請者氏名</t>
    <rPh sb="0" eb="2">
      <t>コウフ</t>
    </rPh>
    <rPh sb="2" eb="4">
      <t>シンセイ</t>
    </rPh>
    <rPh sb="4" eb="5">
      <t>シャ</t>
    </rPh>
    <rPh sb="5" eb="7">
      <t>シメイ</t>
    </rPh>
    <phoneticPr fontId="3"/>
  </si>
  <si>
    <t>建設予定地</t>
    <rPh sb="0" eb="2">
      <t>ケンセツ</t>
    </rPh>
    <rPh sb="2" eb="5">
      <t>ヨテイチ</t>
    </rPh>
    <phoneticPr fontId="3"/>
  </si>
  <si>
    <t>〒</t>
    <phoneticPr fontId="3"/>
  </si>
  <si>
    <t>－</t>
    <phoneticPr fontId="3"/>
  </si>
  <si>
    <t>都道
府県</t>
    <rPh sb="0" eb="2">
      <t>トドウ</t>
    </rPh>
    <rPh sb="3" eb="5">
      <t>フケン</t>
    </rPh>
    <phoneticPr fontId="3"/>
  </si>
  <si>
    <t>市区
町村</t>
  </si>
  <si>
    <t>建築区分</t>
    <rPh sb="0" eb="2">
      <t>ケンチク</t>
    </rPh>
    <rPh sb="2" eb="4">
      <t>クブン</t>
    </rPh>
    <phoneticPr fontId="3"/>
  </si>
  <si>
    <t>地域区分</t>
    <rPh sb="0" eb="2">
      <t>チイキ</t>
    </rPh>
    <rPh sb="2" eb="4">
      <t>クブン</t>
    </rPh>
    <phoneticPr fontId="3"/>
  </si>
  <si>
    <t>年間日射
地域区分</t>
    <rPh sb="0" eb="2">
      <t>ネンカン</t>
    </rPh>
    <rPh sb="2" eb="4">
      <t>ニッシャ</t>
    </rPh>
    <rPh sb="5" eb="7">
      <t>チイキ</t>
    </rPh>
    <rPh sb="7" eb="9">
      <t>クブン</t>
    </rPh>
    <phoneticPr fontId="3"/>
  </si>
  <si>
    <t>多雪地域</t>
    <rPh sb="0" eb="2">
      <t>タセツ</t>
    </rPh>
    <rPh sb="2" eb="4">
      <t>チイキ</t>
    </rPh>
    <phoneticPr fontId="3"/>
  </si>
  <si>
    <t>□</t>
  </si>
  <si>
    <t>ＺＥＨの種別</t>
    <rPh sb="4" eb="6">
      <t>シュベツ</t>
    </rPh>
    <phoneticPr fontId="3"/>
  </si>
  <si>
    <t>都市部
狭小地</t>
    <rPh sb="0" eb="3">
      <t>トシブ</t>
    </rPh>
    <rPh sb="4" eb="6">
      <t>キョウショウ</t>
    </rPh>
    <rPh sb="6" eb="7">
      <t>チ</t>
    </rPh>
    <phoneticPr fontId="3"/>
  </si>
  <si>
    <t>敷地面積</t>
    <rPh sb="0" eb="2">
      <t>シキチ</t>
    </rPh>
    <rPh sb="2" eb="4">
      <t>メンセキ</t>
    </rPh>
    <phoneticPr fontId="3"/>
  </si>
  <si>
    <t>㎡</t>
    <phoneticPr fontId="3"/>
  </si>
  <si>
    <t>用途地域</t>
    <rPh sb="0" eb="2">
      <t>ヨウト</t>
    </rPh>
    <rPh sb="2" eb="4">
      <t>チイキ</t>
    </rPh>
    <phoneticPr fontId="3"/>
  </si>
  <si>
    <t>北側斜線</t>
    <rPh sb="0" eb="2">
      <t>キタガワ</t>
    </rPh>
    <rPh sb="2" eb="4">
      <t>シャセン</t>
    </rPh>
    <phoneticPr fontId="3"/>
  </si>
  <si>
    <t>工法　該当工法に■をつける</t>
    <rPh sb="0" eb="2">
      <t>コウホウ</t>
    </rPh>
    <rPh sb="3" eb="5">
      <t>ガイトウ</t>
    </rPh>
    <rPh sb="5" eb="7">
      <t>コウホウ</t>
    </rPh>
    <phoneticPr fontId="3"/>
  </si>
  <si>
    <t>■</t>
  </si>
  <si>
    <t>木造
（軸組構法）</t>
    <rPh sb="6" eb="7">
      <t>カマ</t>
    </rPh>
    <rPh sb="7" eb="8">
      <t>ホウ</t>
    </rPh>
    <phoneticPr fontId="3"/>
  </si>
  <si>
    <t>木造
（枠組壁工法）</t>
    <rPh sb="4" eb="5">
      <t>ワク</t>
    </rPh>
    <rPh sb="6" eb="7">
      <t>カベ</t>
    </rPh>
    <rPh sb="7" eb="8">
      <t>コウ</t>
    </rPh>
    <rPh sb="8" eb="9">
      <t>ホウ</t>
    </rPh>
    <phoneticPr fontId="3"/>
  </si>
  <si>
    <t>Ｓ造</t>
    <phoneticPr fontId="3"/>
  </si>
  <si>
    <t>ＲＣ造</t>
    <phoneticPr fontId="3"/>
  </si>
  <si>
    <t>Ｗｅｂプログラム未評価省エネルギーシステム
導入する場合は■をつける</t>
    <rPh sb="22" eb="24">
      <t>ドウニュウ</t>
    </rPh>
    <rPh sb="26" eb="28">
      <t>バアイ</t>
    </rPh>
    <phoneticPr fontId="3"/>
  </si>
  <si>
    <t>削減率</t>
    <rPh sb="0" eb="2">
      <t>サクゲン</t>
    </rPh>
    <rPh sb="2" eb="3">
      <t>リツ</t>
    </rPh>
    <phoneticPr fontId="3"/>
  </si>
  <si>
    <t>％</t>
    <phoneticPr fontId="3"/>
  </si>
  <si>
    <t>２.床面積</t>
    <rPh sb="2" eb="5">
      <t>ユカメンセキ</t>
    </rPh>
    <phoneticPr fontId="3"/>
  </si>
  <si>
    <t>階数</t>
    <rPh sb="0" eb="2">
      <t>カイスウ</t>
    </rPh>
    <phoneticPr fontId="3"/>
  </si>
  <si>
    <t>１Ｆ</t>
    <phoneticPr fontId="3"/>
  </si>
  <si>
    <t>２Ｆ</t>
    <phoneticPr fontId="3"/>
  </si>
  <si>
    <t>３Ｆ</t>
    <phoneticPr fontId="3"/>
  </si>
  <si>
    <t>合計（㎡）</t>
    <rPh sb="0" eb="2">
      <t>ゴウケイ</t>
    </rPh>
    <phoneticPr fontId="3"/>
  </si>
  <si>
    <t>（注）吹抜等の仮想床を含んだ面積を小数点第二位まで記入すること。三位以下四捨五入</t>
    <rPh sb="1" eb="2">
      <t>チュウ</t>
    </rPh>
    <rPh sb="25" eb="27">
      <t>キニュウ</t>
    </rPh>
    <phoneticPr fontId="3"/>
  </si>
  <si>
    <t>床面積（㎡）</t>
    <rPh sb="0" eb="3">
      <t>ユカメンセキ</t>
    </rPh>
    <phoneticPr fontId="3"/>
  </si>
  <si>
    <t>うち
主たる居室（㎡）</t>
  </si>
  <si>
    <t>３.断熱性能</t>
    <rPh sb="2" eb="4">
      <t>ダンネツ</t>
    </rPh>
    <rPh sb="4" eb="6">
      <t>セイノウ</t>
    </rPh>
    <phoneticPr fontId="3"/>
  </si>
  <si>
    <r>
      <t>外皮平均熱貫流率（Ｕ</t>
    </r>
    <r>
      <rPr>
        <sz val="9"/>
        <rFont val="ＭＳ Ｐ明朝"/>
        <family val="1"/>
        <charset val="128"/>
      </rPr>
      <t>Ａ</t>
    </r>
    <r>
      <rPr>
        <sz val="11"/>
        <rFont val="ＭＳ Ｐ明朝"/>
        <family val="1"/>
        <charset val="128"/>
      </rPr>
      <t xml:space="preserve">）
</t>
    </r>
    <r>
      <rPr>
        <sz val="9"/>
        <rFont val="ＭＳ Ｐ明朝"/>
        <family val="1"/>
        <charset val="128"/>
      </rPr>
      <t>（小数点第二位まで、三位以下切上げ）</t>
    </r>
    <rPh sb="0" eb="2">
      <t>ガイヒ</t>
    </rPh>
    <rPh sb="2" eb="4">
      <t>ヘイキン</t>
    </rPh>
    <rPh sb="4" eb="5">
      <t>ネツ</t>
    </rPh>
    <rPh sb="5" eb="7">
      <t>カンリュウ</t>
    </rPh>
    <rPh sb="7" eb="8">
      <t>リツ</t>
    </rPh>
    <phoneticPr fontId="3"/>
  </si>
  <si>
    <r>
      <t>再生可能エネルギーを</t>
    </r>
    <r>
      <rPr>
        <b/>
        <sz val="13"/>
        <rFont val="ＭＳ Ｐ明朝"/>
        <family val="1"/>
        <charset val="128"/>
      </rPr>
      <t>除いた</t>
    </r>
    <r>
      <rPr>
        <sz val="11"/>
        <rFont val="ＭＳ Ｐ明朝"/>
        <family val="1"/>
        <charset val="128"/>
      </rPr>
      <t>、基準一次エネルギー消費量からの
一次エネルギー消費量削減率</t>
    </r>
    <r>
      <rPr>
        <sz val="10"/>
        <rFont val="ＭＳ Ｐ明朝"/>
        <family val="1"/>
        <charset val="128"/>
      </rPr>
      <t>（小数点第一位まで、二位以下切捨て）</t>
    </r>
    <rPh sb="0" eb="2">
      <t>サイセイ</t>
    </rPh>
    <rPh sb="2" eb="4">
      <t>カノウ</t>
    </rPh>
    <rPh sb="10" eb="11">
      <t>ノゾ</t>
    </rPh>
    <rPh sb="14" eb="16">
      <t>キジュン</t>
    </rPh>
    <rPh sb="16" eb="18">
      <t>イチジ</t>
    </rPh>
    <rPh sb="23" eb="26">
      <t>ショウヒリョウ</t>
    </rPh>
    <rPh sb="30" eb="32">
      <t>イチジ</t>
    </rPh>
    <rPh sb="37" eb="40">
      <t>ショウヒリョウ</t>
    </rPh>
    <rPh sb="40" eb="42">
      <t>サクゲン</t>
    </rPh>
    <rPh sb="42" eb="43">
      <t>リツ</t>
    </rPh>
    <phoneticPr fontId="3"/>
  </si>
  <si>
    <t>％削減</t>
    <rPh sb="1" eb="3">
      <t>サクゲン</t>
    </rPh>
    <phoneticPr fontId="3"/>
  </si>
  <si>
    <r>
      <rPr>
        <sz val="11"/>
        <rFont val="ＭＳ Ｐ明朝"/>
        <family val="1"/>
        <charset val="128"/>
      </rPr>
      <t>冷房期平均日射熱取得率（η</t>
    </r>
    <r>
      <rPr>
        <vertAlign val="subscript"/>
        <sz val="11"/>
        <rFont val="ＭＳ Ｐ明朝"/>
        <family val="1"/>
        <charset val="128"/>
      </rPr>
      <t xml:space="preserve">AC </t>
    </r>
    <r>
      <rPr>
        <sz val="11"/>
        <rFont val="ＭＳ Ｐ明朝"/>
        <family val="1"/>
        <charset val="128"/>
      </rPr>
      <t>）</t>
    </r>
    <r>
      <rPr>
        <sz val="10"/>
        <rFont val="ＭＳ Ｐ明朝"/>
        <family val="1"/>
        <charset val="128"/>
      </rPr>
      <t xml:space="preserve">
</t>
    </r>
    <r>
      <rPr>
        <sz val="9"/>
        <rFont val="ＭＳ Ｐ明朝"/>
        <family val="1"/>
        <charset val="128"/>
      </rPr>
      <t>（小数点第一位まで、二位以下切上げ）</t>
    </r>
    <rPh sb="0" eb="2">
      <t>レイボウ</t>
    </rPh>
    <rPh sb="2" eb="3">
      <t>キ</t>
    </rPh>
    <rPh sb="3" eb="5">
      <t>ヘイキン</t>
    </rPh>
    <rPh sb="5" eb="7">
      <t>ニッシャ</t>
    </rPh>
    <rPh sb="7" eb="8">
      <t>ネツ</t>
    </rPh>
    <rPh sb="8" eb="10">
      <t>シュトク</t>
    </rPh>
    <rPh sb="10" eb="11">
      <t>リツ</t>
    </rPh>
    <phoneticPr fontId="3"/>
  </si>
  <si>
    <r>
      <t>再生可能エネルギーを</t>
    </r>
    <r>
      <rPr>
        <b/>
        <sz val="13"/>
        <rFont val="ＭＳ Ｐ明朝"/>
        <family val="1"/>
        <charset val="128"/>
      </rPr>
      <t>加えた、</t>
    </r>
    <r>
      <rPr>
        <sz val="11"/>
        <rFont val="ＭＳ Ｐ明朝"/>
        <family val="1"/>
        <charset val="128"/>
      </rPr>
      <t>基準一次エネルギー消費量からの
一次エネルギー消費量削減率</t>
    </r>
    <r>
      <rPr>
        <sz val="10"/>
        <rFont val="ＭＳ Ｐ明朝"/>
        <family val="1"/>
        <charset val="128"/>
      </rPr>
      <t>（小数点第一位まで、二位以下切捨て）</t>
    </r>
    <rPh sb="0" eb="2">
      <t>サイセイ</t>
    </rPh>
    <rPh sb="2" eb="4">
      <t>カノウ</t>
    </rPh>
    <rPh sb="10" eb="11">
      <t>クワ</t>
    </rPh>
    <rPh sb="14" eb="16">
      <t>キジュン</t>
    </rPh>
    <rPh sb="16" eb="18">
      <t>イチジ</t>
    </rPh>
    <rPh sb="23" eb="26">
      <t>ショウヒリョウ</t>
    </rPh>
    <rPh sb="30" eb="32">
      <t>イチジ</t>
    </rPh>
    <rPh sb="37" eb="40">
      <t>ショウヒリョウ</t>
    </rPh>
    <rPh sb="40" eb="42">
      <t>サクゲン</t>
    </rPh>
    <rPh sb="42" eb="43">
      <t>リツ</t>
    </rPh>
    <phoneticPr fontId="3"/>
  </si>
  <si>
    <t>４.費用の判定</t>
    <rPh sb="2" eb="4">
      <t>ヒヨウ</t>
    </rPh>
    <rPh sb="5" eb="7">
      <t>ハンテイ</t>
    </rPh>
    <phoneticPr fontId="3"/>
  </si>
  <si>
    <t>補助対象経費の仕様</t>
    <rPh sb="0" eb="2">
      <t>ホジョ</t>
    </rPh>
    <rPh sb="2" eb="4">
      <t>タイショウ</t>
    </rPh>
    <rPh sb="4" eb="6">
      <t>ケイヒ</t>
    </rPh>
    <rPh sb="7" eb="9">
      <t>シヨウ</t>
    </rPh>
    <phoneticPr fontId="3"/>
  </si>
  <si>
    <t>外皮仕様事前登録番号</t>
    <rPh sb="0" eb="2">
      <t>ガイヒ</t>
    </rPh>
    <rPh sb="2" eb="4">
      <t>シヨウ</t>
    </rPh>
    <rPh sb="4" eb="6">
      <t>ジゼン</t>
    </rPh>
    <rPh sb="6" eb="8">
      <t>トウロク</t>
    </rPh>
    <rPh sb="8" eb="10">
      <t>バンゴウ</t>
    </rPh>
    <phoneticPr fontId="3"/>
  </si>
  <si>
    <t>合計
（円）</t>
    <rPh sb="0" eb="2">
      <t>ゴウケイ</t>
    </rPh>
    <rPh sb="4" eb="5">
      <t>エン</t>
    </rPh>
    <phoneticPr fontId="3"/>
  </si>
  <si>
    <t>床面積１㎡あたりの金額
（万円/㎡）</t>
    <rPh sb="0" eb="3">
      <t>ユカメンセキ</t>
    </rPh>
    <rPh sb="9" eb="11">
      <t>キンガク</t>
    </rPh>
    <rPh sb="13" eb="15">
      <t>マンエン</t>
    </rPh>
    <phoneticPr fontId="3"/>
  </si>
  <si>
    <t>上限金額
（万円/㎡）</t>
    <rPh sb="0" eb="2">
      <t>ジョウゲン</t>
    </rPh>
    <rPh sb="2" eb="4">
      <t>キンガク</t>
    </rPh>
    <rPh sb="6" eb="8">
      <t>マンエン</t>
    </rPh>
    <phoneticPr fontId="3"/>
  </si>
  <si>
    <t>判定</t>
    <rPh sb="0" eb="2">
      <t>ハンテイ</t>
    </rPh>
    <phoneticPr fontId="3"/>
  </si>
  <si>
    <t>断熱外皮（断熱材）
（円）</t>
    <rPh sb="2" eb="4">
      <t>ガイヒ</t>
    </rPh>
    <rPh sb="5" eb="7">
      <t>ダンネツ</t>
    </rPh>
    <rPh sb="7" eb="8">
      <t>ザイ</t>
    </rPh>
    <rPh sb="11" eb="12">
      <t>エン</t>
    </rPh>
    <phoneticPr fontId="3"/>
  </si>
  <si>
    <t>断熱外皮（開口部）
（円）</t>
    <rPh sb="2" eb="4">
      <t>ガイヒ</t>
    </rPh>
    <rPh sb="5" eb="8">
      <t>カイコウブ</t>
    </rPh>
    <rPh sb="11" eb="12">
      <t>エン</t>
    </rPh>
    <phoneticPr fontId="3"/>
  </si>
  <si>
    <r>
      <rPr>
        <sz val="12"/>
        <rFont val="ＭＳ Ｐ明朝"/>
        <family val="1"/>
        <charset val="128"/>
      </rPr>
      <t>設備機器</t>
    </r>
    <r>
      <rPr>
        <sz val="11"/>
        <rFont val="ＭＳ Ｐ明朝"/>
        <family val="1"/>
        <charset val="128"/>
      </rPr>
      <t xml:space="preserve">
（円）</t>
    </r>
    <rPh sb="0" eb="2">
      <t>セツビ</t>
    </rPh>
    <rPh sb="2" eb="4">
      <t>キキ</t>
    </rPh>
    <rPh sb="6" eb="7">
      <t>エン</t>
    </rPh>
    <phoneticPr fontId="3"/>
  </si>
  <si>
    <t>５.他の補助金の申請状況</t>
    <phoneticPr fontId="3"/>
  </si>
  <si>
    <t>他の補助金等に申請している、または申請予定の場合はその補助金等の名称を必ず記入すること</t>
    <rPh sb="5" eb="6">
      <t>ナド</t>
    </rPh>
    <rPh sb="17" eb="19">
      <t>シンセイ</t>
    </rPh>
    <rPh sb="19" eb="21">
      <t>ヨテイ</t>
    </rPh>
    <rPh sb="30" eb="31">
      <t>ナド</t>
    </rPh>
    <phoneticPr fontId="3"/>
  </si>
  <si>
    <t>平成３０年度　地域型住宅グリーン化事業に関する評価事業を実施する者に対する</t>
    <rPh sb="7" eb="9">
      <t>チイキ</t>
    </rPh>
    <rPh sb="9" eb="10">
      <t>カタ</t>
    </rPh>
    <rPh sb="10" eb="12">
      <t>ジュウタク</t>
    </rPh>
    <rPh sb="16" eb="17">
      <t>カ</t>
    </rPh>
    <rPh sb="17" eb="19">
      <t>ジギョウ</t>
    </rPh>
    <rPh sb="20" eb="21">
      <t>カン</t>
    </rPh>
    <rPh sb="23" eb="25">
      <t>ヒョウカ</t>
    </rPh>
    <rPh sb="25" eb="27">
      <t>ジギョウ</t>
    </rPh>
    <rPh sb="28" eb="30">
      <t>ジッシ</t>
    </rPh>
    <rPh sb="32" eb="33">
      <t>モノ</t>
    </rPh>
    <rPh sb="34" eb="35">
      <t>タイ</t>
    </rPh>
    <phoneticPr fontId="3"/>
  </si>
  <si>
    <t>サステナブル建築物等先導事業</t>
    <rPh sb="6" eb="9">
      <t>ケンチクブツ</t>
    </rPh>
    <rPh sb="9" eb="10">
      <t>ナド</t>
    </rPh>
    <rPh sb="10" eb="12">
      <t>センドウ</t>
    </rPh>
    <rPh sb="12" eb="14">
      <t>ジギョウ</t>
    </rPh>
    <phoneticPr fontId="3"/>
  </si>
  <si>
    <t>その他</t>
    <rPh sb="2" eb="3">
      <t>タ</t>
    </rPh>
    <phoneticPr fontId="3"/>
  </si>
  <si>
    <t>６.ビルダー情報</t>
    <rPh sb="6" eb="8">
      <t>ジョウホウ</t>
    </rPh>
    <phoneticPr fontId="3"/>
  </si>
  <si>
    <t>ビルダー
登録番号</t>
    <rPh sb="5" eb="7">
      <t>トウロク</t>
    </rPh>
    <rPh sb="7" eb="9">
      <t>バンゴウ</t>
    </rPh>
    <phoneticPr fontId="3"/>
  </si>
  <si>
    <t>グループ番号</t>
    <rPh sb="4" eb="6">
      <t>バンゴウ</t>
    </rPh>
    <phoneticPr fontId="3"/>
  </si>
  <si>
    <t>ビルダー
登録名称</t>
    <rPh sb="5" eb="7">
      <t>トウロク</t>
    </rPh>
    <rPh sb="7" eb="9">
      <t>メイショウ</t>
    </rPh>
    <phoneticPr fontId="3"/>
  </si>
  <si>
    <t>７.手続代行者情報</t>
    <rPh sb="2" eb="4">
      <t>テツヅ</t>
    </rPh>
    <rPh sb="4" eb="7">
      <t>ダイコウシャ</t>
    </rPh>
    <rPh sb="7" eb="9">
      <t>ジョウホウ</t>
    </rPh>
    <phoneticPr fontId="3"/>
  </si>
  <si>
    <t>手続代行担当者は申請内容に関する問合せ等で確実に対応できる実務担当者の連絡先を記入すること。</t>
    <rPh sb="8" eb="10">
      <t>シンセイ</t>
    </rPh>
    <rPh sb="10" eb="12">
      <t>ナイヨウ</t>
    </rPh>
    <rPh sb="13" eb="14">
      <t>カン</t>
    </rPh>
    <phoneticPr fontId="3"/>
  </si>
  <si>
    <t>手続代行者を介さない交付申請者は問合せ等に確実に応じることができるよう申請者本人の連絡先を必ず記入すること</t>
    <rPh sb="6" eb="7">
      <t>カイ</t>
    </rPh>
    <rPh sb="10" eb="12">
      <t>コウフ</t>
    </rPh>
    <rPh sb="12" eb="14">
      <t>シンセイ</t>
    </rPh>
    <rPh sb="35" eb="37">
      <t>シンセイ</t>
    </rPh>
    <rPh sb="37" eb="38">
      <t>シャ</t>
    </rPh>
    <phoneticPr fontId="3"/>
  </si>
  <si>
    <t>手続代行会社名</t>
    <rPh sb="0" eb="2">
      <t>テツヅ</t>
    </rPh>
    <rPh sb="2" eb="4">
      <t>ダイコウ</t>
    </rPh>
    <rPh sb="4" eb="6">
      <t>カイシャ</t>
    </rPh>
    <rPh sb="6" eb="7">
      <t>メイ</t>
    </rPh>
    <phoneticPr fontId="3"/>
  </si>
  <si>
    <t>支店名</t>
    <rPh sb="0" eb="3">
      <t>シテンメイ</t>
    </rPh>
    <phoneticPr fontId="3"/>
  </si>
  <si>
    <t>所　属</t>
    <rPh sb="0" eb="1">
      <t>ショ</t>
    </rPh>
    <rPh sb="2" eb="3">
      <t>ゾク</t>
    </rPh>
    <phoneticPr fontId="3"/>
  </si>
  <si>
    <t>担当者氏名</t>
    <rPh sb="0" eb="3">
      <t>タントウシャ</t>
    </rPh>
    <rPh sb="3" eb="5">
      <t>シメイ</t>
    </rPh>
    <phoneticPr fontId="3"/>
  </si>
  <si>
    <t>住　所</t>
    <rPh sb="0" eb="1">
      <t>スミ</t>
    </rPh>
    <rPh sb="2" eb="3">
      <t>ショ</t>
    </rPh>
    <phoneticPr fontId="3"/>
  </si>
  <si>
    <t>ＦＡＸ番号</t>
    <rPh sb="3" eb="5">
      <t>バンゴウ</t>
    </rPh>
    <phoneticPr fontId="3"/>
  </si>
  <si>
    <t>携帯電話番号</t>
    <rPh sb="0" eb="2">
      <t>ケイタイ</t>
    </rPh>
    <rPh sb="2" eb="4">
      <t>デンワ</t>
    </rPh>
    <rPh sb="4" eb="6">
      <t>バンゴウ</t>
    </rPh>
    <phoneticPr fontId="3"/>
  </si>
  <si>
    <t>ＺＥＨ支援事業　定型様式１（２／３）</t>
    <rPh sb="3" eb="5">
      <t>シエン</t>
    </rPh>
    <rPh sb="5" eb="7">
      <t>ジギョウ</t>
    </rPh>
    <rPh sb="8" eb="10">
      <t>テイケイ</t>
    </rPh>
    <rPh sb="10" eb="12">
      <t>ヨウシキ</t>
    </rPh>
    <phoneticPr fontId="3"/>
  </si>
  <si>
    <t>外皮仕様事前登録</t>
    <rPh sb="0" eb="2">
      <t>ガイヒ</t>
    </rPh>
    <rPh sb="2" eb="4">
      <t>シヨウ</t>
    </rPh>
    <rPh sb="4" eb="6">
      <t>ジゼン</t>
    </rPh>
    <rPh sb="6" eb="8">
      <t>トウロク</t>
    </rPh>
    <phoneticPr fontId="3"/>
  </si>
  <si>
    <t>ZEHビルダー
登録番号</t>
    <rPh sb="8" eb="10">
      <t>トウロク</t>
    </rPh>
    <rPh sb="10" eb="12">
      <t>バンゴウ</t>
    </rPh>
    <phoneticPr fontId="3"/>
  </si>
  <si>
    <t>外皮仕様
事前登録番号</t>
    <rPh sb="0" eb="2">
      <t>ガイヒ</t>
    </rPh>
    <rPh sb="2" eb="4">
      <t>シヨウ</t>
    </rPh>
    <rPh sb="5" eb="7">
      <t>ジゼン</t>
    </rPh>
    <rPh sb="7" eb="9">
      <t>トウロク</t>
    </rPh>
    <rPh sb="9" eb="11">
      <t>バンゴウ</t>
    </rPh>
    <phoneticPr fontId="3"/>
  </si>
  <si>
    <t>（１）導入する断熱材の仕様情報及び費用を記入</t>
    <rPh sb="3" eb="5">
      <t>ドウニュウ</t>
    </rPh>
    <rPh sb="7" eb="10">
      <t>ダンネツザイ</t>
    </rPh>
    <rPh sb="11" eb="13">
      <t>シヨウ</t>
    </rPh>
    <rPh sb="13" eb="15">
      <t>ジョウホウ</t>
    </rPh>
    <rPh sb="15" eb="16">
      <t>オヨ</t>
    </rPh>
    <rPh sb="17" eb="19">
      <t>ヒヨウ</t>
    </rPh>
    <rPh sb="20" eb="22">
      <t>キニュウ</t>
    </rPh>
    <phoneticPr fontId="3"/>
  </si>
  <si>
    <t>複数の仕様が混在する場合は、施工面積の大きいものから順に２種類まで記入すること。</t>
    <rPh sb="0" eb="2">
      <t>フクスウ</t>
    </rPh>
    <rPh sb="3" eb="5">
      <t>シヨウ</t>
    </rPh>
    <rPh sb="6" eb="8">
      <t>コンザイ</t>
    </rPh>
    <rPh sb="10" eb="12">
      <t>バアイ</t>
    </rPh>
    <rPh sb="14" eb="16">
      <t>セコウ</t>
    </rPh>
    <rPh sb="16" eb="18">
      <t>メンセキ</t>
    </rPh>
    <rPh sb="19" eb="20">
      <t>オオ</t>
    </rPh>
    <rPh sb="26" eb="27">
      <t>ジュン</t>
    </rPh>
    <rPh sb="29" eb="31">
      <t>シュルイ</t>
    </rPh>
    <rPh sb="33" eb="35">
      <t>キニュウ</t>
    </rPh>
    <phoneticPr fontId="3"/>
  </si>
  <si>
    <t>断熱材を重ねて施工する場合は「100×3」「100+60」など構成が分かるように記入すること。</t>
    <rPh sb="0" eb="3">
      <t>ダンネツザイ</t>
    </rPh>
    <rPh sb="4" eb="5">
      <t>カサ</t>
    </rPh>
    <rPh sb="7" eb="9">
      <t>セコウ</t>
    </rPh>
    <rPh sb="11" eb="13">
      <t>バアイ</t>
    </rPh>
    <rPh sb="31" eb="33">
      <t>コウセイ</t>
    </rPh>
    <rPh sb="34" eb="35">
      <t>ワ</t>
    </rPh>
    <rPh sb="40" eb="42">
      <t>キニュウ</t>
    </rPh>
    <phoneticPr fontId="3"/>
  </si>
  <si>
    <t>熱的境界部位</t>
    <rPh sb="0" eb="2">
      <t>ネツテキ</t>
    </rPh>
    <rPh sb="2" eb="4">
      <t>キョウカイ</t>
    </rPh>
    <phoneticPr fontId="3"/>
  </si>
  <si>
    <t>断熱材の仕様</t>
    <rPh sb="4" eb="6">
      <t>シヨウ</t>
    </rPh>
    <phoneticPr fontId="3"/>
  </si>
  <si>
    <t>（Ａ）
補助対象費用
断熱材（円）</t>
    <rPh sb="4" eb="6">
      <t>ホジョ</t>
    </rPh>
    <rPh sb="6" eb="8">
      <t>タイショウ</t>
    </rPh>
    <rPh sb="8" eb="10">
      <t>ヒヨウ</t>
    </rPh>
    <rPh sb="11" eb="13">
      <t>ダンネツ</t>
    </rPh>
    <rPh sb="13" eb="14">
      <t>ザイ</t>
    </rPh>
    <rPh sb="15" eb="16">
      <t>エン</t>
    </rPh>
    <phoneticPr fontId="3"/>
  </si>
  <si>
    <t>断熱材の仕様（製品名）</t>
    <rPh sb="4" eb="6">
      <t>シヨウ</t>
    </rPh>
    <phoneticPr fontId="3"/>
  </si>
  <si>
    <t>屋　根</t>
    <rPh sb="0" eb="1">
      <t>ヤ</t>
    </rPh>
    <rPh sb="2" eb="3">
      <t>ネ</t>
    </rPh>
    <phoneticPr fontId="3"/>
  </si>
  <si>
    <t>（一般部、バルコニー下等）</t>
    <rPh sb="1" eb="3">
      <t>イッパン</t>
    </rPh>
    <rPh sb="3" eb="4">
      <t>ブ</t>
    </rPh>
    <rPh sb="10" eb="11">
      <t>シタ</t>
    </rPh>
    <rPh sb="11" eb="12">
      <t>ナド</t>
    </rPh>
    <phoneticPr fontId="3"/>
  </si>
  <si>
    <t>天　井</t>
    <rPh sb="0" eb="1">
      <t>テン</t>
    </rPh>
    <rPh sb="2" eb="3">
      <t>イ</t>
    </rPh>
    <phoneticPr fontId="3"/>
  </si>
  <si>
    <t>外壁</t>
    <rPh sb="0" eb="2">
      <t>ガイヘキ</t>
    </rPh>
    <phoneticPr fontId="3"/>
  </si>
  <si>
    <t>一般部</t>
    <rPh sb="0" eb="2">
      <t>イッパン</t>
    </rPh>
    <rPh sb="2" eb="3">
      <t>ブ</t>
    </rPh>
    <phoneticPr fontId="3"/>
  </si>
  <si>
    <t>充填断熱</t>
    <rPh sb="0" eb="2">
      <t>ジュウテン</t>
    </rPh>
    <rPh sb="2" eb="4">
      <t>ダンネツ</t>
    </rPh>
    <phoneticPr fontId="3"/>
  </si>
  <si>
    <t>外張断熱</t>
    <rPh sb="0" eb="1">
      <t>ソト</t>
    </rPh>
    <rPh sb="1" eb="2">
      <t>バ</t>
    </rPh>
    <rPh sb="2" eb="4">
      <t>ダンネツ</t>
    </rPh>
    <phoneticPr fontId="3"/>
  </si>
  <si>
    <t>（階間部・界壁等）</t>
    <rPh sb="1" eb="2">
      <t>カイ</t>
    </rPh>
    <rPh sb="2" eb="3">
      <t>マ</t>
    </rPh>
    <rPh sb="3" eb="4">
      <t>ブ</t>
    </rPh>
    <rPh sb="5" eb="7">
      <t>カイヘキ</t>
    </rPh>
    <rPh sb="7" eb="8">
      <t>トウ</t>
    </rPh>
    <phoneticPr fontId="3"/>
  </si>
  <si>
    <t>床断熱</t>
    <rPh sb="0" eb="1">
      <t>ユカ</t>
    </rPh>
    <rPh sb="1" eb="3">
      <t>ダンネツ</t>
    </rPh>
    <phoneticPr fontId="3"/>
  </si>
  <si>
    <t>基礎断熱</t>
    <rPh sb="0" eb="2">
      <t>キソ</t>
    </rPh>
    <rPh sb="2" eb="4">
      <t>ダンネツ</t>
    </rPh>
    <phoneticPr fontId="3"/>
  </si>
  <si>
    <t>垂直部</t>
    <rPh sb="0" eb="2">
      <t>スイチョク</t>
    </rPh>
    <rPh sb="2" eb="3">
      <t>ブ</t>
    </rPh>
    <phoneticPr fontId="3"/>
  </si>
  <si>
    <t>水平部</t>
    <rPh sb="0" eb="2">
      <t>スイヘイ</t>
    </rPh>
    <rPh sb="2" eb="3">
      <t>ブ</t>
    </rPh>
    <phoneticPr fontId="3"/>
  </si>
  <si>
    <t>土間</t>
    <rPh sb="0" eb="2">
      <t>ドマ</t>
    </rPh>
    <phoneticPr fontId="3"/>
  </si>
  <si>
    <r>
      <t xml:space="preserve">玄関等
</t>
    </r>
    <r>
      <rPr>
        <sz val="11"/>
        <rFont val="ＭＳ Ｐ明朝"/>
        <family val="1"/>
        <charset val="128"/>
      </rPr>
      <t>（土間収納等）</t>
    </r>
    <rPh sb="0" eb="2">
      <t>ゲンカン</t>
    </rPh>
    <rPh sb="2" eb="3">
      <t>トウ</t>
    </rPh>
    <rPh sb="5" eb="7">
      <t>ドマ</t>
    </rPh>
    <rPh sb="7" eb="9">
      <t>シュウノウ</t>
    </rPh>
    <rPh sb="9" eb="10">
      <t>ナド</t>
    </rPh>
    <phoneticPr fontId="3"/>
  </si>
  <si>
    <t>○○○○ボード</t>
    <phoneticPr fontId="3"/>
  </si>
  <si>
    <t>浴室</t>
    <rPh sb="0" eb="2">
      <t>ヨクシツ</t>
    </rPh>
    <phoneticPr fontId="3"/>
  </si>
  <si>
    <r>
      <rPr>
        <sz val="13"/>
        <rFont val="ＭＳ Ｐ明朝"/>
        <family val="1"/>
        <charset val="128"/>
      </rPr>
      <t>外気に接する床</t>
    </r>
    <r>
      <rPr>
        <sz val="10"/>
        <rFont val="ＭＳ Ｐ明朝"/>
        <family val="1"/>
        <charset val="128"/>
      </rPr>
      <t/>
    </r>
    <rPh sb="0" eb="2">
      <t>ガイキ</t>
    </rPh>
    <rPh sb="3" eb="4">
      <t>セッ</t>
    </rPh>
    <rPh sb="6" eb="7">
      <t>ユカ</t>
    </rPh>
    <phoneticPr fontId="3"/>
  </si>
  <si>
    <t>○○○○ファーム</t>
    <phoneticPr fontId="3"/>
  </si>
  <si>
    <t>円</t>
    <rPh sb="0" eb="1">
      <t>エン</t>
    </rPh>
    <phoneticPr fontId="3"/>
  </si>
  <si>
    <t>（オーバーハング、ピロティ等）</t>
    <rPh sb="13" eb="14">
      <t>トウ</t>
    </rPh>
    <phoneticPr fontId="3"/>
  </si>
  <si>
    <t>円/㎡</t>
    <rPh sb="0" eb="1">
      <t>エン</t>
    </rPh>
    <phoneticPr fontId="3"/>
  </si>
  <si>
    <t>（１）導入する開口部の仕様情報及び費用を記入（費用は玄関ドア除く）</t>
    <rPh sb="3" eb="5">
      <t>ドウニュウ</t>
    </rPh>
    <rPh sb="7" eb="10">
      <t>カイコウブ</t>
    </rPh>
    <rPh sb="11" eb="13">
      <t>シヨウ</t>
    </rPh>
    <rPh sb="13" eb="15">
      <t>ジョウホウ</t>
    </rPh>
    <rPh sb="15" eb="16">
      <t>オヨ</t>
    </rPh>
    <rPh sb="17" eb="19">
      <t>ヒヨウ</t>
    </rPh>
    <rPh sb="20" eb="22">
      <t>キニュウ</t>
    </rPh>
    <rPh sb="23" eb="25">
      <t>ヒヨウ</t>
    </rPh>
    <rPh sb="26" eb="28">
      <t>ゲンカン</t>
    </rPh>
    <rPh sb="30" eb="31">
      <t>ノゾ</t>
    </rPh>
    <phoneticPr fontId="3"/>
  </si>
  <si>
    <t>部位</t>
    <rPh sb="0" eb="1">
      <t>ブ</t>
    </rPh>
    <rPh sb="1" eb="2">
      <t>クライ</t>
    </rPh>
    <phoneticPr fontId="3"/>
  </si>
  <si>
    <r>
      <rPr>
        <sz val="10"/>
        <rFont val="ＭＳ Ｐ明朝"/>
        <family val="1"/>
        <charset val="128"/>
      </rPr>
      <t>（主たる窓の）</t>
    </r>
    <r>
      <rPr>
        <sz val="12"/>
        <rFont val="ＭＳ Ｐ明朝"/>
        <family val="1"/>
        <charset val="128"/>
      </rPr>
      <t>メーカー名</t>
    </r>
    <rPh sb="1" eb="2">
      <t>シュ</t>
    </rPh>
    <rPh sb="4" eb="5">
      <t>マド</t>
    </rPh>
    <rPh sb="11" eb="12">
      <t>メイ</t>
    </rPh>
    <phoneticPr fontId="3"/>
  </si>
  <si>
    <r>
      <rPr>
        <sz val="10"/>
        <rFont val="ＭＳ Ｐ明朝"/>
        <family val="1"/>
        <charset val="128"/>
      </rPr>
      <t>（主たる窓の）</t>
    </r>
    <r>
      <rPr>
        <sz val="12"/>
        <rFont val="ＭＳ Ｐ明朝"/>
        <family val="1"/>
        <charset val="128"/>
      </rPr>
      <t>建具の仕様</t>
    </r>
    <rPh sb="7" eb="9">
      <t>タテグ</t>
    </rPh>
    <rPh sb="10" eb="12">
      <t>シヨウ</t>
    </rPh>
    <phoneticPr fontId="3"/>
  </si>
  <si>
    <r>
      <rPr>
        <sz val="10"/>
        <rFont val="ＭＳ Ｐ明朝"/>
        <family val="1"/>
        <charset val="128"/>
      </rPr>
      <t>（主たる窓の）</t>
    </r>
    <r>
      <rPr>
        <sz val="12"/>
        <rFont val="ＭＳ Ｐ明朝"/>
        <family val="1"/>
        <charset val="128"/>
      </rPr>
      <t>ガラスの仕様</t>
    </r>
    <rPh sb="11" eb="13">
      <t>シヨウ</t>
    </rPh>
    <phoneticPr fontId="3"/>
  </si>
  <si>
    <t>熱貫流率
[W/㎡K]</t>
    <phoneticPr fontId="3"/>
  </si>
  <si>
    <r>
      <t xml:space="preserve">（Ｂ）補助対象費用
</t>
    </r>
    <r>
      <rPr>
        <sz val="9"/>
        <rFont val="ＭＳ Ｐ明朝"/>
        <family val="1"/>
        <charset val="128"/>
      </rPr>
      <t>玄関ドアを除く開口部</t>
    </r>
    <r>
      <rPr>
        <sz val="10.5"/>
        <rFont val="ＭＳ Ｐ明朝"/>
        <family val="1"/>
        <charset val="128"/>
      </rPr>
      <t xml:space="preserve">
（円）</t>
    </r>
    <rPh sb="3" eb="5">
      <t>ホジョ</t>
    </rPh>
    <rPh sb="5" eb="7">
      <t>タイショウ</t>
    </rPh>
    <rPh sb="7" eb="9">
      <t>ヒヨウ</t>
    </rPh>
    <rPh sb="10" eb="12">
      <t>ゲンカン</t>
    </rPh>
    <rPh sb="15" eb="16">
      <t>ノゾ</t>
    </rPh>
    <rPh sb="17" eb="20">
      <t>カイコウブ</t>
    </rPh>
    <phoneticPr fontId="3"/>
  </si>
  <si>
    <t>窓</t>
    <rPh sb="0" eb="1">
      <t>マド</t>
    </rPh>
    <phoneticPr fontId="3"/>
  </si>
  <si>
    <t>○○○</t>
    <phoneticPr fontId="3"/>
  </si>
  <si>
    <t>アルミ樹脂</t>
    <rPh sb="3" eb="5">
      <t>ジュシ</t>
    </rPh>
    <phoneticPr fontId="3"/>
  </si>
  <si>
    <t>Ｌｏｗ－ｅ複層ガラス</t>
    <rPh sb="5" eb="7">
      <t>フクソウ</t>
    </rPh>
    <phoneticPr fontId="3"/>
  </si>
  <si>
    <t>窓の箇所数</t>
    <rPh sb="0" eb="1">
      <t>マド</t>
    </rPh>
    <rPh sb="2" eb="4">
      <t>カショ</t>
    </rPh>
    <rPh sb="4" eb="5">
      <t>スウ</t>
    </rPh>
    <phoneticPr fontId="3"/>
  </si>
  <si>
    <t>メーカー名</t>
    <rPh sb="4" eb="5">
      <t>メイ</t>
    </rPh>
    <phoneticPr fontId="3"/>
  </si>
  <si>
    <t>建具の仕様</t>
    <rPh sb="0" eb="2">
      <t>タテグ</t>
    </rPh>
    <rPh sb="3" eb="5">
      <t>シヨウ</t>
    </rPh>
    <phoneticPr fontId="3"/>
  </si>
  <si>
    <t>断熱の仕様または製品名</t>
    <rPh sb="0" eb="2">
      <t>ダンネツ</t>
    </rPh>
    <rPh sb="3" eb="5">
      <t>シヨウ</t>
    </rPh>
    <rPh sb="8" eb="11">
      <t>セイヒンメイ</t>
    </rPh>
    <phoneticPr fontId="3"/>
  </si>
  <si>
    <t>熱貫流率
（W/㎡K）</t>
    <phoneticPr fontId="3"/>
  </si>
  <si>
    <t>玄関
ド　ア</t>
    <rPh sb="0" eb="2">
      <t>ゲンカン</t>
    </rPh>
    <phoneticPr fontId="3"/>
  </si>
  <si>
    <t>○○○</t>
  </si>
  <si>
    <t>金属製</t>
    <rPh sb="0" eb="3">
      <t>キンゾクセイ</t>
    </rPh>
    <phoneticPr fontId="3"/>
  </si>
  <si>
    <t>断熱材充填フラッシュ構造</t>
    <rPh sb="0" eb="3">
      <t>ダンネツザイ</t>
    </rPh>
    <rPh sb="3" eb="5">
      <t>ジュウテン</t>
    </rPh>
    <rPh sb="10" eb="12">
      <t>コウゾウ</t>
    </rPh>
    <phoneticPr fontId="3"/>
  </si>
  <si>
    <t>（A+Ｂ）
補助対象費用
合計[円]</t>
    <rPh sb="6" eb="8">
      <t>ホジョ</t>
    </rPh>
    <rPh sb="8" eb="10">
      <t>タイショウ</t>
    </rPh>
    <rPh sb="10" eb="12">
      <t>ヒヨウ</t>
    </rPh>
    <rPh sb="13" eb="15">
      <t>ゴウケイ</t>
    </rPh>
    <phoneticPr fontId="3"/>
  </si>
  <si>
    <t>・（Ａ）は床面積あたりの自動計算になります。</t>
    <rPh sb="5" eb="8">
      <t>ユカメンセキ</t>
    </rPh>
    <rPh sb="12" eb="14">
      <t>ジドウ</t>
    </rPh>
    <rPh sb="14" eb="16">
      <t>ケイサン</t>
    </rPh>
    <phoneticPr fontId="3"/>
  </si>
  <si>
    <t>・（Ｂ）は床面積あたりの自動計算になります。</t>
    <rPh sb="5" eb="6">
      <t>ユカ</t>
    </rPh>
    <rPh sb="6" eb="8">
      <t>メンセキ</t>
    </rPh>
    <rPh sb="12" eb="14">
      <t>ジドウ</t>
    </rPh>
    <rPh sb="14" eb="16">
      <t>ケイサン</t>
    </rPh>
    <phoneticPr fontId="3"/>
  </si>
  <si>
    <t>・（Ａ）+（Ｂ）は床面積あたりの自動計算になります。</t>
    <rPh sb="9" eb="12">
      <t>ユカメンセキ</t>
    </rPh>
    <rPh sb="16" eb="18">
      <t>ジドウ</t>
    </rPh>
    <rPh sb="18" eb="20">
      <t>ケイサン</t>
    </rPh>
    <phoneticPr fontId="3"/>
  </si>
  <si>
    <t>ＺＥＨ支援事業　定型様式１（３／３）</t>
    <rPh sb="3" eb="5">
      <t>シエン</t>
    </rPh>
    <rPh sb="5" eb="7">
      <t>ジギョウ</t>
    </rPh>
    <rPh sb="8" eb="10">
      <t>テイケイ</t>
    </rPh>
    <rPh sb="10" eb="12">
      <t>ヨウシキ</t>
    </rPh>
    <phoneticPr fontId="3"/>
  </si>
  <si>
    <t>９.住宅の設備仕様　</t>
    <phoneticPr fontId="3"/>
  </si>
  <si>
    <t>①</t>
    <phoneticPr fontId="3"/>
  </si>
  <si>
    <t>空調設備</t>
    <rPh sb="0" eb="2">
      <t>クウチョウ</t>
    </rPh>
    <rPh sb="2" eb="4">
      <t>セツビ</t>
    </rPh>
    <phoneticPr fontId="3"/>
  </si>
  <si>
    <t>Ⅰ．個別エアコン</t>
    <phoneticPr fontId="3"/>
  </si>
  <si>
    <t>（事業完了時に住宅に設置するエネルギー消費効率の区分「い」の機器を記入すること。）</t>
    <phoneticPr fontId="3"/>
  </si>
  <si>
    <t>（補助対象費用の計上もエネルギー消費効率の区分「い」のみ）</t>
    <phoneticPr fontId="3"/>
  </si>
  <si>
    <t>設置場所</t>
    <rPh sb="0" eb="2">
      <t>セッチ</t>
    </rPh>
    <rPh sb="2" eb="4">
      <t>バショ</t>
    </rPh>
    <phoneticPr fontId="3"/>
  </si>
  <si>
    <t>型番</t>
    <rPh sb="0" eb="2">
      <t>カタバン</t>
    </rPh>
    <phoneticPr fontId="3"/>
  </si>
  <si>
    <t>エネルギー消費
効率の区分</t>
    <rPh sb="5" eb="7">
      <t>ショウヒ</t>
    </rPh>
    <rPh sb="8" eb="10">
      <t>コウリツ</t>
    </rPh>
    <rPh sb="11" eb="13">
      <t>クブン</t>
    </rPh>
    <phoneticPr fontId="3"/>
  </si>
  <si>
    <t>台数</t>
    <rPh sb="0" eb="2">
      <t>ダイスウ</t>
    </rPh>
    <phoneticPr fontId="3"/>
  </si>
  <si>
    <t>（Ａ）
補助対象費用
空調設備Ⅰ（円）</t>
    <rPh sb="4" eb="6">
      <t>ホジョ</t>
    </rPh>
    <rPh sb="6" eb="8">
      <t>タイショウ</t>
    </rPh>
    <rPh sb="8" eb="10">
      <t>ヒヨウ</t>
    </rPh>
    <rPh sb="11" eb="13">
      <t>クウチョウ</t>
    </rPh>
    <rPh sb="13" eb="15">
      <t>セツビ</t>
    </rPh>
    <phoneticPr fontId="3"/>
  </si>
  <si>
    <t>主たる　居室</t>
  </si>
  <si>
    <t>い</t>
  </si>
  <si>
    <t>その他　居室</t>
  </si>
  <si>
    <t>Ⅱ．ヒートポンプ式セントラル空調システム</t>
    <rPh sb="8" eb="9">
      <t>シキ</t>
    </rPh>
    <rPh sb="14" eb="16">
      <t>クウチョウ</t>
    </rPh>
    <phoneticPr fontId="3"/>
  </si>
  <si>
    <t>暖房</t>
    <rPh sb="0" eb="2">
      <t>ダンボウ</t>
    </rPh>
    <phoneticPr fontId="3"/>
  </si>
  <si>
    <t>冷房</t>
    <rPh sb="0" eb="2">
      <t>レイボウ</t>
    </rPh>
    <phoneticPr fontId="3"/>
  </si>
  <si>
    <t>（Ｂ）
補助対象費用
空調設備Ⅱ　（円）</t>
    <rPh sb="4" eb="6">
      <t>ホジョ</t>
    </rPh>
    <rPh sb="6" eb="8">
      <t>タイショウ</t>
    </rPh>
    <rPh sb="8" eb="10">
      <t>ヒヨウ</t>
    </rPh>
    <rPh sb="11" eb="13">
      <t>クウチョウ</t>
    </rPh>
    <rPh sb="13" eb="15">
      <t>セツビ</t>
    </rPh>
    <phoneticPr fontId="3"/>
  </si>
  <si>
    <t>定格能力
(kW)</t>
    <rPh sb="0" eb="2">
      <t>テイカク</t>
    </rPh>
    <rPh sb="2" eb="4">
      <t>ノウリョク</t>
    </rPh>
    <phoneticPr fontId="3"/>
  </si>
  <si>
    <t>定格消費電力(W)</t>
    <rPh sb="0" eb="2">
      <t>テイカク</t>
    </rPh>
    <rPh sb="2" eb="4">
      <t>ショウヒ</t>
    </rPh>
    <rPh sb="4" eb="6">
      <t>デンリョク</t>
    </rPh>
    <phoneticPr fontId="3"/>
  </si>
  <si>
    <t>Ⅲ．温水式暖房（床暖房、パネルラジエーター等）　暖房専用熱源機に該当する場合は■をつける</t>
    <rPh sb="2" eb="4">
      <t>オンスイ</t>
    </rPh>
    <rPh sb="4" eb="5">
      <t>シキ</t>
    </rPh>
    <rPh sb="5" eb="7">
      <t>ダンボウ</t>
    </rPh>
    <rPh sb="8" eb="9">
      <t>ユカ</t>
    </rPh>
    <rPh sb="9" eb="11">
      <t>ダンボウ</t>
    </rPh>
    <rPh sb="21" eb="22">
      <t>ナド</t>
    </rPh>
    <rPh sb="24" eb="26">
      <t>ダンボウ</t>
    </rPh>
    <rPh sb="26" eb="28">
      <t>センヨウ</t>
    </rPh>
    <rPh sb="28" eb="31">
      <t>ネツゲンキ</t>
    </rPh>
    <phoneticPr fontId="3"/>
  </si>
  <si>
    <t>設置
場所</t>
    <rPh sb="0" eb="2">
      <t>セッチ</t>
    </rPh>
    <rPh sb="3" eb="5">
      <t>バショ</t>
    </rPh>
    <phoneticPr fontId="3"/>
  </si>
  <si>
    <t>放熱機の種類</t>
    <rPh sb="0" eb="2">
      <t>ホウネツ</t>
    </rPh>
    <rPh sb="2" eb="3">
      <t>キ</t>
    </rPh>
    <rPh sb="4" eb="6">
      <t>シュルイ</t>
    </rPh>
    <phoneticPr fontId="3"/>
  </si>
  <si>
    <t>熱源機の種類</t>
    <rPh sb="0" eb="3">
      <t>ネツゲンキ</t>
    </rPh>
    <rPh sb="4" eb="6">
      <t>シュルイ</t>
    </rPh>
    <phoneticPr fontId="3"/>
  </si>
  <si>
    <t>暖房
専用</t>
    <rPh sb="0" eb="2">
      <t>ダンボウ</t>
    </rPh>
    <rPh sb="3" eb="5">
      <t>センヨウ</t>
    </rPh>
    <phoneticPr fontId="3"/>
  </si>
  <si>
    <t>定格暖房
能力(kW)</t>
    <rPh sb="0" eb="2">
      <t>テイカク</t>
    </rPh>
    <rPh sb="2" eb="4">
      <t>ダンボウ</t>
    </rPh>
    <rPh sb="5" eb="7">
      <t>ノウリョク</t>
    </rPh>
    <phoneticPr fontId="3"/>
  </si>
  <si>
    <t>定格暖房
消費電力
(W)</t>
    <rPh sb="0" eb="2">
      <t>テイカク</t>
    </rPh>
    <rPh sb="2" eb="4">
      <t>ダンボウ</t>
    </rPh>
    <rPh sb="5" eb="7">
      <t>ショウヒ</t>
    </rPh>
    <rPh sb="7" eb="9">
      <t>デンリョク</t>
    </rPh>
    <phoneticPr fontId="3"/>
  </si>
  <si>
    <t>暖房
COP</t>
    <rPh sb="0" eb="2">
      <t>ダンボウ</t>
    </rPh>
    <phoneticPr fontId="3"/>
  </si>
  <si>
    <t>暖房部
熱効率
(%)</t>
    <rPh sb="0" eb="2">
      <t>ダンボウ</t>
    </rPh>
    <rPh sb="2" eb="3">
      <t>ブ</t>
    </rPh>
    <rPh sb="4" eb="5">
      <t>ネツ</t>
    </rPh>
    <rPh sb="5" eb="7">
      <t>コウリツ</t>
    </rPh>
    <phoneticPr fontId="3"/>
  </si>
  <si>
    <t>（Ｃ）
補助対象費用
空調設備Ⅲ　（円）</t>
    <rPh sb="4" eb="6">
      <t>ホジョ</t>
    </rPh>
    <rPh sb="6" eb="8">
      <t>タイショウ</t>
    </rPh>
    <rPh sb="8" eb="10">
      <t>ヒヨウ</t>
    </rPh>
    <rPh sb="11" eb="13">
      <t>クウチョウ</t>
    </rPh>
    <rPh sb="13" eb="15">
      <t>セツビ</t>
    </rPh>
    <phoneticPr fontId="3"/>
  </si>
  <si>
    <t>②</t>
    <phoneticPr fontId="3"/>
  </si>
  <si>
    <t>換気設備　　</t>
    <rPh sb="0" eb="2">
      <t>カンキ</t>
    </rPh>
    <rPh sb="2" eb="4">
      <t>セツビ</t>
    </rPh>
    <phoneticPr fontId="3"/>
  </si>
  <si>
    <t>（24時間換気に使用する全ての換気設備を記入すること）</t>
    <phoneticPr fontId="3"/>
  </si>
  <si>
    <t>種類</t>
    <rPh sb="0" eb="2">
      <t>シュルイ</t>
    </rPh>
    <phoneticPr fontId="3"/>
  </si>
  <si>
    <t>（Ｄ）
補助対象費用
換気設備　（円）</t>
    <rPh sb="4" eb="6">
      <t>ホジョ</t>
    </rPh>
    <rPh sb="6" eb="8">
      <t>タイショウ</t>
    </rPh>
    <rPh sb="8" eb="10">
      <t>ヒヨウ</t>
    </rPh>
    <rPh sb="11" eb="13">
      <t>カンキ</t>
    </rPh>
    <phoneticPr fontId="3"/>
  </si>
  <si>
    <t>比消費電力合計</t>
    <rPh sb="0" eb="1">
      <t>ヒ</t>
    </rPh>
    <rPh sb="1" eb="3">
      <t>ショウヒ</t>
    </rPh>
    <rPh sb="3" eb="5">
      <t>デンリョク</t>
    </rPh>
    <rPh sb="5" eb="7">
      <t>ゴウケイ</t>
    </rPh>
    <phoneticPr fontId="3"/>
  </si>
  <si>
    <t>③</t>
    <phoneticPr fontId="3"/>
  </si>
  <si>
    <t>給湯設備</t>
    <rPh sb="0" eb="2">
      <t>キュウトウ</t>
    </rPh>
    <rPh sb="2" eb="4">
      <t>セツビ</t>
    </rPh>
    <phoneticPr fontId="3"/>
  </si>
  <si>
    <t>　（セット型番があるものは、セット型番で記入すること）</t>
    <phoneticPr fontId="3"/>
  </si>
  <si>
    <t>　複数設置する場合、補助対象費用へ記入する設備価格はエネルギー計算に用いた１台分を記入すること</t>
    <rPh sb="41" eb="43">
      <t>キニュウ</t>
    </rPh>
    <phoneticPr fontId="3"/>
  </si>
  <si>
    <t>効率</t>
    <rPh sb="0" eb="2">
      <t>コウリツ</t>
    </rPh>
    <phoneticPr fontId="3"/>
  </si>
  <si>
    <t>（Ｅ）
補助対象費用
給湯設備　（円）</t>
    <rPh sb="4" eb="6">
      <t>ホジョ</t>
    </rPh>
    <rPh sb="6" eb="8">
      <t>タイショウ</t>
    </rPh>
    <rPh sb="8" eb="10">
      <t>ヒヨウ</t>
    </rPh>
    <rPh sb="11" eb="13">
      <t>キュウトウ</t>
    </rPh>
    <phoneticPr fontId="3"/>
  </si>
  <si>
    <t>電気</t>
    <rPh sb="0" eb="2">
      <t>デンキ</t>
    </rPh>
    <phoneticPr fontId="3"/>
  </si>
  <si>
    <t>年間給湯
（保温）効率</t>
    <rPh sb="0" eb="2">
      <t>ネンカン</t>
    </rPh>
    <rPh sb="2" eb="4">
      <t>キュウトウ</t>
    </rPh>
    <rPh sb="6" eb="8">
      <t>ホオン</t>
    </rPh>
    <rPh sb="9" eb="11">
      <t>コウリツ</t>
    </rPh>
    <phoneticPr fontId="3"/>
  </si>
  <si>
    <t>追焚保温
(有/無）</t>
    <rPh sb="0" eb="1">
      <t>オ</t>
    </rPh>
    <rPh sb="1" eb="2">
      <t>ダ</t>
    </rPh>
    <rPh sb="2" eb="4">
      <t>ホオン</t>
    </rPh>
    <rPh sb="6" eb="7">
      <t>ユウ</t>
    </rPh>
    <rPh sb="8" eb="9">
      <t>ム</t>
    </rPh>
    <phoneticPr fontId="3"/>
  </si>
  <si>
    <t>エネルギー
消費効率(%)</t>
    <rPh sb="6" eb="8">
      <t>ショウヒ</t>
    </rPh>
    <rPh sb="8" eb="10">
      <t>コウリツ</t>
    </rPh>
    <phoneticPr fontId="3"/>
  </si>
  <si>
    <t>中間期
COP</t>
    <rPh sb="0" eb="3">
      <t>チュウカンキ</t>
    </rPh>
    <phoneticPr fontId="3"/>
  </si>
  <si>
    <t>給湯部
熱効率(%)</t>
    <rPh sb="0" eb="2">
      <t>キュウトウ</t>
    </rPh>
    <rPh sb="2" eb="3">
      <t>ブ</t>
    </rPh>
    <rPh sb="4" eb="5">
      <t>ネツ</t>
    </rPh>
    <rPh sb="5" eb="7">
      <t>コウリツ</t>
    </rPh>
    <phoneticPr fontId="3"/>
  </si>
  <si>
    <t>電気ヒートポンプ給湯機</t>
  </si>
  <si>
    <t>有</t>
  </si>
  <si>
    <t>（注）　燃料電池（エネファーム）の場合は、種類／メーカー名／型番のみを記入すること。また費用の記入は不要とする。</t>
    <rPh sb="1" eb="2">
      <t>チュウ</t>
    </rPh>
    <rPh sb="4" eb="6">
      <t>ネンリョウ</t>
    </rPh>
    <rPh sb="6" eb="8">
      <t>デンチ</t>
    </rPh>
    <rPh sb="17" eb="19">
      <t>バアイ</t>
    </rPh>
    <rPh sb="21" eb="23">
      <t>シュルイ</t>
    </rPh>
    <rPh sb="28" eb="29">
      <t>メイ</t>
    </rPh>
    <rPh sb="30" eb="31">
      <t>カタ</t>
    </rPh>
    <rPh sb="35" eb="37">
      <t>キニュウ</t>
    </rPh>
    <rPh sb="44" eb="46">
      <t>ヒヨウ</t>
    </rPh>
    <rPh sb="47" eb="49">
      <t>キニュウ</t>
    </rPh>
    <rPh sb="50" eb="52">
      <t>フヨウ</t>
    </rPh>
    <phoneticPr fontId="3"/>
  </si>
  <si>
    <t>（注）　ガスエンジン給湯機（エコウィル）の場合は、発電ユニットの総合効率をガスのエネルギー消費効率欄に記入すること</t>
    <rPh sb="1" eb="2">
      <t>チュウ</t>
    </rPh>
    <rPh sb="10" eb="12">
      <t>キュウトウ</t>
    </rPh>
    <rPh sb="12" eb="13">
      <t>キ</t>
    </rPh>
    <rPh sb="21" eb="23">
      <t>バアイ</t>
    </rPh>
    <rPh sb="25" eb="27">
      <t>ハツデン</t>
    </rPh>
    <rPh sb="32" eb="34">
      <t>ソウゴウ</t>
    </rPh>
    <rPh sb="34" eb="36">
      <t>コウリツ</t>
    </rPh>
    <rPh sb="45" eb="47">
      <t>ショウヒ</t>
    </rPh>
    <rPh sb="47" eb="49">
      <t>コウリツ</t>
    </rPh>
    <rPh sb="49" eb="50">
      <t>ラン</t>
    </rPh>
    <rPh sb="51" eb="53">
      <t>キニュウ</t>
    </rPh>
    <phoneticPr fontId="3"/>
  </si>
  <si>
    <r>
      <t xml:space="preserve">補助対象費用
設備　（円）
</t>
    </r>
    <r>
      <rPr>
        <sz val="7"/>
        <rFont val="ＭＳ Ｐ明朝"/>
        <family val="1"/>
        <charset val="128"/>
      </rPr>
      <t>（Ａ）+（Ｂ）+（Ｃ）+（Ｄ）+（Ｅ）</t>
    </r>
    <rPh sb="0" eb="2">
      <t>ホジョ</t>
    </rPh>
    <rPh sb="2" eb="4">
      <t>タイショウ</t>
    </rPh>
    <rPh sb="4" eb="6">
      <t>ヒヨウ</t>
    </rPh>
    <rPh sb="7" eb="9">
      <t>セツビ</t>
    </rPh>
    <phoneticPr fontId="3"/>
  </si>
  <si>
    <t>④</t>
    <phoneticPr fontId="3"/>
  </si>
  <si>
    <t>太陽光発電システム</t>
    <rPh sb="0" eb="3">
      <t>タイヨウコウ</t>
    </rPh>
    <rPh sb="3" eb="5">
      <t>ハツデン</t>
    </rPh>
    <phoneticPr fontId="3"/>
  </si>
  <si>
    <t>合計</t>
    <rPh sb="0" eb="2">
      <t>ゴウケイ</t>
    </rPh>
    <phoneticPr fontId="3"/>
  </si>
  <si>
    <t>（注）　計測データの収集・蓄積・出力等を管理している機器の型番を記入すること。</t>
    <rPh sb="1" eb="2">
      <t>チュウ</t>
    </rPh>
    <rPh sb="4" eb="6">
      <t>ケイソク</t>
    </rPh>
    <rPh sb="10" eb="12">
      <t>シュウシュウ</t>
    </rPh>
    <rPh sb="13" eb="15">
      <t>チクセキ</t>
    </rPh>
    <rPh sb="16" eb="18">
      <t>シュツリョク</t>
    </rPh>
    <rPh sb="18" eb="19">
      <t>ナド</t>
    </rPh>
    <rPh sb="20" eb="22">
      <t>カンリ</t>
    </rPh>
    <rPh sb="26" eb="28">
      <t>キキ</t>
    </rPh>
    <rPh sb="29" eb="31">
      <t>カタバン</t>
    </rPh>
    <rPh sb="32" eb="34">
      <t>キニュウ</t>
    </rPh>
    <phoneticPr fontId="3"/>
  </si>
  <si>
    <t>蓄電システム</t>
    <rPh sb="0" eb="2">
      <t>チクデン</t>
    </rPh>
    <phoneticPr fontId="3"/>
  </si>
  <si>
    <r>
      <t>設置の有無</t>
    </r>
    <r>
      <rPr>
        <sz val="10"/>
        <rFont val="ＭＳ Ｐ明朝"/>
        <family val="1"/>
        <charset val="128"/>
      </rPr>
      <t>該当する方に■をつける</t>
    </r>
    <rPh sb="0" eb="2">
      <t>セッチ</t>
    </rPh>
    <rPh sb="3" eb="5">
      <t>ウム</t>
    </rPh>
    <rPh sb="9" eb="10">
      <t>ホウ</t>
    </rPh>
    <phoneticPr fontId="3"/>
  </si>
  <si>
    <t>有</t>
    <rPh sb="0" eb="1">
      <t>ア</t>
    </rPh>
    <phoneticPr fontId="3"/>
  </si>
  <si>
    <t>無</t>
    <rPh sb="0" eb="1">
      <t>ナシ</t>
    </rPh>
    <phoneticPr fontId="3"/>
  </si>
  <si>
    <t>１０.Ｗｅｂプログラム未評価省エネルギーシステム</t>
    <phoneticPr fontId="3"/>
  </si>
  <si>
    <t>登録システム番号</t>
    <rPh sb="0" eb="2">
      <t>トウロク</t>
    </rPh>
    <rPh sb="6" eb="8">
      <t>バンゴウ</t>
    </rPh>
    <phoneticPr fontId="3"/>
  </si>
  <si>
    <t>平成３０年度　先進的再エネ熱等導入支援事業</t>
    <phoneticPr fontId="3"/>
  </si>
  <si>
    <t>平成３０年度　高性能建材による住宅の断熱リフォーム支援事業</t>
    <phoneticPr fontId="3"/>
  </si>
  <si>
    <t>補助事業</t>
    <phoneticPr fontId="3"/>
  </si>
  <si>
    <t>平成３０年度　次世代省エネ建材支援事業</t>
    <phoneticPr fontId="3"/>
  </si>
  <si>
    <t>平成３０年度　「燃料電池の利用拡大に向けたエネファーム等導入支援事業費補助金」</t>
    <phoneticPr fontId="3"/>
  </si>
  <si>
    <t>（</t>
    <phoneticPr fontId="3"/>
  </si>
  <si>
    <t>）</t>
    <phoneticPr fontId="3"/>
  </si>
  <si>
    <t>ZEH28●-●●●●●-●●</t>
    <phoneticPr fontId="3"/>
  </si>
  <si>
    <t>●●●</t>
    <phoneticPr fontId="3"/>
  </si>
  <si>
    <t>●●●●ハウス</t>
    <phoneticPr fontId="3"/>
  </si>
  <si>
    <t>(</t>
    <phoneticPr fontId="3"/>
  </si>
  <si>
    <t>)</t>
    <phoneticPr fontId="3"/>
  </si>
  <si>
    <t>Ｅ-ＭＡＩＬ</t>
    <phoneticPr fontId="3"/>
  </si>
  <si>
    <t>@</t>
    <phoneticPr fontId="3"/>
  </si>
  <si>
    <t>８.住宅の高断熱外皮</t>
    <phoneticPr fontId="3"/>
  </si>
  <si>
    <t>厚さ（mm）</t>
    <phoneticPr fontId="3"/>
  </si>
  <si>
    <t>○○○○○マット　○○Ｋ</t>
    <phoneticPr fontId="3"/>
  </si>
  <si>
    <t>⑤</t>
    <phoneticPr fontId="3"/>
  </si>
  <si>
    <t>メーカー名</t>
    <phoneticPr fontId="3"/>
  </si>
  <si>
    <t>型番</t>
    <phoneticPr fontId="3"/>
  </si>
  <si>
    <t>⑥</t>
    <phoneticPr fontId="3"/>
  </si>
  <si>
    <t xml:space="preserve">     １．設備情報</t>
    <rPh sb="7" eb="9">
      <t>セツビ</t>
    </rPh>
    <rPh sb="9" eb="11">
      <t>ジョウホウ</t>
    </rPh>
    <phoneticPr fontId="3"/>
  </si>
  <si>
    <t>パッケージ型番</t>
    <rPh sb="5" eb="7">
      <t>カタバン</t>
    </rPh>
    <phoneticPr fontId="3"/>
  </si>
  <si>
    <t>初期実効容量</t>
    <rPh sb="0" eb="2">
      <t>ショキ</t>
    </rPh>
    <rPh sb="2" eb="4">
      <t>ジッコウ</t>
    </rPh>
    <rPh sb="4" eb="6">
      <t>ヨウリョウ</t>
    </rPh>
    <phoneticPr fontId="3"/>
  </si>
  <si>
    <t>蓄電容量</t>
    <rPh sb="0" eb="2">
      <t>チクデン</t>
    </rPh>
    <rPh sb="2" eb="4">
      <t>ヨウリョウ</t>
    </rPh>
    <phoneticPr fontId="3"/>
  </si>
  <si>
    <t>保証年数</t>
    <rPh sb="0" eb="2">
      <t>ホショウ</t>
    </rPh>
    <rPh sb="2" eb="4">
      <t>ネンスウ</t>
    </rPh>
    <phoneticPr fontId="3"/>
  </si>
  <si>
    <t>PCSの定格出力</t>
    <rPh sb="4" eb="6">
      <t>テイカク</t>
    </rPh>
    <rPh sb="6" eb="8">
      <t>シュツリョク</t>
    </rPh>
    <phoneticPr fontId="3"/>
  </si>
  <si>
    <t>申請可能な導入価格の上限額</t>
    <rPh sb="0" eb="2">
      <t>シンセイ</t>
    </rPh>
    <rPh sb="2" eb="4">
      <t>カノウ</t>
    </rPh>
    <rPh sb="5" eb="7">
      <t>ドウニュウ</t>
    </rPh>
    <rPh sb="7" eb="9">
      <t>カカク</t>
    </rPh>
    <rPh sb="10" eb="13">
      <t>ジョウゲンガク</t>
    </rPh>
    <phoneticPr fontId="3"/>
  </si>
  <si>
    <t xml:space="preserve">    ２．補助対象費用の算出（見積金額）</t>
    <rPh sb="6" eb="8">
      <t>ホジョ</t>
    </rPh>
    <rPh sb="8" eb="10">
      <t>タイショウ</t>
    </rPh>
    <rPh sb="10" eb="12">
      <t>ヒヨウ</t>
    </rPh>
    <rPh sb="13" eb="15">
      <t>サンシュツ</t>
    </rPh>
    <rPh sb="16" eb="18">
      <t>ミツ</t>
    </rPh>
    <rPh sb="18" eb="20">
      <t>キンガク</t>
    </rPh>
    <phoneticPr fontId="3"/>
  </si>
  <si>
    <t>補助対象費用</t>
    <rPh sb="0" eb="2">
      <t>ホジョ</t>
    </rPh>
    <rPh sb="2" eb="4">
      <t>タイショウ</t>
    </rPh>
    <rPh sb="4" eb="6">
      <t>ヒヨウ</t>
    </rPh>
    <phoneticPr fontId="3"/>
  </si>
  <si>
    <t>補助対象費用の１/３</t>
    <rPh sb="0" eb="2">
      <t>ホジョ</t>
    </rPh>
    <rPh sb="2" eb="4">
      <t>タイショウ</t>
    </rPh>
    <rPh sb="4" eb="6">
      <t>ヒヨウ</t>
    </rPh>
    <phoneticPr fontId="3"/>
  </si>
  <si>
    <t xml:space="preserve">    ３．補助金の算出：初期実効容量１kWhあたり３万円</t>
    <rPh sb="8" eb="9">
      <t>キン</t>
    </rPh>
    <rPh sb="10" eb="12">
      <t>サンシュツ</t>
    </rPh>
    <rPh sb="13" eb="15">
      <t>ショキ</t>
    </rPh>
    <rPh sb="15" eb="17">
      <t>ジッコウ</t>
    </rPh>
    <rPh sb="17" eb="19">
      <t>ヨウリョウ</t>
    </rPh>
    <rPh sb="27" eb="29">
      <t>マンエン</t>
    </rPh>
    <phoneticPr fontId="3"/>
  </si>
  <si>
    <t>蓄電システム導入補助金申請額</t>
  </si>
  <si>
    <t>外皮加点仕様</t>
    <rPh sb="0" eb="2">
      <t>ガイヒ</t>
    </rPh>
    <rPh sb="2" eb="4">
      <t>カテン</t>
    </rPh>
    <rPh sb="4" eb="6">
      <t>シヨウ</t>
    </rPh>
    <phoneticPr fontId="3"/>
  </si>
  <si>
    <t>１地域</t>
    <rPh sb="1" eb="3">
      <t>チイキ</t>
    </rPh>
    <phoneticPr fontId="3"/>
  </si>
  <si>
    <t>２地域</t>
    <rPh sb="1" eb="3">
      <t>チイキ</t>
    </rPh>
    <phoneticPr fontId="3"/>
  </si>
  <si>
    <t>３地域</t>
    <rPh sb="1" eb="3">
      <t>チイキ</t>
    </rPh>
    <phoneticPr fontId="3"/>
  </si>
  <si>
    <t>４地域</t>
    <rPh sb="1" eb="3">
      <t>チイキ</t>
    </rPh>
    <phoneticPr fontId="3"/>
  </si>
  <si>
    <t>５地域</t>
    <rPh sb="1" eb="3">
      <t>チイキ</t>
    </rPh>
    <phoneticPr fontId="3"/>
  </si>
  <si>
    <t>６地域</t>
    <rPh sb="1" eb="3">
      <t>チイキ</t>
    </rPh>
    <phoneticPr fontId="3"/>
  </si>
  <si>
    <t>７地域</t>
    <rPh sb="1" eb="3">
      <t>チイキ</t>
    </rPh>
    <phoneticPr fontId="3"/>
  </si>
  <si>
    <t>８地域</t>
    <rPh sb="1" eb="3">
      <t>チイキ</t>
    </rPh>
    <phoneticPr fontId="3"/>
  </si>
  <si>
    <t>連結</t>
    <rPh sb="0" eb="2">
      <t>レンケツ</t>
    </rPh>
    <phoneticPr fontId="3"/>
  </si>
  <si>
    <t>加点基準値（UA）</t>
    <rPh sb="0" eb="2">
      <t>カテン</t>
    </rPh>
    <rPh sb="2" eb="5">
      <t>キジュンチ</t>
    </rPh>
    <phoneticPr fontId="3"/>
  </si>
  <si>
    <t>仕様１</t>
    <rPh sb="0" eb="2">
      <t>シヨウ</t>
    </rPh>
    <phoneticPr fontId="3"/>
  </si>
  <si>
    <t>㎡あたりのＺＥＨ補助対象費用上限金額</t>
    <rPh sb="14" eb="16">
      <t>ジョウゲン</t>
    </rPh>
    <rPh sb="16" eb="18">
      <t>キンガク</t>
    </rPh>
    <phoneticPr fontId="3"/>
  </si>
  <si>
    <r>
      <t>エネルギー計測装置（HEMS本体）　</t>
    </r>
    <r>
      <rPr>
        <sz val="11"/>
        <rFont val="ＭＳ Ｐ明朝"/>
        <family val="1"/>
        <charset val="128"/>
      </rPr>
      <t>（こちらに記入した情報は、実績報告書の提出時に添付する保証書の型番と一致させること。）</t>
    </r>
    <rPh sb="5" eb="7">
      <t>ケイソク</t>
    </rPh>
    <rPh sb="7" eb="9">
      <t>ソウチ</t>
    </rPh>
    <rPh sb="14" eb="16">
      <t>ホンタイ</t>
    </rPh>
    <phoneticPr fontId="3"/>
  </si>
  <si>
    <t>ＺＥＨ</t>
  </si>
  <si>
    <t>A3</t>
  </si>
  <si>
    <t>無</t>
  </si>
  <si>
    <t>あああ</t>
    <phoneticPr fontId="40"/>
  </si>
  <si>
    <t>aaa</t>
    <phoneticPr fontId="40"/>
  </si>
  <si>
    <t>ろ</t>
  </si>
  <si>
    <t>は</t>
  </si>
  <si>
    <t>COP</t>
    <phoneticPr fontId="3"/>
  </si>
  <si>
    <t>その他</t>
  </si>
  <si>
    <t>温水式床暖房</t>
  </si>
  <si>
    <t>温度（顕熱）
交換効率(%)</t>
    <phoneticPr fontId="3"/>
  </si>
  <si>
    <t>消費電力
(W)</t>
    <phoneticPr fontId="3"/>
  </si>
  <si>
    <t>換気風量
(㎥/h)</t>
    <phoneticPr fontId="3"/>
  </si>
  <si>
    <t>比消費電力
[W/(㎥/h)]</t>
    <phoneticPr fontId="3"/>
  </si>
  <si>
    <t>W/(㎥/h)</t>
    <phoneticPr fontId="3"/>
  </si>
  <si>
    <t>ダクト式第二種換気</t>
  </si>
  <si>
    <t>壁付け式第二種換気</t>
  </si>
  <si>
    <t>あ</t>
    <phoneticPr fontId="40"/>
  </si>
  <si>
    <t>壁付け式第三種換気</t>
  </si>
  <si>
    <t>ああ</t>
    <phoneticPr fontId="40"/>
  </si>
  <si>
    <t>ああああ</t>
    <phoneticPr fontId="40"/>
  </si>
  <si>
    <t>ハイブリッド</t>
    <phoneticPr fontId="3"/>
  </si>
  <si>
    <t>ヒートポンプ・ガス瞬間式併用型給湯機（ハイブリッド給湯機）</t>
  </si>
  <si>
    <t>設置
枚数（枚）</t>
    <phoneticPr fontId="3"/>
  </si>
  <si>
    <t>公称最大出力（Ｗ）</t>
    <phoneticPr fontId="3"/>
  </si>
  <si>
    <t>公称最大出力の合計(kW)</t>
    <phoneticPr fontId="3"/>
  </si>
  <si>
    <t>aaaa</t>
    <phoneticPr fontId="40"/>
  </si>
  <si>
    <t>交付申請額算出表</t>
    <rPh sb="0" eb="2">
      <t>コウフ</t>
    </rPh>
    <rPh sb="2" eb="4">
      <t>シンセイ</t>
    </rPh>
    <rPh sb="4" eb="5">
      <t>ガク</t>
    </rPh>
    <rPh sb="5" eb="7">
      <t>サンシュツ</t>
    </rPh>
    <rPh sb="7" eb="8">
      <t>ヒョウ</t>
    </rPh>
    <phoneticPr fontId="3"/>
  </si>
  <si>
    <t>■補助対象住宅</t>
    <rPh sb="1" eb="3">
      <t>ホジョ</t>
    </rPh>
    <rPh sb="3" eb="5">
      <t>タイショウ</t>
    </rPh>
    <rPh sb="5" eb="7">
      <t>ジュウタク</t>
    </rPh>
    <phoneticPr fontId="3"/>
  </si>
  <si>
    <t>戸建住宅の補助金算出（一戸あたりの定額　ZEH：７０万円）</t>
    <rPh sb="0" eb="2">
      <t>コダテ</t>
    </rPh>
    <rPh sb="2" eb="4">
      <t>ジュウタク</t>
    </rPh>
    <rPh sb="5" eb="8">
      <t>ホジョキン</t>
    </rPh>
    <rPh sb="8" eb="10">
      <t>サンシュツ</t>
    </rPh>
    <rPh sb="11" eb="13">
      <t>イッコ</t>
    </rPh>
    <rPh sb="17" eb="19">
      <t>テイガク</t>
    </rPh>
    <rPh sb="26" eb="27">
      <t>マン</t>
    </rPh>
    <rPh sb="27" eb="28">
      <t>エン</t>
    </rPh>
    <phoneticPr fontId="3"/>
  </si>
  <si>
    <t>戸建住宅の補助金申請額</t>
    <rPh sb="0" eb="2">
      <t>コダテ</t>
    </rPh>
    <rPh sb="2" eb="4">
      <t>ジュウタク</t>
    </rPh>
    <phoneticPr fontId="3"/>
  </si>
  <si>
    <t>①</t>
    <phoneticPr fontId="3"/>
  </si>
  <si>
    <t>■補助対象蓄電システム</t>
    <rPh sb="1" eb="3">
      <t>ホジョ</t>
    </rPh>
    <rPh sb="3" eb="5">
      <t>タイショウ</t>
    </rPh>
    <rPh sb="5" eb="7">
      <t>チクデン</t>
    </rPh>
    <phoneticPr fontId="3"/>
  </si>
  <si>
    <t>kWh</t>
    <phoneticPr fontId="3"/>
  </si>
  <si>
    <t>PCSのタイプ</t>
    <phoneticPr fontId="3"/>
  </si>
  <si>
    <t>kW</t>
    <phoneticPr fontId="3"/>
  </si>
  <si>
    <t>②</t>
    <phoneticPr fontId="3"/>
  </si>
  <si>
    <t>定型様式３-１　蓄電システム見積書の補助対象費用小計（Ａ）を記入してください。</t>
    <phoneticPr fontId="3"/>
  </si>
  <si>
    <t>③＝②の1/3</t>
    <phoneticPr fontId="3"/>
  </si>
  <si>
    <t>kWh</t>
    <phoneticPr fontId="3"/>
  </si>
  <si>
    <t>④</t>
    <phoneticPr fontId="3"/>
  </si>
  <si>
    <t>⑤＝③or④の
　　いずれか低い金額</t>
    <rPh sb="14" eb="15">
      <t>ヒク</t>
    </rPh>
    <rPh sb="16" eb="18">
      <t>キンガク</t>
    </rPh>
    <phoneticPr fontId="3"/>
  </si>
  <si>
    <t>■合計</t>
    <rPh sb="1" eb="3">
      <t>ゴウケイ</t>
    </rPh>
    <phoneticPr fontId="3"/>
  </si>
  <si>
    <r>
      <t>補助金交付申請予定額 
　</t>
    </r>
    <r>
      <rPr>
        <sz val="11"/>
        <rFont val="ＭＳ Ｐゴシック"/>
        <family val="3"/>
        <charset val="128"/>
      </rPr>
      <t>（様式第１に転記されます）</t>
    </r>
    <rPh sb="0" eb="3">
      <t>ホジョキン</t>
    </rPh>
    <rPh sb="3" eb="5">
      <t>コウフ</t>
    </rPh>
    <rPh sb="5" eb="7">
      <t>シンセイ</t>
    </rPh>
    <rPh sb="7" eb="9">
      <t>ヨテイ</t>
    </rPh>
    <rPh sb="9" eb="10">
      <t>ガク</t>
    </rPh>
    <rPh sb="14" eb="16">
      <t>ヨウシキ</t>
    </rPh>
    <rPh sb="16" eb="17">
      <t>ダイ</t>
    </rPh>
    <rPh sb="19" eb="21">
      <t>テンキ</t>
    </rPh>
    <phoneticPr fontId="3"/>
  </si>
  <si>
    <t>⑥＝①+⑤</t>
    <phoneticPr fontId="3"/>
  </si>
  <si>
    <t xml:space="preserve">    ４．③、④のいずれか低い金額（上限金額　ZEH：３０万円）</t>
    <rPh sb="19" eb="21">
      <t>ジョウゲン</t>
    </rPh>
    <rPh sb="21" eb="23">
      <t>キンガク</t>
    </rPh>
    <rPh sb="30" eb="32">
      <t>マンエン</t>
    </rPh>
    <phoneticPr fontId="3"/>
  </si>
  <si>
    <t>蓄電システム　見積書</t>
    <rPh sb="0" eb="2">
      <t>チクデン</t>
    </rPh>
    <rPh sb="7" eb="10">
      <t>ミツモリショ</t>
    </rPh>
    <phoneticPr fontId="3"/>
  </si>
  <si>
    <t>目標
価格</t>
    <rPh sb="0" eb="2">
      <t>モクヒョウ</t>
    </rPh>
    <rPh sb="3" eb="5">
      <t>カカク</t>
    </rPh>
    <phoneticPr fontId="40"/>
  </si>
  <si>
    <t>※保証年数に応じて定められた目標価格以下でないと申請できません（P30参照）</t>
    <phoneticPr fontId="3"/>
  </si>
  <si>
    <t>kWh　（Ⅰ）</t>
    <phoneticPr fontId="3"/>
  </si>
  <si>
    <t>円　（Ⅱ）</t>
    <rPh sb="0" eb="1">
      <t>エン</t>
    </rPh>
    <phoneticPr fontId="40"/>
  </si>
  <si>
    <t>円　（Ⅰ）　×　（Ⅱ）</t>
    <rPh sb="0" eb="1">
      <t>エン</t>
    </rPh>
    <phoneticPr fontId="3"/>
  </si>
  <si>
    <t>工事名称</t>
    <rPh sb="0" eb="2">
      <t>コウジ</t>
    </rPh>
    <rPh sb="2" eb="4">
      <t>メイショウ</t>
    </rPh>
    <phoneticPr fontId="3"/>
  </si>
  <si>
    <t>納入場所</t>
    <rPh sb="0" eb="2">
      <t>ノウニュウ</t>
    </rPh>
    <rPh sb="2" eb="4">
      <t>バショ</t>
    </rPh>
    <phoneticPr fontId="3"/>
  </si>
  <si>
    <t>見積金額</t>
    <rPh sb="0" eb="2">
      <t>ミツ</t>
    </rPh>
    <rPh sb="2" eb="4">
      <t>キンガク</t>
    </rPh>
    <phoneticPr fontId="3"/>
  </si>
  <si>
    <t>（税込）</t>
    <rPh sb="1" eb="3">
      <t>ゼイコミ</t>
    </rPh>
    <phoneticPr fontId="3"/>
  </si>
  <si>
    <t>補助対象費用の算出</t>
    <rPh sb="0" eb="2">
      <t>ホジョ</t>
    </rPh>
    <rPh sb="2" eb="4">
      <t>タイショウ</t>
    </rPh>
    <rPh sb="4" eb="6">
      <t>ヒヨウ</t>
    </rPh>
    <rPh sb="7" eb="9">
      <t>サンシュツ</t>
    </rPh>
    <phoneticPr fontId="3"/>
  </si>
  <si>
    <t>名称</t>
    <rPh sb="0" eb="2">
      <t>メイショウ</t>
    </rPh>
    <phoneticPr fontId="3"/>
  </si>
  <si>
    <t>数量</t>
    <rPh sb="0" eb="2">
      <t>スウリョウ</t>
    </rPh>
    <phoneticPr fontId="3"/>
  </si>
  <si>
    <t>単位</t>
    <rPh sb="0" eb="2">
      <t>タンイ</t>
    </rPh>
    <phoneticPr fontId="3"/>
  </si>
  <si>
    <t>単価</t>
    <rPh sb="0" eb="2">
      <t>タンカ</t>
    </rPh>
    <phoneticPr fontId="3"/>
  </si>
  <si>
    <t>金額</t>
    <rPh sb="0" eb="2">
      <t>キンガク</t>
    </rPh>
    <phoneticPr fontId="3"/>
  </si>
  <si>
    <t>備考</t>
    <rPh sb="0" eb="2">
      <t>ビコウ</t>
    </rPh>
    <phoneticPr fontId="3"/>
  </si>
  <si>
    <r>
      <rPr>
        <sz val="11"/>
        <rFont val="ＭＳ Ｐゴシック"/>
        <family val="3"/>
        <charset val="128"/>
      </rPr>
      <t>補助対象外</t>
    </r>
    <r>
      <rPr>
        <sz val="11"/>
        <rFont val="ＭＳ Ｐゴシック"/>
        <family val="3"/>
        <charset val="128"/>
      </rPr>
      <t>費用の算出</t>
    </r>
    <rPh sb="0" eb="2">
      <t>ホジョ</t>
    </rPh>
    <rPh sb="2" eb="5">
      <t>タイショウガイ</t>
    </rPh>
    <rPh sb="5" eb="7">
      <t>ヒヨウ</t>
    </rPh>
    <rPh sb="8" eb="10">
      <t>サンシュツ</t>
    </rPh>
    <phoneticPr fontId="3"/>
  </si>
  <si>
    <t>　　　　　　中計　（Ａ）+（Ｂ）　（税抜）</t>
    <rPh sb="6" eb="8">
      <t>チュウケイ</t>
    </rPh>
    <rPh sb="18" eb="20">
      <t>ゼイヌキ</t>
    </rPh>
    <phoneticPr fontId="3"/>
  </si>
  <si>
    <t>消費税</t>
    <rPh sb="0" eb="3">
      <t>ショウヒゼイ</t>
    </rPh>
    <phoneticPr fontId="3"/>
  </si>
  <si>
    <t>　　　　　　合計　（税込）</t>
    <rPh sb="6" eb="8">
      <t>ゴウケイ</t>
    </rPh>
    <rPh sb="10" eb="12">
      <t>ゼイコミ</t>
    </rPh>
    <phoneticPr fontId="3"/>
  </si>
  <si>
    <t>補助対象費用　小計　（Ａ）　（税抜）</t>
    <rPh sb="7" eb="9">
      <t>ショウケイ</t>
    </rPh>
    <phoneticPr fontId="3"/>
  </si>
  <si>
    <t>その他費用　小計　（Ｂ）　（税抜）</t>
    <rPh sb="2" eb="3">
      <t>タ</t>
    </rPh>
    <rPh sb="6" eb="8">
      <t>ショウケイ</t>
    </rPh>
    <phoneticPr fontId="3"/>
  </si>
  <si>
    <t>リースの利用</t>
    <rPh sb="4" eb="6">
      <t>リヨウ</t>
    </rPh>
    <phoneticPr fontId="3"/>
  </si>
  <si>
    <t>Ⅲ．温水式暖房（床暖房、パネルラジエーター等）　暖房専用熱源機か兼用熱源機かを選択すること</t>
    <rPh sb="2" eb="4">
      <t>オンスイ</t>
    </rPh>
    <rPh sb="4" eb="5">
      <t>シキ</t>
    </rPh>
    <rPh sb="5" eb="7">
      <t>ダンボウ</t>
    </rPh>
    <rPh sb="8" eb="9">
      <t>ユカ</t>
    </rPh>
    <rPh sb="9" eb="11">
      <t>ダンボウ</t>
    </rPh>
    <rPh sb="21" eb="22">
      <t>ナド</t>
    </rPh>
    <rPh sb="24" eb="26">
      <t>ダンボウ</t>
    </rPh>
    <rPh sb="26" eb="28">
      <t>センヨウ</t>
    </rPh>
    <rPh sb="28" eb="31">
      <t>ネツゲンキ</t>
    </rPh>
    <rPh sb="32" eb="34">
      <t>ケンヨウ</t>
    </rPh>
    <rPh sb="34" eb="36">
      <t>ネツゲン</t>
    </rPh>
    <rPh sb="36" eb="37">
      <t>キ</t>
    </rPh>
    <rPh sb="39" eb="41">
      <t>センタク</t>
    </rPh>
    <phoneticPr fontId="3"/>
  </si>
  <si>
    <t>ビルダー/プランナー
登録番号</t>
    <rPh sb="11" eb="13">
      <t>トウロク</t>
    </rPh>
    <rPh sb="13" eb="15">
      <t>バンゴウ</t>
    </rPh>
    <phoneticPr fontId="3"/>
  </si>
  <si>
    <t>ビルダー/プランナー
登録名称</t>
    <rPh sb="11" eb="13">
      <t>トウロク</t>
    </rPh>
    <rPh sb="13" eb="15">
      <t>メイショウ</t>
    </rPh>
    <phoneticPr fontId="3"/>
  </si>
  <si>
    <t>６.ＺＥＨビルダー/プランナー情報</t>
    <rPh sb="15" eb="17">
      <t>ジョウホウ</t>
    </rPh>
    <phoneticPr fontId="3"/>
  </si>
  <si>
    <t>Ｗｅｂプログラム未評価省エネルギー・システム
導入する場合は■をつける</t>
    <rPh sb="23" eb="25">
      <t>ドウニュウ</t>
    </rPh>
    <rPh sb="27" eb="29">
      <t>バアイ</t>
    </rPh>
    <phoneticPr fontId="3"/>
  </si>
  <si>
    <t>１０.Ｗｅｂプログラム未評価省エネルギー・システム</t>
    <phoneticPr fontId="3"/>
  </si>
  <si>
    <t>□</t>
    <phoneticPr fontId="40"/>
  </si>
  <si>
    <t>専用
兼用</t>
    <rPh sb="0" eb="2">
      <t>センヨウ</t>
    </rPh>
    <rPh sb="3" eb="5">
      <t>ケンヨウ</t>
    </rPh>
    <phoneticPr fontId="3"/>
  </si>
  <si>
    <t>平成３０年度　戸建分譲ＺＥＨ実証事業</t>
    <rPh sb="0" eb="2">
      <t>ヘイセイ</t>
    </rPh>
    <rPh sb="4" eb="6">
      <t>ネンド</t>
    </rPh>
    <rPh sb="7" eb="9">
      <t>コダテ</t>
    </rPh>
    <rPh sb="9" eb="11">
      <t>ブンジョウ</t>
    </rPh>
    <rPh sb="14" eb="16">
      <t>ジッショウ</t>
    </rPh>
    <rPh sb="16" eb="18">
      <t>ジギョウ</t>
    </rPh>
    <phoneticPr fontId="40"/>
  </si>
  <si>
    <t>定型様式１－２（１／３）</t>
    <phoneticPr fontId="3"/>
  </si>
  <si>
    <t>分譲地名</t>
    <rPh sb="0" eb="3">
      <t>ブンジョウチ</t>
    </rPh>
    <rPh sb="3" eb="4">
      <t>メイ</t>
    </rPh>
    <phoneticPr fontId="3"/>
  </si>
  <si>
    <t>区画番号</t>
    <rPh sb="0" eb="2">
      <t>クカク</t>
    </rPh>
    <rPh sb="2" eb="4">
      <t>バンゴウ</t>
    </rPh>
    <phoneticPr fontId="3"/>
  </si>
  <si>
    <t>定型様式１－２（２／３）</t>
    <phoneticPr fontId="3"/>
  </si>
  <si>
    <t>定型様式１－２（３／３）</t>
    <phoneticPr fontId="3"/>
  </si>
  <si>
    <t>定型様式２－２</t>
    <phoneticPr fontId="3"/>
  </si>
  <si>
    <t>定型様式３－２</t>
    <rPh sb="0" eb="2">
      <t>テイケイ</t>
    </rPh>
    <rPh sb="2" eb="4">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</si>
</sst>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_);[Red]\(0\)"/>
    <numFmt numFmtId="177" formatCode="0_ "/>
    <numFmt numFmtId="178" formatCode="#,##0_ "/>
    <numFmt numFmtId="179" formatCode="0.0"/>
    <numFmt numFmtId="180" formatCode="#,##0.0"/>
    <numFmt numFmtId="181" formatCode="0.000"/>
    <numFmt numFmtId="182" formatCode="#,##0.0;[Red]\-#,##0.0"/>
    <numFmt numFmtId="183" formatCode="0.000_);[Red]\(0.000\)"/>
    <numFmt numFmtId="184" formatCode="0.00_);[Red]\(0.00\)"/>
  </numFmts>
  <fonts count="76"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0"/>
      <color indexed="8"/>
      <name val="ＭＳ 明朝"/>
      <family val="1"/>
      <charset val="128"/>
    </font>
    <font>
      <sz val="12"/>
      <name val="ＭＳ 明朝"/>
      <family val="1"/>
      <charset val="128"/>
    </font>
    <font>
      <sz val="10"/>
      <name val="ＭＳ 明朝"/>
      <family val="1"/>
      <charset val="128"/>
    </font>
    <font>
      <b/>
      <sz val="14"/>
      <name val="ＭＳ 明朝"/>
      <family val="1"/>
      <charset val="128"/>
    </font>
    <font>
      <sz val="9"/>
      <name val="ＭＳ 明朝"/>
      <family val="1"/>
      <charset val="128"/>
    </font>
    <font>
      <sz val="11"/>
      <name val="ＭＳ Ｐゴシック"/>
      <family val="3"/>
      <charset val="128"/>
    </font>
    <font>
      <sz val="11"/>
      <name val="ＭＳ 明朝"/>
      <family val="1"/>
      <charset val="128"/>
    </font>
    <font>
      <sz val="10"/>
      <name val="ＭＳ Ｐゴシック"/>
      <family val="3"/>
      <charset val="128"/>
    </font>
    <font>
      <sz val="10"/>
      <name val="ＭＳ Ｐ明朝"/>
      <family val="1"/>
      <charset val="128"/>
    </font>
    <font>
      <sz val="11"/>
      <name val="ＭＳ Ｐ明朝"/>
      <family val="1"/>
      <charset val="128"/>
    </font>
    <font>
      <sz val="11"/>
      <color indexed="8"/>
      <name val="ＭＳ 明朝"/>
      <family val="1"/>
      <charset val="128"/>
    </font>
    <font>
      <sz val="13"/>
      <name val="ＭＳ 明朝"/>
      <family val="1"/>
      <charset val="128"/>
    </font>
    <font>
      <sz val="15"/>
      <name val="ＭＳ 明朝"/>
      <family val="1"/>
      <charset val="128"/>
    </font>
    <font>
      <b/>
      <sz val="17"/>
      <name val="ＭＳ 明朝"/>
      <family val="1"/>
      <charset val="128"/>
    </font>
    <font>
      <sz val="17"/>
      <name val="ＭＳ 明朝"/>
      <family val="1"/>
      <charset val="128"/>
    </font>
    <font>
      <sz val="12"/>
      <name val="ＭＳ Ｐ明朝"/>
      <family val="1"/>
      <charset val="128"/>
    </font>
    <font>
      <sz val="7"/>
      <name val="ＭＳ Ｐ明朝"/>
      <family val="1"/>
      <charset val="128"/>
    </font>
    <font>
      <sz val="13.3"/>
      <name val="ＭＳ 明朝"/>
      <family val="1"/>
      <charset val="128"/>
    </font>
    <font>
      <u/>
      <sz val="12"/>
      <name val="ＭＳ 明朝"/>
      <family val="1"/>
      <charset val="128"/>
    </font>
    <font>
      <sz val="14"/>
      <name val="ＭＳ 明朝"/>
      <family val="1"/>
      <charset val="128"/>
    </font>
    <font>
      <sz val="16"/>
      <name val="ＭＳ 明朝"/>
      <family val="1"/>
      <charset val="128"/>
    </font>
    <font>
      <b/>
      <sz val="16"/>
      <name val="ＭＳ 明朝"/>
      <family val="1"/>
      <charset val="128"/>
    </font>
    <font>
      <b/>
      <sz val="15"/>
      <name val="ＭＳ 明朝"/>
      <family val="1"/>
      <charset val="128"/>
    </font>
    <font>
      <b/>
      <u/>
      <sz val="17"/>
      <name val="ＭＳ 明朝"/>
      <family val="1"/>
      <charset val="128"/>
    </font>
    <font>
      <sz val="20"/>
      <name val="ＭＳ 明朝"/>
      <family val="1"/>
      <charset val="128"/>
    </font>
    <font>
      <sz val="12"/>
      <name val="ＭＳ ゴシック"/>
      <family val="3"/>
      <charset val="128"/>
    </font>
    <font>
      <b/>
      <sz val="13"/>
      <name val="ＭＳ 明朝"/>
      <family val="1"/>
      <charset val="128"/>
    </font>
    <font>
      <b/>
      <sz val="13"/>
      <name val="ＭＳ Ｐ明朝"/>
      <family val="1"/>
      <charset val="128"/>
    </font>
    <font>
      <sz val="12.5"/>
      <name val="ＭＳ 明朝"/>
      <family val="1"/>
      <charset val="128"/>
    </font>
    <font>
      <sz val="17"/>
      <color indexed="8"/>
      <name val="ＭＳ 明朝"/>
      <family val="1"/>
      <charset val="128"/>
    </font>
    <font>
      <sz val="15"/>
      <name val="ＭＳ Ｐ明朝"/>
      <family val="1"/>
      <charset val="128"/>
    </font>
    <font>
      <b/>
      <sz val="17"/>
      <name val="ＭＳ Ｐ明朝"/>
      <family val="1"/>
      <charset val="128"/>
    </font>
    <font>
      <sz val="17"/>
      <name val="ＭＳ Ｐ明朝"/>
      <family val="1"/>
      <charset val="128"/>
    </font>
    <font>
      <sz val="6"/>
      <name val="ＭＳ Ｐゴシック"/>
      <family val="3"/>
      <charset val="128"/>
    </font>
    <font>
      <sz val="11"/>
      <color theme="1"/>
      <name val="ＭＳ Ｐゴシック"/>
      <family val="3"/>
      <charset val="128"/>
      <scheme val="minor"/>
    </font>
    <font>
      <sz val="17"/>
      <color theme="0"/>
      <name val="ＭＳ 明朝"/>
      <family val="1"/>
      <charset val="128"/>
    </font>
    <font>
      <sz val="6"/>
      <name val="ＭＳ Ｐゴシック"/>
      <family val="3"/>
      <charset val="128"/>
      <scheme val="minor"/>
    </font>
    <font>
      <sz val="10.5"/>
      <name val="ＭＳ 明朝"/>
      <family val="1"/>
      <charset val="128"/>
    </font>
    <font>
      <b/>
      <sz val="15"/>
      <color rgb="FFFF0000"/>
      <name val="ＭＳ 明朝"/>
      <family val="1"/>
      <charset val="128"/>
    </font>
    <font>
      <sz val="12"/>
      <color rgb="FFFF0000"/>
      <name val="ＭＳ 明朝"/>
      <family val="1"/>
      <charset val="128"/>
    </font>
    <font>
      <b/>
      <sz val="14"/>
      <color rgb="FFFF0000"/>
      <name val="ＭＳ 明朝"/>
      <family val="1"/>
      <charset val="128"/>
    </font>
    <font>
      <sz val="12"/>
      <name val="ＭＳ Ｐゴシック"/>
      <family val="3"/>
      <charset val="128"/>
    </font>
    <font>
      <b/>
      <sz val="16"/>
      <name val="ＭＳ Ｐ明朝"/>
      <family val="1"/>
      <charset val="128"/>
    </font>
    <font>
      <sz val="14"/>
      <name val="ＭＳ Ｐ明朝"/>
      <family val="1"/>
      <charset val="128"/>
    </font>
    <font>
      <sz val="10"/>
      <color indexed="8"/>
      <name val="ＭＳ Ｐ明朝"/>
      <family val="1"/>
      <charset val="128"/>
    </font>
    <font>
      <sz val="15"/>
      <color indexed="8"/>
      <name val="ＭＳ Ｐ明朝"/>
      <family val="1"/>
      <charset val="128"/>
    </font>
    <font>
      <b/>
      <sz val="14"/>
      <name val="ＭＳ Ｐ明朝"/>
      <family val="1"/>
      <charset val="128"/>
    </font>
    <font>
      <b/>
      <sz val="15"/>
      <name val="ＭＳ Ｐ明朝"/>
      <family val="1"/>
      <charset val="128"/>
    </font>
    <font>
      <sz val="13"/>
      <name val="ＭＳ Ｐ明朝"/>
      <family val="1"/>
      <charset val="128"/>
    </font>
    <font>
      <sz val="9"/>
      <name val="ＭＳ Ｐ明朝"/>
      <family val="1"/>
      <charset val="128"/>
    </font>
    <font>
      <sz val="11"/>
      <color indexed="8"/>
      <name val="ＭＳ Ｐ明朝"/>
      <family val="1"/>
      <charset val="128"/>
    </font>
    <font>
      <sz val="14"/>
      <color indexed="8"/>
      <name val="ＭＳ Ｐ明朝"/>
      <family val="1"/>
      <charset val="128"/>
    </font>
    <font>
      <sz val="10.5"/>
      <name val="ＭＳ Ｐ明朝"/>
      <family val="1"/>
      <charset val="128"/>
    </font>
    <font>
      <b/>
      <sz val="12"/>
      <name val="ＭＳ Ｐ明朝"/>
      <family val="1"/>
      <charset val="128"/>
    </font>
    <font>
      <sz val="16"/>
      <name val="ＭＳ Ｐ明朝"/>
      <family val="1"/>
      <charset val="128"/>
    </font>
    <font>
      <vertAlign val="subscript"/>
      <sz val="11"/>
      <name val="ＭＳ Ｐ明朝"/>
      <family val="1"/>
      <charset val="128"/>
    </font>
    <font>
      <sz val="12.5"/>
      <name val="ＭＳ Ｐ明朝"/>
      <family val="1"/>
      <charset val="128"/>
    </font>
    <font>
      <b/>
      <sz val="10"/>
      <name val="ＭＳ Ｐ明朝"/>
      <family val="1"/>
      <charset val="128"/>
    </font>
    <font>
      <sz val="11"/>
      <color rgb="FF000000"/>
      <name val="ＭＳ Ｐ明朝"/>
      <family val="1"/>
      <charset val="128"/>
    </font>
    <font>
      <sz val="13"/>
      <color rgb="FFFF0000"/>
      <name val="ＭＳ Ｐ明朝"/>
      <family val="1"/>
      <charset val="128"/>
    </font>
    <font>
      <sz val="11"/>
      <color theme="1"/>
      <name val="ＭＳ Ｐ明朝"/>
      <family val="1"/>
      <charset val="128"/>
    </font>
    <font>
      <sz val="8"/>
      <name val="ＭＳ Ｐ明朝"/>
      <family val="1"/>
      <charset val="128"/>
    </font>
    <font>
      <sz val="7.5"/>
      <name val="ＭＳ Ｐ明朝"/>
      <family val="1"/>
      <charset val="128"/>
    </font>
    <font>
      <b/>
      <sz val="15"/>
      <name val="ＭＳ Ｐゴシック"/>
      <family val="3"/>
      <charset val="128"/>
    </font>
    <font>
      <b/>
      <sz val="11"/>
      <name val="ＭＳ Ｐゴシック"/>
      <family val="3"/>
      <charset val="128"/>
    </font>
    <font>
      <sz val="13"/>
      <name val="ＭＳ Ｐゴシック"/>
      <family val="3"/>
      <charset val="128"/>
    </font>
    <font>
      <sz val="9"/>
      <name val="ＭＳ Ｐゴシック"/>
      <family val="3"/>
      <charset val="128"/>
    </font>
    <font>
      <sz val="14"/>
      <name val="ＭＳ Ｐゴシック"/>
      <family val="3"/>
      <charset val="128"/>
    </font>
    <font>
      <sz val="8"/>
      <name val="ＭＳ Ｐゴシック"/>
      <family val="3"/>
      <charset val="128"/>
    </font>
    <font>
      <sz val="13"/>
      <color indexed="8"/>
      <name val="HGS創英角ｺﾞｼｯｸUB"/>
      <family val="3"/>
      <charset val="128"/>
    </font>
    <font>
      <sz val="11"/>
      <name val="ＭＳ Ｐゴシック"/>
      <family val="3"/>
      <charset val="128"/>
      <scheme val="minor"/>
    </font>
    <font>
      <u/>
      <sz val="11"/>
      <color indexed="12"/>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2" fillId="0" borderId="0">
      <alignment vertical="center"/>
    </xf>
    <xf numFmtId="0" fontId="1" fillId="0" borderId="0">
      <alignment vertical="center"/>
    </xf>
    <xf numFmtId="38" fontId="38" fillId="0" borderId="0" applyFont="0" applyFill="0" applyBorder="0" applyAlignment="0" applyProtection="0">
      <alignment vertical="center"/>
    </xf>
    <xf numFmtId="0" fontId="9" fillId="0" borderId="0">
      <alignment vertical="center"/>
    </xf>
    <xf numFmtId="0" fontId="1" fillId="0" borderId="0">
      <alignment vertical="center"/>
    </xf>
    <xf numFmtId="6" fontId="38" fillId="0" borderId="0" applyFont="0" applyFill="0" applyBorder="0" applyAlignment="0" applyProtection="0">
      <alignment vertical="center"/>
    </xf>
    <xf numFmtId="9" fontId="9" fillId="0" borderId="0" applyFont="0" applyFill="0" applyBorder="0" applyAlignment="0" applyProtection="0">
      <alignment vertical="center"/>
    </xf>
    <xf numFmtId="0" fontId="75"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1" fillId="0" borderId="0">
      <alignment vertical="center"/>
    </xf>
    <xf numFmtId="0" fontId="9" fillId="0" borderId="0">
      <alignment vertical="center"/>
    </xf>
    <xf numFmtId="0" fontId="38" fillId="0" borderId="0">
      <alignment vertical="center"/>
    </xf>
    <xf numFmtId="0" fontId="38" fillId="0" borderId="0">
      <alignment vertical="center"/>
    </xf>
    <xf numFmtId="0" fontId="1" fillId="0" borderId="0">
      <alignment vertical="center"/>
    </xf>
    <xf numFmtId="0" fontId="38" fillId="0" borderId="0">
      <alignment vertical="center"/>
    </xf>
    <xf numFmtId="0" fontId="9" fillId="0" borderId="0"/>
    <xf numFmtId="0" fontId="38" fillId="0" borderId="0">
      <alignment vertical="center"/>
    </xf>
    <xf numFmtId="0" fontId="38" fillId="0" borderId="0">
      <alignment vertical="center"/>
    </xf>
    <xf numFmtId="0" fontId="38" fillId="0" borderId="0">
      <alignment vertical="center"/>
    </xf>
    <xf numFmtId="0" fontId="1" fillId="0" borderId="0">
      <alignment vertical="center"/>
    </xf>
    <xf numFmtId="0" fontId="1" fillId="0" borderId="0">
      <alignment vertical="center"/>
    </xf>
    <xf numFmtId="0" fontId="9" fillId="0" borderId="0"/>
    <xf numFmtId="0" fontId="1" fillId="0" borderId="0">
      <alignment vertical="center"/>
    </xf>
    <xf numFmtId="0" fontId="38" fillId="0" borderId="0">
      <alignment vertical="center"/>
    </xf>
    <xf numFmtId="0" fontId="1" fillId="0" borderId="0">
      <alignment vertical="center"/>
    </xf>
    <xf numFmtId="0" fontId="38" fillId="0" borderId="0"/>
  </cellStyleXfs>
  <cellXfs count="1101">
    <xf numFmtId="0" fontId="0" fillId="0" borderId="0" xfId="0">
      <alignment vertical="center"/>
    </xf>
    <xf numFmtId="0" fontId="9" fillId="0" borderId="0" xfId="0" applyFont="1" applyFill="1">
      <alignment vertical="center"/>
    </xf>
    <xf numFmtId="0" fontId="19" fillId="0" borderId="0" xfId="0" applyFont="1" applyBorder="1" applyAlignment="1" applyProtection="1">
      <alignment vertical="center" wrapText="1"/>
      <protection hidden="1"/>
    </xf>
    <xf numFmtId="0" fontId="19" fillId="2" borderId="0" xfId="0" applyFont="1" applyFill="1" applyBorder="1" applyAlignment="1" applyProtection="1">
      <alignment vertical="center" wrapText="1"/>
      <protection hidden="1"/>
    </xf>
    <xf numFmtId="0" fontId="9" fillId="0" borderId="0" xfId="0" applyFont="1">
      <alignment vertical="center"/>
    </xf>
    <xf numFmtId="0" fontId="6" fillId="0" borderId="0" xfId="12" applyFont="1" applyFill="1" applyAlignment="1" applyProtection="1">
      <alignment vertical="center"/>
      <protection hidden="1"/>
    </xf>
    <xf numFmtId="0" fontId="4" fillId="0" borderId="0" xfId="12" applyFont="1" applyFill="1" applyAlignment="1" applyProtection="1">
      <alignment vertical="center"/>
      <protection hidden="1"/>
    </xf>
    <xf numFmtId="0" fontId="4" fillId="0" borderId="0" xfId="12" applyFont="1" applyFill="1" applyBorder="1" applyAlignment="1" applyProtection="1">
      <alignment vertical="center"/>
      <protection hidden="1"/>
    </xf>
    <xf numFmtId="0" fontId="33" fillId="0" borderId="0" xfId="12" applyFont="1" applyFill="1" applyBorder="1" applyAlignment="1" applyProtection="1">
      <alignment vertical="center" shrinkToFit="1"/>
      <protection hidden="1"/>
    </xf>
    <xf numFmtId="0" fontId="14" fillId="0" borderId="0" xfId="12" applyFont="1" applyFill="1" applyAlignment="1" applyProtection="1">
      <alignment vertical="center"/>
      <protection hidden="1"/>
    </xf>
    <xf numFmtId="0" fontId="5" fillId="4" borderId="0" xfId="12" applyFont="1" applyFill="1" applyBorder="1" applyAlignment="1" applyProtection="1">
      <alignment horizontal="left" vertical="center"/>
      <protection hidden="1"/>
    </xf>
    <xf numFmtId="0" fontId="5" fillId="4" borderId="0" xfId="12" applyFont="1" applyFill="1" applyBorder="1" applyAlignment="1" applyProtection="1">
      <alignment horizontal="right" vertical="center" shrinkToFit="1"/>
      <protection hidden="1"/>
    </xf>
    <xf numFmtId="0" fontId="5" fillId="4" borderId="0" xfId="12" applyFont="1" applyFill="1" applyBorder="1" applyAlignment="1" applyProtection="1">
      <alignment vertical="center" shrinkToFit="1"/>
      <protection hidden="1"/>
    </xf>
    <xf numFmtId="0" fontId="6" fillId="0" borderId="0" xfId="12" applyFont="1" applyFill="1" applyBorder="1" applyAlignment="1" applyProtection="1">
      <alignment vertical="center"/>
      <protection hidden="1"/>
    </xf>
    <xf numFmtId="0" fontId="18" fillId="0" borderId="0" xfId="12" applyFont="1" applyFill="1" applyBorder="1" applyAlignment="1" applyProtection="1">
      <alignment vertical="center" shrinkToFit="1"/>
      <protection hidden="1"/>
    </xf>
    <xf numFmtId="0" fontId="5" fillId="0" borderId="0" xfId="12" applyFont="1" applyFill="1" applyBorder="1" applyAlignment="1" applyProtection="1">
      <alignment vertical="center"/>
      <protection hidden="1"/>
    </xf>
    <xf numFmtId="0" fontId="10" fillId="0" borderId="0" xfId="12" applyFont="1" applyFill="1" applyAlignment="1" applyProtection="1">
      <alignment vertical="center"/>
      <protection hidden="1"/>
    </xf>
    <xf numFmtId="0" fontId="0" fillId="0" borderId="1" xfId="0" applyBorder="1">
      <alignment vertical="center"/>
    </xf>
    <xf numFmtId="2" fontId="0" fillId="0" borderId="1" xfId="0" applyNumberFormat="1" applyBorder="1">
      <alignment vertical="center"/>
    </xf>
    <xf numFmtId="0" fontId="0" fillId="5" borderId="1" xfId="0" applyFill="1" applyBorder="1">
      <alignment vertical="center"/>
    </xf>
    <xf numFmtId="0" fontId="7" fillId="4" borderId="0" xfId="12" applyFont="1" applyFill="1" applyBorder="1" applyAlignment="1">
      <alignment vertical="center"/>
    </xf>
    <xf numFmtId="0" fontId="5" fillId="4" borderId="0" xfId="12" applyFont="1" applyFill="1" applyBorder="1" applyAlignment="1">
      <alignment vertical="center"/>
    </xf>
    <xf numFmtId="38" fontId="5" fillId="4" borderId="0" xfId="3" applyFont="1" applyFill="1" applyBorder="1" applyAlignment="1">
      <alignment vertical="center"/>
    </xf>
    <xf numFmtId="0" fontId="5" fillId="4" borderId="0" xfId="12" applyFont="1" applyFill="1" applyAlignment="1">
      <alignment vertical="center"/>
    </xf>
    <xf numFmtId="0" fontId="18" fillId="4" borderId="0" xfId="12" applyFont="1" applyFill="1" applyAlignment="1" applyProtection="1">
      <alignment vertical="center"/>
    </xf>
    <xf numFmtId="0" fontId="5" fillId="4" borderId="0" xfId="12" applyFont="1" applyFill="1" applyAlignment="1" applyProtection="1">
      <alignment vertical="center"/>
    </xf>
    <xf numFmtId="0" fontId="6" fillId="4" borderId="0" xfId="12" applyFont="1" applyFill="1" applyAlignment="1">
      <alignment vertical="center"/>
    </xf>
    <xf numFmtId="0" fontId="6" fillId="4" borderId="0" xfId="12" applyFont="1" applyFill="1" applyAlignment="1">
      <alignment horizontal="center" vertical="center"/>
    </xf>
    <xf numFmtId="38" fontId="6" fillId="4" borderId="0" xfId="3" applyFont="1" applyFill="1" applyAlignment="1">
      <alignment vertical="center"/>
    </xf>
    <xf numFmtId="49" fontId="5" fillId="4" borderId="0" xfId="12" applyNumberFormat="1" applyFont="1" applyFill="1" applyAlignment="1">
      <alignment vertical="center"/>
    </xf>
    <xf numFmtId="0" fontId="21" fillId="4" borderId="0" xfId="12" applyFont="1" applyFill="1" applyBorder="1" applyAlignment="1">
      <alignment vertical="center"/>
    </xf>
    <xf numFmtId="0" fontId="22" fillId="4" borderId="0" xfId="12" applyFont="1" applyFill="1" applyBorder="1" applyAlignment="1">
      <alignment vertical="center"/>
    </xf>
    <xf numFmtId="0" fontId="22" fillId="4" borderId="0" xfId="12" applyFont="1" applyFill="1" applyBorder="1" applyAlignment="1">
      <alignment horizontal="right" vertical="center"/>
    </xf>
    <xf numFmtId="0" fontId="5" fillId="4" borderId="0" xfId="12" applyNumberFormat="1" applyFont="1" applyFill="1" applyAlignment="1">
      <alignment vertical="center"/>
    </xf>
    <xf numFmtId="176" fontId="5" fillId="4" borderId="0" xfId="12" applyNumberFormat="1" applyFont="1" applyFill="1" applyAlignment="1">
      <alignment vertical="center"/>
    </xf>
    <xf numFmtId="0" fontId="21" fillId="4" borderId="0" xfId="12" applyFont="1" applyFill="1" applyBorder="1" applyAlignment="1">
      <alignment horizontal="left" vertical="center"/>
    </xf>
    <xf numFmtId="0" fontId="21" fillId="4" borderId="0" xfId="12" applyFont="1" applyFill="1" applyBorder="1" applyAlignment="1">
      <alignment horizontal="right" vertical="center"/>
    </xf>
    <xf numFmtId="0" fontId="22" fillId="4" borderId="0" xfId="12" applyFont="1" applyFill="1" applyBorder="1" applyAlignment="1">
      <alignment horizontal="center" vertical="center"/>
    </xf>
    <xf numFmtId="49" fontId="5" fillId="4" borderId="0" xfId="12" applyNumberFormat="1" applyFont="1" applyFill="1" applyBorder="1" applyAlignment="1" applyProtection="1">
      <alignment horizontal="center" vertical="center"/>
    </xf>
    <xf numFmtId="0" fontId="18" fillId="4" borderId="0" xfId="12" applyFont="1" applyFill="1" applyBorder="1" applyAlignment="1">
      <alignment vertical="center"/>
    </xf>
    <xf numFmtId="0" fontId="5" fillId="4" borderId="0" xfId="12" applyFont="1" applyFill="1" applyBorder="1" applyAlignment="1">
      <alignment horizontal="left" vertical="center"/>
    </xf>
    <xf numFmtId="0" fontId="6" fillId="4" borderId="0" xfId="12" applyFont="1" applyFill="1" applyBorder="1" applyAlignment="1">
      <alignment vertical="center"/>
    </xf>
    <xf numFmtId="0" fontId="5" fillId="4" borderId="0" xfId="12" applyFont="1" applyFill="1" applyBorder="1" applyAlignment="1">
      <alignment vertical="center" shrinkToFit="1"/>
    </xf>
    <xf numFmtId="0" fontId="5" fillId="4" borderId="0" xfId="12" applyFont="1" applyFill="1" applyBorder="1" applyAlignment="1">
      <alignment horizontal="left" vertical="center" shrinkToFit="1"/>
    </xf>
    <xf numFmtId="0" fontId="5" fillId="4" borderId="0" xfId="12" applyFont="1" applyFill="1" applyBorder="1" applyAlignment="1">
      <alignment horizontal="center" vertical="center" shrinkToFit="1"/>
    </xf>
    <xf numFmtId="0" fontId="6" fillId="4" borderId="0" xfId="12" applyFont="1" applyFill="1" applyBorder="1" applyAlignment="1">
      <alignment vertical="center" shrinkToFit="1"/>
    </xf>
    <xf numFmtId="0" fontId="6" fillId="4" borderId="0" xfId="12" applyFont="1" applyFill="1" applyAlignment="1">
      <alignment vertical="center" shrinkToFit="1"/>
    </xf>
    <xf numFmtId="0" fontId="26" fillId="0" borderId="0" xfId="12" applyFont="1" applyFill="1" applyBorder="1" applyAlignment="1">
      <alignment vertical="center"/>
    </xf>
    <xf numFmtId="0" fontId="25" fillId="4" borderId="0" xfId="12" applyFont="1" applyFill="1" applyBorder="1" applyAlignment="1">
      <alignment vertical="center"/>
    </xf>
    <xf numFmtId="0" fontId="26" fillId="4" borderId="0" xfId="12" applyFont="1" applyFill="1" applyBorder="1" applyAlignment="1">
      <alignment vertical="center"/>
    </xf>
    <xf numFmtId="0" fontId="16" fillId="4" borderId="0" xfId="12" applyFont="1" applyFill="1" applyBorder="1" applyAlignment="1">
      <alignment vertical="center"/>
    </xf>
    <xf numFmtId="0" fontId="6" fillId="4" borderId="0" xfId="12" applyFont="1" applyFill="1" applyBorder="1" applyAlignment="1">
      <alignment horizontal="center" vertical="center"/>
    </xf>
    <xf numFmtId="38" fontId="6" fillId="4" borderId="0" xfId="3" applyFont="1" applyFill="1" applyBorder="1" applyAlignment="1">
      <alignment vertical="center"/>
    </xf>
    <xf numFmtId="0" fontId="18" fillId="4" borderId="0" xfId="12" applyFont="1" applyFill="1" applyAlignment="1">
      <alignment vertical="center"/>
    </xf>
    <xf numFmtId="0" fontId="16" fillId="4" borderId="0" xfId="12" applyFont="1" applyFill="1" applyAlignment="1">
      <alignment vertical="center"/>
    </xf>
    <xf numFmtId="0" fontId="6" fillId="4" borderId="2" xfId="12" applyFont="1" applyFill="1" applyBorder="1" applyAlignment="1">
      <alignment vertical="center"/>
    </xf>
    <xf numFmtId="0" fontId="23" fillId="4" borderId="0" xfId="12" applyFont="1" applyFill="1" applyAlignment="1">
      <alignment vertical="center"/>
    </xf>
    <xf numFmtId="0" fontId="23" fillId="4" borderId="0" xfId="12" applyFont="1" applyFill="1" applyAlignment="1">
      <alignment horizontal="center" vertical="center"/>
    </xf>
    <xf numFmtId="38" fontId="23" fillId="4" borderId="0" xfId="3" applyFont="1" applyFill="1" applyAlignment="1">
      <alignment vertical="center"/>
    </xf>
    <xf numFmtId="0" fontId="21" fillId="4" borderId="0" xfId="12" applyFont="1" applyFill="1" applyBorder="1" applyAlignment="1">
      <alignment horizontal="center" vertical="center"/>
    </xf>
    <xf numFmtId="49" fontId="23" fillId="4" borderId="0" xfId="0" applyNumberFormat="1" applyFont="1" applyFill="1" applyBorder="1" applyAlignment="1">
      <alignment vertical="center" wrapText="1"/>
    </xf>
    <xf numFmtId="49" fontId="5" fillId="4" borderId="0" xfId="0" applyNumberFormat="1" applyFont="1" applyFill="1" applyBorder="1" applyAlignment="1">
      <alignment vertical="top"/>
    </xf>
    <xf numFmtId="49" fontId="29" fillId="4" borderId="0" xfId="0" applyNumberFormat="1" applyFont="1" applyFill="1" applyBorder="1" applyAlignment="1">
      <alignment vertical="top"/>
    </xf>
    <xf numFmtId="49" fontId="10" fillId="4" borderId="0" xfId="0" applyNumberFormat="1" applyFont="1" applyFill="1" applyBorder="1" applyAlignment="1">
      <alignment vertical="top"/>
    </xf>
    <xf numFmtId="49" fontId="6" fillId="4" borderId="0" xfId="0" applyNumberFormat="1" applyFont="1" applyFill="1" applyBorder="1">
      <alignment vertical="center"/>
    </xf>
    <xf numFmtId="49" fontId="8" fillId="4" borderId="0" xfId="0" applyNumberFormat="1" applyFont="1" applyFill="1" applyBorder="1" applyAlignment="1">
      <alignment vertical="center" wrapText="1"/>
    </xf>
    <xf numFmtId="49" fontId="8" fillId="4" borderId="0" xfId="0" applyNumberFormat="1" applyFont="1" applyFill="1" applyBorder="1" applyAlignment="1">
      <alignment vertical="center"/>
    </xf>
    <xf numFmtId="0" fontId="30" fillId="4" borderId="0" xfId="12" applyFont="1" applyFill="1" applyBorder="1" applyAlignment="1">
      <alignment vertical="center"/>
    </xf>
    <xf numFmtId="0" fontId="18" fillId="4" borderId="0" xfId="12" applyFont="1" applyFill="1" applyBorder="1" applyAlignment="1" applyProtection="1">
      <alignment vertical="center"/>
    </xf>
    <xf numFmtId="0" fontId="30" fillId="4" borderId="0" xfId="12" applyFont="1" applyFill="1" applyBorder="1" applyAlignment="1" applyProtection="1">
      <alignment vertical="center"/>
    </xf>
    <xf numFmtId="0" fontId="6" fillId="4" borderId="0" xfId="12" applyFont="1" applyFill="1" applyAlignment="1" applyProtection="1">
      <alignment vertical="center"/>
    </xf>
    <xf numFmtId="0" fontId="18" fillId="4" borderId="0" xfId="12" applyFont="1" applyFill="1" applyBorder="1" applyAlignment="1" applyProtection="1">
      <alignment horizontal="center" vertical="center"/>
    </xf>
    <xf numFmtId="0" fontId="11" fillId="4" borderId="0" xfId="0" applyFont="1" applyFill="1" applyAlignment="1">
      <alignment vertical="center"/>
    </xf>
    <xf numFmtId="0" fontId="12"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12" fillId="4" borderId="0" xfId="0" applyFont="1" applyFill="1" applyBorder="1" applyAlignment="1">
      <alignment horizontal="left" vertical="center"/>
    </xf>
    <xf numFmtId="0" fontId="11" fillId="4" borderId="0" xfId="0" applyFont="1" applyFill="1" applyBorder="1" applyAlignment="1">
      <alignment horizontal="left" vertical="center"/>
    </xf>
    <xf numFmtId="0" fontId="31" fillId="4"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horizontal="center" vertical="center"/>
    </xf>
    <xf numFmtId="0" fontId="11" fillId="0" borderId="0" xfId="0" applyFont="1" applyFill="1" applyBorder="1">
      <alignment vertical="center"/>
    </xf>
    <xf numFmtId="0" fontId="9" fillId="0" borderId="0" xfId="0" applyFont="1" applyFill="1" applyBorder="1">
      <alignment vertical="center"/>
    </xf>
    <xf numFmtId="0" fontId="13" fillId="0" borderId="0" xfId="0" applyFont="1" applyFill="1" applyBorder="1">
      <alignment vertical="center"/>
    </xf>
    <xf numFmtId="0" fontId="11" fillId="0" borderId="0" xfId="0" applyFont="1" applyFill="1">
      <alignment vertical="center"/>
    </xf>
    <xf numFmtId="0" fontId="4" fillId="0" borderId="0" xfId="12" applyFont="1" applyFill="1" applyAlignment="1">
      <alignment vertical="center"/>
    </xf>
    <xf numFmtId="49" fontId="6" fillId="0" borderId="0" xfId="0" applyNumberFormat="1" applyFont="1" applyFill="1" applyBorder="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vertical="top"/>
    </xf>
    <xf numFmtId="49" fontId="10" fillId="0" borderId="0" xfId="0" applyNumberFormat="1" applyFont="1" applyFill="1" applyBorder="1" applyAlignment="1">
      <alignment vertical="top"/>
    </xf>
    <xf numFmtId="49" fontId="8" fillId="0" borderId="0" xfId="0" applyNumberFormat="1" applyFont="1" applyFill="1" applyBorder="1" applyAlignment="1">
      <alignment vertical="top" wrapText="1"/>
    </xf>
    <xf numFmtId="0" fontId="4" fillId="0" borderId="0" xfId="12" applyFont="1" applyFill="1" applyAlignment="1">
      <alignment horizontal="center" vertical="center"/>
    </xf>
    <xf numFmtId="38" fontId="4" fillId="0" borderId="0" xfId="3" applyFont="1" applyFill="1" applyAlignment="1">
      <alignment vertical="center"/>
    </xf>
    <xf numFmtId="0" fontId="5" fillId="4" borderId="0" xfId="12" applyFont="1" applyFill="1" applyBorder="1" applyAlignment="1">
      <alignment horizontal="center" vertical="center"/>
    </xf>
    <xf numFmtId="0" fontId="16" fillId="0" borderId="0" xfId="12" applyFont="1" applyFill="1" applyBorder="1" applyAlignment="1">
      <alignment vertical="center"/>
    </xf>
    <xf numFmtId="0" fontId="6" fillId="0" borderId="0" xfId="12" applyFont="1" applyFill="1" applyBorder="1" applyAlignment="1">
      <alignment vertical="center"/>
    </xf>
    <xf numFmtId="0" fontId="6" fillId="0" borderId="0" xfId="12" applyFont="1" applyFill="1" applyBorder="1" applyAlignment="1">
      <alignment horizontal="center" vertical="center"/>
    </xf>
    <xf numFmtId="0" fontId="5" fillId="0" borderId="0" xfId="12" applyFont="1" applyFill="1" applyBorder="1" applyAlignment="1">
      <alignment horizontal="center" vertical="center" shrinkToFit="1"/>
    </xf>
    <xf numFmtId="0" fontId="5" fillId="0" borderId="0" xfId="12" applyFont="1" applyFill="1" applyBorder="1" applyAlignment="1">
      <alignment vertical="center" wrapText="1"/>
    </xf>
    <xf numFmtId="0" fontId="5" fillId="0" borderId="0" xfId="12" applyFont="1" applyFill="1" applyBorder="1" applyAlignment="1">
      <alignment vertical="center"/>
    </xf>
    <xf numFmtId="0" fontId="6" fillId="4" borderId="0" xfId="12" applyFont="1" applyFill="1" applyBorder="1" applyAlignment="1">
      <alignment horizontal="left" vertical="center" wrapText="1"/>
    </xf>
    <xf numFmtId="0" fontId="12" fillId="4" borderId="0" xfId="0" applyFont="1" applyFill="1" applyBorder="1" applyAlignment="1">
      <alignment vertical="center" textRotation="255"/>
    </xf>
    <xf numFmtId="0" fontId="5" fillId="0" borderId="4" xfId="12" applyFont="1" applyFill="1" applyBorder="1" applyAlignment="1">
      <alignment vertical="center"/>
    </xf>
    <xf numFmtId="0" fontId="16" fillId="4" borderId="0" xfId="12" applyFont="1" applyFill="1" applyBorder="1" applyAlignment="1" applyProtection="1">
      <alignment vertical="center" shrinkToFit="1"/>
      <protection locked="0"/>
    </xf>
    <xf numFmtId="49" fontId="16" fillId="4" borderId="0" xfId="12" applyNumberFormat="1" applyFont="1" applyFill="1" applyAlignment="1" applyProtection="1">
      <alignment horizontal="center" vertical="center" shrinkToFit="1"/>
      <protection locked="0"/>
    </xf>
    <xf numFmtId="0" fontId="5" fillId="4" borderId="0" xfId="12" applyFont="1" applyFill="1" applyBorder="1" applyAlignment="1">
      <alignment horizontal="left" vertical="center" wrapText="1"/>
    </xf>
    <xf numFmtId="0" fontId="16" fillId="4" borderId="0" xfId="12" applyFont="1" applyFill="1" applyBorder="1" applyAlignment="1">
      <alignment horizontal="center" vertical="center"/>
    </xf>
    <xf numFmtId="0" fontId="23" fillId="4" borderId="0" xfId="12" applyFont="1" applyFill="1" applyBorder="1" applyAlignment="1">
      <alignment horizontal="left" vertical="center" wrapText="1"/>
    </xf>
    <xf numFmtId="0" fontId="42" fillId="4" borderId="0" xfId="12" applyFont="1" applyFill="1" applyBorder="1" applyAlignment="1">
      <alignment horizontal="center" vertical="center"/>
    </xf>
    <xf numFmtId="0" fontId="6" fillId="0" borderId="0" xfId="12" applyFont="1" applyFill="1" applyAlignment="1" applyProtection="1">
      <alignment vertical="distributed"/>
      <protection hidden="1"/>
    </xf>
    <xf numFmtId="0" fontId="4" fillId="0" borderId="0" xfId="12" applyFont="1" applyFill="1" applyAlignment="1" applyProtection="1">
      <alignment vertical="distributed"/>
      <protection hidden="1"/>
    </xf>
    <xf numFmtId="0" fontId="6" fillId="0" borderId="0" xfId="12" applyFont="1" applyFill="1" applyBorder="1" applyAlignment="1" applyProtection="1">
      <alignment vertical="distributed"/>
      <protection hidden="1"/>
    </xf>
    <xf numFmtId="0" fontId="4" fillId="0" borderId="0" xfId="12" applyFont="1" applyFill="1" applyBorder="1" applyAlignment="1" applyProtection="1">
      <alignment vertical="distributed"/>
      <protection hidden="1"/>
    </xf>
    <xf numFmtId="0" fontId="24" fillId="0" borderId="0" xfId="12" applyFont="1" applyFill="1" applyBorder="1" applyAlignment="1">
      <alignment vertical="center"/>
    </xf>
    <xf numFmtId="0" fontId="23" fillId="4" borderId="0" xfId="12" applyFont="1" applyFill="1" applyBorder="1" applyAlignment="1">
      <alignment vertical="center"/>
    </xf>
    <xf numFmtId="0" fontId="16" fillId="0" borderId="4" xfId="12" applyFont="1" applyFill="1" applyBorder="1" applyAlignment="1">
      <alignment horizontal="center" vertical="center" shrinkToFit="1"/>
    </xf>
    <xf numFmtId="0" fontId="4" fillId="0" borderId="4" xfId="12" applyFont="1" applyFill="1" applyBorder="1" applyAlignment="1" applyProtection="1">
      <alignment vertical="center"/>
      <protection hidden="1"/>
    </xf>
    <xf numFmtId="0" fontId="4" fillId="0" borderId="5" xfId="12" applyFont="1" applyFill="1" applyBorder="1" applyAlignment="1" applyProtection="1">
      <alignment vertical="center"/>
      <protection hidden="1"/>
    </xf>
    <xf numFmtId="0" fontId="23" fillId="0" borderId="0" xfId="12" applyFont="1" applyFill="1" applyBorder="1" applyAlignment="1">
      <alignment vertical="center"/>
    </xf>
    <xf numFmtId="0" fontId="24" fillId="4" borderId="0" xfId="12" applyFont="1" applyFill="1" applyBorder="1" applyAlignment="1">
      <alignment vertical="center"/>
    </xf>
    <xf numFmtId="0" fontId="31" fillId="4" borderId="0" xfId="0" applyFont="1" applyFill="1" applyBorder="1" applyAlignment="1">
      <alignment horizontal="left" vertical="center"/>
    </xf>
    <xf numFmtId="0" fontId="19" fillId="4" borderId="0" xfId="0" applyFont="1" applyFill="1" applyBorder="1" applyAlignment="1" applyProtection="1">
      <alignment vertical="center" wrapText="1"/>
      <protection hidden="1"/>
    </xf>
    <xf numFmtId="49" fontId="5" fillId="4" borderId="0" xfId="12" applyNumberFormat="1" applyFont="1" applyFill="1" applyAlignment="1">
      <alignment horizontal="center" vertical="center"/>
    </xf>
    <xf numFmtId="49" fontId="5" fillId="4" borderId="0" xfId="0" applyNumberFormat="1" applyFont="1" applyFill="1" applyBorder="1" applyAlignment="1">
      <alignment horizontal="left" vertical="center"/>
    </xf>
    <xf numFmtId="0" fontId="5" fillId="4" borderId="0" xfId="12" applyFont="1" applyFill="1" applyAlignment="1">
      <alignment horizontal="center" vertical="center"/>
    </xf>
    <xf numFmtId="0" fontId="23" fillId="4" borderId="0" xfId="12" applyFont="1" applyFill="1" applyAlignment="1">
      <alignment horizontal="left" vertical="center" wrapText="1"/>
    </xf>
    <xf numFmtId="0" fontId="18" fillId="4" borderId="0" xfId="12" applyFont="1" applyFill="1" applyAlignment="1">
      <alignment horizontal="center" vertical="center"/>
    </xf>
    <xf numFmtId="0" fontId="23" fillId="0" borderId="4" xfId="12" applyFont="1" applyFill="1" applyBorder="1" applyAlignment="1">
      <alignment horizontal="center" vertical="center" shrinkToFit="1"/>
    </xf>
    <xf numFmtId="0" fontId="26" fillId="4" borderId="0" xfId="12" applyFont="1" applyFill="1" applyBorder="1" applyAlignment="1">
      <alignment horizontal="center" vertical="center"/>
    </xf>
    <xf numFmtId="0" fontId="17" fillId="4" borderId="0" xfId="12" applyFont="1" applyFill="1" applyBorder="1" applyAlignment="1">
      <alignment horizontal="center" vertical="center"/>
    </xf>
    <xf numFmtId="0" fontId="5" fillId="4" borderId="0" xfId="12" applyFont="1" applyFill="1" applyBorder="1" applyAlignment="1">
      <alignment horizontal="left" vertical="distributed" wrapText="1"/>
    </xf>
    <xf numFmtId="0" fontId="24" fillId="4" borderId="0" xfId="12" applyFont="1" applyFill="1" applyAlignment="1">
      <alignment horizontal="center" vertical="center"/>
    </xf>
    <xf numFmtId="0" fontId="5" fillId="4" borderId="0" xfId="12" applyFont="1" applyFill="1" applyBorder="1" applyAlignment="1">
      <alignment horizontal="center" vertical="center" wrapText="1"/>
    </xf>
    <xf numFmtId="0" fontId="20" fillId="4" borderId="0" xfId="0" applyFont="1" applyFill="1" applyBorder="1" applyAlignment="1">
      <alignment horizontal="center" vertical="center" textRotation="255"/>
    </xf>
    <xf numFmtId="0" fontId="5" fillId="4" borderId="0" xfId="12" applyFont="1" applyFill="1" applyBorder="1" applyAlignment="1" applyProtection="1">
      <alignment vertical="center" shrinkToFit="1"/>
      <protection locked="0"/>
    </xf>
    <xf numFmtId="0" fontId="12" fillId="4" borderId="0" xfId="0" applyFont="1" applyFill="1" applyBorder="1" applyAlignment="1">
      <alignment horizontal="center" vertical="center" textRotation="255"/>
    </xf>
    <xf numFmtId="0" fontId="32" fillId="4" borderId="0" xfId="12" applyFont="1" applyFill="1" applyBorder="1" applyAlignment="1">
      <alignment vertical="center" shrinkToFit="1"/>
    </xf>
    <xf numFmtId="0" fontId="19" fillId="4" borderId="0" xfId="0" applyFont="1" applyFill="1" applyBorder="1" applyAlignment="1" applyProtection="1">
      <alignment vertical="center"/>
      <protection hidden="1"/>
    </xf>
    <xf numFmtId="0" fontId="13" fillId="0" borderId="0" xfId="0" applyFont="1" applyFill="1" applyBorder="1" applyProtection="1">
      <alignment vertical="center"/>
      <protection hidden="1"/>
    </xf>
    <xf numFmtId="0" fontId="13" fillId="0" borderId="0" xfId="0" applyFont="1" applyFill="1" applyProtection="1">
      <alignment vertical="center"/>
      <protection hidden="1"/>
    </xf>
    <xf numFmtId="49" fontId="47" fillId="4" borderId="0" xfId="0" applyNumberFormat="1" applyFont="1" applyFill="1" applyBorder="1" applyAlignment="1" applyProtection="1">
      <alignment vertical="center"/>
      <protection hidden="1"/>
    </xf>
    <xf numFmtId="0" fontId="48" fillId="0" borderId="0" xfId="12" applyFont="1" applyFill="1" applyBorder="1" applyAlignment="1" applyProtection="1">
      <alignment vertical="center"/>
      <protection hidden="1"/>
    </xf>
    <xf numFmtId="0" fontId="19" fillId="0" borderId="0" xfId="12" applyFont="1" applyFill="1" applyBorder="1" applyAlignment="1" applyProtection="1">
      <alignment horizontal="center" vertical="center" wrapText="1" shrinkToFit="1"/>
    </xf>
    <xf numFmtId="0" fontId="34" fillId="0" borderId="0" xfId="12" applyFont="1" applyFill="1" applyBorder="1" applyAlignment="1" applyProtection="1">
      <alignment horizontal="left" vertical="center" indent="1" shrinkToFit="1"/>
    </xf>
    <xf numFmtId="0" fontId="49" fillId="0" borderId="0" xfId="0" applyFont="1" applyFill="1" applyBorder="1" applyAlignment="1" applyProtection="1">
      <alignment horizontal="left" vertical="center" indent="1" shrinkToFit="1"/>
    </xf>
    <xf numFmtId="0" fontId="50" fillId="4" borderId="0" xfId="0" applyFont="1" applyFill="1" applyBorder="1" applyAlignment="1" applyProtection="1">
      <alignment vertical="center"/>
      <protection hidden="1"/>
    </xf>
    <xf numFmtId="0" fontId="52" fillId="0" borderId="3" xfId="12" applyFont="1" applyFill="1" applyBorder="1" applyAlignment="1">
      <alignment vertical="center" shrinkToFit="1"/>
    </xf>
    <xf numFmtId="0" fontId="19" fillId="4" borderId="4" xfId="12" applyFont="1" applyFill="1" applyBorder="1" applyAlignment="1" applyProtection="1">
      <alignment horizontal="center" vertical="center" shrinkToFit="1"/>
    </xf>
    <xf numFmtId="0" fontId="48" fillId="0" borderId="0" xfId="12" applyFont="1" applyFill="1" applyAlignment="1" applyProtection="1">
      <alignment vertical="center"/>
      <protection hidden="1"/>
    </xf>
    <xf numFmtId="0" fontId="12" fillId="0" borderId="4" xfId="12" applyFont="1" applyFill="1" applyBorder="1" applyAlignment="1">
      <alignment vertical="center"/>
    </xf>
    <xf numFmtId="0" fontId="54" fillId="0" borderId="5" xfId="12" applyFont="1" applyFill="1" applyBorder="1" applyAlignment="1" applyProtection="1">
      <alignment vertical="center"/>
      <protection hidden="1"/>
    </xf>
    <xf numFmtId="0" fontId="56" fillId="4" borderId="0" xfId="0" applyFont="1" applyFill="1" applyBorder="1" applyAlignment="1" applyProtection="1">
      <alignment vertical="top"/>
      <protection hidden="1"/>
    </xf>
    <xf numFmtId="0" fontId="57" fillId="4" borderId="0" xfId="0" applyFont="1" applyFill="1" applyBorder="1" applyAlignment="1" applyProtection="1">
      <alignment vertical="top"/>
      <protection hidden="1"/>
    </xf>
    <xf numFmtId="2" fontId="47" fillId="0" borderId="0" xfId="12" applyNumberFormat="1" applyFont="1" applyFill="1" applyBorder="1" applyAlignment="1" applyProtection="1">
      <alignment vertical="center"/>
    </xf>
    <xf numFmtId="0" fontId="52" fillId="4" borderId="0" xfId="0" applyFont="1" applyFill="1" applyBorder="1" applyAlignment="1" applyProtection="1">
      <alignment vertical="center"/>
      <protection hidden="1"/>
    </xf>
    <xf numFmtId="0" fontId="13" fillId="4" borderId="0" xfId="0" applyFont="1" applyFill="1" applyBorder="1" applyAlignment="1" applyProtection="1">
      <alignment horizontal="left" vertical="center"/>
      <protection hidden="1"/>
    </xf>
    <xf numFmtId="0" fontId="56" fillId="3" borderId="12" xfId="0" applyFont="1" applyFill="1" applyBorder="1" applyAlignment="1" applyProtection="1">
      <alignment vertical="center" wrapText="1"/>
      <protection hidden="1"/>
    </xf>
    <xf numFmtId="0" fontId="13" fillId="4" borderId="0" xfId="0" applyFont="1" applyFill="1" applyProtection="1">
      <alignment vertical="center"/>
      <protection hidden="1"/>
    </xf>
    <xf numFmtId="0" fontId="13" fillId="4" borderId="0" xfId="0" applyFont="1" applyFill="1" applyBorder="1" applyAlignment="1" applyProtection="1">
      <alignment vertical="center"/>
      <protection hidden="1"/>
    </xf>
    <xf numFmtId="0" fontId="13" fillId="4" borderId="0" xfId="0" applyFont="1" applyFill="1" applyBorder="1" applyAlignment="1" applyProtection="1">
      <alignment horizontal="center" vertical="center"/>
      <protection hidden="1"/>
    </xf>
    <xf numFmtId="0" fontId="13" fillId="4" borderId="0" xfId="14" applyFont="1" applyFill="1" applyBorder="1" applyAlignment="1" applyProtection="1">
      <alignment vertical="center" wrapText="1"/>
      <protection hidden="1"/>
    </xf>
    <xf numFmtId="0" fontId="47" fillId="4" borderId="0" xfId="0" applyFont="1" applyFill="1" applyBorder="1" applyAlignment="1" applyProtection="1">
      <alignment vertical="center"/>
      <protection hidden="1"/>
    </xf>
    <xf numFmtId="0" fontId="13" fillId="0" borderId="2" xfId="0" applyFont="1" applyFill="1" applyBorder="1" applyProtection="1">
      <alignment vertical="center"/>
      <protection hidden="1"/>
    </xf>
    <xf numFmtId="49" fontId="47" fillId="4" borderId="0" xfId="0" applyNumberFormat="1" applyFont="1" applyFill="1" applyBorder="1" applyAlignment="1" applyProtection="1">
      <alignment horizontal="center" vertical="center"/>
      <protection hidden="1"/>
    </xf>
    <xf numFmtId="0" fontId="53" fillId="4" borderId="0" xfId="14" applyFont="1" applyFill="1" applyBorder="1" applyAlignment="1" applyProtection="1">
      <alignment vertical="center" wrapText="1"/>
      <protection hidden="1"/>
    </xf>
    <xf numFmtId="0" fontId="60" fillId="4" borderId="0" xfId="0" applyFont="1" applyFill="1" applyBorder="1" applyAlignment="1" applyProtection="1">
      <alignment vertical="center"/>
      <protection hidden="1"/>
    </xf>
    <xf numFmtId="0" fontId="13" fillId="4" borderId="0" xfId="0" applyFont="1" applyFill="1" applyBorder="1" applyProtection="1">
      <alignment vertical="center"/>
      <protection hidden="1"/>
    </xf>
    <xf numFmtId="0" fontId="53" fillId="4" borderId="0" xfId="14" applyFont="1" applyFill="1" applyBorder="1" applyAlignment="1" applyProtection="1">
      <alignment wrapText="1"/>
      <protection hidden="1"/>
    </xf>
    <xf numFmtId="0" fontId="53" fillId="4" borderId="0" xfId="14" applyFont="1" applyFill="1" applyBorder="1" applyAlignment="1" applyProtection="1">
      <alignment horizontal="left" wrapText="1"/>
      <protection hidden="1"/>
    </xf>
    <xf numFmtId="0" fontId="53" fillId="0" borderId="0" xfId="14" applyFont="1" applyFill="1" applyBorder="1" applyAlignment="1" applyProtection="1">
      <alignment horizontal="left" wrapText="1"/>
      <protection hidden="1"/>
    </xf>
    <xf numFmtId="0" fontId="56" fillId="4" borderId="0" xfId="0" applyFont="1" applyFill="1" applyBorder="1" applyAlignment="1" applyProtection="1">
      <alignment horizontal="left" vertical="center"/>
      <protection hidden="1"/>
    </xf>
    <xf numFmtId="0" fontId="13" fillId="4" borderId="0" xfId="0" applyFont="1" applyFill="1" applyBorder="1" applyAlignment="1" applyProtection="1">
      <alignment vertical="top"/>
      <protection hidden="1"/>
    </xf>
    <xf numFmtId="0" fontId="61" fillId="4" borderId="0" xfId="0" applyFont="1" applyFill="1" applyBorder="1" applyAlignment="1" applyProtection="1">
      <alignment horizontal="right" vertical="center"/>
      <protection hidden="1"/>
    </xf>
    <xf numFmtId="180" fontId="13" fillId="4" borderId="0" xfId="0" applyNumberFormat="1" applyFont="1" applyFill="1" applyBorder="1" applyAlignment="1" applyProtection="1">
      <alignment vertical="center"/>
      <protection hidden="1"/>
    </xf>
    <xf numFmtId="180" fontId="19" fillId="4" borderId="0" xfId="0" applyNumberFormat="1" applyFont="1" applyFill="1" applyBorder="1" applyAlignment="1" applyProtection="1">
      <alignment vertical="center" shrinkToFit="1"/>
      <protection hidden="1"/>
    </xf>
    <xf numFmtId="0" fontId="52" fillId="4" borderId="0" xfId="0" applyFont="1" applyFill="1" applyBorder="1" applyAlignment="1" applyProtection="1">
      <alignment horizontal="left" vertical="center"/>
      <protection hidden="1"/>
    </xf>
    <xf numFmtId="0" fontId="53" fillId="4" borderId="0" xfId="0" applyFont="1" applyFill="1" applyBorder="1" applyAlignment="1" applyProtection="1">
      <alignment vertical="center" wrapText="1"/>
      <protection hidden="1"/>
    </xf>
    <xf numFmtId="0" fontId="53" fillId="4" borderId="0" xfId="0" applyFont="1" applyFill="1" applyBorder="1" applyAlignment="1" applyProtection="1">
      <alignment vertical="center"/>
      <protection hidden="1"/>
    </xf>
    <xf numFmtId="0" fontId="53" fillId="0" borderId="0" xfId="0" applyFont="1" applyFill="1" applyBorder="1" applyAlignment="1" applyProtection="1">
      <alignment vertical="center"/>
      <protection hidden="1"/>
    </xf>
    <xf numFmtId="0" fontId="12" fillId="4" borderId="0" xfId="14" applyFont="1" applyFill="1" applyBorder="1" applyAlignment="1" applyProtection="1">
      <alignment horizontal="left" vertical="center"/>
      <protection hidden="1"/>
    </xf>
    <xf numFmtId="0" fontId="13" fillId="0" borderId="0" xfId="0" applyFont="1" applyFill="1" applyBorder="1" applyAlignment="1" applyProtection="1">
      <alignment vertical="center"/>
      <protection hidden="1"/>
    </xf>
    <xf numFmtId="0" fontId="19" fillId="4" borderId="0" xfId="0" applyFont="1" applyFill="1" applyBorder="1" applyProtection="1">
      <alignment vertical="center"/>
      <protection hidden="1"/>
    </xf>
    <xf numFmtId="0" fontId="19" fillId="4" borderId="13" xfId="0" applyFont="1" applyFill="1" applyBorder="1" applyAlignment="1" applyProtection="1">
      <alignment vertical="center"/>
      <protection locked="0"/>
    </xf>
    <xf numFmtId="0" fontId="13" fillId="4" borderId="14" xfId="0" applyFont="1" applyFill="1" applyBorder="1" applyProtection="1">
      <alignment vertical="center"/>
      <protection hidden="1"/>
    </xf>
    <xf numFmtId="0" fontId="13" fillId="0" borderId="14" xfId="0" applyFont="1" applyFill="1" applyBorder="1" applyProtection="1">
      <alignment vertical="center"/>
      <protection hidden="1"/>
    </xf>
    <xf numFmtId="0" fontId="19" fillId="4" borderId="14" xfId="0" applyFont="1" applyFill="1" applyBorder="1" applyAlignment="1" applyProtection="1">
      <alignment vertical="center" shrinkToFit="1"/>
      <protection hidden="1"/>
    </xf>
    <xf numFmtId="0" fontId="19" fillId="4" borderId="14" xfId="0" applyFont="1" applyFill="1" applyBorder="1" applyAlignment="1" applyProtection="1">
      <alignment vertical="center"/>
      <protection locked="0"/>
    </xf>
    <xf numFmtId="0" fontId="19" fillId="4" borderId="14" xfId="0" applyFont="1" applyFill="1" applyBorder="1" applyProtection="1">
      <alignment vertical="center"/>
      <protection hidden="1"/>
    </xf>
    <xf numFmtId="0" fontId="19" fillId="0" borderId="14" xfId="0" applyFont="1" applyFill="1" applyBorder="1" applyAlignment="1" applyProtection="1">
      <alignment vertical="center" shrinkToFit="1"/>
      <protection hidden="1"/>
    </xf>
    <xf numFmtId="0" fontId="13" fillId="4" borderId="14" xfId="0" applyFont="1" applyFill="1" applyBorder="1" applyAlignment="1" applyProtection="1">
      <alignment horizontal="left" vertical="center"/>
      <protection hidden="1"/>
    </xf>
    <xf numFmtId="0" fontId="13" fillId="0" borderId="15" xfId="0" applyFont="1" applyFill="1" applyBorder="1" applyProtection="1">
      <alignment vertical="center"/>
      <protection hidden="1"/>
    </xf>
    <xf numFmtId="0" fontId="19" fillId="4" borderId="7" xfId="0" applyFont="1" applyFill="1" applyBorder="1" applyAlignment="1" applyProtection="1">
      <alignment vertical="center"/>
      <protection locked="0"/>
    </xf>
    <xf numFmtId="0" fontId="19" fillId="4" borderId="0" xfId="0" applyFont="1" applyFill="1" applyBorder="1" applyAlignment="1" applyProtection="1">
      <alignment vertical="center" shrinkToFit="1"/>
      <protection hidden="1"/>
    </xf>
    <xf numFmtId="0" fontId="19" fillId="4" borderId="0" xfId="0" applyFont="1" applyFill="1" applyBorder="1" applyAlignment="1" applyProtection="1">
      <alignment horizontal="left" vertical="center" shrinkToFit="1"/>
      <protection hidden="1"/>
    </xf>
    <xf numFmtId="0" fontId="62" fillId="0" borderId="0" xfId="0" applyFont="1" applyBorder="1" applyAlignment="1">
      <alignment vertical="top"/>
    </xf>
    <xf numFmtId="0" fontId="19" fillId="4" borderId="0" xfId="0" applyFont="1" applyFill="1" applyBorder="1" applyAlignment="1" applyProtection="1">
      <alignment vertical="top"/>
      <protection hidden="1"/>
    </xf>
    <xf numFmtId="0" fontId="13" fillId="0" borderId="6" xfId="0" applyFont="1" applyFill="1" applyBorder="1" applyProtection="1">
      <alignment vertical="center"/>
      <protection hidden="1"/>
    </xf>
    <xf numFmtId="0" fontId="62" fillId="0" borderId="0" xfId="0" applyFont="1" applyBorder="1">
      <alignment vertical="center"/>
    </xf>
    <xf numFmtId="0" fontId="19" fillId="4" borderId="0" xfId="0" applyFont="1" applyFill="1" applyBorder="1" applyAlignment="1" applyProtection="1">
      <alignment vertical="center"/>
      <protection locked="0"/>
    </xf>
    <xf numFmtId="0" fontId="19" fillId="4" borderId="0" xfId="0" applyFont="1" applyFill="1" applyBorder="1" applyAlignment="1" applyProtection="1">
      <alignment vertical="center"/>
    </xf>
    <xf numFmtId="0" fontId="19" fillId="0" borderId="0" xfId="0" applyFont="1" applyFill="1" applyBorder="1" applyAlignment="1" applyProtection="1">
      <alignment horizontal="left" vertical="center" shrinkToFit="1"/>
      <protection hidden="1"/>
    </xf>
    <xf numFmtId="0" fontId="19" fillId="4" borderId="16" xfId="0" applyFont="1" applyFill="1" applyBorder="1" applyAlignment="1" applyProtection="1">
      <alignment vertical="center"/>
      <protection locked="0"/>
    </xf>
    <xf numFmtId="0" fontId="62" fillId="0" borderId="2" xfId="0" applyFont="1" applyBorder="1">
      <alignment vertical="center"/>
    </xf>
    <xf numFmtId="0" fontId="19" fillId="4" borderId="2" xfId="0" applyFont="1" applyFill="1" applyBorder="1" applyAlignment="1" applyProtection="1">
      <alignment vertical="center"/>
      <protection hidden="1"/>
    </xf>
    <xf numFmtId="0" fontId="19" fillId="4" borderId="2" xfId="0" applyFont="1" applyFill="1" applyBorder="1" applyAlignment="1" applyProtection="1">
      <alignment vertical="center"/>
    </xf>
    <xf numFmtId="0" fontId="19" fillId="4" borderId="2" xfId="0" applyFont="1" applyFill="1" applyBorder="1" applyAlignment="1" applyProtection="1">
      <alignment vertical="center"/>
      <protection locked="0"/>
    </xf>
    <xf numFmtId="0" fontId="13" fillId="4" borderId="2" xfId="0" applyFont="1" applyFill="1" applyBorder="1" applyAlignment="1" applyProtection="1">
      <alignment horizontal="left" vertical="center"/>
      <protection hidden="1"/>
    </xf>
    <xf numFmtId="0" fontId="13" fillId="4" borderId="2" xfId="0" applyFont="1" applyFill="1" applyBorder="1" applyProtection="1">
      <alignment vertical="center"/>
      <protection hidden="1"/>
    </xf>
    <xf numFmtId="0" fontId="13" fillId="0" borderId="17" xfId="0" applyFont="1" applyFill="1" applyBorder="1" applyProtection="1">
      <alignment vertical="center"/>
      <protection hidden="1"/>
    </xf>
    <xf numFmtId="0" fontId="13" fillId="0" borderId="0" xfId="12" applyFont="1" applyFill="1" applyBorder="1" applyAlignment="1">
      <alignment horizontal="center" vertical="center" wrapText="1" shrinkToFit="1"/>
    </xf>
    <xf numFmtId="49" fontId="34" fillId="0" borderId="0" xfId="12" applyNumberFormat="1" applyFont="1" applyFill="1" applyBorder="1" applyAlignment="1" applyProtection="1">
      <alignment vertical="center"/>
    </xf>
    <xf numFmtId="0" fontId="46" fillId="0" borderId="0" xfId="0" applyFont="1" applyFill="1" applyBorder="1" applyAlignment="1" applyProtection="1">
      <alignment horizontal="center" vertical="center"/>
      <protection hidden="1"/>
    </xf>
    <xf numFmtId="0" fontId="54" fillId="0" borderId="0" xfId="12" applyFont="1" applyFill="1" applyBorder="1" applyAlignment="1" applyProtection="1">
      <alignment vertical="center" textRotation="255"/>
      <protection hidden="1"/>
    </xf>
    <xf numFmtId="0" fontId="19" fillId="4" borderId="3" xfId="12" applyFont="1" applyFill="1" applyBorder="1" applyAlignment="1" applyProtection="1">
      <alignment horizontal="left" vertical="center"/>
    </xf>
    <xf numFmtId="0" fontId="19" fillId="4" borderId="4" xfId="12" applyFont="1" applyFill="1" applyBorder="1" applyAlignment="1" applyProtection="1">
      <alignment horizontal="right" vertical="center" shrinkToFit="1"/>
    </xf>
    <xf numFmtId="0" fontId="19" fillId="4" borderId="4" xfId="12" applyFont="1" applyFill="1" applyBorder="1" applyAlignment="1" applyProtection="1">
      <alignment vertical="center" shrinkToFit="1"/>
    </xf>
    <xf numFmtId="0" fontId="19" fillId="4" borderId="4" xfId="12" applyFont="1" applyFill="1" applyBorder="1" applyAlignment="1" applyProtection="1">
      <alignment vertical="center"/>
    </xf>
    <xf numFmtId="49" fontId="34" fillId="4" borderId="4" xfId="12" applyNumberFormat="1" applyFont="1" applyFill="1" applyBorder="1" applyAlignment="1" applyProtection="1">
      <alignment vertical="center" shrinkToFit="1"/>
    </xf>
    <xf numFmtId="49" fontId="34" fillId="4" borderId="5" xfId="12" applyNumberFormat="1" applyFont="1" applyFill="1" applyBorder="1" applyAlignment="1" applyProtection="1">
      <alignment vertical="center" shrinkToFit="1"/>
    </xf>
    <xf numFmtId="0" fontId="19" fillId="4" borderId="4" xfId="12" applyFont="1" applyFill="1" applyBorder="1" applyAlignment="1" applyProtection="1">
      <alignment horizontal="left" vertical="center"/>
    </xf>
    <xf numFmtId="0" fontId="34" fillId="4" borderId="4" xfId="12" applyFont="1" applyFill="1" applyBorder="1" applyAlignment="1" applyProtection="1">
      <alignment vertical="center"/>
    </xf>
    <xf numFmtId="0" fontId="34" fillId="4" borderId="5" xfId="12" applyFont="1" applyFill="1" applyBorder="1" applyAlignment="1" applyProtection="1">
      <alignment vertical="center"/>
    </xf>
    <xf numFmtId="49" fontId="47" fillId="4" borderId="0" xfId="0" applyNumberFormat="1" applyFont="1" applyFill="1" applyBorder="1" applyAlignment="1" applyProtection="1">
      <alignment horizontal="left" vertical="center"/>
      <protection hidden="1"/>
    </xf>
    <xf numFmtId="0" fontId="47" fillId="4" borderId="0" xfId="0" applyFont="1" applyFill="1" applyBorder="1" applyProtection="1">
      <alignment vertical="center"/>
      <protection hidden="1"/>
    </xf>
    <xf numFmtId="0" fontId="13" fillId="4" borderId="0" xfId="0" applyFont="1" applyFill="1" applyAlignment="1" applyProtection="1">
      <alignment horizontal="right" vertical="top"/>
      <protection hidden="1"/>
    </xf>
    <xf numFmtId="0" fontId="52" fillId="4" borderId="0" xfId="0" applyFont="1" applyFill="1" applyBorder="1" applyProtection="1">
      <alignment vertical="center"/>
      <protection hidden="1"/>
    </xf>
    <xf numFmtId="0" fontId="57" fillId="4" borderId="0" xfId="0" applyFont="1" applyFill="1" applyBorder="1" applyProtection="1">
      <alignment vertical="center"/>
      <protection hidden="1"/>
    </xf>
    <xf numFmtId="0" fontId="12" fillId="0" borderId="0" xfId="0" applyFont="1" applyFill="1" applyProtection="1">
      <alignment vertical="center"/>
      <protection hidden="1"/>
    </xf>
    <xf numFmtId="0" fontId="12" fillId="4" borderId="0" xfId="0" applyFont="1" applyFill="1" applyBorder="1" applyAlignment="1" applyProtection="1">
      <alignment horizontal="left" vertical="center"/>
      <protection hidden="1"/>
    </xf>
    <xf numFmtId="0" fontId="12" fillId="0" borderId="0" xfId="0" applyFont="1" applyFill="1" applyBorder="1" applyProtection="1">
      <alignment vertical="center"/>
      <protection hidden="1"/>
    </xf>
    <xf numFmtId="0" fontId="52" fillId="4" borderId="0" xfId="15" applyFont="1" applyFill="1" applyBorder="1" applyAlignment="1" applyProtection="1">
      <alignment horizontal="center" vertical="center"/>
      <protection hidden="1"/>
    </xf>
    <xf numFmtId="0" fontId="13" fillId="4" borderId="0" xfId="15" applyFont="1" applyFill="1" applyBorder="1" applyAlignment="1" applyProtection="1">
      <alignment horizontal="center" vertical="center" wrapText="1"/>
      <protection hidden="1"/>
    </xf>
    <xf numFmtId="0" fontId="52" fillId="4" borderId="0" xfId="15" applyFont="1" applyFill="1" applyBorder="1" applyAlignment="1" applyProtection="1">
      <alignment horizontal="center" vertical="center" wrapText="1"/>
      <protection hidden="1"/>
    </xf>
    <xf numFmtId="0" fontId="13" fillId="4" borderId="0" xfId="15" applyFont="1" applyFill="1" applyBorder="1" applyAlignment="1" applyProtection="1">
      <alignment horizontal="center" vertical="center" shrinkToFit="1"/>
      <protection hidden="1"/>
    </xf>
    <xf numFmtId="0" fontId="12" fillId="4" borderId="0" xfId="0" applyFont="1" applyFill="1" applyProtection="1">
      <alignment vertical="center"/>
      <protection hidden="1"/>
    </xf>
    <xf numFmtId="0" fontId="13" fillId="4" borderId="0" xfId="15" applyFont="1" applyFill="1" applyBorder="1" applyAlignment="1" applyProtection="1">
      <alignment vertical="center"/>
      <protection hidden="1"/>
    </xf>
    <xf numFmtId="0" fontId="13" fillId="4" borderId="0" xfId="15" applyFont="1" applyFill="1" applyBorder="1" applyAlignment="1" applyProtection="1">
      <alignment horizontal="center" vertical="center"/>
      <protection hidden="1"/>
    </xf>
    <xf numFmtId="0" fontId="12" fillId="4" borderId="0" xfId="0" applyFont="1" applyFill="1" applyBorder="1" applyProtection="1">
      <alignment vertical="center"/>
      <protection hidden="1"/>
    </xf>
    <xf numFmtId="0" fontId="13" fillId="4" borderId="5" xfId="15" applyNumberFormat="1" applyFont="1" applyFill="1" applyBorder="1" applyAlignment="1" applyProtection="1">
      <alignment shrinkToFit="1"/>
      <protection hidden="1"/>
    </xf>
    <xf numFmtId="0" fontId="13" fillId="4" borderId="0" xfId="15" applyFont="1" applyFill="1" applyBorder="1" applyAlignment="1" applyProtection="1">
      <alignment vertical="center" textRotation="255"/>
      <protection hidden="1"/>
    </xf>
    <xf numFmtId="0" fontId="13" fillId="4" borderId="0" xfId="15" applyFont="1" applyFill="1" applyBorder="1" applyAlignment="1" applyProtection="1">
      <alignment vertical="center" textRotation="255" wrapText="1"/>
      <protection hidden="1"/>
    </xf>
    <xf numFmtId="0" fontId="13" fillId="4" borderId="0" xfId="15" applyNumberFormat="1" applyFont="1" applyFill="1" applyBorder="1" applyAlignment="1" applyProtection="1">
      <alignment vertical="center" shrinkToFit="1"/>
      <protection hidden="1"/>
    </xf>
    <xf numFmtId="0" fontId="13" fillId="4" borderId="0" xfId="15" applyFont="1" applyFill="1" applyBorder="1" applyAlignment="1" applyProtection="1">
      <alignment horizontal="center" vertical="center" textRotation="255"/>
      <protection hidden="1"/>
    </xf>
    <xf numFmtId="0" fontId="13" fillId="4" borderId="5" xfId="15" applyFont="1" applyFill="1" applyBorder="1" applyAlignment="1" applyProtection="1">
      <alignment wrapText="1"/>
      <protection hidden="1"/>
    </xf>
    <xf numFmtId="0" fontId="13" fillId="4" borderId="0" xfId="15" applyFont="1" applyFill="1" applyBorder="1" applyAlignment="1" applyProtection="1">
      <alignment vertical="center" wrapText="1" shrinkToFit="1"/>
      <protection hidden="1"/>
    </xf>
    <xf numFmtId="38" fontId="47" fillId="4" borderId="0" xfId="3" applyNumberFormat="1" applyFont="1" applyFill="1" applyBorder="1" applyAlignment="1" applyProtection="1">
      <alignment shrinkToFit="1"/>
      <protection hidden="1"/>
    </xf>
    <xf numFmtId="0" fontId="12" fillId="0" borderId="0" xfId="0" applyFont="1" applyFill="1" applyBorder="1" applyAlignment="1" applyProtection="1">
      <alignment horizontal="left" vertical="center"/>
      <protection hidden="1"/>
    </xf>
    <xf numFmtId="0" fontId="13" fillId="0" borderId="0" xfId="15" applyFont="1" applyFill="1" applyBorder="1" applyAlignment="1" applyProtection="1">
      <alignment horizontal="center" vertical="center" wrapText="1" shrinkToFit="1"/>
      <protection hidden="1"/>
    </xf>
    <xf numFmtId="0" fontId="13" fillId="0" borderId="0" xfId="15" applyFont="1" applyFill="1" applyBorder="1" applyAlignment="1" applyProtection="1">
      <alignment vertical="center" shrinkToFit="1"/>
    </xf>
    <xf numFmtId="0" fontId="13" fillId="0" borderId="0" xfId="15"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protection hidden="1"/>
    </xf>
    <xf numFmtId="2" fontId="13" fillId="0" borderId="0" xfId="15" applyNumberFormat="1" applyFont="1" applyFill="1" applyBorder="1" applyAlignment="1" applyProtection="1">
      <alignment horizontal="center" vertical="center" shrinkToFit="1"/>
    </xf>
    <xf numFmtId="38" fontId="47" fillId="0" borderId="0" xfId="3" applyNumberFormat="1" applyFont="1" applyFill="1" applyBorder="1" applyAlignment="1" applyProtection="1">
      <alignment shrinkToFit="1"/>
      <protection hidden="1"/>
    </xf>
    <xf numFmtId="0" fontId="13" fillId="0" borderId="0" xfId="15" applyNumberFormat="1" applyFont="1" applyFill="1" applyBorder="1" applyAlignment="1" applyProtection="1">
      <alignment horizontal="center" shrinkToFit="1"/>
      <protection hidden="1"/>
    </xf>
    <xf numFmtId="0" fontId="13" fillId="4" borderId="0" xfId="15" applyFont="1" applyFill="1" applyBorder="1" applyAlignment="1" applyProtection="1">
      <protection hidden="1"/>
    </xf>
    <xf numFmtId="0" fontId="13" fillId="4" borderId="0" xfId="15" applyFont="1" applyFill="1" applyBorder="1" applyAlignment="1" applyProtection="1">
      <alignment vertical="center" wrapText="1"/>
      <protection hidden="1"/>
    </xf>
    <xf numFmtId="0" fontId="13" fillId="2" borderId="0" xfId="0" applyFont="1" applyFill="1" applyProtection="1">
      <alignment vertical="center"/>
      <protection hidden="1"/>
    </xf>
    <xf numFmtId="0" fontId="63" fillId="4" borderId="0" xfId="0" applyFont="1" applyFill="1" applyBorder="1" applyAlignment="1" applyProtection="1">
      <alignment horizontal="left" vertical="center"/>
      <protection hidden="1"/>
    </xf>
    <xf numFmtId="0" fontId="52" fillId="4" borderId="2" xfId="0" applyFont="1" applyFill="1" applyBorder="1" applyAlignment="1" applyProtection="1">
      <alignment horizontal="left" vertical="center"/>
      <protection hidden="1"/>
    </xf>
    <xf numFmtId="0" fontId="12" fillId="0" borderId="0" xfId="0" applyFont="1" applyFill="1" applyBorder="1" applyAlignment="1" applyProtection="1">
      <alignment vertical="center" wrapText="1"/>
      <protection hidden="1"/>
    </xf>
    <xf numFmtId="0" fontId="64" fillId="0" borderId="0" xfId="0" applyFont="1" applyFill="1" applyBorder="1" applyProtection="1">
      <alignment vertical="center"/>
      <protection hidden="1"/>
    </xf>
    <xf numFmtId="0" fontId="65" fillId="4" borderId="0" xfId="0" applyFont="1" applyFill="1" applyBorder="1" applyAlignment="1" applyProtection="1">
      <alignment horizontal="center" vertical="center" wrapText="1"/>
      <protection hidden="1"/>
    </xf>
    <xf numFmtId="0" fontId="13" fillId="4" borderId="0" xfId="0" applyFont="1" applyFill="1" applyBorder="1" applyAlignment="1" applyProtection="1">
      <alignment vertical="center" wrapText="1" shrinkToFit="1"/>
      <protection hidden="1"/>
    </xf>
    <xf numFmtId="0" fontId="13" fillId="4" borderId="0" xfId="0" applyFont="1" applyFill="1" applyBorder="1" applyAlignment="1" applyProtection="1">
      <alignment horizontal="center" vertical="center" shrinkToFit="1"/>
      <protection hidden="1"/>
    </xf>
    <xf numFmtId="0" fontId="13" fillId="4" borderId="0" xfId="0" applyFont="1" applyFill="1" applyBorder="1" applyAlignment="1" applyProtection="1">
      <alignment vertical="center" shrinkToFit="1"/>
      <protection hidden="1"/>
    </xf>
    <xf numFmtId="0" fontId="12" fillId="4" borderId="0" xfId="0" applyFont="1" applyFill="1" applyBorder="1" applyAlignment="1" applyProtection="1">
      <alignment vertical="center"/>
      <protection hidden="1"/>
    </xf>
    <xf numFmtId="0" fontId="12" fillId="0" borderId="0" xfId="0" applyFont="1" applyFill="1" applyBorder="1" applyAlignment="1" applyProtection="1">
      <alignment vertical="center"/>
      <protection hidden="1"/>
    </xf>
    <xf numFmtId="0" fontId="64" fillId="2" borderId="0" xfId="0" applyFont="1" applyFill="1" applyProtection="1">
      <alignment vertical="center"/>
      <protection hidden="1"/>
    </xf>
    <xf numFmtId="0" fontId="19" fillId="0" borderId="0"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vertical="center" wrapText="1"/>
      <protection hidden="1"/>
    </xf>
    <xf numFmtId="0" fontId="13" fillId="0" borderId="0" xfId="0" applyFont="1" applyFill="1" applyBorder="1" applyAlignment="1" applyProtection="1">
      <alignment vertical="center" shrinkToFit="1"/>
    </xf>
    <xf numFmtId="0" fontId="64" fillId="0" borderId="0" xfId="0" applyFont="1" applyFill="1" applyProtection="1">
      <alignment vertical="center"/>
      <protection hidden="1"/>
    </xf>
    <xf numFmtId="0" fontId="65" fillId="0" borderId="0" xfId="0" applyFont="1" applyFill="1" applyBorder="1" applyAlignment="1" applyProtection="1">
      <alignment vertical="center" wrapText="1"/>
      <protection hidden="1"/>
    </xf>
    <xf numFmtId="0" fontId="13" fillId="0" borderId="0" xfId="0" applyFont="1" applyAlignment="1" applyProtection="1">
      <protection hidden="1"/>
    </xf>
    <xf numFmtId="0" fontId="13" fillId="4" borderId="0" xfId="0" applyFont="1" applyFill="1" applyAlignment="1" applyProtection="1">
      <protection hidden="1"/>
    </xf>
    <xf numFmtId="0" fontId="13" fillId="0" borderId="0" xfId="0" applyFont="1" applyFill="1" applyBorder="1" applyAlignment="1" applyProtection="1">
      <protection hidden="1"/>
    </xf>
    <xf numFmtId="0" fontId="65" fillId="0" borderId="0" xfId="0" applyFont="1" applyFill="1" applyBorder="1" applyAlignment="1" applyProtection="1">
      <alignment horizontal="center" vertical="center" wrapText="1"/>
      <protection hidden="1"/>
    </xf>
    <xf numFmtId="0" fontId="13" fillId="4" borderId="0" xfId="0" applyFont="1" applyFill="1" applyAlignment="1" applyProtection="1">
      <alignment horizontal="left"/>
      <protection hidden="1"/>
    </xf>
    <xf numFmtId="0" fontId="12" fillId="4" borderId="0" xfId="0" applyFont="1" applyFill="1" applyBorder="1" applyAlignment="1" applyProtection="1">
      <alignment horizontal="center" vertical="center" wrapText="1"/>
      <protection hidden="1"/>
    </xf>
    <xf numFmtId="0" fontId="52" fillId="4" borderId="0" xfId="0" applyFont="1" applyFill="1" applyProtection="1">
      <alignment vertical="center"/>
      <protection hidden="1"/>
    </xf>
    <xf numFmtId="38" fontId="47" fillId="0" borderId="0" xfId="3" applyFont="1" applyFill="1" applyBorder="1" applyAlignment="1" applyProtection="1">
      <alignment vertical="center" shrinkToFit="1"/>
    </xf>
    <xf numFmtId="0" fontId="12" fillId="4" borderId="0" xfId="0" applyFont="1" applyFill="1" applyBorder="1" applyAlignment="1" applyProtection="1">
      <alignment horizontal="center" vertical="center"/>
      <protection hidden="1"/>
    </xf>
    <xf numFmtId="0" fontId="12" fillId="4" borderId="0" xfId="0" applyFont="1" applyFill="1" applyBorder="1" applyAlignment="1" applyProtection="1">
      <alignment vertical="center" wrapText="1"/>
      <protection hidden="1"/>
    </xf>
    <xf numFmtId="0" fontId="13" fillId="0" borderId="0" xfId="0" applyFont="1" applyBorder="1" applyAlignment="1" applyProtection="1">
      <alignment vertical="center" shrinkToFit="1"/>
      <protection hidden="1"/>
    </xf>
    <xf numFmtId="0" fontId="52" fillId="4" borderId="0" xfId="0" applyFont="1" applyFill="1" applyAlignment="1" applyProtection="1">
      <alignment vertical="center"/>
      <protection hidden="1"/>
    </xf>
    <xf numFmtId="0" fontId="12" fillId="4" borderId="0" xfId="15" applyFont="1" applyFill="1" applyBorder="1" applyAlignment="1" applyProtection="1">
      <alignment horizontal="left"/>
      <protection hidden="1"/>
    </xf>
    <xf numFmtId="179" fontId="13" fillId="4" borderId="0" xfId="0" applyNumberFormat="1" applyFont="1" applyFill="1" applyBorder="1" applyAlignment="1" applyProtection="1">
      <alignment vertical="center" shrinkToFit="1"/>
      <protection hidden="1"/>
    </xf>
    <xf numFmtId="179" fontId="13" fillId="0" borderId="0" xfId="0" applyNumberFormat="1" applyFont="1" applyFill="1" applyBorder="1" applyAlignment="1" applyProtection="1">
      <alignment vertical="center" shrinkToFit="1"/>
      <protection hidden="1"/>
    </xf>
    <xf numFmtId="0" fontId="65" fillId="0" borderId="0" xfId="0" applyFont="1" applyFill="1" applyBorder="1" applyAlignment="1" applyProtection="1">
      <alignment vertical="center" wrapText="1" shrinkToFit="1"/>
      <protection hidden="1"/>
    </xf>
    <xf numFmtId="181" fontId="13" fillId="0" borderId="0" xfId="0" applyNumberFormat="1" applyFont="1" applyFill="1" applyBorder="1" applyAlignment="1" applyProtection="1">
      <alignment vertical="center" shrinkToFit="1"/>
      <protection hidden="1"/>
    </xf>
    <xf numFmtId="0" fontId="13" fillId="4" borderId="0" xfId="0" applyFont="1" applyFill="1" applyAlignment="1" applyProtection="1">
      <alignment vertical="center"/>
      <protection hidden="1"/>
    </xf>
    <xf numFmtId="0" fontId="19" fillId="4" borderId="0" xfId="15" applyFont="1" applyFill="1" applyBorder="1" applyAlignment="1" applyProtection="1">
      <alignment horizontal="left"/>
      <protection hidden="1"/>
    </xf>
    <xf numFmtId="0" fontId="19" fillId="4" borderId="0" xfId="15" applyFont="1" applyFill="1" applyBorder="1" applyAlignment="1" applyProtection="1">
      <alignment vertical="center" wrapText="1" shrinkToFit="1"/>
      <protection hidden="1"/>
    </xf>
    <xf numFmtId="0" fontId="52" fillId="4" borderId="0" xfId="15" applyFont="1" applyFill="1" applyBorder="1" applyAlignment="1" applyProtection="1">
      <alignment horizontal="left" vertical="center"/>
      <protection hidden="1"/>
    </xf>
    <xf numFmtId="0" fontId="65" fillId="4" borderId="0" xfId="0" applyFont="1" applyFill="1" applyBorder="1" applyAlignment="1" applyProtection="1">
      <alignment vertical="center" wrapText="1"/>
      <protection hidden="1"/>
    </xf>
    <xf numFmtId="0" fontId="12" fillId="4" borderId="0" xfId="15" applyFont="1" applyFill="1" applyBorder="1" applyAlignment="1" applyProtection="1">
      <alignment horizontal="center"/>
      <protection hidden="1"/>
    </xf>
    <xf numFmtId="0" fontId="47" fillId="4" borderId="0" xfId="15" applyFont="1" applyFill="1" applyBorder="1" applyAlignment="1" applyProtection="1">
      <alignment horizontal="left" vertical="center"/>
      <protection hidden="1"/>
    </xf>
    <xf numFmtId="0" fontId="47" fillId="4" borderId="0" xfId="0" applyFont="1" applyFill="1" applyProtection="1">
      <alignment vertical="center"/>
      <protection hidden="1"/>
    </xf>
    <xf numFmtId="0" fontId="47" fillId="4" borderId="0" xfId="15" applyFont="1" applyFill="1" applyBorder="1" applyAlignment="1" applyProtection="1">
      <alignment horizontal="center" vertical="center"/>
      <protection hidden="1"/>
    </xf>
    <xf numFmtId="0" fontId="47" fillId="4" borderId="0" xfId="0" applyFont="1" applyFill="1" applyBorder="1" applyAlignment="1" applyProtection="1">
      <alignment horizontal="center" vertical="center" shrinkToFit="1"/>
      <protection hidden="1"/>
    </xf>
    <xf numFmtId="179" fontId="47" fillId="4" borderId="0" xfId="0" applyNumberFormat="1" applyFont="1" applyFill="1" applyBorder="1" applyAlignment="1" applyProtection="1">
      <alignment vertical="center" shrinkToFit="1"/>
      <protection hidden="1"/>
    </xf>
    <xf numFmtId="0" fontId="47" fillId="4" borderId="0" xfId="0" applyFont="1" applyFill="1" applyBorder="1" applyAlignment="1" applyProtection="1">
      <alignment vertical="center" wrapText="1" shrinkToFit="1"/>
      <protection hidden="1"/>
    </xf>
    <xf numFmtId="0" fontId="13" fillId="0" borderId="0" xfId="0" applyFont="1" applyFill="1" applyAlignment="1" applyProtection="1">
      <alignment horizontal="left" vertical="center"/>
      <protection hidden="1"/>
    </xf>
    <xf numFmtId="0" fontId="9" fillId="0" borderId="0" xfId="0" applyFont="1" applyBorder="1">
      <alignment vertical="center"/>
    </xf>
    <xf numFmtId="0" fontId="13" fillId="4" borderId="0" xfId="0" applyFont="1" applyFill="1" applyBorder="1" applyAlignment="1" applyProtection="1">
      <alignment vertical="top" wrapText="1"/>
      <protection hidden="1"/>
    </xf>
    <xf numFmtId="0" fontId="9" fillId="4" borderId="0" xfId="0" applyFont="1" applyFill="1" applyBorder="1" applyAlignment="1" applyProtection="1">
      <alignment horizontal="center" vertical="center"/>
      <protection hidden="1"/>
    </xf>
    <xf numFmtId="38" fontId="9" fillId="4" borderId="0" xfId="3" applyFont="1" applyFill="1" applyBorder="1" applyAlignment="1" applyProtection="1">
      <alignment horizontal="center" vertical="center"/>
      <protection hidden="1"/>
    </xf>
    <xf numFmtId="176" fontId="0" fillId="0" borderId="1" xfId="0" applyNumberFormat="1" applyBorder="1">
      <alignment vertical="center"/>
    </xf>
    <xf numFmtId="0" fontId="34" fillId="0" borderId="4" xfId="12" applyFont="1" applyFill="1" applyBorder="1" applyAlignment="1" applyProtection="1">
      <alignment vertical="center" shrinkToFit="1"/>
    </xf>
    <xf numFmtId="0" fontId="47" fillId="4" borderId="0" xfId="15" applyFont="1" applyFill="1" applyBorder="1" applyAlignment="1" applyProtection="1">
      <alignment horizontal="center" vertical="center" shrinkToFit="1"/>
      <protection hidden="1"/>
    </xf>
    <xf numFmtId="0" fontId="47" fillId="4" borderId="0" xfId="15" applyNumberFormat="1" applyFont="1" applyFill="1" applyBorder="1" applyAlignment="1" applyProtection="1">
      <alignment horizontal="center" vertical="center" shrinkToFit="1"/>
      <protection hidden="1"/>
    </xf>
    <xf numFmtId="0" fontId="47" fillId="0" borderId="0" xfId="0" applyFont="1" applyFill="1" applyBorder="1" applyAlignment="1" applyProtection="1">
      <alignment horizontal="center" vertical="center" shrinkToFit="1"/>
      <protection hidden="1"/>
    </xf>
    <xf numFmtId="0" fontId="47" fillId="0" borderId="0" xfId="0" applyFont="1" applyFill="1" applyAlignment="1" applyProtection="1">
      <alignment horizontal="center" vertical="center" shrinkToFit="1"/>
      <protection hidden="1"/>
    </xf>
    <xf numFmtId="0" fontId="47" fillId="4" borderId="0" xfId="0" applyFont="1" applyFill="1" applyAlignment="1" applyProtection="1">
      <alignment horizontal="center" vertical="center" shrinkToFit="1"/>
      <protection hidden="1"/>
    </xf>
    <xf numFmtId="0" fontId="32" fillId="4" borderId="0" xfId="12" applyFont="1" applyFill="1" applyBorder="1" applyAlignment="1" applyProtection="1">
      <alignment vertical="center" shrinkToFit="1"/>
      <protection hidden="1"/>
    </xf>
    <xf numFmtId="0" fontId="19" fillId="4" borderId="0" xfId="0" applyFont="1" applyFill="1" applyBorder="1" applyAlignment="1" applyProtection="1">
      <alignment horizontal="right" vertical="center"/>
      <protection hidden="1"/>
    </xf>
    <xf numFmtId="0" fontId="46" fillId="4" borderId="0" xfId="0" applyFont="1" applyFill="1" applyBorder="1" applyAlignment="1" applyProtection="1">
      <alignment horizontal="center" vertical="center"/>
      <protection hidden="1"/>
    </xf>
    <xf numFmtId="179" fontId="19" fillId="4" borderId="0" xfId="14" applyNumberFormat="1" applyFont="1" applyFill="1" applyBorder="1" applyAlignment="1" applyProtection="1">
      <alignment horizontal="center" vertical="center" shrinkToFit="1"/>
      <protection hidden="1"/>
    </xf>
    <xf numFmtId="0" fontId="13" fillId="0" borderId="2" xfId="0" applyFont="1" applyFill="1" applyBorder="1" applyAlignment="1" applyProtection="1">
      <alignment vertical="center"/>
      <protection hidden="1"/>
    </xf>
    <xf numFmtId="0" fontId="13" fillId="4" borderId="0" xfId="15" applyFont="1" applyFill="1" applyBorder="1" applyAlignment="1" applyProtection="1">
      <alignment vertical="center" shrinkToFit="1"/>
      <protection hidden="1"/>
    </xf>
    <xf numFmtId="0" fontId="19" fillId="4" borderId="0" xfId="0" applyFont="1" applyFill="1" applyBorder="1" applyAlignment="1" applyProtection="1">
      <alignment horizontal="center" vertical="center"/>
      <protection hidden="1"/>
    </xf>
    <xf numFmtId="49" fontId="13" fillId="4" borderId="4" xfId="0" applyNumberFormat="1" applyFont="1" applyFill="1" applyBorder="1" applyAlignment="1" applyProtection="1">
      <alignment horizontal="center" vertical="center"/>
      <protection locked="0"/>
    </xf>
    <xf numFmtId="49" fontId="13" fillId="4" borderId="0" xfId="0" applyNumberFormat="1" applyFont="1" applyFill="1" applyAlignment="1" applyProtection="1">
      <alignment horizontal="left"/>
      <protection hidden="1"/>
    </xf>
    <xf numFmtId="0" fontId="6" fillId="6" borderId="0" xfId="12" applyFont="1" applyFill="1" applyAlignment="1" applyProtection="1">
      <alignment vertical="center"/>
      <protection hidden="1"/>
    </xf>
    <xf numFmtId="0" fontId="19" fillId="6" borderId="0" xfId="0" applyFont="1" applyFill="1" applyBorder="1" applyAlignment="1" applyProtection="1">
      <alignment vertical="center"/>
      <protection hidden="1"/>
    </xf>
    <xf numFmtId="0" fontId="13" fillId="6" borderId="0" xfId="0" applyFont="1" applyFill="1" applyBorder="1" applyProtection="1">
      <alignment vertical="center"/>
      <protection hidden="1"/>
    </xf>
    <xf numFmtId="0" fontId="13" fillId="6" borderId="0" xfId="0" applyFont="1" applyFill="1" applyProtection="1">
      <alignment vertical="center"/>
      <protection hidden="1"/>
    </xf>
    <xf numFmtId="0" fontId="46" fillId="6" borderId="0" xfId="0" applyFont="1" applyFill="1" applyBorder="1" applyAlignment="1" applyProtection="1">
      <alignment vertical="center"/>
      <protection hidden="1"/>
    </xf>
    <xf numFmtId="0" fontId="48" fillId="6" borderId="0" xfId="12" applyFont="1" applyFill="1" applyBorder="1" applyAlignment="1" applyProtection="1">
      <alignment vertical="center"/>
      <protection hidden="1"/>
    </xf>
    <xf numFmtId="0" fontId="48" fillId="6" borderId="7" xfId="12" applyFont="1" applyFill="1" applyBorder="1" applyAlignment="1" applyProtection="1">
      <alignment vertical="center"/>
      <protection hidden="1"/>
    </xf>
    <xf numFmtId="0" fontId="12" fillId="6" borderId="0" xfId="12" applyFont="1" applyFill="1" applyBorder="1" applyAlignment="1" applyProtection="1">
      <alignment vertical="center"/>
      <protection hidden="1"/>
    </xf>
    <xf numFmtId="0" fontId="48" fillId="6" borderId="0" xfId="12" applyFont="1" applyFill="1" applyAlignment="1" applyProtection="1">
      <alignment vertical="center"/>
      <protection hidden="1"/>
    </xf>
    <xf numFmtId="2" fontId="47" fillId="6" borderId="0" xfId="12" applyNumberFormat="1" applyFont="1" applyFill="1" applyBorder="1" applyAlignment="1" applyProtection="1">
      <alignment vertical="center"/>
      <protection hidden="1"/>
    </xf>
    <xf numFmtId="0" fontId="46" fillId="6" borderId="0" xfId="0" applyFont="1" applyFill="1" applyBorder="1" applyAlignment="1" applyProtection="1">
      <alignment horizontal="center" vertical="center"/>
      <protection hidden="1"/>
    </xf>
    <xf numFmtId="49" fontId="34" fillId="6" borderId="0" xfId="12" applyNumberFormat="1" applyFont="1" applyFill="1" applyBorder="1" applyAlignment="1" applyProtection="1">
      <alignment vertical="center" shrinkToFit="1"/>
      <protection hidden="1"/>
    </xf>
    <xf numFmtId="0" fontId="34" fillId="6" borderId="0" xfId="12" applyFont="1" applyFill="1" applyBorder="1" applyAlignment="1" applyProtection="1">
      <alignment vertical="center"/>
      <protection hidden="1"/>
    </xf>
    <xf numFmtId="0" fontId="12" fillId="6" borderId="0" xfId="0" applyFont="1" applyFill="1" applyProtection="1">
      <alignment vertical="center"/>
      <protection hidden="1"/>
    </xf>
    <xf numFmtId="0" fontId="12" fillId="6" borderId="0" xfId="0" applyFont="1" applyFill="1" applyBorder="1" applyProtection="1">
      <alignment vertical="center"/>
      <protection hidden="1"/>
    </xf>
    <xf numFmtId="0" fontId="64" fillId="6" borderId="0" xfId="0" applyFont="1" applyFill="1" applyProtection="1">
      <alignment vertical="center"/>
      <protection hidden="1"/>
    </xf>
    <xf numFmtId="0" fontId="64" fillId="6" borderId="0" xfId="0" applyFont="1" applyFill="1" applyBorder="1" applyProtection="1">
      <alignment vertical="center"/>
      <protection hidden="1"/>
    </xf>
    <xf numFmtId="0" fontId="13" fillId="6" borderId="0" xfId="0" applyFont="1" applyFill="1" applyAlignment="1" applyProtection="1">
      <protection hidden="1"/>
    </xf>
    <xf numFmtId="0" fontId="13" fillId="6" borderId="0" xfId="0" applyFont="1" applyFill="1" applyBorder="1" applyAlignment="1" applyProtection="1">
      <protection hidden="1"/>
    </xf>
    <xf numFmtId="0" fontId="13" fillId="6" borderId="0" xfId="0" applyFont="1" applyFill="1" applyAlignment="1" applyProtection="1">
      <alignment vertical="center" shrinkToFit="1"/>
      <protection hidden="1"/>
    </xf>
    <xf numFmtId="0" fontId="0" fillId="6" borderId="0" xfId="0" applyFill="1">
      <alignment vertical="center"/>
    </xf>
    <xf numFmtId="0" fontId="39" fillId="0" borderId="0" xfId="12" applyFont="1" applyFill="1" applyBorder="1" applyAlignment="1">
      <alignment vertical="center" shrinkToFit="1"/>
    </xf>
    <xf numFmtId="38" fontId="69" fillId="0" borderId="0" xfId="3" applyFont="1" applyFill="1" applyBorder="1" applyAlignment="1" applyProtection="1">
      <alignment horizontal="right" vertical="center" shrinkToFit="1"/>
      <protection hidden="1"/>
    </xf>
    <xf numFmtId="0" fontId="13" fillId="0" borderId="0" xfId="0" applyFont="1" applyFill="1" applyBorder="1" applyAlignment="1" applyProtection="1">
      <alignment vertical="top"/>
      <protection hidden="1"/>
    </xf>
    <xf numFmtId="0" fontId="9" fillId="0" borderId="0" xfId="0" applyFont="1" applyProtection="1">
      <alignment vertical="center"/>
    </xf>
    <xf numFmtId="0" fontId="5" fillId="0" borderId="0" xfId="12" applyFont="1" applyFill="1" applyBorder="1" applyAlignment="1" applyProtection="1">
      <alignment vertical="center" shrinkToFit="1"/>
    </xf>
    <xf numFmtId="0" fontId="9" fillId="4" borderId="0" xfId="0" applyFont="1" applyFill="1" applyProtection="1">
      <alignment vertical="center"/>
    </xf>
    <xf numFmtId="0" fontId="11" fillId="4" borderId="0" xfId="0" applyFont="1" applyFill="1" applyAlignment="1" applyProtection="1">
      <alignment vertical="center"/>
    </xf>
    <xf numFmtId="0" fontId="68" fillId="4" borderId="0" xfId="0" applyFont="1" applyFill="1" applyProtection="1">
      <alignment vertical="center"/>
    </xf>
    <xf numFmtId="0" fontId="11" fillId="4" borderId="0" xfId="0" applyFont="1" applyFill="1" applyProtection="1">
      <alignment vertical="center"/>
    </xf>
    <xf numFmtId="0" fontId="11" fillId="4" borderId="0" xfId="0" applyFont="1" applyFill="1" applyAlignment="1" applyProtection="1">
      <alignment horizontal="center" vertical="center"/>
    </xf>
    <xf numFmtId="0" fontId="11" fillId="4" borderId="0" xfId="0" applyFont="1" applyFill="1" applyAlignment="1" applyProtection="1">
      <alignment horizontal="left" vertical="center" indent="1"/>
    </xf>
    <xf numFmtId="0" fontId="9" fillId="4" borderId="0" xfId="0" applyFont="1" applyFill="1" applyBorder="1" applyProtection="1">
      <alignment vertical="center"/>
    </xf>
    <xf numFmtId="0" fontId="9" fillId="4" borderId="0" xfId="0" applyFont="1" applyFill="1" applyAlignment="1" applyProtection="1">
      <alignment horizontal="left" vertical="center"/>
    </xf>
    <xf numFmtId="0" fontId="9" fillId="0" borderId="0" xfId="0" applyFont="1" applyFill="1" applyBorder="1" applyProtection="1">
      <alignment vertical="center"/>
    </xf>
    <xf numFmtId="0" fontId="68" fillId="0" borderId="0" xfId="0" applyFont="1" applyFill="1" applyBorder="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left" vertical="center" wrapText="1"/>
    </xf>
    <xf numFmtId="0" fontId="9" fillId="4" borderId="0" xfId="0" applyFont="1" applyFill="1" applyBorder="1" applyAlignment="1" applyProtection="1">
      <alignment horizontal="center" vertical="center"/>
    </xf>
    <xf numFmtId="0" fontId="9" fillId="4" borderId="0" xfId="0" applyFont="1" applyFill="1" applyBorder="1" applyAlignment="1" applyProtection="1">
      <alignment vertical="center"/>
    </xf>
    <xf numFmtId="0" fontId="9" fillId="4" borderId="0" xfId="0" applyFont="1" applyFill="1" applyAlignment="1" applyProtection="1">
      <alignment horizontal="left" vertical="center" indent="1"/>
    </xf>
    <xf numFmtId="0" fontId="9" fillId="0" borderId="0" xfId="0" applyFont="1" applyFill="1" applyProtection="1">
      <alignment vertical="center"/>
    </xf>
    <xf numFmtId="0" fontId="11" fillId="4" borderId="0" xfId="0" applyFont="1" applyFill="1" applyBorder="1" applyAlignment="1" applyProtection="1">
      <alignment vertical="center"/>
    </xf>
    <xf numFmtId="0" fontId="9"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4" borderId="0" xfId="0" applyFont="1" applyFill="1" applyBorder="1" applyAlignment="1" applyProtection="1">
      <alignment horizontal="right" vertical="center"/>
    </xf>
    <xf numFmtId="0" fontId="9" fillId="0" borderId="0" xfId="0" applyFont="1" applyBorder="1" applyProtection="1">
      <alignment vertical="center"/>
    </xf>
    <xf numFmtId="0" fontId="9" fillId="4" borderId="0" xfId="0" applyFont="1" applyFill="1" applyBorder="1" applyAlignment="1" applyProtection="1">
      <alignment horizontal="left" vertical="center"/>
    </xf>
    <xf numFmtId="0" fontId="9" fillId="4" borderId="0" xfId="0" applyFont="1" applyFill="1" applyAlignment="1" applyProtection="1">
      <alignment horizontal="center" vertical="center"/>
    </xf>
    <xf numFmtId="0" fontId="11" fillId="4" borderId="0" xfId="0" applyFont="1" applyFill="1" applyBorder="1" applyAlignment="1" applyProtection="1"/>
    <xf numFmtId="0" fontId="68" fillId="4" borderId="0" xfId="0" applyFont="1" applyFill="1" applyBorder="1" applyAlignment="1" applyProtection="1">
      <alignment vertical="center"/>
    </xf>
    <xf numFmtId="0" fontId="19" fillId="0" borderId="0" xfId="12" applyFont="1" applyFill="1" applyBorder="1" applyAlignment="1" applyProtection="1">
      <alignment horizontal="center" vertical="center" wrapText="1" shrinkToFit="1"/>
      <protection hidden="1"/>
    </xf>
    <xf numFmtId="0" fontId="34" fillId="0" borderId="0" xfId="12" applyFont="1" applyFill="1" applyBorder="1" applyAlignment="1" applyProtection="1">
      <alignment horizontal="left" vertical="center" indent="1" shrinkToFit="1"/>
      <protection hidden="1"/>
    </xf>
    <xf numFmtId="0" fontId="49" fillId="0" borderId="0" xfId="0" applyFont="1" applyFill="1" applyBorder="1" applyAlignment="1" applyProtection="1">
      <alignment horizontal="left" vertical="center" indent="1" shrinkToFit="1"/>
      <protection hidden="1"/>
    </xf>
    <xf numFmtId="0" fontId="52" fillId="0" borderId="3" xfId="12" applyFont="1" applyFill="1" applyBorder="1" applyAlignment="1" applyProtection="1">
      <alignment vertical="center" shrinkToFit="1"/>
      <protection hidden="1"/>
    </xf>
    <xf numFmtId="0" fontId="19" fillId="4" borderId="4" xfId="12" applyFont="1" applyFill="1" applyBorder="1" applyAlignment="1" applyProtection="1">
      <alignment horizontal="center" vertical="center" shrinkToFit="1"/>
      <protection hidden="1"/>
    </xf>
    <xf numFmtId="0" fontId="12" fillId="0" borderId="4" xfId="12" applyFont="1" applyFill="1" applyBorder="1" applyAlignment="1" applyProtection="1">
      <alignment vertical="center"/>
      <protection hidden="1"/>
    </xf>
    <xf numFmtId="2" fontId="47" fillId="0" borderId="0" xfId="12" applyNumberFormat="1" applyFont="1" applyFill="1" applyBorder="1" applyAlignment="1" applyProtection="1">
      <alignment vertical="center"/>
      <protection hidden="1"/>
    </xf>
    <xf numFmtId="0" fontId="62" fillId="0" borderId="0" xfId="0" applyFont="1" applyBorder="1" applyAlignment="1" applyProtection="1">
      <alignment vertical="top"/>
      <protection hidden="1"/>
    </xf>
    <xf numFmtId="0" fontId="62" fillId="0" borderId="0" xfId="0" applyFont="1" applyBorder="1" applyProtection="1">
      <alignment vertical="center"/>
      <protection hidden="1"/>
    </xf>
    <xf numFmtId="0" fontId="62" fillId="0" borderId="2" xfId="0" applyFont="1" applyBorder="1" applyProtection="1">
      <alignment vertical="center"/>
      <protection hidden="1"/>
    </xf>
    <xf numFmtId="0" fontId="13" fillId="0" borderId="0" xfId="12" applyFont="1" applyFill="1" applyBorder="1" applyAlignment="1" applyProtection="1">
      <alignment horizontal="center" vertical="center" wrapText="1" shrinkToFit="1"/>
      <protection hidden="1"/>
    </xf>
    <xf numFmtId="49" fontId="34" fillId="0" borderId="0" xfId="12" applyNumberFormat="1" applyFont="1" applyFill="1" applyBorder="1" applyAlignment="1" applyProtection="1">
      <alignment vertical="center"/>
      <protection hidden="1"/>
    </xf>
    <xf numFmtId="0" fontId="19" fillId="4" borderId="3" xfId="12" applyFont="1" applyFill="1" applyBorder="1" applyAlignment="1" applyProtection="1">
      <alignment horizontal="left" vertical="center"/>
      <protection hidden="1"/>
    </xf>
    <xf numFmtId="0" fontId="19" fillId="4" borderId="4" xfId="12" applyFont="1" applyFill="1" applyBorder="1" applyAlignment="1" applyProtection="1">
      <alignment horizontal="right" vertical="center" shrinkToFit="1"/>
      <protection hidden="1"/>
    </xf>
    <xf numFmtId="0" fontId="19" fillId="4" borderId="4" xfId="12" applyFont="1" applyFill="1" applyBorder="1" applyAlignment="1" applyProtection="1">
      <alignment vertical="center" shrinkToFit="1"/>
      <protection hidden="1"/>
    </xf>
    <xf numFmtId="0" fontId="19" fillId="4" borderId="4" xfId="12" applyFont="1" applyFill="1" applyBorder="1" applyAlignment="1" applyProtection="1">
      <alignment vertical="center"/>
      <protection hidden="1"/>
    </xf>
    <xf numFmtId="49" fontId="34" fillId="4" borderId="4" xfId="12" applyNumberFormat="1" applyFont="1" applyFill="1" applyBorder="1" applyAlignment="1" applyProtection="1">
      <alignment vertical="center" shrinkToFit="1"/>
      <protection hidden="1"/>
    </xf>
    <xf numFmtId="49" fontId="34" fillId="4" borderId="5" xfId="12" applyNumberFormat="1" applyFont="1" applyFill="1" applyBorder="1" applyAlignment="1" applyProtection="1">
      <alignment vertical="center" shrinkToFit="1"/>
      <protection hidden="1"/>
    </xf>
    <xf numFmtId="0" fontId="19" fillId="4" borderId="4" xfId="12" applyFont="1" applyFill="1" applyBorder="1" applyAlignment="1" applyProtection="1">
      <alignment horizontal="left" vertical="center"/>
      <protection hidden="1"/>
    </xf>
    <xf numFmtId="0" fontId="34" fillId="4" borderId="4" xfId="12" applyFont="1" applyFill="1" applyBorder="1" applyAlignment="1" applyProtection="1">
      <alignment vertical="center"/>
      <protection hidden="1"/>
    </xf>
    <xf numFmtId="0" fontId="34" fillId="0" borderId="4" xfId="12" applyFont="1" applyFill="1" applyBorder="1" applyAlignment="1" applyProtection="1">
      <alignment vertical="center" shrinkToFit="1"/>
      <protection hidden="1"/>
    </xf>
    <xf numFmtId="0" fontId="34" fillId="4" borderId="5" xfId="12" applyFont="1" applyFill="1" applyBorder="1" applyAlignment="1" applyProtection="1">
      <alignment vertical="center"/>
      <protection hidden="1"/>
    </xf>
    <xf numFmtId="0" fontId="13" fillId="0" borderId="0" xfId="15" applyFont="1" applyFill="1" applyBorder="1" applyAlignment="1" applyProtection="1">
      <alignment vertical="center" shrinkToFit="1"/>
      <protection hidden="1"/>
    </xf>
    <xf numFmtId="0" fontId="13" fillId="0" borderId="0" xfId="15" applyFont="1" applyFill="1" applyBorder="1" applyAlignment="1" applyProtection="1">
      <alignment horizontal="center" vertical="center" shrinkToFit="1"/>
      <protection hidden="1"/>
    </xf>
    <xf numFmtId="2" fontId="13" fillId="0" borderId="0" xfId="15" applyNumberFormat="1" applyFont="1" applyFill="1" applyBorder="1" applyAlignment="1" applyProtection="1">
      <alignment horizontal="center" vertical="center" shrinkToFit="1"/>
      <protection hidden="1"/>
    </xf>
    <xf numFmtId="0" fontId="13" fillId="0" borderId="0" xfId="0" applyFont="1" applyFill="1" applyBorder="1" applyAlignment="1" applyProtection="1">
      <alignment vertical="center" shrinkToFit="1"/>
      <protection hidden="1"/>
    </xf>
    <xf numFmtId="38" fontId="47" fillId="0" borderId="0" xfId="3" applyFont="1" applyFill="1" applyBorder="1" applyAlignment="1" applyProtection="1">
      <alignment vertical="center" shrinkToFit="1"/>
      <protection hidden="1"/>
    </xf>
    <xf numFmtId="0" fontId="0" fillId="0" borderId="0" xfId="0" applyProtection="1">
      <alignment vertical="center"/>
      <protection hidden="1"/>
    </xf>
    <xf numFmtId="0" fontId="11" fillId="4" borderId="0" xfId="0" applyFont="1" applyFill="1" applyAlignment="1" applyProtection="1">
      <alignment horizontal="right" vertical="center"/>
    </xf>
    <xf numFmtId="0" fontId="11" fillId="0" borderId="7" xfId="0" applyFont="1" applyFill="1" applyBorder="1" applyAlignment="1" applyProtection="1">
      <alignment vertical="center"/>
      <protection hidden="1"/>
    </xf>
    <xf numFmtId="0" fontId="11" fillId="4" borderId="0" xfId="0" applyFont="1" applyFill="1" applyProtection="1">
      <alignment vertical="center"/>
      <protection hidden="1"/>
    </xf>
    <xf numFmtId="0" fontId="9" fillId="4" borderId="0" xfId="0" applyFont="1" applyFill="1" applyProtection="1">
      <alignment vertical="center"/>
      <protection hidden="1"/>
    </xf>
    <xf numFmtId="0" fontId="72" fillId="0" borderId="0" xfId="0" applyFont="1" applyAlignment="1">
      <alignment horizontal="center" vertical="center" wrapText="1"/>
    </xf>
    <xf numFmtId="0" fontId="11" fillId="0" borderId="0" xfId="0" applyFont="1" applyFill="1" applyAlignment="1" applyProtection="1">
      <alignment vertical="center"/>
      <protection hidden="1"/>
    </xf>
    <xf numFmtId="0" fontId="19" fillId="4" borderId="0" xfId="0" applyFont="1" applyFill="1" applyBorder="1" applyAlignment="1" applyProtection="1">
      <alignment horizontal="right" vertical="center"/>
      <protection hidden="1"/>
    </xf>
    <xf numFmtId="0" fontId="46" fillId="4" borderId="0" xfId="0" applyFont="1" applyFill="1" applyBorder="1" applyAlignment="1" applyProtection="1">
      <alignment horizontal="center" vertical="center"/>
      <protection hidden="1"/>
    </xf>
    <xf numFmtId="0" fontId="13" fillId="0" borderId="2" xfId="0" applyFont="1" applyFill="1" applyBorder="1" applyAlignment="1" applyProtection="1">
      <alignment vertical="center"/>
      <protection hidden="1"/>
    </xf>
    <xf numFmtId="179" fontId="19" fillId="4" borderId="0" xfId="14" applyNumberFormat="1" applyFont="1" applyFill="1" applyBorder="1" applyAlignment="1" applyProtection="1">
      <alignment horizontal="center" vertical="center" shrinkToFit="1"/>
      <protection hidden="1"/>
    </xf>
    <xf numFmtId="0" fontId="13" fillId="4" borderId="0" xfId="15" applyFont="1" applyFill="1" applyBorder="1" applyAlignment="1" applyProtection="1">
      <alignment vertical="center" shrinkToFit="1"/>
      <protection hidden="1"/>
    </xf>
    <xf numFmtId="0" fontId="39" fillId="0" borderId="0" xfId="12" applyFont="1" applyFill="1" applyBorder="1" applyAlignment="1">
      <alignment horizontal="center" vertical="center" shrinkToFit="1"/>
    </xf>
    <xf numFmtId="0" fontId="0" fillId="0" borderId="0" xfId="0" applyFill="1">
      <alignment vertical="center"/>
    </xf>
    <xf numFmtId="0" fontId="11" fillId="0" borderId="0" xfId="0" applyFont="1" applyAlignment="1">
      <alignment horizontal="right" vertical="center"/>
    </xf>
    <xf numFmtId="0" fontId="0" fillId="2" borderId="0" xfId="0" applyFill="1">
      <alignment vertical="center"/>
    </xf>
    <xf numFmtId="0" fontId="73" fillId="2" borderId="0" xfId="0" applyFont="1" applyFill="1" applyAlignment="1">
      <alignment vertical="center"/>
    </xf>
    <xf numFmtId="0" fontId="73" fillId="2" borderId="0" xfId="0" applyFont="1" applyFill="1" applyAlignment="1">
      <alignment horizontal="center" vertical="center"/>
    </xf>
    <xf numFmtId="0" fontId="0" fillId="2" borderId="0" xfId="0" applyFill="1" applyAlignment="1">
      <alignment vertical="center"/>
    </xf>
    <xf numFmtId="0" fontId="0" fillId="0" borderId="0" xfId="0" applyAlignment="1">
      <alignment vertical="center"/>
    </xf>
    <xf numFmtId="0" fontId="19" fillId="0" borderId="0" xfId="0" applyFont="1" applyFill="1" applyBorder="1" applyAlignment="1" applyProtection="1">
      <alignment vertical="center"/>
      <protection hidden="1"/>
    </xf>
    <xf numFmtId="0" fontId="46" fillId="0" borderId="0" xfId="0" applyFont="1" applyFill="1" applyBorder="1" applyAlignment="1" applyProtection="1">
      <alignment vertical="center"/>
      <protection hidden="1"/>
    </xf>
    <xf numFmtId="0" fontId="48" fillId="0" borderId="7" xfId="12" applyFont="1" applyFill="1" applyBorder="1" applyAlignment="1" applyProtection="1">
      <alignment vertical="center"/>
      <protection hidden="1"/>
    </xf>
    <xf numFmtId="0" fontId="12" fillId="0" borderId="0" xfId="12" applyFont="1" applyFill="1" applyBorder="1" applyAlignment="1" applyProtection="1">
      <alignment vertical="center"/>
      <protection hidden="1"/>
    </xf>
    <xf numFmtId="0" fontId="13" fillId="0" borderId="0" xfId="0" applyFont="1" applyFill="1" applyAlignment="1" applyProtection="1">
      <alignment vertical="top"/>
      <protection hidden="1"/>
    </xf>
    <xf numFmtId="49" fontId="34" fillId="0" borderId="0" xfId="12" applyNumberFormat="1" applyFont="1" applyFill="1" applyBorder="1" applyAlignment="1" applyProtection="1">
      <alignment vertical="center" shrinkToFit="1"/>
      <protection hidden="1"/>
    </xf>
    <xf numFmtId="0" fontId="34" fillId="0" borderId="0" xfId="12" applyFont="1" applyFill="1" applyBorder="1" applyAlignment="1" applyProtection="1">
      <alignment vertical="center"/>
      <protection hidden="1"/>
    </xf>
    <xf numFmtId="0" fontId="13" fillId="0" borderId="0" xfId="0" applyFont="1" applyFill="1" applyAlignment="1" applyProtection="1">
      <protection hidden="1"/>
    </xf>
    <xf numFmtId="0" fontId="13" fillId="0" borderId="0" xfId="0" applyFont="1" applyFill="1" applyAlignment="1" applyProtection="1">
      <alignment vertical="center" shrinkToFit="1"/>
      <protection hidden="1"/>
    </xf>
    <xf numFmtId="0" fontId="0" fillId="0" borderId="0" xfId="0" applyFill="1" applyProtection="1">
      <alignment vertical="center"/>
      <protection hidden="1"/>
    </xf>
    <xf numFmtId="0" fontId="32" fillId="4" borderId="0" xfId="12" applyFont="1" applyFill="1" applyBorder="1" applyAlignment="1" applyProtection="1">
      <alignment vertical="center" shrinkToFit="1"/>
      <protection hidden="1"/>
    </xf>
    <xf numFmtId="0" fontId="19" fillId="3" borderId="1" xfId="12" applyFont="1" applyFill="1" applyBorder="1" applyAlignment="1" applyProtection="1">
      <alignment horizontal="center" vertical="center"/>
      <protection hidden="1"/>
    </xf>
    <xf numFmtId="49" fontId="34" fillId="4" borderId="4" xfId="12" applyNumberFormat="1" applyFont="1" applyFill="1" applyBorder="1" applyAlignment="1" applyProtection="1">
      <alignment horizontal="center" vertical="center" shrinkToFit="1"/>
      <protection locked="0"/>
    </xf>
    <xf numFmtId="0" fontId="12" fillId="4" borderId="4" xfId="12" applyFont="1" applyFill="1" applyBorder="1" applyAlignment="1" applyProtection="1">
      <alignment horizontal="center" vertical="center" wrapText="1" shrinkToFit="1"/>
      <protection locked="0"/>
    </xf>
    <xf numFmtId="0" fontId="32" fillId="4" borderId="0" xfId="12" applyFont="1" applyFill="1" applyBorder="1" applyAlignment="1" applyProtection="1">
      <alignment vertical="center" shrinkToFit="1"/>
      <protection hidden="1"/>
    </xf>
    <xf numFmtId="0" fontId="18" fillId="5" borderId="1" xfId="12" applyFont="1" applyFill="1" applyBorder="1" applyAlignment="1">
      <alignment horizontal="center" vertical="center" shrinkToFit="1"/>
    </xf>
    <xf numFmtId="0" fontId="19" fillId="4" borderId="0" xfId="0" applyFont="1" applyFill="1" applyBorder="1" applyAlignment="1" applyProtection="1">
      <alignment horizontal="right" vertical="center"/>
      <protection hidden="1"/>
    </xf>
    <xf numFmtId="0" fontId="46" fillId="4" borderId="0" xfId="0" applyFont="1" applyFill="1" applyBorder="1" applyAlignment="1" applyProtection="1">
      <alignment horizontal="center" vertical="center"/>
      <protection hidden="1"/>
    </xf>
    <xf numFmtId="0" fontId="19" fillId="5" borderId="1" xfId="0" applyFont="1" applyFill="1" applyBorder="1" applyAlignment="1" applyProtection="1">
      <alignment horizontal="center" vertical="center"/>
      <protection hidden="1"/>
    </xf>
    <xf numFmtId="49" fontId="34" fillId="4" borderId="4" xfId="12" applyNumberFormat="1" applyFont="1" applyFill="1" applyBorder="1" applyAlignment="1" applyProtection="1">
      <alignment vertical="center" shrinkToFit="1"/>
      <protection locked="0"/>
    </xf>
    <xf numFmtId="49" fontId="34" fillId="4" borderId="5" xfId="12" applyNumberFormat="1" applyFont="1" applyFill="1" applyBorder="1" applyAlignment="1" applyProtection="1">
      <alignment vertical="center" shrinkToFit="1"/>
      <protection locked="0"/>
    </xf>
    <xf numFmtId="0" fontId="50" fillId="4" borderId="3" xfId="0" applyFont="1" applyFill="1" applyBorder="1" applyAlignment="1" applyProtection="1">
      <alignment horizontal="center" vertical="center"/>
      <protection locked="0" hidden="1"/>
    </xf>
    <xf numFmtId="0" fontId="50" fillId="4" borderId="4" xfId="0" applyFont="1" applyFill="1" applyBorder="1" applyAlignment="1" applyProtection="1">
      <alignment horizontal="center" vertical="center"/>
      <protection locked="0" hidden="1"/>
    </xf>
    <xf numFmtId="0" fontId="50" fillId="4" borderId="5" xfId="0" applyFont="1" applyFill="1" applyBorder="1" applyAlignment="1" applyProtection="1">
      <alignment horizontal="center" vertical="center"/>
      <protection locked="0" hidden="1"/>
    </xf>
    <xf numFmtId="0" fontId="12" fillId="3" borderId="3" xfId="12" applyFont="1" applyFill="1" applyBorder="1" applyAlignment="1" applyProtection="1">
      <alignment horizontal="center" vertical="center"/>
      <protection hidden="1"/>
    </xf>
    <xf numFmtId="0" fontId="12" fillId="3" borderId="4" xfId="12" applyFont="1" applyFill="1" applyBorder="1" applyAlignment="1" applyProtection="1">
      <alignment horizontal="center" vertical="center"/>
      <protection hidden="1"/>
    </xf>
    <xf numFmtId="0" fontId="12" fillId="3" borderId="5" xfId="12" applyFont="1" applyFill="1" applyBorder="1" applyAlignment="1" applyProtection="1">
      <alignment horizontal="center" vertical="center"/>
      <protection hidden="1"/>
    </xf>
    <xf numFmtId="49" fontId="49" fillId="0" borderId="3" xfId="12" applyNumberFormat="1" applyFont="1" applyFill="1" applyBorder="1" applyAlignment="1" applyProtection="1">
      <alignment horizontal="left" vertical="center" shrinkToFit="1"/>
      <protection locked="0"/>
    </xf>
    <xf numFmtId="49" fontId="49" fillId="0" borderId="4" xfId="12" applyNumberFormat="1" applyFont="1" applyFill="1" applyBorder="1" applyAlignment="1" applyProtection="1">
      <alignment horizontal="left" vertical="center" shrinkToFit="1"/>
      <protection locked="0"/>
    </xf>
    <xf numFmtId="49" fontId="49" fillId="0" borderId="5" xfId="12" applyNumberFormat="1" applyFont="1" applyFill="1" applyBorder="1" applyAlignment="1" applyProtection="1">
      <alignment horizontal="left" vertical="center" shrinkToFit="1"/>
      <protection locked="0"/>
    </xf>
    <xf numFmtId="0" fontId="12" fillId="3" borderId="1" xfId="12" applyFont="1" applyFill="1" applyBorder="1" applyAlignment="1" applyProtection="1">
      <alignment horizontal="center" vertical="center" wrapText="1" shrinkToFit="1"/>
      <protection hidden="1"/>
    </xf>
    <xf numFmtId="49" fontId="52" fillId="4" borderId="3" xfId="0" applyNumberFormat="1" applyFont="1" applyFill="1" applyBorder="1" applyAlignment="1" applyProtection="1">
      <alignment horizontal="center" vertical="center" shrinkToFit="1"/>
      <protection locked="0"/>
    </xf>
    <xf numFmtId="49" fontId="52" fillId="4" borderId="4" xfId="0" applyNumberFormat="1" applyFont="1" applyFill="1" applyBorder="1" applyAlignment="1" applyProtection="1">
      <alignment horizontal="center" vertical="center" shrinkToFit="1"/>
      <protection locked="0"/>
    </xf>
    <xf numFmtId="0" fontId="13" fillId="3" borderId="3" xfId="12" applyFont="1" applyFill="1" applyBorder="1" applyAlignment="1" applyProtection="1">
      <alignment horizontal="center" vertical="center" wrapText="1" shrinkToFit="1"/>
      <protection hidden="1"/>
    </xf>
    <xf numFmtId="0" fontId="13" fillId="3" borderId="4" xfId="12" applyFont="1" applyFill="1" applyBorder="1" applyAlignment="1" applyProtection="1">
      <alignment horizontal="center" vertical="center" wrapText="1" shrinkToFit="1"/>
      <protection hidden="1"/>
    </xf>
    <xf numFmtId="0" fontId="13" fillId="3" borderId="5" xfId="12" applyFont="1" applyFill="1" applyBorder="1" applyAlignment="1" applyProtection="1">
      <alignment horizontal="center" vertical="center" wrapText="1" shrinkToFit="1"/>
      <protection hidden="1"/>
    </xf>
    <xf numFmtId="0" fontId="34" fillId="0" borderId="3" xfId="12" applyNumberFormat="1" applyFont="1" applyFill="1" applyBorder="1" applyAlignment="1" applyProtection="1">
      <alignment horizontal="center" vertical="center" shrinkToFit="1"/>
      <protection locked="0"/>
    </xf>
    <xf numFmtId="0" fontId="34" fillId="0" borderId="4" xfId="12" applyNumberFormat="1" applyFont="1" applyFill="1" applyBorder="1" applyAlignment="1" applyProtection="1">
      <alignment horizontal="center" vertical="center" shrinkToFit="1"/>
      <protection locked="0"/>
    </xf>
    <xf numFmtId="0" fontId="19" fillId="0" borderId="3" xfId="12" applyFont="1" applyFill="1" applyBorder="1" applyAlignment="1" applyProtection="1">
      <alignment horizontal="center" vertical="center" shrinkToFit="1"/>
      <protection locked="0"/>
    </xf>
    <xf numFmtId="0" fontId="19" fillId="0" borderId="4" xfId="12" applyFont="1" applyFill="1" applyBorder="1" applyAlignment="1" applyProtection="1">
      <alignment horizontal="center" vertical="center" shrinkToFit="1"/>
      <protection locked="0"/>
    </xf>
    <xf numFmtId="0" fontId="19" fillId="0" borderId="5" xfId="12" applyFont="1" applyFill="1" applyBorder="1" applyAlignment="1" applyProtection="1">
      <alignment horizontal="center" vertical="center" shrinkToFit="1"/>
      <protection locked="0"/>
    </xf>
    <xf numFmtId="0" fontId="34" fillId="0" borderId="3" xfId="12" applyFont="1" applyFill="1" applyBorder="1" applyAlignment="1" applyProtection="1">
      <alignment horizontal="left" vertical="center" shrinkToFit="1"/>
      <protection locked="0"/>
    </xf>
    <xf numFmtId="0" fontId="34" fillId="0" borderId="4" xfId="12" applyFont="1" applyFill="1" applyBorder="1" applyAlignment="1" applyProtection="1">
      <alignment horizontal="left" vertical="center" shrinkToFit="1"/>
      <protection locked="0"/>
    </xf>
    <xf numFmtId="0" fontId="34" fillId="0" borderId="5" xfId="12" applyFont="1" applyFill="1" applyBorder="1" applyAlignment="1" applyProtection="1">
      <alignment horizontal="left" vertical="center" shrinkToFit="1"/>
      <protection locked="0"/>
    </xf>
    <xf numFmtId="0" fontId="19" fillId="3" borderId="3" xfId="12" applyFont="1" applyFill="1" applyBorder="1" applyAlignment="1" applyProtection="1">
      <alignment horizontal="center" vertical="center"/>
      <protection hidden="1"/>
    </xf>
    <xf numFmtId="0" fontId="19" fillId="3" borderId="4" xfId="12" applyFont="1" applyFill="1" applyBorder="1" applyAlignment="1" applyProtection="1">
      <alignment horizontal="center" vertical="center"/>
      <protection hidden="1"/>
    </xf>
    <xf numFmtId="0" fontId="19" fillId="3" borderId="5" xfId="12" applyFont="1" applyFill="1" applyBorder="1" applyAlignment="1" applyProtection="1">
      <alignment horizontal="center" vertical="center"/>
      <protection hidden="1"/>
    </xf>
    <xf numFmtId="49" fontId="19" fillId="0" borderId="3" xfId="12" applyNumberFormat="1" applyFont="1" applyFill="1" applyBorder="1" applyAlignment="1" applyProtection="1">
      <alignment horizontal="center" vertical="center" shrinkToFit="1"/>
      <protection locked="0"/>
    </xf>
    <xf numFmtId="49" fontId="19" fillId="0" borderId="4" xfId="12" applyNumberFormat="1" applyFont="1" applyFill="1" applyBorder="1" applyAlignment="1" applyProtection="1">
      <alignment horizontal="center" vertical="center" shrinkToFit="1"/>
      <protection locked="0"/>
    </xf>
    <xf numFmtId="49" fontId="19" fillId="0" borderId="5" xfId="12" applyNumberFormat="1" applyFont="1" applyFill="1" applyBorder="1" applyAlignment="1" applyProtection="1">
      <alignment horizontal="center" vertical="center" shrinkToFit="1"/>
      <protection locked="0"/>
    </xf>
    <xf numFmtId="0" fontId="13" fillId="3" borderId="4" xfId="12" applyFont="1" applyFill="1" applyBorder="1" applyAlignment="1" applyProtection="1">
      <alignment horizontal="center" vertical="center"/>
      <protection hidden="1"/>
    </xf>
    <xf numFmtId="177" fontId="47" fillId="0" borderId="1" xfId="12" applyNumberFormat="1" applyFont="1" applyFill="1" applyBorder="1" applyAlignment="1" applyProtection="1">
      <alignment horizontal="center" vertical="center" shrinkToFit="1"/>
      <protection locked="0"/>
    </xf>
    <xf numFmtId="177" fontId="47" fillId="0" borderId="3" xfId="12" applyNumberFormat="1" applyFont="1" applyFill="1" applyBorder="1" applyAlignment="1" applyProtection="1">
      <alignment horizontal="center" vertical="center" shrinkToFit="1"/>
      <protection locked="0"/>
    </xf>
    <xf numFmtId="49" fontId="47" fillId="0" borderId="1" xfId="12" applyNumberFormat="1" applyFont="1" applyFill="1" applyBorder="1" applyAlignment="1" applyProtection="1">
      <alignment horizontal="center" vertical="center" shrinkToFit="1"/>
      <protection locked="0"/>
    </xf>
    <xf numFmtId="0" fontId="13" fillId="3" borderId="1" xfId="12" applyFont="1" applyFill="1" applyBorder="1" applyAlignment="1" applyProtection="1">
      <alignment horizontal="center" vertical="center" wrapText="1" shrinkToFit="1"/>
      <protection hidden="1"/>
    </xf>
    <xf numFmtId="49" fontId="47" fillId="4" borderId="3" xfId="0" applyNumberFormat="1" applyFont="1" applyFill="1" applyBorder="1" applyAlignment="1" applyProtection="1">
      <alignment horizontal="center" vertical="center" shrinkToFit="1"/>
      <protection locked="0"/>
    </xf>
    <xf numFmtId="49" fontId="47" fillId="4" borderId="4" xfId="0" applyNumberFormat="1" applyFont="1" applyFill="1" applyBorder="1" applyAlignment="1" applyProtection="1">
      <alignment horizontal="center" vertical="center" shrinkToFit="1"/>
      <protection locked="0"/>
    </xf>
    <xf numFmtId="49" fontId="47" fillId="4" borderId="5" xfId="0" applyNumberFormat="1" applyFont="1" applyFill="1" applyBorder="1" applyAlignment="1" applyProtection="1">
      <alignment horizontal="center" vertical="center" shrinkToFit="1"/>
      <protection locked="0"/>
    </xf>
    <xf numFmtId="0" fontId="54" fillId="0" borderId="10" xfId="12" applyFont="1" applyFill="1" applyBorder="1" applyAlignment="1" applyProtection="1">
      <alignment horizontal="center" vertical="center" shrinkToFit="1"/>
      <protection hidden="1"/>
    </xf>
    <xf numFmtId="0" fontId="54" fillId="0" borderId="9" xfId="12" applyFont="1" applyFill="1" applyBorder="1" applyAlignment="1" applyProtection="1">
      <alignment horizontal="center" vertical="center" shrinkToFit="1"/>
      <protection hidden="1"/>
    </xf>
    <xf numFmtId="0" fontId="55" fillId="0" borderId="4" xfId="12" applyFont="1" applyFill="1" applyBorder="1" applyAlignment="1" applyProtection="1">
      <alignment horizontal="center" vertical="center" shrinkToFit="1"/>
      <protection locked="0"/>
    </xf>
    <xf numFmtId="2" fontId="58" fillId="4" borderId="1" xfId="0" applyNumberFormat="1" applyFont="1" applyFill="1" applyBorder="1" applyAlignment="1" applyProtection="1">
      <alignment vertical="center" shrinkToFit="1"/>
      <protection locked="0"/>
    </xf>
    <xf numFmtId="0" fontId="19" fillId="3" borderId="1" xfId="0" applyFont="1" applyFill="1" applyBorder="1" applyAlignment="1" applyProtection="1">
      <alignment horizontal="center" vertical="center"/>
      <protection hidden="1"/>
    </xf>
    <xf numFmtId="0" fontId="19" fillId="3" borderId="1" xfId="0" applyFont="1" applyFill="1" applyBorder="1" applyAlignment="1" applyProtection="1">
      <alignment horizontal="center" vertical="center" wrapText="1"/>
      <protection hidden="1"/>
    </xf>
    <xf numFmtId="0" fontId="56" fillId="3" borderId="4" xfId="0" applyFont="1" applyFill="1" applyBorder="1" applyAlignment="1" applyProtection="1">
      <alignment horizontal="center" vertical="center" wrapText="1"/>
      <protection hidden="1"/>
    </xf>
    <xf numFmtId="0" fontId="56" fillId="3" borderId="5" xfId="0" applyFont="1" applyFill="1" applyBorder="1" applyAlignment="1" applyProtection="1">
      <alignment horizontal="center" vertical="center" wrapText="1"/>
      <protection hidden="1"/>
    </xf>
    <xf numFmtId="0" fontId="12" fillId="5" borderId="3" xfId="12" applyFont="1" applyFill="1" applyBorder="1" applyAlignment="1" applyProtection="1">
      <alignment horizontal="center" vertical="center" wrapText="1"/>
      <protection hidden="1"/>
    </xf>
    <xf numFmtId="0" fontId="12" fillId="5" borderId="4" xfId="12" applyFont="1" applyFill="1" applyBorder="1" applyAlignment="1" applyProtection="1">
      <alignment horizontal="center" vertical="center"/>
      <protection hidden="1"/>
    </xf>
    <xf numFmtId="0" fontId="12" fillId="5" borderId="5" xfId="12" applyFont="1" applyFill="1" applyBorder="1" applyAlignment="1" applyProtection="1">
      <alignment horizontal="center" vertical="center"/>
      <protection hidden="1"/>
    </xf>
    <xf numFmtId="0" fontId="12" fillId="4" borderId="4" xfId="0" applyFont="1" applyFill="1" applyBorder="1" applyAlignment="1" applyProtection="1">
      <alignment horizontal="left" vertical="center" wrapText="1" shrinkToFit="1"/>
      <protection hidden="1"/>
    </xf>
    <xf numFmtId="0" fontId="12" fillId="4" borderId="4" xfId="0" applyFont="1" applyFill="1" applyBorder="1" applyAlignment="1" applyProtection="1">
      <alignment horizontal="left" vertical="center" shrinkToFit="1"/>
      <protection hidden="1"/>
    </xf>
    <xf numFmtId="0" fontId="12" fillId="4" borderId="4" xfId="0" applyFont="1" applyFill="1" applyBorder="1" applyAlignment="1" applyProtection="1">
      <alignment horizontal="left" vertical="center"/>
      <protection hidden="1"/>
    </xf>
    <xf numFmtId="0" fontId="65" fillId="5" borderId="3" xfId="12" applyFont="1" applyFill="1" applyBorder="1" applyAlignment="1" applyProtection="1">
      <alignment horizontal="center" vertical="center" wrapText="1" shrinkToFit="1"/>
      <protection hidden="1"/>
    </xf>
    <xf numFmtId="0" fontId="53" fillId="5" borderId="4" xfId="12" applyFont="1" applyFill="1" applyBorder="1" applyAlignment="1" applyProtection="1">
      <alignment horizontal="center" vertical="center" shrinkToFit="1"/>
      <protection hidden="1"/>
    </xf>
    <xf numFmtId="0" fontId="53" fillId="5" borderId="5" xfId="12" applyFont="1" applyFill="1" applyBorder="1" applyAlignment="1" applyProtection="1">
      <alignment horizontal="center" vertical="center" shrinkToFit="1"/>
      <protection hidden="1"/>
    </xf>
    <xf numFmtId="0" fontId="12" fillId="5" borderId="1" xfId="14" applyFont="1" applyFill="1" applyBorder="1" applyAlignment="1" applyProtection="1">
      <alignment horizontal="center" vertical="center" wrapText="1"/>
      <protection hidden="1"/>
    </xf>
    <xf numFmtId="179" fontId="34" fillId="0" borderId="3" xfId="14" applyNumberFormat="1" applyFont="1" applyFill="1" applyBorder="1" applyAlignment="1" applyProtection="1">
      <alignment vertical="center" shrinkToFit="1"/>
      <protection locked="0"/>
    </xf>
    <xf numFmtId="179" fontId="34" fillId="0" borderId="4" xfId="14" applyNumberFormat="1" applyFont="1" applyFill="1" applyBorder="1" applyAlignment="1" applyProtection="1">
      <alignment vertical="center" shrinkToFit="1"/>
      <protection locked="0"/>
    </xf>
    <xf numFmtId="179" fontId="34" fillId="0" borderId="5" xfId="14" applyNumberFormat="1" applyFont="1" applyFill="1" applyBorder="1" applyAlignment="1" applyProtection="1">
      <alignment vertical="center" shrinkToFit="1"/>
      <protection locked="0"/>
    </xf>
    <xf numFmtId="0" fontId="13" fillId="5" borderId="1" xfId="14" applyFont="1" applyFill="1" applyBorder="1" applyAlignment="1" applyProtection="1">
      <alignment horizontal="center" vertical="center" wrapText="1"/>
      <protection hidden="1"/>
    </xf>
    <xf numFmtId="49" fontId="19" fillId="4" borderId="8" xfId="0" applyNumberFormat="1" applyFont="1" applyFill="1" applyBorder="1" applyAlignment="1" applyProtection="1">
      <alignment horizontal="center" vertical="center" shrinkToFit="1"/>
      <protection locked="0"/>
    </xf>
    <xf numFmtId="49" fontId="19" fillId="4" borderId="9" xfId="0" applyNumberFormat="1" applyFont="1" applyFill="1" applyBorder="1" applyAlignment="1" applyProtection="1">
      <alignment horizontal="center" vertical="center" shrinkToFit="1"/>
      <protection locked="0"/>
    </xf>
    <xf numFmtId="2" fontId="58" fillId="4" borderId="1" xfId="0" applyNumberFormat="1" applyFont="1" applyFill="1" applyBorder="1" applyAlignment="1" applyProtection="1">
      <alignment vertical="center" shrinkToFit="1"/>
      <protection hidden="1"/>
    </xf>
    <xf numFmtId="0" fontId="13" fillId="0" borderId="2" xfId="0" applyFont="1" applyFill="1" applyBorder="1" applyAlignment="1" applyProtection="1">
      <alignment vertical="center"/>
      <protection hidden="1"/>
    </xf>
    <xf numFmtId="0" fontId="53" fillId="4" borderId="2" xfId="14" applyFont="1" applyFill="1" applyBorder="1" applyAlignment="1" applyProtection="1">
      <alignment vertical="center" wrapText="1"/>
      <protection hidden="1"/>
    </xf>
    <xf numFmtId="2" fontId="34" fillId="0" borderId="1" xfId="14" applyNumberFormat="1" applyFont="1" applyFill="1" applyBorder="1" applyAlignment="1" applyProtection="1">
      <alignment vertical="center" shrinkToFit="1"/>
      <protection locked="0"/>
    </xf>
    <xf numFmtId="179" fontId="34" fillId="4" borderId="3" xfId="14" applyNumberFormat="1" applyFont="1" applyFill="1" applyBorder="1" applyAlignment="1" applyProtection="1">
      <alignment vertical="center" shrinkToFit="1"/>
      <protection locked="0"/>
    </xf>
    <xf numFmtId="179" fontId="34" fillId="4" borderId="4" xfId="14" applyNumberFormat="1" applyFont="1" applyFill="1" applyBorder="1" applyAlignment="1" applyProtection="1">
      <alignment vertical="center" shrinkToFit="1"/>
      <protection locked="0"/>
    </xf>
    <xf numFmtId="0" fontId="13" fillId="4" borderId="4" xfId="14" applyFont="1" applyFill="1" applyBorder="1" applyAlignment="1" applyProtection="1">
      <alignment horizontal="center" vertical="center" wrapText="1"/>
      <protection hidden="1"/>
    </xf>
    <xf numFmtId="0" fontId="13" fillId="4" borderId="5" xfId="14" applyFont="1" applyFill="1" applyBorder="1" applyAlignment="1" applyProtection="1">
      <alignment horizontal="center" vertical="center" wrapText="1"/>
      <protection hidden="1"/>
    </xf>
    <xf numFmtId="0" fontId="19" fillId="4" borderId="0" xfId="0" applyFont="1" applyFill="1" applyBorder="1" applyAlignment="1" applyProtection="1">
      <alignment horizontal="left" vertical="top" wrapText="1"/>
      <protection hidden="1"/>
    </xf>
    <xf numFmtId="0" fontId="13" fillId="3" borderId="11" xfId="0" applyFont="1" applyFill="1" applyBorder="1" applyAlignment="1" applyProtection="1">
      <alignment horizontal="center" vertical="center"/>
      <protection hidden="1"/>
    </xf>
    <xf numFmtId="0" fontId="13" fillId="3" borderId="1" xfId="0" applyFont="1" applyFill="1" applyBorder="1" applyAlignment="1" applyProtection="1">
      <alignment horizontal="center" vertical="center"/>
      <protection hidden="1"/>
    </xf>
    <xf numFmtId="49" fontId="47" fillId="4" borderId="3" xfId="0" applyNumberFormat="1" applyFont="1" applyFill="1" applyBorder="1" applyAlignment="1" applyProtection="1">
      <alignment vertical="center" shrinkToFit="1"/>
      <protection hidden="1"/>
    </xf>
    <xf numFmtId="49" fontId="47" fillId="4" borderId="4" xfId="0" applyNumberFormat="1" applyFont="1" applyFill="1" applyBorder="1" applyAlignment="1" applyProtection="1">
      <alignment vertical="center" shrinkToFit="1"/>
      <protection hidden="1"/>
    </xf>
    <xf numFmtId="49" fontId="47" fillId="4" borderId="5" xfId="0" applyNumberFormat="1" applyFont="1" applyFill="1" applyBorder="1" applyAlignment="1" applyProtection="1">
      <alignment vertical="center" shrinkToFit="1"/>
      <protection hidden="1"/>
    </xf>
    <xf numFmtId="0" fontId="13" fillId="5" borderId="1" xfId="0" applyFont="1" applyFill="1" applyBorder="1" applyAlignment="1" applyProtection="1">
      <alignment horizontal="center" vertical="center"/>
      <protection hidden="1"/>
    </xf>
    <xf numFmtId="0" fontId="13" fillId="5" borderId="3" xfId="0" applyFont="1" applyFill="1" applyBorder="1" applyAlignment="1" applyProtection="1">
      <alignment horizontal="center" vertical="center"/>
      <protection hidden="1"/>
    </xf>
    <xf numFmtId="0" fontId="19" fillId="5" borderId="5" xfId="0" applyFont="1" applyFill="1" applyBorder="1" applyAlignment="1" applyProtection="1">
      <alignment horizontal="center" vertical="center" wrapText="1"/>
      <protection hidden="1"/>
    </xf>
    <xf numFmtId="0" fontId="19" fillId="5" borderId="1" xfId="0" applyFont="1" applyFill="1" applyBorder="1" applyAlignment="1" applyProtection="1">
      <alignment horizontal="center" vertical="center" wrapText="1"/>
      <protection hidden="1"/>
    </xf>
    <xf numFmtId="0" fontId="19" fillId="5" borderId="13" xfId="0" applyFont="1" applyFill="1" applyBorder="1" applyAlignment="1" applyProtection="1">
      <alignment horizontal="center" vertical="center" wrapText="1"/>
      <protection hidden="1"/>
    </xf>
    <xf numFmtId="0" fontId="19" fillId="5" borderId="14" xfId="0" applyFont="1" applyFill="1" applyBorder="1" applyAlignment="1" applyProtection="1">
      <alignment horizontal="center" vertical="center" wrapText="1"/>
      <protection hidden="1"/>
    </xf>
    <xf numFmtId="0" fontId="19" fillId="5" borderId="15" xfId="0" applyFont="1" applyFill="1" applyBorder="1" applyAlignment="1" applyProtection="1">
      <alignment horizontal="center" vertical="center" wrapText="1"/>
      <protection hidden="1"/>
    </xf>
    <xf numFmtId="0" fontId="19" fillId="5" borderId="16" xfId="0" applyFont="1" applyFill="1" applyBorder="1" applyAlignment="1" applyProtection="1">
      <alignment horizontal="center" vertical="center" wrapText="1"/>
      <protection hidden="1"/>
    </xf>
    <xf numFmtId="0" fontId="19" fillId="5" borderId="2" xfId="0" applyFont="1" applyFill="1" applyBorder="1" applyAlignment="1" applyProtection="1">
      <alignment horizontal="center" vertical="center" wrapText="1"/>
      <protection hidden="1"/>
    </xf>
    <xf numFmtId="0" fontId="19" fillId="5" borderId="17" xfId="0" applyFont="1" applyFill="1" applyBorder="1" applyAlignment="1" applyProtection="1">
      <alignment horizontal="center" vertical="center" wrapText="1"/>
      <protection hidden="1"/>
    </xf>
    <xf numFmtId="0" fontId="19" fillId="5" borderId="13" xfId="0" applyFont="1" applyFill="1" applyBorder="1" applyAlignment="1" applyProtection="1">
      <alignment horizontal="center" vertical="center"/>
      <protection hidden="1"/>
    </xf>
    <xf numFmtId="0" fontId="19" fillId="5" borderId="14" xfId="0" applyFont="1" applyFill="1" applyBorder="1" applyAlignment="1" applyProtection="1">
      <alignment horizontal="center" vertical="center"/>
      <protection hidden="1"/>
    </xf>
    <xf numFmtId="0" fontId="19" fillId="5" borderId="15" xfId="0" applyFont="1" applyFill="1" applyBorder="1" applyAlignment="1" applyProtection="1">
      <alignment horizontal="center" vertical="center"/>
      <protection hidden="1"/>
    </xf>
    <xf numFmtId="0" fontId="19" fillId="5" borderId="16" xfId="0" applyFont="1" applyFill="1" applyBorder="1" applyAlignment="1" applyProtection="1">
      <alignment horizontal="center" vertical="center"/>
      <protection hidden="1"/>
    </xf>
    <xf numFmtId="0" fontId="19" fillId="5" borderId="2" xfId="0" applyFont="1" applyFill="1" applyBorder="1" applyAlignment="1" applyProtection="1">
      <alignment horizontal="center" vertical="center"/>
      <protection hidden="1"/>
    </xf>
    <xf numFmtId="0" fontId="19" fillId="5" borderId="17" xfId="0" applyFont="1" applyFill="1" applyBorder="1" applyAlignment="1" applyProtection="1">
      <alignment horizontal="center" vertical="center"/>
      <protection hidden="1"/>
    </xf>
    <xf numFmtId="179" fontId="34" fillId="0" borderId="3" xfId="0" applyNumberFormat="1" applyFont="1" applyFill="1" applyBorder="1" applyAlignment="1" applyProtection="1">
      <alignment vertical="center" shrinkToFit="1"/>
      <protection locked="0"/>
    </xf>
    <xf numFmtId="179" fontId="34" fillId="0" borderId="4" xfId="0" applyNumberFormat="1" applyFont="1" applyFill="1" applyBorder="1" applyAlignment="1" applyProtection="1">
      <alignment vertical="center" shrinkToFit="1"/>
      <protection locked="0"/>
    </xf>
    <xf numFmtId="179" fontId="19" fillId="4" borderId="0" xfId="14" applyNumberFormat="1" applyFont="1" applyFill="1" applyBorder="1" applyAlignment="1" applyProtection="1">
      <alignment horizontal="center" vertical="center" shrinkToFit="1"/>
      <protection hidden="1"/>
    </xf>
    <xf numFmtId="0" fontId="13" fillId="5" borderId="1" xfId="0" applyFont="1" applyFill="1" applyBorder="1" applyAlignment="1" applyProtection="1">
      <alignment horizontal="center" vertical="center" wrapText="1"/>
      <protection hidden="1"/>
    </xf>
    <xf numFmtId="0" fontId="13" fillId="3" borderId="1" xfId="12" applyFont="1" applyFill="1" applyBorder="1" applyAlignment="1" applyProtection="1">
      <alignment horizontal="center" vertical="center"/>
      <protection hidden="1"/>
    </xf>
    <xf numFmtId="49" fontId="34" fillId="0" borderId="3" xfId="12" applyNumberFormat="1" applyFont="1" applyFill="1" applyBorder="1" applyAlignment="1" applyProtection="1">
      <alignment vertical="center" shrinkToFit="1"/>
      <protection locked="0"/>
    </xf>
    <xf numFmtId="49" fontId="34" fillId="0" borderId="4" xfId="12" applyNumberFormat="1" applyFont="1" applyFill="1" applyBorder="1" applyAlignment="1" applyProtection="1">
      <alignment vertical="center" shrinkToFit="1"/>
      <protection locked="0"/>
    </xf>
    <xf numFmtId="49" fontId="34" fillId="0" borderId="5" xfId="12" applyNumberFormat="1" applyFont="1" applyFill="1" applyBorder="1" applyAlignment="1" applyProtection="1">
      <alignment vertical="center" shrinkToFit="1"/>
      <protection locked="0"/>
    </xf>
    <xf numFmtId="49" fontId="34" fillId="0" borderId="1" xfId="12" applyNumberFormat="1" applyFont="1" applyFill="1" applyBorder="1" applyAlignment="1" applyProtection="1">
      <alignment vertical="center" shrinkToFit="1"/>
      <protection locked="0"/>
    </xf>
    <xf numFmtId="184" fontId="34" fillId="0" borderId="3" xfId="0" applyNumberFormat="1" applyFont="1" applyFill="1" applyBorder="1" applyAlignment="1" applyProtection="1">
      <alignment horizontal="right" vertical="center" wrapText="1" shrinkToFit="1"/>
      <protection hidden="1"/>
    </xf>
    <xf numFmtId="184" fontId="34" fillId="0" borderId="4" xfId="0" applyNumberFormat="1" applyFont="1" applyFill="1" applyBorder="1" applyAlignment="1" applyProtection="1">
      <alignment horizontal="right" vertical="center" wrapText="1" shrinkToFit="1"/>
      <protection hidden="1"/>
    </xf>
    <xf numFmtId="184" fontId="34" fillId="0" borderId="5" xfId="0" applyNumberFormat="1" applyFont="1" applyFill="1" applyBorder="1" applyAlignment="1" applyProtection="1">
      <alignment horizontal="right" vertical="center" wrapText="1" shrinkToFit="1"/>
      <protection hidden="1"/>
    </xf>
    <xf numFmtId="0" fontId="34" fillId="4" borderId="3" xfId="0" applyFont="1" applyFill="1" applyBorder="1" applyAlignment="1" applyProtection="1">
      <alignment horizontal="right" vertical="center" shrinkToFit="1"/>
      <protection hidden="1"/>
    </xf>
    <xf numFmtId="0" fontId="34" fillId="4" borderId="4" xfId="0" applyFont="1" applyFill="1" applyBorder="1" applyAlignment="1" applyProtection="1">
      <alignment horizontal="right" vertical="center" shrinkToFit="1"/>
      <protection hidden="1"/>
    </xf>
    <xf numFmtId="0" fontId="34" fillId="4" borderId="5" xfId="0" applyFont="1" applyFill="1" applyBorder="1" applyAlignment="1" applyProtection="1">
      <alignment horizontal="right" vertical="center" shrinkToFit="1"/>
      <protection hidden="1"/>
    </xf>
    <xf numFmtId="0" fontId="34" fillId="4" borderId="3" xfId="0" applyFont="1" applyFill="1" applyBorder="1" applyAlignment="1" applyProtection="1">
      <alignment horizontal="left" vertical="center" shrinkToFit="1"/>
      <protection hidden="1"/>
    </xf>
    <xf numFmtId="0" fontId="34" fillId="4" borderId="4" xfId="0" applyFont="1" applyFill="1" applyBorder="1" applyAlignment="1" applyProtection="1">
      <alignment horizontal="left" vertical="center" shrinkToFit="1"/>
      <protection hidden="1"/>
    </xf>
    <xf numFmtId="0" fontId="34" fillId="4" borderId="5" xfId="0" applyFont="1" applyFill="1" applyBorder="1" applyAlignment="1" applyProtection="1">
      <alignment horizontal="left" vertical="center" shrinkToFit="1"/>
      <protection hidden="1"/>
    </xf>
    <xf numFmtId="49" fontId="13" fillId="0" borderId="2" xfId="0" applyNumberFormat="1" applyFont="1" applyFill="1" applyBorder="1" applyAlignment="1" applyProtection="1">
      <alignment vertical="center" shrinkToFit="1"/>
      <protection locked="0"/>
    </xf>
    <xf numFmtId="0" fontId="53" fillId="3" borderId="1" xfId="12" applyFont="1" applyFill="1" applyBorder="1" applyAlignment="1" applyProtection="1">
      <alignment horizontal="center" vertical="center" wrapText="1" shrinkToFit="1"/>
      <protection hidden="1"/>
    </xf>
    <xf numFmtId="0" fontId="13" fillId="3" borderId="1" xfId="12" applyFont="1" applyFill="1" applyBorder="1" applyAlignment="1" applyProtection="1">
      <alignment horizontal="center" vertical="center" shrinkToFit="1"/>
      <protection hidden="1"/>
    </xf>
    <xf numFmtId="38" fontId="34" fillId="4" borderId="1" xfId="3" applyFont="1" applyFill="1" applyBorder="1" applyAlignment="1" applyProtection="1">
      <alignment horizontal="right" vertical="center" shrinkToFit="1"/>
      <protection hidden="1"/>
    </xf>
    <xf numFmtId="38" fontId="34" fillId="0" borderId="1" xfId="13" applyFont="1" applyFill="1" applyBorder="1" applyAlignment="1" applyProtection="1">
      <alignment horizontal="right" vertical="center" shrinkToFit="1"/>
      <protection hidden="1"/>
    </xf>
    <xf numFmtId="38" fontId="34" fillId="0" borderId="1" xfId="0" applyNumberFormat="1" applyFont="1" applyFill="1" applyBorder="1" applyAlignment="1" applyProtection="1">
      <alignment horizontal="right" vertical="center" shrinkToFit="1"/>
      <protection hidden="1"/>
    </xf>
    <xf numFmtId="0" fontId="34" fillId="0" borderId="1" xfId="0" applyFont="1" applyFill="1" applyBorder="1" applyAlignment="1" applyProtection="1">
      <alignment horizontal="right" vertical="center" shrinkToFit="1"/>
      <protection hidden="1"/>
    </xf>
    <xf numFmtId="0" fontId="13" fillId="3" borderId="3" xfId="12" applyFont="1" applyFill="1" applyBorder="1" applyAlignment="1" applyProtection="1">
      <alignment horizontal="center" vertical="center" shrinkToFit="1"/>
      <protection hidden="1"/>
    </xf>
    <xf numFmtId="0" fontId="13" fillId="3" borderId="4" xfId="12" applyFont="1" applyFill="1" applyBorder="1" applyAlignment="1" applyProtection="1">
      <alignment horizontal="center" vertical="center" shrinkToFit="1"/>
      <protection hidden="1"/>
    </xf>
    <xf numFmtId="0" fontId="13" fillId="3" borderId="5" xfId="12" applyFont="1" applyFill="1" applyBorder="1" applyAlignment="1" applyProtection="1">
      <alignment horizontal="center" vertical="center" shrinkToFit="1"/>
      <protection hidden="1"/>
    </xf>
    <xf numFmtId="49" fontId="34" fillId="4" borderId="4" xfId="12" applyNumberFormat="1" applyFont="1" applyFill="1" applyBorder="1" applyAlignment="1" applyProtection="1">
      <alignment horizontal="left" vertical="center" shrinkToFit="1"/>
      <protection locked="0"/>
    </xf>
    <xf numFmtId="49" fontId="34" fillId="4" borderId="5" xfId="12" applyNumberFormat="1" applyFont="1" applyFill="1" applyBorder="1" applyAlignment="1" applyProtection="1">
      <alignment horizontal="left" vertical="center" shrinkToFit="1"/>
      <protection locked="0"/>
    </xf>
    <xf numFmtId="0" fontId="13" fillId="3" borderId="13" xfId="12" applyFont="1" applyFill="1" applyBorder="1" applyAlignment="1" applyProtection="1">
      <alignment horizontal="center" vertical="center" shrinkToFit="1"/>
      <protection hidden="1"/>
    </xf>
    <xf numFmtId="0" fontId="13" fillId="3" borderId="14" xfId="12" applyFont="1" applyFill="1" applyBorder="1" applyAlignment="1" applyProtection="1">
      <alignment horizontal="center" vertical="center" shrinkToFit="1"/>
      <protection hidden="1"/>
    </xf>
    <xf numFmtId="0" fontId="13" fillId="3" borderId="15" xfId="12" applyFont="1" applyFill="1" applyBorder="1" applyAlignment="1" applyProtection="1">
      <alignment horizontal="center" vertical="center" shrinkToFit="1"/>
      <protection hidden="1"/>
    </xf>
    <xf numFmtId="49" fontId="55" fillId="0" borderId="14" xfId="12" applyNumberFormat="1" applyFont="1" applyFill="1" applyBorder="1" applyAlignment="1" applyProtection="1">
      <alignment horizontal="center" vertical="center" shrinkToFit="1"/>
      <protection locked="0"/>
    </xf>
    <xf numFmtId="49" fontId="55" fillId="0" borderId="4" xfId="12" applyNumberFormat="1" applyFont="1" applyFill="1" applyBorder="1" applyAlignment="1" applyProtection="1">
      <alignment horizontal="center" vertical="center" shrinkToFit="1"/>
      <protection locked="0"/>
    </xf>
    <xf numFmtId="0" fontId="34" fillId="4" borderId="4" xfId="12" applyFont="1" applyFill="1" applyBorder="1" applyAlignment="1" applyProtection="1">
      <alignment horizontal="center" vertical="center"/>
      <protection hidden="1"/>
    </xf>
    <xf numFmtId="49" fontId="34" fillId="4" borderId="5" xfId="12" applyNumberFormat="1" applyFont="1" applyFill="1" applyBorder="1" applyAlignment="1" applyProtection="1">
      <alignment horizontal="center" vertical="center" shrinkToFit="1"/>
      <protection locked="0"/>
    </xf>
    <xf numFmtId="0" fontId="47" fillId="4" borderId="3" xfId="0" applyFont="1" applyFill="1" applyBorder="1" applyAlignment="1" applyProtection="1">
      <alignment horizontal="left" vertical="center" shrinkToFit="1"/>
      <protection hidden="1"/>
    </xf>
    <xf numFmtId="0" fontId="47" fillId="4" borderId="4" xfId="0" applyFont="1" applyFill="1" applyBorder="1" applyAlignment="1" applyProtection="1">
      <alignment horizontal="left" vertical="center" shrinkToFit="1"/>
      <protection hidden="1"/>
    </xf>
    <xf numFmtId="0" fontId="47" fillId="4" borderId="5" xfId="0" applyFont="1" applyFill="1" applyBorder="1" applyAlignment="1" applyProtection="1">
      <alignment horizontal="left" vertical="center" shrinkToFit="1"/>
      <protection hidden="1"/>
    </xf>
    <xf numFmtId="0" fontId="12" fillId="5" borderId="3" xfId="0" applyFont="1" applyFill="1" applyBorder="1" applyAlignment="1" applyProtection="1">
      <alignment horizontal="center" vertical="center" wrapText="1"/>
      <protection hidden="1"/>
    </xf>
    <xf numFmtId="0" fontId="12" fillId="5" borderId="4" xfId="0" applyFont="1" applyFill="1" applyBorder="1" applyAlignment="1" applyProtection="1">
      <alignment horizontal="center" vertical="center" wrapText="1"/>
      <protection hidden="1"/>
    </xf>
    <xf numFmtId="0" fontId="12" fillId="5" borderId="5" xfId="0" applyFont="1" applyFill="1" applyBorder="1" applyAlignment="1" applyProtection="1">
      <alignment horizontal="center" vertical="center" wrapText="1"/>
      <protection hidden="1"/>
    </xf>
    <xf numFmtId="0" fontId="47" fillId="0" borderId="3" xfId="0" applyFont="1" applyFill="1" applyBorder="1" applyAlignment="1" applyProtection="1">
      <alignment horizontal="left" vertical="center" shrinkToFit="1"/>
      <protection hidden="1"/>
    </xf>
    <xf numFmtId="0" fontId="47" fillId="0" borderId="4" xfId="0" applyFont="1" applyFill="1" applyBorder="1" applyAlignment="1" applyProtection="1">
      <alignment horizontal="left" vertical="center" shrinkToFit="1"/>
      <protection hidden="1"/>
    </xf>
    <xf numFmtId="0" fontId="47" fillId="0" borderId="5" xfId="0" applyFont="1" applyFill="1" applyBorder="1" applyAlignment="1" applyProtection="1">
      <alignment horizontal="left" vertical="center" shrinkToFit="1"/>
      <protection hidden="1"/>
    </xf>
    <xf numFmtId="49" fontId="34" fillId="4" borderId="3" xfId="12" applyNumberFormat="1" applyFont="1" applyFill="1" applyBorder="1" applyAlignment="1" applyProtection="1">
      <alignment horizontal="center" vertical="center" shrinkToFit="1"/>
      <protection locked="0"/>
    </xf>
    <xf numFmtId="0" fontId="52" fillId="3" borderId="1" xfId="15" applyFont="1" applyFill="1" applyBorder="1" applyAlignment="1" applyProtection="1">
      <alignment horizontal="center" vertical="center"/>
      <protection hidden="1"/>
    </xf>
    <xf numFmtId="0" fontId="13" fillId="5" borderId="13" xfId="15" applyFont="1" applyFill="1" applyBorder="1" applyAlignment="1" applyProtection="1">
      <alignment horizontal="center" vertical="center" wrapText="1"/>
      <protection hidden="1"/>
    </xf>
    <xf numFmtId="0" fontId="13" fillId="5" borderId="14" xfId="15" applyFont="1" applyFill="1" applyBorder="1" applyAlignment="1" applyProtection="1">
      <alignment horizontal="center" vertical="center" wrapText="1"/>
      <protection hidden="1"/>
    </xf>
    <xf numFmtId="0" fontId="13" fillId="5" borderId="15" xfId="15" applyFont="1" applyFill="1" applyBorder="1" applyAlignment="1" applyProtection="1">
      <alignment horizontal="center" vertical="center" wrapText="1"/>
      <protection hidden="1"/>
    </xf>
    <xf numFmtId="0" fontId="13" fillId="5" borderId="7" xfId="15" applyFont="1" applyFill="1" applyBorder="1" applyAlignment="1" applyProtection="1">
      <alignment horizontal="center" vertical="center" wrapText="1"/>
      <protection hidden="1"/>
    </xf>
    <xf numFmtId="0" fontId="13" fillId="5" borderId="0" xfId="15" applyFont="1" applyFill="1" applyBorder="1" applyAlignment="1" applyProtection="1">
      <alignment horizontal="center" vertical="center" wrapText="1"/>
      <protection hidden="1"/>
    </xf>
    <xf numFmtId="0" fontId="13" fillId="5" borderId="6" xfId="15" applyFont="1" applyFill="1" applyBorder="1" applyAlignment="1" applyProtection="1">
      <alignment horizontal="center" vertical="center" wrapText="1"/>
      <protection hidden="1"/>
    </xf>
    <xf numFmtId="0" fontId="13" fillId="5" borderId="16" xfId="15" applyFont="1" applyFill="1" applyBorder="1" applyAlignment="1" applyProtection="1">
      <alignment horizontal="center" vertical="center" wrapText="1"/>
      <protection hidden="1"/>
    </xf>
    <xf numFmtId="0" fontId="13" fillId="5" borderId="2" xfId="15" applyFont="1" applyFill="1" applyBorder="1" applyAlignment="1" applyProtection="1">
      <alignment horizontal="center" vertical="center" wrapText="1"/>
      <protection hidden="1"/>
    </xf>
    <xf numFmtId="0" fontId="13" fillId="5" borderId="17" xfId="15" applyFont="1" applyFill="1" applyBorder="1" applyAlignment="1" applyProtection="1">
      <alignment horizontal="center" vertical="center" wrapText="1"/>
      <protection hidden="1"/>
    </xf>
    <xf numFmtId="0" fontId="13" fillId="3" borderId="1" xfId="15" applyFont="1" applyFill="1" applyBorder="1" applyAlignment="1" applyProtection="1">
      <alignment horizontal="center" vertical="center"/>
      <protection hidden="1"/>
    </xf>
    <xf numFmtId="0" fontId="13" fillId="3" borderId="1" xfId="15" applyFont="1" applyFill="1" applyBorder="1" applyAlignment="1" applyProtection="1">
      <alignment horizontal="center" vertical="center" wrapText="1"/>
      <protection hidden="1"/>
    </xf>
    <xf numFmtId="0" fontId="52" fillId="3" borderId="13" xfId="15" applyFont="1" applyFill="1" applyBorder="1" applyAlignment="1" applyProtection="1">
      <alignment horizontal="center" wrapText="1"/>
      <protection hidden="1"/>
    </xf>
    <xf numFmtId="0" fontId="52" fillId="3" borderId="14" xfId="15" applyFont="1" applyFill="1" applyBorder="1" applyAlignment="1" applyProtection="1">
      <alignment horizontal="center" wrapText="1"/>
      <protection hidden="1"/>
    </xf>
    <xf numFmtId="0" fontId="52" fillId="3" borderId="15" xfId="15" applyFont="1" applyFill="1" applyBorder="1" applyAlignment="1" applyProtection="1">
      <alignment horizontal="center" wrapText="1"/>
      <protection hidden="1"/>
    </xf>
    <xf numFmtId="49" fontId="47" fillId="4" borderId="1" xfId="15" applyNumberFormat="1" applyFont="1" applyFill="1" applyBorder="1" applyAlignment="1" applyProtection="1">
      <alignment horizontal="center" vertical="center" shrinkToFit="1"/>
      <protection locked="0"/>
    </xf>
    <xf numFmtId="0" fontId="47" fillId="0" borderId="1" xfId="0" applyFont="1" applyFill="1" applyBorder="1" applyAlignment="1" applyProtection="1">
      <alignment horizontal="center" vertical="center" shrinkToFit="1"/>
      <protection locked="0"/>
    </xf>
    <xf numFmtId="0" fontId="12" fillId="3" borderId="16" xfId="15" applyFont="1" applyFill="1" applyBorder="1" applyAlignment="1" applyProtection="1">
      <alignment horizontal="center" vertical="top" wrapText="1"/>
      <protection hidden="1"/>
    </xf>
    <xf numFmtId="0" fontId="12" fillId="3" borderId="2" xfId="15" applyFont="1" applyFill="1" applyBorder="1" applyAlignment="1" applyProtection="1">
      <alignment horizontal="center" vertical="top" wrapText="1"/>
      <protection hidden="1"/>
    </xf>
    <xf numFmtId="0" fontId="12" fillId="3" borderId="17" xfId="15" applyFont="1" applyFill="1" applyBorder="1" applyAlignment="1" applyProtection="1">
      <alignment horizontal="center" vertical="top" wrapText="1"/>
      <protection hidden="1"/>
    </xf>
    <xf numFmtId="0" fontId="13" fillId="4" borderId="1" xfId="15" applyFont="1" applyFill="1" applyBorder="1" applyAlignment="1" applyProtection="1">
      <alignment horizontal="center" vertical="center" shrinkToFit="1"/>
      <protection hidden="1"/>
    </xf>
    <xf numFmtId="0" fontId="52" fillId="3" borderId="13" xfId="15" applyFont="1" applyFill="1" applyBorder="1" applyAlignment="1" applyProtection="1">
      <alignment horizontal="center" vertical="center"/>
      <protection hidden="1"/>
    </xf>
    <xf numFmtId="0" fontId="52" fillId="3" borderId="14" xfId="15" applyFont="1" applyFill="1" applyBorder="1" applyAlignment="1" applyProtection="1">
      <alignment horizontal="center" vertical="center"/>
      <protection hidden="1"/>
    </xf>
    <xf numFmtId="0" fontId="52" fillId="3" borderId="15" xfId="15" applyFont="1" applyFill="1" applyBorder="1" applyAlignment="1" applyProtection="1">
      <alignment horizontal="center" vertical="center"/>
      <protection hidden="1"/>
    </xf>
    <xf numFmtId="0" fontId="52" fillId="3" borderId="16" xfId="15" applyFont="1" applyFill="1" applyBorder="1" applyAlignment="1" applyProtection="1">
      <alignment horizontal="center" vertical="center"/>
      <protection hidden="1"/>
    </xf>
    <xf numFmtId="0" fontId="52" fillId="3" borderId="2" xfId="15" applyFont="1" applyFill="1" applyBorder="1" applyAlignment="1" applyProtection="1">
      <alignment horizontal="center" vertical="center"/>
      <protection hidden="1"/>
    </xf>
    <xf numFmtId="0" fontId="52" fillId="3" borderId="17" xfId="15" applyFont="1" applyFill="1" applyBorder="1" applyAlignment="1" applyProtection="1">
      <alignment horizontal="center" vertical="center"/>
      <protection hidden="1"/>
    </xf>
    <xf numFmtId="49" fontId="47" fillId="4" borderId="3" xfId="15" applyNumberFormat="1" applyFont="1" applyFill="1" applyBorder="1" applyAlignment="1" applyProtection="1">
      <alignment horizontal="center" vertical="center" shrinkToFit="1"/>
      <protection locked="0"/>
    </xf>
    <xf numFmtId="49" fontId="47" fillId="4" borderId="4" xfId="15" applyNumberFormat="1" applyFont="1" applyFill="1" applyBorder="1" applyAlignment="1" applyProtection="1">
      <alignment horizontal="center" vertical="center" shrinkToFit="1"/>
      <protection locked="0"/>
    </xf>
    <xf numFmtId="49" fontId="47" fillId="4" borderId="5" xfId="15" applyNumberFormat="1" applyFont="1" applyFill="1" applyBorder="1" applyAlignment="1" applyProtection="1">
      <alignment horizontal="center" vertical="center" shrinkToFit="1"/>
      <protection locked="0"/>
    </xf>
    <xf numFmtId="0" fontId="52" fillId="3" borderId="13" xfId="15" applyFont="1" applyFill="1" applyBorder="1" applyAlignment="1" applyProtection="1">
      <alignment horizontal="center" vertical="center" wrapText="1"/>
      <protection hidden="1"/>
    </xf>
    <xf numFmtId="0" fontId="52" fillId="3" borderId="14" xfId="15" applyFont="1" applyFill="1" applyBorder="1" applyAlignment="1" applyProtection="1">
      <alignment horizontal="center" vertical="center" wrapText="1"/>
      <protection hidden="1"/>
    </xf>
    <xf numFmtId="0" fontId="52" fillId="3" borderId="15" xfId="15" applyFont="1" applyFill="1" applyBorder="1" applyAlignment="1" applyProtection="1">
      <alignment horizontal="center" vertical="center" wrapText="1"/>
      <protection hidden="1"/>
    </xf>
    <xf numFmtId="0" fontId="52" fillId="3" borderId="16" xfId="15" applyFont="1" applyFill="1" applyBorder="1" applyAlignment="1" applyProtection="1">
      <alignment horizontal="center" vertical="center" wrapText="1"/>
      <protection hidden="1"/>
    </xf>
    <xf numFmtId="0" fontId="52" fillId="3" borderId="2" xfId="15" applyFont="1" applyFill="1" applyBorder="1" applyAlignment="1" applyProtection="1">
      <alignment horizontal="center" vertical="center" wrapText="1"/>
      <protection hidden="1"/>
    </xf>
    <xf numFmtId="0" fontId="52" fillId="3" borderId="17" xfId="15" applyFont="1" applyFill="1" applyBorder="1" applyAlignment="1" applyProtection="1">
      <alignment horizontal="center" vertical="center" wrapText="1"/>
      <protection hidden="1"/>
    </xf>
    <xf numFmtId="0" fontId="13" fillId="3" borderId="13" xfId="15" applyFont="1" applyFill="1" applyBorder="1" applyAlignment="1" applyProtection="1">
      <alignment horizontal="center" vertical="center" wrapText="1"/>
      <protection hidden="1"/>
    </xf>
    <xf numFmtId="0" fontId="13" fillId="3" borderId="14" xfId="15" applyFont="1" applyFill="1" applyBorder="1" applyAlignment="1" applyProtection="1">
      <alignment horizontal="center" vertical="center" wrapText="1"/>
      <protection hidden="1"/>
    </xf>
    <xf numFmtId="0" fontId="13" fillId="3" borderId="16" xfId="15" applyFont="1" applyFill="1" applyBorder="1" applyAlignment="1" applyProtection="1">
      <alignment horizontal="center" vertical="center" wrapText="1"/>
      <protection hidden="1"/>
    </xf>
    <xf numFmtId="0" fontId="13" fillId="3" borderId="2" xfId="15" applyFont="1" applyFill="1" applyBorder="1" applyAlignment="1" applyProtection="1">
      <alignment horizontal="center" vertical="center" wrapText="1"/>
      <protection hidden="1"/>
    </xf>
    <xf numFmtId="0" fontId="52" fillId="5" borderId="13" xfId="15" applyFont="1" applyFill="1" applyBorder="1" applyAlignment="1" applyProtection="1">
      <alignment horizontal="center" vertical="center" wrapText="1"/>
      <protection hidden="1"/>
    </xf>
    <xf numFmtId="0" fontId="52" fillId="5" borderId="14" xfId="15" applyFont="1" applyFill="1" applyBorder="1" applyAlignment="1" applyProtection="1">
      <alignment horizontal="center" vertical="center" wrapText="1"/>
      <protection hidden="1"/>
    </xf>
    <xf numFmtId="0" fontId="52" fillId="5" borderId="15" xfId="15" applyFont="1" applyFill="1" applyBorder="1" applyAlignment="1" applyProtection="1">
      <alignment horizontal="center" vertical="center" wrapText="1"/>
      <protection hidden="1"/>
    </xf>
    <xf numFmtId="0" fontId="52" fillId="5" borderId="16" xfId="15" applyFont="1" applyFill="1" applyBorder="1" applyAlignment="1" applyProtection="1">
      <alignment horizontal="center" vertical="center" wrapText="1"/>
      <protection hidden="1"/>
    </xf>
    <xf numFmtId="0" fontId="52" fillId="5" borderId="2" xfId="15" applyFont="1" applyFill="1" applyBorder="1" applyAlignment="1" applyProtection="1">
      <alignment horizontal="center" vertical="center" wrapText="1"/>
      <protection hidden="1"/>
    </xf>
    <xf numFmtId="0" fontId="52" fillId="5" borderId="17" xfId="15" applyFont="1" applyFill="1" applyBorder="1" applyAlignment="1" applyProtection="1">
      <alignment horizontal="center" vertical="center" wrapText="1"/>
      <protection hidden="1"/>
    </xf>
    <xf numFmtId="0" fontId="52" fillId="3" borderId="7" xfId="15" applyFont="1" applyFill="1" applyBorder="1" applyAlignment="1" applyProtection="1">
      <alignment horizontal="center" vertical="center" wrapText="1"/>
      <protection hidden="1"/>
    </xf>
    <xf numFmtId="0" fontId="52" fillId="3" borderId="6" xfId="15" applyFont="1" applyFill="1" applyBorder="1" applyAlignment="1" applyProtection="1">
      <alignment horizontal="center" vertical="center" wrapText="1"/>
      <protection hidden="1"/>
    </xf>
    <xf numFmtId="0" fontId="52" fillId="3" borderId="0" xfId="15" applyFont="1" applyFill="1" applyBorder="1" applyAlignment="1" applyProtection="1">
      <alignment horizontal="center" vertical="center" wrapText="1"/>
      <protection hidden="1"/>
    </xf>
    <xf numFmtId="0" fontId="13" fillId="4" borderId="11" xfId="15" applyFont="1" applyFill="1" applyBorder="1" applyAlignment="1" applyProtection="1">
      <alignment horizontal="center" vertical="center" shrinkToFit="1"/>
      <protection hidden="1"/>
    </xf>
    <xf numFmtId="0" fontId="13" fillId="4" borderId="12" xfId="15" applyFont="1" applyFill="1" applyBorder="1" applyAlignment="1" applyProtection="1">
      <alignment horizontal="center" vertical="center" shrinkToFit="1"/>
      <protection hidden="1"/>
    </xf>
    <xf numFmtId="38" fontId="47" fillId="4" borderId="3" xfId="3" applyNumberFormat="1" applyFont="1" applyFill="1" applyBorder="1" applyAlignment="1" applyProtection="1">
      <alignment horizontal="right" shrinkToFit="1"/>
      <protection locked="0"/>
    </xf>
    <xf numFmtId="38" fontId="47" fillId="4" borderId="4" xfId="3" applyNumberFormat="1" applyFont="1" applyFill="1" applyBorder="1" applyAlignment="1" applyProtection="1">
      <alignment horizontal="right" shrinkToFit="1"/>
      <protection locked="0"/>
    </xf>
    <xf numFmtId="0" fontId="53" fillId="5" borderId="16" xfId="15" applyFont="1" applyFill="1" applyBorder="1" applyAlignment="1" applyProtection="1">
      <alignment horizontal="center" vertical="center" wrapText="1" shrinkToFit="1"/>
      <protection hidden="1"/>
    </xf>
    <xf numFmtId="0" fontId="53" fillId="5" borderId="2" xfId="15" applyFont="1" applyFill="1" applyBorder="1" applyAlignment="1" applyProtection="1">
      <alignment horizontal="center" vertical="center" wrapText="1" shrinkToFit="1"/>
      <protection hidden="1"/>
    </xf>
    <xf numFmtId="0" fontId="53" fillId="5" borderId="17" xfId="15" applyFont="1" applyFill="1" applyBorder="1" applyAlignment="1" applyProtection="1">
      <alignment horizontal="center" vertical="center" wrapText="1" shrinkToFit="1"/>
      <protection hidden="1"/>
    </xf>
    <xf numFmtId="38" fontId="47" fillId="4" borderId="3" xfId="3" applyNumberFormat="1" applyFont="1" applyFill="1" applyBorder="1" applyAlignment="1" applyProtection="1">
      <alignment horizontal="right" shrinkToFit="1"/>
      <protection hidden="1"/>
    </xf>
    <xf numFmtId="38" fontId="47" fillId="4" borderId="4" xfId="3" applyNumberFormat="1" applyFont="1" applyFill="1" applyBorder="1" applyAlignment="1" applyProtection="1">
      <alignment horizontal="right" shrinkToFit="1"/>
      <protection hidden="1"/>
    </xf>
    <xf numFmtId="0" fontId="13" fillId="4" borderId="4" xfId="15" applyNumberFormat="1" applyFont="1" applyFill="1" applyBorder="1" applyAlignment="1" applyProtection="1">
      <alignment horizontal="center" shrinkToFit="1"/>
      <protection hidden="1"/>
    </xf>
    <xf numFmtId="0" fontId="13" fillId="4" borderId="5" xfId="15" applyNumberFormat="1" applyFont="1" applyFill="1" applyBorder="1" applyAlignment="1" applyProtection="1">
      <alignment horizontal="center" shrinkToFit="1"/>
      <protection hidden="1"/>
    </xf>
    <xf numFmtId="0" fontId="13" fillId="5" borderId="11" xfId="15" applyFont="1" applyFill="1" applyBorder="1" applyAlignment="1" applyProtection="1">
      <alignment horizontal="center" vertical="center" wrapText="1" shrinkToFit="1"/>
      <protection hidden="1"/>
    </xf>
    <xf numFmtId="0" fontId="60" fillId="3" borderId="1" xfId="15" applyFont="1" applyFill="1" applyBorder="1" applyAlignment="1" applyProtection="1">
      <alignment horizontal="center" vertical="center" wrapText="1"/>
      <protection hidden="1"/>
    </xf>
    <xf numFmtId="38" fontId="47" fillId="4" borderId="3" xfId="3" applyFont="1" applyFill="1" applyBorder="1" applyAlignment="1" applyProtection="1">
      <alignment horizontal="right" shrinkToFit="1"/>
      <protection locked="0"/>
    </xf>
    <xf numFmtId="38" fontId="47" fillId="4" borderId="4" xfId="3" applyFont="1" applyFill="1" applyBorder="1" applyAlignment="1" applyProtection="1">
      <alignment horizontal="right" shrinkToFit="1"/>
      <protection locked="0"/>
    </xf>
    <xf numFmtId="0" fontId="52" fillId="3" borderId="1" xfId="15" applyFont="1" applyFill="1" applyBorder="1" applyAlignment="1" applyProtection="1">
      <alignment horizontal="right" vertical="center" shrinkToFit="1"/>
      <protection hidden="1"/>
    </xf>
    <xf numFmtId="0" fontId="13" fillId="4" borderId="2" xfId="15" applyNumberFormat="1" applyFont="1" applyFill="1" applyBorder="1" applyAlignment="1" applyProtection="1">
      <alignment horizontal="center" shrinkToFit="1"/>
      <protection hidden="1"/>
    </xf>
    <xf numFmtId="0" fontId="13" fillId="4" borderId="17" xfId="15" applyNumberFormat="1" applyFont="1" applyFill="1" applyBorder="1" applyAlignment="1" applyProtection="1">
      <alignment horizontal="center" shrinkToFit="1"/>
      <protection hidden="1"/>
    </xf>
    <xf numFmtId="0" fontId="13" fillId="3" borderId="3" xfId="15" applyFont="1" applyFill="1" applyBorder="1" applyAlignment="1" applyProtection="1">
      <alignment horizontal="center" vertical="center"/>
      <protection hidden="1"/>
    </xf>
    <xf numFmtId="0" fontId="13" fillId="3" borderId="4" xfId="15" applyFont="1" applyFill="1" applyBorder="1" applyAlignment="1" applyProtection="1">
      <alignment horizontal="center" vertical="center"/>
      <protection hidden="1"/>
    </xf>
    <xf numFmtId="0" fontId="13" fillId="3" borderId="5" xfId="15" applyFont="1" applyFill="1" applyBorder="1" applyAlignment="1" applyProtection="1">
      <alignment horizontal="center" vertical="center"/>
      <protection hidden="1"/>
    </xf>
    <xf numFmtId="0" fontId="52" fillId="3" borderId="1" xfId="15" applyFont="1" applyFill="1" applyBorder="1" applyAlignment="1" applyProtection="1">
      <alignment horizontal="center" vertical="center" wrapText="1"/>
      <protection hidden="1"/>
    </xf>
    <xf numFmtId="0" fontId="52" fillId="3" borderId="1" xfId="15" applyFont="1" applyFill="1" applyBorder="1" applyAlignment="1" applyProtection="1">
      <alignment horizontal="center" vertical="center" wrapText="1" shrinkToFit="1"/>
      <protection hidden="1"/>
    </xf>
    <xf numFmtId="0" fontId="56" fillId="3" borderId="1" xfId="15" applyFont="1" applyFill="1" applyBorder="1" applyAlignment="1" applyProtection="1">
      <alignment horizontal="center" vertical="center" wrapText="1" shrinkToFit="1"/>
      <protection hidden="1"/>
    </xf>
    <xf numFmtId="0" fontId="56" fillId="5" borderId="1" xfId="15" applyFont="1" applyFill="1" applyBorder="1" applyAlignment="1" applyProtection="1">
      <alignment horizontal="center" vertical="center" wrapText="1"/>
      <protection hidden="1"/>
    </xf>
    <xf numFmtId="0" fontId="13" fillId="3" borderId="13" xfId="15" applyFont="1" applyFill="1" applyBorder="1" applyAlignment="1" applyProtection="1">
      <alignment horizontal="center" vertical="center" wrapText="1" shrinkToFit="1"/>
      <protection hidden="1"/>
    </xf>
    <xf numFmtId="0" fontId="13" fillId="3" borderId="14" xfId="15" applyFont="1" applyFill="1" applyBorder="1" applyAlignment="1" applyProtection="1">
      <alignment horizontal="center" vertical="center" wrapText="1" shrinkToFit="1"/>
      <protection hidden="1"/>
    </xf>
    <xf numFmtId="0" fontId="13" fillId="3" borderId="15" xfId="15" applyFont="1" applyFill="1" applyBorder="1" applyAlignment="1" applyProtection="1">
      <alignment horizontal="center" vertical="center" wrapText="1" shrinkToFit="1"/>
      <protection hidden="1"/>
    </xf>
    <xf numFmtId="0" fontId="13" fillId="3" borderId="7" xfId="15" applyFont="1" applyFill="1" applyBorder="1" applyAlignment="1" applyProtection="1">
      <alignment horizontal="center" vertical="center" wrapText="1" shrinkToFit="1"/>
      <protection hidden="1"/>
    </xf>
    <xf numFmtId="0" fontId="13" fillId="3" borderId="0" xfId="15" applyFont="1" applyFill="1" applyBorder="1" applyAlignment="1" applyProtection="1">
      <alignment horizontal="center" vertical="center" wrapText="1" shrinkToFit="1"/>
      <protection hidden="1"/>
    </xf>
    <xf numFmtId="0" fontId="13" fillId="3" borderId="6" xfId="15" applyFont="1" applyFill="1" applyBorder="1" applyAlignment="1" applyProtection="1">
      <alignment horizontal="center" vertical="center" wrapText="1" shrinkToFit="1"/>
      <protection hidden="1"/>
    </xf>
    <xf numFmtId="0" fontId="13" fillId="3" borderId="16" xfId="15" applyFont="1" applyFill="1" applyBorder="1" applyAlignment="1" applyProtection="1">
      <alignment horizontal="center" vertical="center" wrapText="1" shrinkToFit="1"/>
      <protection hidden="1"/>
    </xf>
    <xf numFmtId="0" fontId="13" fillId="3" borderId="2" xfId="15" applyFont="1" applyFill="1" applyBorder="1" applyAlignment="1" applyProtection="1">
      <alignment horizontal="center" vertical="center" wrapText="1" shrinkToFit="1"/>
      <protection hidden="1"/>
    </xf>
    <xf numFmtId="0" fontId="13" fillId="3" borderId="17" xfId="15" applyFont="1" applyFill="1" applyBorder="1" applyAlignment="1" applyProtection="1">
      <alignment horizontal="center" vertical="center" wrapText="1" shrinkToFit="1"/>
      <protection hidden="1"/>
    </xf>
    <xf numFmtId="0" fontId="56" fillId="5" borderId="13" xfId="15" applyFont="1" applyFill="1" applyBorder="1" applyAlignment="1" applyProtection="1">
      <alignment horizontal="center" vertical="center" wrapText="1"/>
      <protection hidden="1"/>
    </xf>
    <xf numFmtId="0" fontId="56" fillId="5" borderId="14" xfId="15" applyFont="1" applyFill="1" applyBorder="1" applyAlignment="1" applyProtection="1">
      <alignment horizontal="center" vertical="center" wrapText="1"/>
      <protection hidden="1"/>
    </xf>
    <xf numFmtId="0" fontId="56" fillId="5" borderId="15" xfId="15" applyFont="1" applyFill="1" applyBorder="1" applyAlignment="1" applyProtection="1">
      <alignment horizontal="center" vertical="center" wrapText="1"/>
      <protection hidden="1"/>
    </xf>
    <xf numFmtId="0" fontId="56" fillId="5" borderId="16" xfId="15" applyFont="1" applyFill="1" applyBorder="1" applyAlignment="1" applyProtection="1">
      <alignment horizontal="center" vertical="center" wrapText="1"/>
      <protection hidden="1"/>
    </xf>
    <xf numFmtId="0" fontId="56" fillId="5" borderId="2" xfId="15" applyFont="1" applyFill="1" applyBorder="1" applyAlignment="1" applyProtection="1">
      <alignment horizontal="center" vertical="center" wrapText="1"/>
      <protection hidden="1"/>
    </xf>
    <xf numFmtId="0" fontId="56" fillId="5" borderId="17" xfId="15" applyFont="1" applyFill="1" applyBorder="1" applyAlignment="1" applyProtection="1">
      <alignment horizontal="center" vertical="center" wrapText="1"/>
      <protection hidden="1"/>
    </xf>
    <xf numFmtId="38" fontId="47" fillId="4" borderId="13" xfId="3" applyNumberFormat="1" applyFont="1" applyFill="1" applyBorder="1" applyAlignment="1" applyProtection="1">
      <alignment horizontal="right" shrinkToFit="1"/>
      <protection hidden="1"/>
    </xf>
    <xf numFmtId="38" fontId="47" fillId="4" borderId="14" xfId="3" applyNumberFormat="1" applyFont="1" applyFill="1" applyBorder="1" applyAlignment="1" applyProtection="1">
      <alignment horizontal="right" shrinkToFit="1"/>
      <protection hidden="1"/>
    </xf>
    <xf numFmtId="38" fontId="47" fillId="4" borderId="16" xfId="3" applyNumberFormat="1" applyFont="1" applyFill="1" applyBorder="1" applyAlignment="1" applyProtection="1">
      <alignment horizontal="right" shrinkToFit="1"/>
      <protection hidden="1"/>
    </xf>
    <xf numFmtId="38" fontId="47" fillId="4" borderId="2" xfId="3" applyNumberFormat="1" applyFont="1" applyFill="1" applyBorder="1" applyAlignment="1" applyProtection="1">
      <alignment horizontal="right" shrinkToFit="1"/>
      <protection hidden="1"/>
    </xf>
    <xf numFmtId="0" fontId="13" fillId="4" borderId="14" xfId="15" applyNumberFormat="1" applyFont="1" applyFill="1" applyBorder="1" applyAlignment="1" applyProtection="1">
      <alignment horizontal="center" shrinkToFit="1"/>
      <protection hidden="1"/>
    </xf>
    <xf numFmtId="0" fontId="13" fillId="4" borderId="15" xfId="15" applyNumberFormat="1" applyFont="1" applyFill="1" applyBorder="1" applyAlignment="1" applyProtection="1">
      <alignment horizontal="center" shrinkToFit="1"/>
      <protection hidden="1"/>
    </xf>
    <xf numFmtId="0" fontId="19" fillId="3" borderId="1" xfId="15" applyFont="1" applyFill="1" applyBorder="1" applyAlignment="1" applyProtection="1">
      <alignment horizontal="center" vertical="center"/>
      <protection hidden="1"/>
    </xf>
    <xf numFmtId="0" fontId="19" fillId="3" borderId="1" xfId="15" applyFont="1" applyFill="1" applyBorder="1" applyAlignment="1" applyProtection="1">
      <alignment horizontal="center" vertical="center" shrinkToFit="1"/>
      <protection hidden="1"/>
    </xf>
    <xf numFmtId="0" fontId="12" fillId="3" borderId="1" xfId="0" applyFont="1" applyFill="1" applyBorder="1" applyAlignment="1" applyProtection="1">
      <alignment horizontal="center" vertical="center" wrapText="1"/>
      <protection hidden="1"/>
    </xf>
    <xf numFmtId="0" fontId="13" fillId="3" borderId="3" xfId="0" applyFont="1" applyFill="1" applyBorder="1" applyAlignment="1" applyProtection="1">
      <alignment horizontal="center" vertical="center" wrapText="1"/>
      <protection hidden="1"/>
    </xf>
    <xf numFmtId="0" fontId="13" fillId="3" borderId="4" xfId="0" applyFont="1" applyFill="1" applyBorder="1" applyAlignment="1" applyProtection="1">
      <alignment horizontal="center" vertical="center" wrapText="1"/>
      <protection hidden="1"/>
    </xf>
    <xf numFmtId="0" fontId="13" fillId="3" borderId="5" xfId="0" applyFont="1" applyFill="1" applyBorder="1" applyAlignment="1" applyProtection="1">
      <alignment horizontal="center" vertical="center" wrapText="1"/>
      <protection hidden="1"/>
    </xf>
    <xf numFmtId="0" fontId="12" fillId="5" borderId="13" xfId="0" applyFont="1" applyFill="1" applyBorder="1" applyAlignment="1" applyProtection="1">
      <alignment horizontal="center" vertical="center" wrapText="1"/>
      <protection hidden="1"/>
    </xf>
    <xf numFmtId="0" fontId="12" fillId="5" borderId="14" xfId="0" applyFont="1" applyFill="1" applyBorder="1" applyAlignment="1" applyProtection="1">
      <alignment horizontal="center" vertical="center" wrapText="1"/>
      <protection hidden="1"/>
    </xf>
    <xf numFmtId="0" fontId="12" fillId="5" borderId="15" xfId="0" applyFont="1" applyFill="1" applyBorder="1" applyAlignment="1" applyProtection="1">
      <alignment horizontal="center" vertical="center" wrapText="1"/>
      <protection hidden="1"/>
    </xf>
    <xf numFmtId="0" fontId="12" fillId="5" borderId="16" xfId="0" applyFont="1" applyFill="1" applyBorder="1" applyAlignment="1" applyProtection="1">
      <alignment horizontal="center" vertical="center" wrapText="1"/>
      <protection hidden="1"/>
    </xf>
    <xf numFmtId="0" fontId="12" fillId="5" borderId="2" xfId="0" applyFont="1" applyFill="1" applyBorder="1" applyAlignment="1" applyProtection="1">
      <alignment horizontal="center" vertical="center" wrapText="1"/>
      <protection hidden="1"/>
    </xf>
    <xf numFmtId="0" fontId="12" fillId="5" borderId="17" xfId="0" applyFont="1" applyFill="1" applyBorder="1" applyAlignment="1" applyProtection="1">
      <alignment horizontal="center" vertical="center" wrapText="1"/>
      <protection hidden="1"/>
    </xf>
    <xf numFmtId="49" fontId="19" fillId="4" borderId="1" xfId="0" applyNumberFormat="1" applyFont="1" applyFill="1" applyBorder="1" applyAlignment="1" applyProtection="1">
      <alignment horizontal="center" vertical="center" shrinkToFit="1"/>
      <protection locked="0"/>
    </xf>
    <xf numFmtId="49" fontId="19" fillId="4" borderId="13" xfId="0" applyNumberFormat="1" applyFont="1" applyFill="1" applyBorder="1" applyAlignment="1" applyProtection="1">
      <alignment horizontal="center" vertical="center" shrinkToFit="1"/>
      <protection locked="0"/>
    </xf>
    <xf numFmtId="49" fontId="19" fillId="4" borderId="14" xfId="0" applyNumberFormat="1" applyFont="1" applyFill="1" applyBorder="1" applyAlignment="1" applyProtection="1">
      <alignment horizontal="center" vertical="center" shrinkToFit="1"/>
      <protection locked="0"/>
    </xf>
    <xf numFmtId="49" fontId="19" fillId="4" borderId="15" xfId="0" applyNumberFormat="1" applyFont="1" applyFill="1" applyBorder="1" applyAlignment="1" applyProtection="1">
      <alignment horizontal="center" vertical="center" shrinkToFit="1"/>
      <protection locked="0"/>
    </xf>
    <xf numFmtId="38" fontId="47" fillId="0" borderId="13" xfId="3" applyFont="1" applyFill="1" applyBorder="1" applyAlignment="1" applyProtection="1">
      <alignment horizontal="right" vertical="center" shrinkToFit="1"/>
      <protection locked="0"/>
    </xf>
    <xf numFmtId="38" fontId="47" fillId="0" borderId="14" xfId="3" applyFont="1" applyFill="1" applyBorder="1" applyAlignment="1" applyProtection="1">
      <alignment horizontal="right" vertical="center" shrinkToFit="1"/>
      <protection locked="0"/>
    </xf>
    <xf numFmtId="38" fontId="47" fillId="0" borderId="15" xfId="3" applyFont="1" applyFill="1" applyBorder="1" applyAlignment="1" applyProtection="1">
      <alignment horizontal="right" vertical="center" shrinkToFit="1"/>
      <protection locked="0"/>
    </xf>
    <xf numFmtId="38" fontId="47" fillId="0" borderId="16" xfId="3" applyFont="1" applyFill="1" applyBorder="1" applyAlignment="1" applyProtection="1">
      <alignment horizontal="right" vertical="center" shrinkToFit="1"/>
      <protection locked="0"/>
    </xf>
    <xf numFmtId="38" fontId="47" fillId="0" borderId="2" xfId="3" applyFont="1" applyFill="1" applyBorder="1" applyAlignment="1" applyProtection="1">
      <alignment horizontal="right" vertical="center" shrinkToFit="1"/>
      <protection locked="0"/>
    </xf>
    <xf numFmtId="38" fontId="47" fillId="0" borderId="17" xfId="3" applyFont="1" applyFill="1" applyBorder="1" applyAlignment="1" applyProtection="1">
      <alignment horizontal="right" vertical="center" shrinkToFit="1"/>
      <protection locked="0"/>
    </xf>
    <xf numFmtId="49" fontId="52" fillId="4" borderId="1" xfId="0" applyNumberFormat="1" applyFont="1" applyFill="1" applyBorder="1" applyAlignment="1" applyProtection="1">
      <alignment horizontal="center" vertical="center" shrinkToFit="1"/>
      <protection locked="0"/>
    </xf>
    <xf numFmtId="0" fontId="52" fillId="4" borderId="3" xfId="0" applyFont="1" applyFill="1" applyBorder="1" applyAlignment="1" applyProtection="1">
      <alignment horizontal="center" vertical="center" shrinkToFit="1"/>
      <protection locked="0"/>
    </xf>
    <xf numFmtId="0" fontId="52" fillId="4" borderId="4" xfId="0" applyFont="1" applyFill="1" applyBorder="1" applyAlignment="1" applyProtection="1">
      <alignment horizontal="center" vertical="center" shrinkToFit="1"/>
      <protection locked="0"/>
    </xf>
    <xf numFmtId="0" fontId="52" fillId="4" borderId="5" xfId="0" applyFont="1" applyFill="1" applyBorder="1" applyAlignment="1" applyProtection="1">
      <alignment horizontal="center" vertical="center" shrinkToFit="1"/>
      <protection locked="0"/>
    </xf>
    <xf numFmtId="0" fontId="65" fillId="3" borderId="3" xfId="0" applyFont="1" applyFill="1" applyBorder="1" applyAlignment="1" applyProtection="1">
      <alignment horizontal="center" vertical="center" wrapText="1"/>
      <protection hidden="1"/>
    </xf>
    <xf numFmtId="0" fontId="65" fillId="3" borderId="4" xfId="0" applyFont="1" applyFill="1" applyBorder="1" applyAlignment="1" applyProtection="1">
      <alignment horizontal="center" vertical="center" wrapText="1"/>
      <protection hidden="1"/>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19" fillId="3" borderId="13" xfId="0" applyFont="1" applyFill="1" applyBorder="1" applyAlignment="1" applyProtection="1">
      <alignment horizontal="center" vertical="center" wrapText="1"/>
      <protection hidden="1"/>
    </xf>
    <xf numFmtId="0" fontId="19" fillId="3" borderId="14" xfId="0" applyFont="1" applyFill="1" applyBorder="1" applyAlignment="1" applyProtection="1">
      <alignment horizontal="center" vertical="center" wrapText="1"/>
      <protection hidden="1"/>
    </xf>
    <xf numFmtId="0" fontId="19" fillId="3" borderId="15" xfId="0" applyFont="1" applyFill="1" applyBorder="1" applyAlignment="1" applyProtection="1">
      <alignment horizontal="center" vertical="center" wrapText="1"/>
      <protection hidden="1"/>
    </xf>
    <xf numFmtId="0" fontId="19" fillId="3" borderId="16" xfId="0" applyFont="1" applyFill="1" applyBorder="1" applyAlignment="1" applyProtection="1">
      <alignment horizontal="center" vertical="center" wrapText="1"/>
      <protection hidden="1"/>
    </xf>
    <xf numFmtId="0" fontId="19" fillId="3" borderId="2" xfId="0" applyFont="1" applyFill="1" applyBorder="1" applyAlignment="1" applyProtection="1">
      <alignment horizontal="center" vertical="center" wrapText="1"/>
      <protection hidden="1"/>
    </xf>
    <xf numFmtId="0" fontId="19" fillId="3" borderId="17" xfId="0" applyFont="1" applyFill="1" applyBorder="1" applyAlignment="1" applyProtection="1">
      <alignment horizontal="center" vertical="center" wrapText="1"/>
      <protection hidden="1"/>
    </xf>
    <xf numFmtId="0" fontId="19" fillId="3" borderId="13" xfId="0" applyFont="1" applyFill="1" applyBorder="1" applyAlignment="1" applyProtection="1">
      <alignment horizontal="center" vertical="center"/>
      <protection hidden="1"/>
    </xf>
    <xf numFmtId="0" fontId="19" fillId="3" borderId="14" xfId="0" applyFont="1" applyFill="1" applyBorder="1" applyAlignment="1" applyProtection="1">
      <alignment horizontal="center" vertical="center"/>
      <protection hidden="1"/>
    </xf>
    <xf numFmtId="0" fontId="19" fillId="3" borderId="15" xfId="0" applyFont="1" applyFill="1" applyBorder="1" applyAlignment="1" applyProtection="1">
      <alignment horizontal="center" vertical="center"/>
      <protection hidden="1"/>
    </xf>
    <xf numFmtId="0" fontId="19" fillId="3" borderId="16" xfId="0" applyFont="1" applyFill="1" applyBorder="1" applyAlignment="1" applyProtection="1">
      <alignment horizontal="center" vertical="center"/>
      <protection hidden="1"/>
    </xf>
    <xf numFmtId="0" fontId="19" fillId="3" borderId="2" xfId="0" applyFont="1" applyFill="1" applyBorder="1" applyAlignment="1" applyProtection="1">
      <alignment horizontal="center" vertical="center"/>
      <protection hidden="1"/>
    </xf>
    <xf numFmtId="0" fontId="19" fillId="3" borderId="17" xfId="0" applyFont="1" applyFill="1" applyBorder="1" applyAlignment="1" applyProtection="1">
      <alignment horizontal="center" vertical="center"/>
      <protection hidden="1"/>
    </xf>
    <xf numFmtId="0" fontId="52" fillId="0" borderId="3" xfId="0" applyFont="1" applyFill="1" applyBorder="1" applyAlignment="1" applyProtection="1">
      <alignment horizontal="center" vertical="center" shrinkToFit="1"/>
      <protection hidden="1"/>
    </xf>
    <xf numFmtId="0" fontId="52" fillId="0" borderId="5" xfId="0" applyFont="1" applyFill="1" applyBorder="1" applyAlignment="1" applyProtection="1">
      <alignment horizontal="center" vertical="center" shrinkToFit="1"/>
      <protection hidden="1"/>
    </xf>
    <xf numFmtId="0" fontId="12" fillId="5" borderId="1" xfId="0" applyFont="1" applyFill="1" applyBorder="1" applyAlignment="1" applyProtection="1">
      <alignment horizontal="center" vertical="center" wrapText="1"/>
      <protection hidden="1"/>
    </xf>
    <xf numFmtId="0" fontId="65" fillId="3" borderId="1" xfId="0" applyFont="1" applyFill="1" applyBorder="1" applyAlignment="1" applyProtection="1">
      <alignment horizontal="center" vertical="center" wrapText="1"/>
      <protection hidden="1"/>
    </xf>
    <xf numFmtId="38" fontId="47" fillId="4" borderId="13" xfId="3" applyFont="1" applyFill="1" applyBorder="1" applyAlignment="1" applyProtection="1">
      <alignment horizontal="right" vertical="center" shrinkToFit="1"/>
      <protection locked="0"/>
    </xf>
    <xf numFmtId="38" fontId="47" fillId="4" borderId="14" xfId="3" applyFont="1" applyFill="1" applyBorder="1" applyAlignment="1" applyProtection="1">
      <alignment horizontal="right" vertical="center" shrinkToFit="1"/>
      <protection locked="0"/>
    </xf>
    <xf numFmtId="38" fontId="47" fillId="4" borderId="15" xfId="3" applyFont="1" applyFill="1" applyBorder="1" applyAlignment="1" applyProtection="1">
      <alignment horizontal="right" vertical="center" shrinkToFit="1"/>
      <protection locked="0"/>
    </xf>
    <xf numFmtId="38" fontId="47" fillId="4" borderId="16" xfId="3" applyFont="1" applyFill="1" applyBorder="1" applyAlignment="1" applyProtection="1">
      <alignment horizontal="right" vertical="center" shrinkToFit="1"/>
      <protection locked="0"/>
    </xf>
    <xf numFmtId="38" fontId="47" fillId="4" borderId="2" xfId="3" applyFont="1" applyFill="1" applyBorder="1" applyAlignment="1" applyProtection="1">
      <alignment horizontal="right" vertical="center" shrinkToFit="1"/>
      <protection locked="0"/>
    </xf>
    <xf numFmtId="38" fontId="47" fillId="4" borderId="17" xfId="3" applyFont="1" applyFill="1" applyBorder="1" applyAlignment="1" applyProtection="1">
      <alignment horizontal="right" vertical="center" shrinkToFit="1"/>
      <protection locked="0"/>
    </xf>
    <xf numFmtId="49" fontId="19" fillId="4" borderId="3" xfId="0" applyNumberFormat="1" applyFont="1" applyFill="1" applyBorder="1" applyAlignment="1" applyProtection="1">
      <alignment horizontal="center" vertical="center" shrinkToFit="1"/>
      <protection locked="0"/>
    </xf>
    <xf numFmtId="49" fontId="19" fillId="4" borderId="4" xfId="0" applyNumberFormat="1" applyFont="1" applyFill="1" applyBorder="1" applyAlignment="1" applyProtection="1">
      <alignment horizontal="center" vertical="center" shrinkToFit="1"/>
      <protection locked="0"/>
    </xf>
    <xf numFmtId="49" fontId="19" fillId="4" borderId="5" xfId="0" applyNumberFormat="1" applyFont="1" applyFill="1" applyBorder="1" applyAlignment="1" applyProtection="1">
      <alignment horizontal="center" vertical="center" shrinkToFit="1"/>
      <protection locked="0"/>
    </xf>
    <xf numFmtId="0" fontId="52" fillId="0" borderId="3" xfId="0" applyFont="1" applyFill="1" applyBorder="1" applyAlignment="1" applyProtection="1">
      <alignment horizontal="center" vertical="center" shrinkToFit="1"/>
      <protection locked="0"/>
    </xf>
    <xf numFmtId="0" fontId="52" fillId="0" borderId="5" xfId="0" applyFont="1" applyFill="1" applyBorder="1" applyAlignment="1" applyProtection="1">
      <alignment horizontal="center" vertical="center" shrinkToFit="1"/>
      <protection locked="0"/>
    </xf>
    <xf numFmtId="49" fontId="65" fillId="4" borderId="3" xfId="0" applyNumberFormat="1" applyFont="1" applyFill="1" applyBorder="1" applyAlignment="1" applyProtection="1">
      <alignment horizontal="center" vertical="center" wrapText="1" shrinkToFit="1"/>
      <protection locked="0"/>
    </xf>
    <xf numFmtId="49" fontId="65" fillId="4" borderId="5" xfId="0" applyNumberFormat="1" applyFont="1" applyFill="1" applyBorder="1" applyAlignment="1" applyProtection="1">
      <alignment horizontal="center" vertical="center" wrapText="1" shrinkToFit="1"/>
      <protection locked="0"/>
    </xf>
    <xf numFmtId="49" fontId="13" fillId="2" borderId="3" xfId="0" applyNumberFormat="1" applyFont="1" applyFill="1" applyBorder="1" applyAlignment="1" applyProtection="1">
      <alignment horizontal="center" vertical="center" shrinkToFit="1"/>
      <protection locked="0"/>
    </xf>
    <xf numFmtId="49" fontId="13" fillId="2" borderId="4" xfId="0" applyNumberFormat="1" applyFont="1" applyFill="1" applyBorder="1" applyAlignment="1" applyProtection="1">
      <alignment horizontal="center" vertical="center" shrinkToFit="1"/>
      <protection locked="0"/>
    </xf>
    <xf numFmtId="49" fontId="13" fillId="2" borderId="5" xfId="0" applyNumberFormat="1" applyFont="1" applyFill="1" applyBorder="1" applyAlignment="1" applyProtection="1">
      <alignment horizontal="center" vertical="center" shrinkToFit="1"/>
      <protection locked="0"/>
    </xf>
    <xf numFmtId="49" fontId="13" fillId="2" borderId="1" xfId="0" applyNumberFormat="1" applyFont="1" applyFill="1" applyBorder="1" applyAlignment="1" applyProtection="1">
      <alignment horizontal="center" vertical="center" shrinkToFit="1"/>
      <protection locked="0"/>
    </xf>
    <xf numFmtId="49" fontId="52" fillId="4" borderId="5" xfId="0" applyNumberFormat="1" applyFont="1" applyFill="1" applyBorder="1" applyAlignment="1" applyProtection="1">
      <alignment horizontal="center" vertical="center" shrinkToFit="1"/>
      <protection locked="0"/>
    </xf>
    <xf numFmtId="49" fontId="13" fillId="4" borderId="3" xfId="0" applyNumberFormat="1" applyFont="1" applyFill="1" applyBorder="1" applyAlignment="1" applyProtection="1">
      <alignment horizontal="center" vertical="center" shrinkToFit="1"/>
      <protection locked="0"/>
    </xf>
    <xf numFmtId="49" fontId="13" fillId="4" borderId="4" xfId="0" applyNumberFormat="1" applyFont="1" applyFill="1" applyBorder="1" applyAlignment="1" applyProtection="1">
      <alignment horizontal="center" vertical="center" shrinkToFit="1"/>
      <protection locked="0"/>
    </xf>
    <xf numFmtId="49" fontId="13" fillId="4" borderId="5" xfId="0" applyNumberFormat="1" applyFont="1" applyFill="1" applyBorder="1" applyAlignment="1" applyProtection="1">
      <alignment horizontal="center" vertical="center" shrinkToFit="1"/>
      <protection locked="0"/>
    </xf>
    <xf numFmtId="49" fontId="13" fillId="4" borderId="1" xfId="0" applyNumberFormat="1" applyFont="1" applyFill="1" applyBorder="1" applyAlignment="1" applyProtection="1">
      <alignment horizontal="center" vertical="center" shrinkToFit="1"/>
      <protection locked="0"/>
    </xf>
    <xf numFmtId="0" fontId="52" fillId="4" borderId="1" xfId="0" applyFont="1" applyFill="1" applyBorder="1" applyAlignment="1" applyProtection="1">
      <alignment horizontal="center" vertical="center" shrinkToFit="1"/>
      <protection locked="0"/>
    </xf>
    <xf numFmtId="0" fontId="52" fillId="4" borderId="1" xfId="0" applyFont="1" applyFill="1" applyBorder="1" applyAlignment="1" applyProtection="1">
      <alignment horizontal="center" vertical="center" shrinkToFit="1"/>
      <protection hidden="1"/>
    </xf>
    <xf numFmtId="0" fontId="65" fillId="3" borderId="5" xfId="0" applyFont="1" applyFill="1" applyBorder="1" applyAlignment="1" applyProtection="1">
      <alignment horizontal="center" vertical="center" wrapText="1"/>
      <protection hidden="1"/>
    </xf>
    <xf numFmtId="0" fontId="56" fillId="5" borderId="1" xfId="0" applyFont="1" applyFill="1" applyBorder="1" applyAlignment="1" applyProtection="1">
      <alignment horizontal="center" vertical="center"/>
      <protection hidden="1"/>
    </xf>
    <xf numFmtId="0" fontId="53" fillId="5" borderId="1" xfId="0" applyFont="1" applyFill="1" applyBorder="1" applyAlignment="1" applyProtection="1">
      <alignment horizontal="center" vertical="center" wrapText="1"/>
      <protection hidden="1"/>
    </xf>
    <xf numFmtId="0" fontId="53" fillId="5" borderId="1" xfId="0" applyFont="1" applyFill="1" applyBorder="1" applyAlignment="1" applyProtection="1">
      <alignment horizontal="center" vertical="center"/>
      <protection hidden="1"/>
    </xf>
    <xf numFmtId="0" fontId="66" fillId="3" borderId="1" xfId="0" applyFont="1" applyFill="1" applyBorder="1" applyAlignment="1" applyProtection="1">
      <alignment horizontal="center" vertical="center" wrapText="1"/>
      <protection hidden="1"/>
    </xf>
    <xf numFmtId="0" fontId="20" fillId="3" borderId="1" xfId="0" applyFont="1" applyFill="1" applyBorder="1" applyAlignment="1" applyProtection="1">
      <alignment horizontal="center" vertical="center" wrapText="1"/>
      <protection hidden="1"/>
    </xf>
    <xf numFmtId="179" fontId="52" fillId="4" borderId="3" xfId="0" applyNumberFormat="1" applyFont="1" applyFill="1" applyBorder="1" applyAlignment="1" applyProtection="1">
      <alignment horizontal="center" vertical="center" shrinkToFit="1"/>
      <protection locked="0"/>
    </xf>
    <xf numFmtId="179" fontId="52" fillId="4" borderId="4" xfId="0" applyNumberFormat="1" applyFont="1" applyFill="1" applyBorder="1" applyAlignment="1" applyProtection="1">
      <alignment horizontal="center" vertical="center" shrinkToFit="1"/>
      <protection locked="0"/>
    </xf>
    <xf numFmtId="179" fontId="52" fillId="4" borderId="5" xfId="0" applyNumberFormat="1" applyFont="1" applyFill="1" applyBorder="1" applyAlignment="1" applyProtection="1">
      <alignment horizontal="center" vertical="center" shrinkToFit="1"/>
      <protection locked="0"/>
    </xf>
    <xf numFmtId="2" fontId="52" fillId="4" borderId="1" xfId="0" applyNumberFormat="1" applyFont="1" applyFill="1" applyBorder="1" applyAlignment="1" applyProtection="1">
      <alignment horizontal="center" vertical="center" shrinkToFit="1"/>
      <protection hidden="1"/>
    </xf>
    <xf numFmtId="0" fontId="52" fillId="4" borderId="3" xfId="0" applyNumberFormat="1" applyFont="1" applyFill="1" applyBorder="1" applyAlignment="1" applyProtection="1">
      <alignment horizontal="center" vertical="center" shrinkToFit="1"/>
      <protection locked="0"/>
    </xf>
    <xf numFmtId="0" fontId="52" fillId="4" borderId="5" xfId="0" applyNumberFormat="1" applyFont="1" applyFill="1" applyBorder="1" applyAlignment="1" applyProtection="1">
      <alignment horizontal="center" vertical="center" shrinkToFit="1"/>
      <protection locked="0"/>
    </xf>
    <xf numFmtId="0" fontId="19" fillId="3" borderId="3" xfId="0" applyFont="1" applyFill="1" applyBorder="1" applyAlignment="1" applyProtection="1">
      <alignment horizontal="center" vertical="center"/>
      <protection hidden="1"/>
    </xf>
    <xf numFmtId="0" fontId="19" fillId="3" borderId="4" xfId="0" applyFont="1" applyFill="1" applyBorder="1" applyAlignment="1" applyProtection="1">
      <alignment horizontal="center" vertical="center"/>
      <protection hidden="1"/>
    </xf>
    <xf numFmtId="0" fontId="19" fillId="3" borderId="5" xfId="0" applyFont="1" applyFill="1" applyBorder="1" applyAlignment="1" applyProtection="1">
      <alignment horizontal="center" vertical="center"/>
      <protection hidden="1"/>
    </xf>
    <xf numFmtId="0" fontId="53" fillId="3" borderId="3" xfId="0" applyFont="1" applyFill="1" applyBorder="1" applyAlignment="1" applyProtection="1">
      <alignment horizontal="right" vertical="center" wrapText="1"/>
      <protection hidden="1"/>
    </xf>
    <xf numFmtId="0" fontId="53" fillId="3" borderId="4" xfId="0" applyFont="1" applyFill="1" applyBorder="1" applyAlignment="1" applyProtection="1">
      <alignment horizontal="right" vertical="center" wrapText="1"/>
      <protection hidden="1"/>
    </xf>
    <xf numFmtId="0" fontId="53" fillId="3" borderId="5" xfId="0" applyFont="1" applyFill="1" applyBorder="1" applyAlignment="1" applyProtection="1">
      <alignment horizontal="right" vertical="center" wrapText="1"/>
      <protection hidden="1"/>
    </xf>
    <xf numFmtId="2" fontId="52" fillId="0" borderId="3" xfId="0" applyNumberFormat="1" applyFont="1" applyBorder="1" applyAlignment="1" applyProtection="1">
      <alignment horizontal="center" vertical="center" shrinkToFit="1"/>
      <protection locked="0"/>
    </xf>
    <xf numFmtId="2" fontId="52" fillId="0" borderId="4" xfId="0" applyNumberFormat="1" applyFont="1" applyBorder="1" applyAlignment="1" applyProtection="1">
      <alignment horizontal="center" vertical="center" shrinkToFit="1"/>
      <protection locked="0"/>
    </xf>
    <xf numFmtId="2" fontId="52" fillId="0" borderId="5" xfId="0" applyNumberFormat="1"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hidden="1"/>
    </xf>
    <xf numFmtId="0" fontId="13" fillId="0" borderId="5" xfId="0" applyFont="1" applyBorder="1" applyAlignment="1" applyProtection="1">
      <alignment horizontal="center" vertical="center" shrinkToFit="1"/>
      <protection hidden="1"/>
    </xf>
    <xf numFmtId="0" fontId="19" fillId="3" borderId="7" xfId="0" applyFont="1" applyFill="1" applyBorder="1" applyAlignment="1" applyProtection="1">
      <alignment horizontal="center" vertical="center"/>
      <protection hidden="1"/>
    </xf>
    <xf numFmtId="0" fontId="19" fillId="3" borderId="0" xfId="0" applyFont="1" applyFill="1" applyBorder="1" applyAlignment="1" applyProtection="1">
      <alignment horizontal="center" vertical="center"/>
      <protection hidden="1"/>
    </xf>
    <xf numFmtId="0" fontId="19" fillId="3" borderId="6" xfId="0" applyFont="1" applyFill="1" applyBorder="1" applyAlignment="1" applyProtection="1">
      <alignment horizontal="center" vertical="center"/>
      <protection hidden="1"/>
    </xf>
    <xf numFmtId="0" fontId="13" fillId="3" borderId="1" xfId="0" applyFont="1" applyFill="1" applyBorder="1" applyAlignment="1" applyProtection="1">
      <alignment horizontal="center" vertical="center" wrapText="1"/>
      <protection hidden="1"/>
    </xf>
    <xf numFmtId="179" fontId="52" fillId="4" borderId="1" xfId="0" applyNumberFormat="1" applyFont="1" applyFill="1" applyBorder="1" applyAlignment="1" applyProtection="1">
      <alignment horizontal="center" vertical="center" shrinkToFit="1"/>
      <protection locked="0"/>
    </xf>
    <xf numFmtId="0" fontId="52" fillId="2" borderId="3" xfId="0" applyFont="1" applyFill="1" applyBorder="1" applyAlignment="1" applyProtection="1">
      <alignment horizontal="center" vertical="center" shrinkToFit="1"/>
      <protection locked="0"/>
    </xf>
    <xf numFmtId="0" fontId="52" fillId="2" borderId="5" xfId="0" applyFont="1" applyFill="1" applyBorder="1" applyAlignment="1" applyProtection="1">
      <alignment horizontal="center" vertical="center" shrinkToFit="1"/>
      <protection locked="0"/>
    </xf>
    <xf numFmtId="183" fontId="52" fillId="2" borderId="3" xfId="0" applyNumberFormat="1" applyFont="1" applyFill="1" applyBorder="1" applyAlignment="1" applyProtection="1">
      <alignment horizontal="center" vertical="center" shrinkToFit="1"/>
      <protection hidden="1"/>
    </xf>
    <xf numFmtId="183" fontId="52" fillId="4" borderId="4" xfId="0" applyNumberFormat="1" applyFont="1" applyFill="1" applyBorder="1" applyAlignment="1" applyProtection="1">
      <alignment horizontal="center" vertical="center" shrinkToFit="1"/>
      <protection hidden="1"/>
    </xf>
    <xf numFmtId="183" fontId="52" fillId="2" borderId="5" xfId="0" applyNumberFormat="1" applyFont="1" applyFill="1" applyBorder="1" applyAlignment="1" applyProtection="1">
      <alignment horizontal="center" vertical="center" shrinkToFit="1"/>
      <protection hidden="1"/>
    </xf>
    <xf numFmtId="49" fontId="13" fillId="4" borderId="3" xfId="15" applyNumberFormat="1" applyFont="1" applyFill="1" applyBorder="1" applyAlignment="1" applyProtection="1">
      <alignment horizontal="center" vertical="center" shrinkToFit="1"/>
      <protection locked="0"/>
    </xf>
    <xf numFmtId="49" fontId="13" fillId="4" borderId="4" xfId="15" applyNumberFormat="1" applyFont="1" applyFill="1" applyBorder="1" applyAlignment="1" applyProtection="1">
      <alignment horizontal="center" vertical="center" shrinkToFit="1"/>
      <protection locked="0"/>
    </xf>
    <xf numFmtId="1" fontId="52" fillId="4" borderId="1" xfId="0" applyNumberFormat="1" applyFont="1" applyFill="1" applyBorder="1" applyAlignment="1" applyProtection="1">
      <alignment horizontal="center" vertical="center" shrinkToFit="1"/>
      <protection locked="0"/>
    </xf>
    <xf numFmtId="0" fontId="12" fillId="5" borderId="13" xfId="15" applyFont="1" applyFill="1" applyBorder="1" applyAlignment="1" applyProtection="1">
      <alignment horizontal="center" vertical="center" wrapText="1"/>
      <protection hidden="1"/>
    </xf>
    <xf numFmtId="0" fontId="12" fillId="5" borderId="14" xfId="15" applyFont="1" applyFill="1" applyBorder="1" applyAlignment="1" applyProtection="1">
      <alignment horizontal="center" vertical="center" wrapText="1"/>
      <protection hidden="1"/>
    </xf>
    <xf numFmtId="0" fontId="12" fillId="5" borderId="15" xfId="15" applyFont="1" applyFill="1" applyBorder="1" applyAlignment="1" applyProtection="1">
      <alignment horizontal="center" vertical="center" wrapText="1"/>
      <protection hidden="1"/>
    </xf>
    <xf numFmtId="0" fontId="12" fillId="5" borderId="7" xfId="15" applyFont="1" applyFill="1" applyBorder="1" applyAlignment="1" applyProtection="1">
      <alignment horizontal="center" vertical="center" wrapText="1"/>
      <protection hidden="1"/>
    </xf>
    <xf numFmtId="0" fontId="12" fillId="5" borderId="0" xfId="15" applyFont="1" applyFill="1" applyBorder="1" applyAlignment="1" applyProtection="1">
      <alignment horizontal="center" vertical="center" wrapText="1"/>
      <protection hidden="1"/>
    </xf>
    <xf numFmtId="0" fontId="12" fillId="5" borderId="6" xfId="15" applyFont="1" applyFill="1" applyBorder="1" applyAlignment="1" applyProtection="1">
      <alignment horizontal="center" vertical="center" wrapText="1"/>
      <protection hidden="1"/>
    </xf>
    <xf numFmtId="0" fontId="12" fillId="5" borderId="16" xfId="15" applyFont="1" applyFill="1" applyBorder="1" applyAlignment="1" applyProtection="1">
      <alignment horizontal="center" vertical="center" wrapText="1"/>
      <protection hidden="1"/>
    </xf>
    <xf numFmtId="0" fontId="12" fillId="5" borderId="2" xfId="15" applyFont="1" applyFill="1" applyBorder="1" applyAlignment="1" applyProtection="1">
      <alignment horizontal="center" vertical="center" wrapText="1"/>
      <protection hidden="1"/>
    </xf>
    <xf numFmtId="0" fontId="12" fillId="5" borderId="17" xfId="15" applyFont="1" applyFill="1" applyBorder="1" applyAlignment="1" applyProtection="1">
      <alignment horizontal="center" vertical="center" wrapText="1"/>
      <protection hidden="1"/>
    </xf>
    <xf numFmtId="38" fontId="47" fillId="2" borderId="1" xfId="13" applyFont="1" applyFill="1" applyBorder="1" applyAlignment="1" applyProtection="1">
      <alignment horizontal="right" vertical="center" shrinkToFit="1"/>
      <protection hidden="1"/>
    </xf>
    <xf numFmtId="38" fontId="47" fillId="2" borderId="13" xfId="13" applyFont="1" applyFill="1" applyBorder="1" applyAlignment="1" applyProtection="1">
      <alignment horizontal="right" vertical="center" shrinkToFit="1"/>
      <protection hidden="1"/>
    </xf>
    <xf numFmtId="38" fontId="47" fillId="2" borderId="14" xfId="13" applyFont="1" applyFill="1" applyBorder="1" applyAlignment="1" applyProtection="1">
      <alignment horizontal="right" vertical="center" shrinkToFit="1"/>
      <protection hidden="1"/>
    </xf>
    <xf numFmtId="38" fontId="47" fillId="2" borderId="7" xfId="13" applyFont="1" applyFill="1" applyBorder="1" applyAlignment="1" applyProtection="1">
      <alignment horizontal="right" vertical="center" shrinkToFit="1"/>
      <protection hidden="1"/>
    </xf>
    <xf numFmtId="38" fontId="47" fillId="4" borderId="0" xfId="13" applyFont="1" applyFill="1" applyBorder="1" applyAlignment="1" applyProtection="1">
      <alignment horizontal="right" vertical="center" shrinkToFit="1"/>
      <protection hidden="1"/>
    </xf>
    <xf numFmtId="38" fontId="47" fillId="2" borderId="16" xfId="13" applyFont="1" applyFill="1" applyBorder="1" applyAlignment="1" applyProtection="1">
      <alignment horizontal="right" vertical="center" shrinkToFit="1"/>
      <protection hidden="1"/>
    </xf>
    <xf numFmtId="38" fontId="47" fillId="2" borderId="2" xfId="13" applyFont="1" applyFill="1" applyBorder="1" applyAlignment="1" applyProtection="1">
      <alignment horizontal="right" vertical="center" shrinkToFit="1"/>
      <protection hidden="1"/>
    </xf>
    <xf numFmtId="0" fontId="13" fillId="2" borderId="4" xfId="0" applyFont="1" applyFill="1" applyBorder="1" applyAlignment="1" applyProtection="1">
      <alignment horizontal="center"/>
      <protection hidden="1"/>
    </xf>
    <xf numFmtId="0" fontId="13" fillId="2" borderId="5" xfId="0" applyFont="1" applyFill="1" applyBorder="1" applyAlignment="1" applyProtection="1">
      <alignment horizontal="center"/>
      <protection hidden="1"/>
    </xf>
    <xf numFmtId="0" fontId="19" fillId="3" borderId="1" xfId="0" applyFont="1" applyFill="1" applyBorder="1" applyAlignment="1" applyProtection="1">
      <alignment horizontal="center" vertical="center" shrinkToFit="1"/>
      <protection hidden="1"/>
    </xf>
    <xf numFmtId="0" fontId="12" fillId="3" borderId="1" xfId="0" applyFont="1" applyFill="1" applyBorder="1" applyAlignment="1" applyProtection="1">
      <alignment horizontal="center" vertical="center" wrapText="1" shrinkToFit="1"/>
      <protection hidden="1"/>
    </xf>
    <xf numFmtId="0" fontId="12" fillId="3" borderId="1" xfId="0" applyFont="1" applyFill="1" applyBorder="1" applyAlignment="1" applyProtection="1">
      <alignment horizontal="center" vertical="center" shrinkToFit="1"/>
      <protection hidden="1"/>
    </xf>
    <xf numFmtId="0" fontId="53" fillId="3" borderId="1" xfId="0" applyFont="1" applyFill="1" applyBorder="1" applyAlignment="1" applyProtection="1">
      <alignment horizontal="center" vertical="center" wrapText="1"/>
      <protection hidden="1"/>
    </xf>
    <xf numFmtId="0" fontId="18" fillId="5" borderId="3" xfId="12" applyFont="1" applyFill="1" applyBorder="1" applyAlignment="1">
      <alignment horizontal="center" vertical="center" shrinkToFit="1"/>
    </xf>
    <xf numFmtId="0" fontId="18" fillId="5" borderId="4" xfId="12" applyFont="1" applyFill="1" applyBorder="1" applyAlignment="1">
      <alignment horizontal="center" vertical="center" shrinkToFit="1"/>
    </xf>
    <xf numFmtId="0" fontId="18" fillId="5" borderId="5" xfId="12" applyFont="1" applyFill="1" applyBorder="1" applyAlignment="1">
      <alignment horizontal="center" vertical="center" shrinkToFit="1"/>
    </xf>
    <xf numFmtId="0" fontId="52" fillId="3" borderId="3" xfId="0" applyFont="1" applyFill="1" applyBorder="1" applyAlignment="1" applyProtection="1">
      <alignment horizontal="center" vertical="center"/>
      <protection hidden="1"/>
    </xf>
    <xf numFmtId="0" fontId="52" fillId="3" borderId="4" xfId="0" applyFont="1" applyFill="1" applyBorder="1" applyAlignment="1" applyProtection="1">
      <alignment horizontal="center" vertical="center"/>
      <protection hidden="1"/>
    </xf>
    <xf numFmtId="0" fontId="52" fillId="3" borderId="5" xfId="0" applyFont="1" applyFill="1" applyBorder="1" applyAlignment="1" applyProtection="1">
      <alignment horizontal="center" vertical="center"/>
      <protection hidden="1"/>
    </xf>
    <xf numFmtId="49" fontId="52" fillId="4" borderId="3" xfId="15" applyNumberFormat="1" applyFont="1" applyFill="1" applyBorder="1" applyAlignment="1" applyProtection="1">
      <alignment horizontal="center" vertical="center" shrinkToFit="1"/>
      <protection locked="0"/>
    </xf>
    <xf numFmtId="49" fontId="52" fillId="4" borderId="4" xfId="15" applyNumberFormat="1" applyFont="1" applyFill="1" applyBorder="1" applyAlignment="1" applyProtection="1">
      <alignment horizontal="center" vertical="center" shrinkToFit="1"/>
      <protection locked="0"/>
    </xf>
    <xf numFmtId="49" fontId="52" fillId="4" borderId="5" xfId="15" applyNumberFormat="1" applyFont="1" applyFill="1" applyBorder="1" applyAlignment="1" applyProtection="1">
      <alignment horizontal="center" vertical="center" shrinkToFit="1"/>
      <protection locked="0"/>
    </xf>
    <xf numFmtId="0" fontId="13" fillId="4" borderId="0" xfId="15" applyFont="1" applyFill="1" applyBorder="1" applyAlignment="1" applyProtection="1">
      <alignment vertical="center" shrinkToFit="1"/>
      <protection hidden="1"/>
    </xf>
    <xf numFmtId="0" fontId="19" fillId="5" borderId="1" xfId="15" applyFont="1" applyFill="1" applyBorder="1" applyAlignment="1" applyProtection="1">
      <alignment horizontal="center" vertical="center"/>
      <protection hidden="1"/>
    </xf>
    <xf numFmtId="0" fontId="19" fillId="4" borderId="3" xfId="0" applyFont="1" applyFill="1" applyBorder="1" applyAlignment="1" applyProtection="1">
      <alignment horizontal="center" vertical="center" shrinkToFit="1"/>
      <protection locked="0"/>
    </xf>
    <xf numFmtId="0" fontId="19" fillId="4" borderId="4" xfId="0" applyFont="1" applyFill="1" applyBorder="1" applyAlignment="1" applyProtection="1">
      <alignment horizontal="center" vertical="center" shrinkToFit="1"/>
      <protection locked="0"/>
    </xf>
    <xf numFmtId="0" fontId="19" fillId="4" borderId="4" xfId="15" applyFont="1" applyFill="1" applyBorder="1" applyAlignment="1" applyProtection="1">
      <alignment horizontal="left" vertical="center" shrinkToFit="1"/>
      <protection hidden="1"/>
    </xf>
    <xf numFmtId="0" fontId="19" fillId="4" borderId="5" xfId="15" applyFont="1" applyFill="1" applyBorder="1" applyAlignment="1" applyProtection="1">
      <alignment horizontal="left" vertical="center" shrinkToFit="1"/>
      <protection hidden="1"/>
    </xf>
    <xf numFmtId="0" fontId="19" fillId="5" borderId="1" xfId="15" applyFont="1" applyFill="1" applyBorder="1" applyAlignment="1" applyProtection="1">
      <alignment horizontal="right" vertical="center" shrinkToFit="1"/>
      <protection hidden="1"/>
    </xf>
    <xf numFmtId="183" fontId="52" fillId="2" borderId="3" xfId="0" applyNumberFormat="1" applyFont="1" applyFill="1" applyBorder="1" applyAlignment="1" applyProtection="1">
      <alignment horizontal="center" vertical="center" shrinkToFit="1"/>
      <protection locked="0" hidden="1"/>
    </xf>
    <xf numFmtId="183" fontId="52" fillId="2" borderId="4" xfId="0" applyNumberFormat="1" applyFont="1" applyFill="1" applyBorder="1" applyAlignment="1" applyProtection="1">
      <alignment horizontal="center" vertical="center" shrinkToFit="1"/>
      <protection locked="0" hidden="1"/>
    </xf>
    <xf numFmtId="183" fontId="52" fillId="2" borderId="5" xfId="0" applyNumberFormat="1" applyFont="1" applyFill="1" applyBorder="1" applyAlignment="1" applyProtection="1">
      <alignment horizontal="center" vertical="center" shrinkToFit="1"/>
      <protection locked="0" hidden="1"/>
    </xf>
    <xf numFmtId="0" fontId="52" fillId="2" borderId="3" xfId="0" applyFont="1" applyFill="1" applyBorder="1" applyAlignment="1" applyProtection="1">
      <alignment horizontal="center" vertical="center"/>
      <protection hidden="1"/>
    </xf>
    <xf numFmtId="0" fontId="52" fillId="4" borderId="4" xfId="0" applyFont="1" applyFill="1" applyBorder="1" applyAlignment="1" applyProtection="1">
      <alignment horizontal="center" vertical="center"/>
      <protection hidden="1"/>
    </xf>
    <xf numFmtId="0" fontId="52" fillId="2" borderId="5" xfId="0" applyFont="1" applyFill="1" applyBorder="1" applyAlignment="1" applyProtection="1">
      <alignment horizontal="center" vertical="center"/>
      <protection hidden="1"/>
    </xf>
    <xf numFmtId="183" fontId="52" fillId="2" borderId="3" xfId="0" applyNumberFormat="1" applyFont="1" applyFill="1" applyBorder="1" applyAlignment="1" applyProtection="1">
      <alignment horizontal="center" vertical="center"/>
      <protection hidden="1"/>
    </xf>
    <xf numFmtId="183" fontId="52" fillId="4" borderId="4" xfId="0" applyNumberFormat="1" applyFont="1" applyFill="1" applyBorder="1" applyAlignment="1" applyProtection="1">
      <alignment horizontal="center" vertical="center"/>
      <protection hidden="1"/>
    </xf>
    <xf numFmtId="183" fontId="52" fillId="2" borderId="5" xfId="0" applyNumberFormat="1" applyFont="1" applyFill="1" applyBorder="1" applyAlignment="1" applyProtection="1">
      <alignment horizontal="center" vertical="center"/>
      <protection hidden="1"/>
    </xf>
    <xf numFmtId="183" fontId="52" fillId="2" borderId="4" xfId="0" applyNumberFormat="1" applyFont="1" applyFill="1" applyBorder="1" applyAlignment="1" applyProtection="1">
      <alignment horizontal="center" vertical="center"/>
      <protection hidden="1"/>
    </xf>
    <xf numFmtId="38" fontId="47" fillId="2" borderId="1" xfId="13" applyFont="1" applyFill="1" applyBorder="1" applyAlignment="1" applyProtection="1">
      <alignment horizontal="right" shrinkToFit="1"/>
      <protection hidden="1"/>
    </xf>
    <xf numFmtId="38" fontId="47" fillId="2" borderId="13" xfId="13" applyFont="1" applyFill="1" applyBorder="1" applyAlignment="1" applyProtection="1">
      <alignment horizontal="right" shrinkToFit="1"/>
      <protection hidden="1"/>
    </xf>
    <xf numFmtId="38" fontId="47" fillId="2" borderId="14" xfId="13" applyFont="1" applyFill="1" applyBorder="1" applyAlignment="1" applyProtection="1">
      <alignment horizontal="right" shrinkToFit="1"/>
      <protection hidden="1"/>
    </xf>
    <xf numFmtId="38" fontId="47" fillId="2" borderId="7" xfId="13" applyFont="1" applyFill="1" applyBorder="1" applyAlignment="1" applyProtection="1">
      <alignment horizontal="right" shrinkToFit="1"/>
      <protection hidden="1"/>
    </xf>
    <xf numFmtId="38" fontId="47" fillId="4" borderId="0" xfId="13" applyFont="1" applyFill="1" applyBorder="1" applyAlignment="1" applyProtection="1">
      <alignment horizontal="right" shrinkToFit="1"/>
      <protection hidden="1"/>
    </xf>
    <xf numFmtId="38" fontId="47" fillId="2" borderId="16" xfId="13" applyFont="1" applyFill="1" applyBorder="1" applyAlignment="1" applyProtection="1">
      <alignment horizontal="right" shrinkToFit="1"/>
      <protection hidden="1"/>
    </xf>
    <xf numFmtId="38" fontId="47" fillId="2" borderId="2" xfId="13" applyFont="1" applyFill="1" applyBorder="1" applyAlignment="1" applyProtection="1">
      <alignment horizontal="right" shrinkToFit="1"/>
      <protection hidden="1"/>
    </xf>
    <xf numFmtId="2" fontId="52" fillId="0" borderId="3" xfId="0" applyNumberFormat="1" applyFont="1" applyBorder="1" applyAlignment="1" applyProtection="1">
      <alignment horizontal="center" vertical="center" shrinkToFit="1"/>
      <protection hidden="1"/>
    </xf>
    <xf numFmtId="2" fontId="52" fillId="0" borderId="4" xfId="0" applyNumberFormat="1" applyFont="1" applyBorder="1" applyAlignment="1" applyProtection="1">
      <alignment horizontal="center" vertical="center" shrinkToFit="1"/>
      <protection hidden="1"/>
    </xf>
    <xf numFmtId="2" fontId="52" fillId="0" borderId="5" xfId="0" applyNumberFormat="1" applyFont="1" applyBorder="1" applyAlignment="1" applyProtection="1">
      <alignment horizontal="center" vertical="center" shrinkToFit="1"/>
      <protection hidden="1"/>
    </xf>
    <xf numFmtId="2" fontId="52" fillId="4" borderId="1" xfId="0" applyNumberFormat="1" applyFont="1" applyFill="1" applyBorder="1" applyAlignment="1" applyProtection="1">
      <alignment horizontal="center" vertical="center" shrinkToFit="1"/>
      <protection locked="0"/>
    </xf>
    <xf numFmtId="49" fontId="65" fillId="4" borderId="3" xfId="0" applyNumberFormat="1" applyFont="1" applyFill="1" applyBorder="1" applyAlignment="1" applyProtection="1">
      <alignment horizontal="center" vertical="center" wrapText="1"/>
      <protection locked="0"/>
    </xf>
    <xf numFmtId="49" fontId="65" fillId="4" borderId="5" xfId="0" applyNumberFormat="1" applyFont="1" applyFill="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protection hidden="1"/>
    </xf>
    <xf numFmtId="49" fontId="52" fillId="4" borderId="3" xfId="0" applyNumberFormat="1" applyFont="1" applyFill="1" applyBorder="1" applyAlignment="1" applyProtection="1">
      <alignment horizontal="center" vertical="center"/>
      <protection locked="0"/>
    </xf>
    <xf numFmtId="49" fontId="52" fillId="4" borderId="5" xfId="0" applyNumberFormat="1" applyFont="1" applyFill="1" applyBorder="1" applyAlignment="1" applyProtection="1">
      <alignment horizontal="center" vertical="center"/>
      <protection locked="0"/>
    </xf>
    <xf numFmtId="49" fontId="13" fillId="2" borderId="3" xfId="0" applyNumberFormat="1" applyFont="1" applyFill="1" applyBorder="1" applyAlignment="1" applyProtection="1">
      <alignment horizontal="center" vertical="center" shrinkToFit="1"/>
      <protection hidden="1"/>
    </xf>
    <xf numFmtId="49" fontId="13" fillId="2" borderId="4" xfId="0" applyNumberFormat="1" applyFont="1" applyFill="1" applyBorder="1" applyAlignment="1" applyProtection="1">
      <alignment horizontal="center" vertical="center" shrinkToFit="1"/>
      <protection hidden="1"/>
    </xf>
    <xf numFmtId="49" fontId="13" fillId="2" borderId="5" xfId="0" applyNumberFormat="1" applyFont="1" applyFill="1" applyBorder="1" applyAlignment="1" applyProtection="1">
      <alignment horizontal="center" vertical="center" shrinkToFit="1"/>
      <protection hidden="1"/>
    </xf>
    <xf numFmtId="38" fontId="47" fillId="0" borderId="13" xfId="3" applyFont="1" applyFill="1" applyBorder="1" applyAlignment="1" applyProtection="1">
      <alignment horizontal="right" vertical="center" shrinkToFit="1"/>
      <protection locked="0" hidden="1"/>
    </xf>
    <xf numFmtId="38" fontId="47" fillId="0" borderId="14" xfId="3" applyFont="1" applyFill="1" applyBorder="1" applyAlignment="1" applyProtection="1">
      <alignment horizontal="right" vertical="center" shrinkToFit="1"/>
      <protection locked="0" hidden="1"/>
    </xf>
    <xf numFmtId="38" fontId="47" fillId="0" borderId="15" xfId="3" applyFont="1" applyFill="1" applyBorder="1" applyAlignment="1" applyProtection="1">
      <alignment horizontal="right" vertical="center" shrinkToFit="1"/>
      <protection locked="0" hidden="1"/>
    </xf>
    <xf numFmtId="38" fontId="47" fillId="0" borderId="16" xfId="3" applyFont="1" applyFill="1" applyBorder="1" applyAlignment="1" applyProtection="1">
      <alignment horizontal="right" vertical="center" shrinkToFit="1"/>
      <protection locked="0" hidden="1"/>
    </xf>
    <xf numFmtId="38" fontId="47" fillId="0" borderId="2" xfId="3" applyFont="1" applyFill="1" applyBorder="1" applyAlignment="1" applyProtection="1">
      <alignment horizontal="right" vertical="center" shrinkToFit="1"/>
      <protection locked="0" hidden="1"/>
    </xf>
    <xf numFmtId="38" fontId="47" fillId="0" borderId="17" xfId="3" applyFont="1" applyFill="1" applyBorder="1" applyAlignment="1" applyProtection="1">
      <alignment horizontal="right" vertical="center" shrinkToFit="1"/>
      <protection locked="0" hidden="1"/>
    </xf>
    <xf numFmtId="0" fontId="39" fillId="7" borderId="0" xfId="12" applyFont="1" applyFill="1" applyBorder="1" applyAlignment="1" applyProtection="1">
      <alignment horizontal="center" vertical="center" shrinkToFit="1"/>
      <protection hidden="1"/>
    </xf>
    <xf numFmtId="0" fontId="47" fillId="0" borderId="1" xfId="0" applyFont="1" applyFill="1" applyBorder="1" applyAlignment="1" applyProtection="1">
      <alignment horizontal="center" vertical="center" shrinkToFit="1"/>
      <protection locked="0" hidden="1"/>
    </xf>
    <xf numFmtId="38" fontId="47" fillId="4" borderId="3" xfId="3" applyNumberFormat="1" applyFont="1" applyFill="1" applyBorder="1" applyAlignment="1" applyProtection="1">
      <alignment horizontal="right" shrinkToFit="1"/>
      <protection locked="0" hidden="1"/>
    </xf>
    <xf numFmtId="38" fontId="47" fillId="4" borderId="4" xfId="3" applyNumberFormat="1" applyFont="1" applyFill="1" applyBorder="1" applyAlignment="1" applyProtection="1">
      <alignment horizontal="right" shrinkToFit="1"/>
      <protection locked="0" hidden="1"/>
    </xf>
    <xf numFmtId="0" fontId="13" fillId="4" borderId="11" xfId="15" applyFont="1" applyFill="1" applyBorder="1" applyAlignment="1" applyProtection="1">
      <alignment horizontal="center" vertical="center" shrinkToFit="1"/>
    </xf>
    <xf numFmtId="0" fontId="13" fillId="4" borderId="12" xfId="15" applyFont="1" applyFill="1" applyBorder="1" applyAlignment="1" applyProtection="1">
      <alignment horizontal="center" vertical="center" shrinkToFit="1"/>
    </xf>
    <xf numFmtId="0" fontId="13" fillId="4" borderId="1" xfId="15" applyFont="1" applyFill="1" applyBorder="1" applyAlignment="1" applyProtection="1">
      <alignment horizontal="center" vertical="center" shrinkToFit="1"/>
    </xf>
    <xf numFmtId="0" fontId="13" fillId="3" borderId="1" xfId="12" applyFont="1" applyFill="1" applyBorder="1" applyAlignment="1">
      <alignment horizontal="center" vertical="center" shrinkToFit="1"/>
    </xf>
    <xf numFmtId="49" fontId="55" fillId="0" borderId="14" xfId="12" applyNumberFormat="1" applyFont="1" applyFill="1" applyBorder="1" applyAlignment="1" applyProtection="1">
      <alignment horizontal="center" vertical="center" shrinkToFit="1"/>
      <protection locked="0" hidden="1"/>
    </xf>
    <xf numFmtId="49" fontId="55" fillId="0" borderId="4" xfId="12" applyNumberFormat="1" applyFont="1" applyFill="1" applyBorder="1" applyAlignment="1" applyProtection="1">
      <alignment horizontal="center" vertical="center" shrinkToFit="1"/>
      <protection locked="0" hidden="1"/>
    </xf>
    <xf numFmtId="0" fontId="13" fillId="3" borderId="1" xfId="12" applyFont="1" applyFill="1" applyBorder="1" applyAlignment="1">
      <alignment horizontal="center" vertical="center" wrapText="1" shrinkToFit="1"/>
    </xf>
    <xf numFmtId="0" fontId="13" fillId="3" borderId="13" xfId="12" applyFont="1" applyFill="1" applyBorder="1" applyAlignment="1">
      <alignment horizontal="center" vertical="center" shrinkToFit="1"/>
    </xf>
    <xf numFmtId="0" fontId="13" fillId="3" borderId="14" xfId="12" applyFont="1" applyFill="1" applyBorder="1" applyAlignment="1">
      <alignment horizontal="center" vertical="center" shrinkToFit="1"/>
    </xf>
    <xf numFmtId="0" fontId="13" fillId="3" borderId="15" xfId="12" applyFont="1" applyFill="1" applyBorder="1" applyAlignment="1">
      <alignment horizontal="center" vertical="center" shrinkToFit="1"/>
    </xf>
    <xf numFmtId="0" fontId="13" fillId="3" borderId="1" xfId="12" applyFont="1" applyFill="1" applyBorder="1" applyAlignment="1">
      <alignment horizontal="center" vertical="center"/>
    </xf>
    <xf numFmtId="49" fontId="34" fillId="0" borderId="3" xfId="12" applyNumberFormat="1" applyFont="1" applyFill="1" applyBorder="1" applyAlignment="1" applyProtection="1">
      <alignment vertical="center" shrinkToFit="1"/>
      <protection locked="0" hidden="1"/>
    </xf>
    <xf numFmtId="49" fontId="34" fillId="0" borderId="4" xfId="12" applyNumberFormat="1" applyFont="1" applyFill="1" applyBorder="1" applyAlignment="1" applyProtection="1">
      <alignment vertical="center" shrinkToFit="1"/>
      <protection locked="0" hidden="1"/>
    </xf>
    <xf numFmtId="49" fontId="34" fillId="0" borderId="5" xfId="12" applyNumberFormat="1" applyFont="1" applyFill="1" applyBorder="1" applyAlignment="1" applyProtection="1">
      <alignment vertical="center" shrinkToFit="1"/>
      <protection locked="0" hidden="1"/>
    </xf>
    <xf numFmtId="0" fontId="13" fillId="3" borderId="3" xfId="12" applyFont="1" applyFill="1" applyBorder="1" applyAlignment="1">
      <alignment horizontal="center" vertical="center" shrinkToFit="1"/>
    </xf>
    <xf numFmtId="0" fontId="13" fillId="3" borderId="4" xfId="12" applyFont="1" applyFill="1" applyBorder="1" applyAlignment="1">
      <alignment horizontal="center" vertical="center" shrinkToFit="1"/>
    </xf>
    <xf numFmtId="0" fontId="13" fillId="3" borderId="5" xfId="12" applyFont="1" applyFill="1" applyBorder="1" applyAlignment="1">
      <alignment horizontal="center" vertical="center" shrinkToFit="1"/>
    </xf>
    <xf numFmtId="49" fontId="34" fillId="0" borderId="1" xfId="12" applyNumberFormat="1" applyFont="1" applyFill="1" applyBorder="1" applyAlignment="1" applyProtection="1">
      <alignment vertical="center" shrinkToFit="1"/>
      <protection locked="0" hidden="1"/>
    </xf>
    <xf numFmtId="40" fontId="34" fillId="0" borderId="1" xfId="0" applyNumberFormat="1" applyFont="1" applyFill="1" applyBorder="1" applyAlignment="1" applyProtection="1">
      <alignment horizontal="center" vertical="center" shrinkToFit="1"/>
      <protection hidden="1"/>
    </xf>
    <xf numFmtId="0" fontId="34" fillId="4" borderId="3" xfId="0" applyFont="1" applyFill="1" applyBorder="1" applyAlignment="1" applyProtection="1">
      <alignment horizontal="center" vertical="center" shrinkToFit="1"/>
      <protection hidden="1"/>
    </xf>
    <xf numFmtId="0" fontId="34" fillId="4" borderId="4" xfId="0" applyFont="1" applyFill="1" applyBorder="1" applyAlignment="1" applyProtection="1">
      <alignment horizontal="center" vertical="center" shrinkToFit="1"/>
      <protection hidden="1"/>
    </xf>
    <xf numFmtId="0" fontId="34" fillId="4" borderId="5" xfId="0" applyFont="1" applyFill="1" applyBorder="1" applyAlignment="1" applyProtection="1">
      <alignment horizontal="center" vertical="center" shrinkToFit="1"/>
      <protection hidden="1"/>
    </xf>
    <xf numFmtId="49" fontId="13" fillId="0" borderId="2" xfId="0" applyNumberFormat="1" applyFont="1" applyFill="1" applyBorder="1" applyAlignment="1" applyProtection="1">
      <alignment vertical="center" shrinkToFit="1"/>
      <protection locked="0" hidden="1"/>
    </xf>
    <xf numFmtId="49" fontId="47" fillId="4" borderId="3" xfId="0" applyNumberFormat="1" applyFont="1" applyFill="1" applyBorder="1" applyAlignment="1" applyProtection="1">
      <alignment vertical="center" shrinkToFit="1"/>
      <protection locked="0" hidden="1"/>
    </xf>
    <xf numFmtId="49" fontId="47" fillId="4" borderId="4" xfId="0" applyNumberFormat="1" applyFont="1" applyFill="1" applyBorder="1" applyAlignment="1" applyProtection="1">
      <alignment vertical="center" shrinkToFit="1"/>
      <protection locked="0" hidden="1"/>
    </xf>
    <xf numFmtId="49" fontId="47" fillId="4" borderId="5" xfId="0" applyNumberFormat="1" applyFont="1" applyFill="1" applyBorder="1" applyAlignment="1" applyProtection="1">
      <alignment vertical="center" shrinkToFit="1"/>
      <protection locked="0" hidden="1"/>
    </xf>
    <xf numFmtId="179" fontId="34" fillId="0" borderId="3" xfId="14" applyNumberFormat="1" applyFont="1" applyFill="1" applyBorder="1" applyAlignment="1" applyProtection="1">
      <alignment vertical="center" shrinkToFit="1"/>
      <protection locked="0" hidden="1"/>
    </xf>
    <xf numFmtId="179" fontId="34" fillId="0" borderId="4" xfId="14" applyNumberFormat="1" applyFont="1" applyFill="1" applyBorder="1" applyAlignment="1" applyProtection="1">
      <alignment vertical="center" shrinkToFit="1"/>
      <protection locked="0" hidden="1"/>
    </xf>
    <xf numFmtId="179" fontId="34" fillId="0" borderId="5" xfId="14" applyNumberFormat="1" applyFont="1" applyFill="1" applyBorder="1" applyAlignment="1" applyProtection="1">
      <alignment vertical="center" shrinkToFit="1"/>
      <protection locked="0" hidden="1"/>
    </xf>
    <xf numFmtId="179" fontId="34" fillId="0" borderId="3" xfId="0" applyNumberFormat="1" applyFont="1" applyFill="1" applyBorder="1" applyAlignment="1" applyProtection="1">
      <alignment vertical="center" shrinkToFit="1"/>
      <protection locked="0" hidden="1"/>
    </xf>
    <xf numFmtId="179" fontId="34" fillId="0" borderId="4" xfId="0" applyNumberFormat="1" applyFont="1" applyFill="1" applyBorder="1" applyAlignment="1" applyProtection="1">
      <alignment vertical="center" shrinkToFit="1"/>
      <protection locked="0" hidden="1"/>
    </xf>
    <xf numFmtId="2" fontId="34" fillId="0" borderId="1" xfId="14" applyNumberFormat="1" applyFont="1" applyFill="1" applyBorder="1" applyAlignment="1" applyProtection="1">
      <alignment vertical="center" shrinkToFit="1"/>
      <protection locked="0" hidden="1"/>
    </xf>
    <xf numFmtId="179" fontId="34" fillId="4" borderId="3" xfId="14" applyNumberFormat="1" applyFont="1" applyFill="1" applyBorder="1" applyAlignment="1" applyProtection="1">
      <alignment vertical="center" shrinkToFit="1"/>
      <protection locked="0" hidden="1"/>
    </xf>
    <xf numFmtId="179" fontId="34" fillId="4" borderId="4" xfId="14" applyNumberFormat="1" applyFont="1" applyFill="1" applyBorder="1" applyAlignment="1" applyProtection="1">
      <alignment vertical="center" shrinkToFit="1"/>
      <protection locked="0" hidden="1"/>
    </xf>
    <xf numFmtId="0" fontId="55" fillId="0" borderId="4" xfId="12" applyFont="1" applyFill="1" applyBorder="1" applyAlignment="1" applyProtection="1">
      <alignment horizontal="center" vertical="center" shrinkToFit="1"/>
      <protection locked="0" hidden="1"/>
    </xf>
    <xf numFmtId="0" fontId="12" fillId="5" borderId="3" xfId="12" applyFont="1" applyFill="1" applyBorder="1" applyAlignment="1">
      <alignment horizontal="center" vertical="center" wrapText="1"/>
    </xf>
    <xf numFmtId="0" fontId="12" fillId="5" borderId="4" xfId="12" applyFont="1" applyFill="1" applyBorder="1" applyAlignment="1">
      <alignment horizontal="center" vertical="center"/>
    </xf>
    <xf numFmtId="0" fontId="12" fillId="5" borderId="5" xfId="12" applyFont="1" applyFill="1" applyBorder="1" applyAlignment="1">
      <alignment horizontal="center" vertical="center"/>
    </xf>
    <xf numFmtId="0" fontId="53" fillId="5" borderId="3" xfId="12" applyFont="1" applyFill="1" applyBorder="1" applyAlignment="1">
      <alignment horizontal="center" vertical="center" wrapText="1" shrinkToFit="1"/>
    </xf>
    <xf numFmtId="0" fontId="53" fillId="5" borderId="4" xfId="12" applyFont="1" applyFill="1" applyBorder="1" applyAlignment="1">
      <alignment horizontal="center" vertical="center" shrinkToFit="1"/>
    </xf>
    <xf numFmtId="0" fontId="53" fillId="5" borderId="5" xfId="12" applyFont="1" applyFill="1" applyBorder="1" applyAlignment="1">
      <alignment horizontal="center" vertical="center" shrinkToFit="1"/>
    </xf>
    <xf numFmtId="0" fontId="12" fillId="3" borderId="3" xfId="12" applyFont="1" applyFill="1" applyBorder="1" applyAlignment="1">
      <alignment horizontal="center" vertical="center"/>
    </xf>
    <xf numFmtId="0" fontId="12" fillId="3" borderId="4" xfId="12" applyFont="1" applyFill="1" applyBorder="1" applyAlignment="1">
      <alignment horizontal="center" vertical="center"/>
    </xf>
    <xf numFmtId="0" fontId="12" fillId="3" borderId="5" xfId="12" applyFont="1" applyFill="1" applyBorder="1" applyAlignment="1">
      <alignment horizontal="center" vertical="center"/>
    </xf>
    <xf numFmtId="49" fontId="49" fillId="0" borderId="3" xfId="12" applyNumberFormat="1" applyFont="1" applyFill="1" applyBorder="1" applyAlignment="1" applyProtection="1">
      <alignment horizontal="center" vertical="center" shrinkToFit="1"/>
      <protection locked="0" hidden="1"/>
    </xf>
    <xf numFmtId="49" fontId="49" fillId="0" borderId="4" xfId="12" applyNumberFormat="1" applyFont="1" applyFill="1" applyBorder="1" applyAlignment="1" applyProtection="1">
      <alignment horizontal="center" vertical="center" shrinkToFit="1"/>
      <protection locked="0" hidden="1"/>
    </xf>
    <xf numFmtId="49" fontId="49" fillId="0" borderId="5" xfId="12" applyNumberFormat="1" applyFont="1" applyFill="1" applyBorder="1" applyAlignment="1" applyProtection="1">
      <alignment horizontal="center" vertical="center" shrinkToFit="1"/>
      <protection locked="0" hidden="1"/>
    </xf>
    <xf numFmtId="0" fontId="12" fillId="3" borderId="1" xfId="12" applyFont="1" applyFill="1" applyBorder="1" applyAlignment="1">
      <alignment horizontal="center" vertical="center" wrapText="1" shrinkToFit="1"/>
    </xf>
    <xf numFmtId="0" fontId="13" fillId="3" borderId="3" xfId="12" applyFont="1" applyFill="1" applyBorder="1" applyAlignment="1">
      <alignment horizontal="center" vertical="center" wrapText="1" shrinkToFit="1"/>
    </xf>
    <xf numFmtId="0" fontId="13" fillId="3" borderId="4" xfId="12" applyFont="1" applyFill="1" applyBorder="1" applyAlignment="1">
      <alignment horizontal="center" vertical="center" wrapText="1" shrinkToFit="1"/>
    </xf>
    <xf numFmtId="0" fontId="13" fillId="3" borderId="5" xfId="12" applyFont="1" applyFill="1" applyBorder="1" applyAlignment="1">
      <alignment horizontal="center" vertical="center" wrapText="1" shrinkToFit="1"/>
    </xf>
    <xf numFmtId="0" fontId="34" fillId="0" borderId="3" xfId="12" applyFont="1" applyFill="1" applyBorder="1" applyAlignment="1" applyProtection="1">
      <alignment horizontal="center" vertical="center" shrinkToFit="1"/>
      <protection locked="0"/>
    </xf>
    <xf numFmtId="0" fontId="34" fillId="0" borderId="4" xfId="12" applyFont="1" applyFill="1" applyBorder="1" applyAlignment="1" applyProtection="1">
      <alignment horizontal="center" vertical="center" shrinkToFit="1"/>
      <protection locked="0"/>
    </xf>
    <xf numFmtId="0" fontId="34" fillId="0" borderId="5" xfId="12" applyFont="1" applyFill="1" applyBorder="1" applyAlignment="1" applyProtection="1">
      <alignment horizontal="center" vertical="center" shrinkToFit="1"/>
      <protection locked="0"/>
    </xf>
    <xf numFmtId="0" fontId="19" fillId="3" borderId="3" xfId="12" applyFont="1" applyFill="1" applyBorder="1" applyAlignment="1">
      <alignment horizontal="center" vertical="center"/>
    </xf>
    <xf numFmtId="0" fontId="19" fillId="3" borderId="4" xfId="12" applyFont="1" applyFill="1" applyBorder="1" applyAlignment="1">
      <alignment horizontal="center" vertical="center"/>
    </xf>
    <xf numFmtId="0" fontId="19" fillId="3" borderId="5" xfId="12" applyFont="1" applyFill="1" applyBorder="1" applyAlignment="1">
      <alignment horizontal="center" vertical="center"/>
    </xf>
    <xf numFmtId="0" fontId="13" fillId="3" borderId="4" xfId="12" applyFont="1" applyFill="1" applyBorder="1" applyAlignment="1" applyProtection="1">
      <alignment horizontal="center" vertical="center"/>
    </xf>
    <xf numFmtId="0" fontId="19" fillId="3" borderId="1" xfId="12" applyFont="1" applyFill="1" applyBorder="1" applyAlignment="1">
      <alignment horizontal="center" vertical="center"/>
    </xf>
    <xf numFmtId="49" fontId="50" fillId="4" borderId="3" xfId="0" applyNumberFormat="1" applyFont="1" applyFill="1" applyBorder="1" applyAlignment="1" applyProtection="1">
      <alignment horizontal="center" vertical="center" shrinkToFit="1"/>
      <protection locked="0" hidden="1"/>
    </xf>
    <xf numFmtId="49" fontId="50" fillId="4" borderId="4" xfId="0" applyNumberFormat="1" applyFont="1" applyFill="1" applyBorder="1" applyAlignment="1" applyProtection="1">
      <alignment horizontal="center" vertical="center" shrinkToFit="1"/>
      <protection locked="0" hidden="1"/>
    </xf>
    <xf numFmtId="49" fontId="50" fillId="4" borderId="5" xfId="0" applyNumberFormat="1" applyFont="1" applyFill="1" applyBorder="1" applyAlignment="1" applyProtection="1">
      <alignment horizontal="center" vertical="center" shrinkToFit="1"/>
      <protection locked="0" hidden="1"/>
    </xf>
    <xf numFmtId="0" fontId="51" fillId="4" borderId="3" xfId="0" applyFont="1" applyFill="1" applyBorder="1" applyAlignment="1" applyProtection="1">
      <alignment horizontal="center" vertical="center" shrinkToFit="1"/>
      <protection hidden="1"/>
    </xf>
    <xf numFmtId="0" fontId="51" fillId="4" borderId="4" xfId="0" applyFont="1" applyFill="1" applyBorder="1" applyAlignment="1" applyProtection="1">
      <alignment horizontal="center" vertical="center" shrinkToFit="1"/>
      <protection hidden="1"/>
    </xf>
    <xf numFmtId="0" fontId="51" fillId="4" borderId="5" xfId="0" applyFont="1" applyFill="1" applyBorder="1" applyAlignment="1" applyProtection="1">
      <alignment horizontal="center" vertical="center" shrinkToFit="1"/>
      <protection hidden="1"/>
    </xf>
    <xf numFmtId="0" fontId="68" fillId="5" borderId="18" xfId="0" applyFont="1" applyFill="1" applyBorder="1" applyAlignment="1" applyProtection="1">
      <alignment horizontal="center" vertical="center" wrapText="1"/>
    </xf>
    <xf numFmtId="0" fontId="68" fillId="5" borderId="19" xfId="0" applyFont="1" applyFill="1" applyBorder="1" applyAlignment="1" applyProtection="1">
      <alignment horizontal="center" vertical="center" wrapText="1"/>
    </xf>
    <xf numFmtId="0" fontId="68" fillId="5" borderId="20" xfId="0" applyFont="1" applyFill="1" applyBorder="1" applyAlignment="1" applyProtection="1">
      <alignment horizontal="center" vertical="center" wrapText="1"/>
    </xf>
    <xf numFmtId="38" fontId="69" fillId="0" borderId="18" xfId="3" applyFont="1" applyFill="1" applyBorder="1" applyAlignment="1" applyProtection="1">
      <alignment horizontal="center" vertical="center" shrinkToFit="1"/>
      <protection hidden="1"/>
    </xf>
    <xf numFmtId="38" fontId="69" fillId="0" borderId="19" xfId="3" applyFont="1" applyFill="1" applyBorder="1" applyAlignment="1" applyProtection="1">
      <alignment horizontal="center" vertical="center" shrinkToFit="1"/>
      <protection hidden="1"/>
    </xf>
    <xf numFmtId="38" fontId="69" fillId="0" borderId="20" xfId="3" applyFont="1" applyFill="1" applyBorder="1" applyAlignment="1" applyProtection="1">
      <alignment horizontal="center" vertical="center" shrinkToFit="1"/>
      <protection hidden="1"/>
    </xf>
    <xf numFmtId="0" fontId="11" fillId="4" borderId="0" xfId="0" applyFont="1" applyFill="1" applyAlignment="1" applyProtection="1">
      <alignment horizontal="left" vertical="center" wrapText="1"/>
    </xf>
    <xf numFmtId="0" fontId="11" fillId="5" borderId="3" xfId="0" applyFont="1" applyFill="1" applyBorder="1" applyAlignment="1" applyProtection="1">
      <alignment horizontal="left" vertical="center"/>
    </xf>
    <xf numFmtId="0" fontId="11" fillId="5" borderId="4" xfId="0" applyFont="1" applyFill="1" applyBorder="1" applyAlignment="1" applyProtection="1">
      <alignment horizontal="left" vertical="center"/>
    </xf>
    <xf numFmtId="0" fontId="11" fillId="5" borderId="5" xfId="0" applyFont="1" applyFill="1" applyBorder="1" applyAlignment="1" applyProtection="1">
      <alignment horizontal="left" vertical="center"/>
    </xf>
    <xf numFmtId="0" fontId="69" fillId="0" borderId="3" xfId="0" applyFont="1" applyFill="1" applyBorder="1" applyAlignment="1" applyProtection="1">
      <alignment horizontal="center" vertical="center" shrinkToFit="1"/>
      <protection hidden="1"/>
    </xf>
    <xf numFmtId="0" fontId="69" fillId="0" borderId="5" xfId="0" applyFont="1" applyFill="1" applyBorder="1" applyAlignment="1" applyProtection="1">
      <alignment horizontal="center" vertical="center" shrinkToFit="1"/>
      <protection hidden="1"/>
    </xf>
    <xf numFmtId="38" fontId="69" fillId="0" borderId="3" xfId="3" applyFont="1" applyFill="1" applyBorder="1" applyAlignment="1" applyProtection="1">
      <alignment horizontal="center" vertical="center" shrinkToFit="1"/>
      <protection hidden="1"/>
    </xf>
    <xf numFmtId="38" fontId="69" fillId="0" borderId="4" xfId="3" applyFont="1" applyFill="1" applyBorder="1" applyAlignment="1" applyProtection="1">
      <alignment horizontal="center" vertical="center" shrinkToFit="1"/>
      <protection hidden="1"/>
    </xf>
    <xf numFmtId="38" fontId="69" fillId="0" borderId="5" xfId="3" applyFont="1" applyFill="1" applyBorder="1" applyAlignment="1" applyProtection="1">
      <alignment horizontal="center" vertical="center" shrinkToFit="1"/>
      <protection hidden="1"/>
    </xf>
    <xf numFmtId="0" fontId="11" fillId="4" borderId="0" xfId="0" applyFont="1" applyFill="1" applyAlignment="1" applyProtection="1">
      <alignment horizontal="left" vertical="center"/>
    </xf>
    <xf numFmtId="0" fontId="68" fillId="5" borderId="18" xfId="0" applyFont="1" applyFill="1" applyBorder="1" applyAlignment="1" applyProtection="1">
      <alignment horizontal="center" vertical="center"/>
    </xf>
    <xf numFmtId="0" fontId="68" fillId="5" borderId="19" xfId="0" applyFont="1" applyFill="1" applyBorder="1" applyAlignment="1" applyProtection="1">
      <alignment horizontal="center" vertical="center"/>
    </xf>
    <xf numFmtId="0" fontId="68" fillId="5" borderId="20" xfId="0" applyFont="1" applyFill="1" applyBorder="1" applyAlignment="1" applyProtection="1">
      <alignment horizontal="center" vertical="center"/>
    </xf>
    <xf numFmtId="0" fontId="11" fillId="5" borderId="3" xfId="0" applyFont="1" applyFill="1" applyBorder="1" applyAlignment="1" applyProtection="1">
      <alignment horizontal="center" vertical="center"/>
    </xf>
    <xf numFmtId="0" fontId="11" fillId="5" borderId="4" xfId="0" applyFont="1" applyFill="1" applyBorder="1" applyAlignment="1" applyProtection="1">
      <alignment horizontal="center" vertical="center"/>
    </xf>
    <xf numFmtId="0" fontId="11" fillId="5" borderId="5" xfId="0" applyFont="1" applyFill="1" applyBorder="1" applyAlignment="1" applyProtection="1">
      <alignment horizontal="center" vertical="center"/>
    </xf>
    <xf numFmtId="3" fontId="69" fillId="0" borderId="3" xfId="3" applyNumberFormat="1" applyFont="1" applyFill="1" applyBorder="1" applyAlignment="1" applyProtection="1">
      <alignment horizontal="center" vertical="center" shrinkToFit="1"/>
      <protection hidden="1"/>
    </xf>
    <xf numFmtId="0" fontId="69" fillId="0" borderId="4" xfId="3" applyNumberFormat="1" applyFont="1" applyFill="1" applyBorder="1" applyAlignment="1" applyProtection="1">
      <alignment horizontal="center" vertical="center" shrinkToFit="1"/>
      <protection hidden="1"/>
    </xf>
    <xf numFmtId="0" fontId="69" fillId="0" borderId="5" xfId="3" applyNumberFormat="1" applyFont="1" applyFill="1" applyBorder="1" applyAlignment="1" applyProtection="1">
      <alignment horizontal="center" vertical="center" shrinkToFit="1"/>
      <protection hidden="1"/>
    </xf>
    <xf numFmtId="0" fontId="11" fillId="0" borderId="3" xfId="16" applyNumberFormat="1" applyFont="1" applyFill="1" applyBorder="1" applyAlignment="1" applyProtection="1">
      <alignment horizontal="center" vertical="center"/>
      <protection hidden="1"/>
    </xf>
    <xf numFmtId="0" fontId="11" fillId="0" borderId="4" xfId="16" applyNumberFormat="1" applyFont="1" applyFill="1" applyBorder="1" applyAlignment="1" applyProtection="1">
      <alignment horizontal="center" vertical="center"/>
      <protection hidden="1"/>
    </xf>
    <xf numFmtId="0" fontId="11" fillId="0" borderId="5" xfId="16" applyNumberFormat="1" applyFont="1" applyFill="1" applyBorder="1" applyAlignment="1" applyProtection="1">
      <alignment horizontal="center" vertical="center"/>
      <protection hidden="1"/>
    </xf>
    <xf numFmtId="0" fontId="11" fillId="5" borderId="1" xfId="0" applyFont="1" applyFill="1" applyBorder="1" applyAlignment="1" applyProtection="1">
      <alignment horizontal="center" vertical="center"/>
    </xf>
    <xf numFmtId="182" fontId="69" fillId="0" borderId="4" xfId="3" applyNumberFormat="1" applyFont="1" applyFill="1" applyBorder="1" applyAlignment="1" applyProtection="1">
      <alignment horizontal="center" vertical="center" shrinkToFit="1"/>
      <protection locked="0" hidden="1"/>
    </xf>
    <xf numFmtId="182" fontId="69" fillId="0" borderId="5" xfId="3" applyNumberFormat="1" applyFont="1" applyFill="1" applyBorder="1" applyAlignment="1" applyProtection="1">
      <alignment horizontal="center" vertical="center" shrinkToFit="1"/>
      <protection locked="0" hidden="1"/>
    </xf>
    <xf numFmtId="0" fontId="11" fillId="0" borderId="7" xfId="0" applyFont="1" applyFill="1" applyBorder="1" applyAlignment="1" applyProtection="1">
      <alignment horizontal="left" vertical="center"/>
    </xf>
    <xf numFmtId="0" fontId="11" fillId="0" borderId="0" xfId="0" applyFont="1" applyFill="1" applyAlignment="1" applyProtection="1">
      <alignment horizontal="left" vertical="center"/>
    </xf>
    <xf numFmtId="0" fontId="70" fillId="5" borderId="1" xfId="0" applyFont="1" applyFill="1" applyBorder="1" applyAlignment="1" applyProtection="1">
      <alignment horizontal="center" vertical="center"/>
    </xf>
    <xf numFmtId="0" fontId="69" fillId="0" borderId="4" xfId="0" applyFont="1" applyFill="1" applyBorder="1" applyAlignment="1" applyProtection="1">
      <alignment horizontal="center" vertical="center" shrinkToFit="1"/>
      <protection locked="0" hidden="1"/>
    </xf>
    <xf numFmtId="0" fontId="69" fillId="0" borderId="5" xfId="0" applyFont="1" applyFill="1" applyBorder="1" applyAlignment="1" applyProtection="1">
      <alignment horizontal="center" vertical="center" shrinkToFit="1"/>
      <protection locked="0" hidden="1"/>
    </xf>
    <xf numFmtId="179" fontId="69" fillId="0" borderId="4" xfId="0" applyNumberFormat="1" applyFont="1" applyFill="1" applyBorder="1" applyAlignment="1" applyProtection="1">
      <alignment horizontal="center" vertical="center" shrinkToFit="1"/>
      <protection locked="0" hidden="1"/>
    </xf>
    <xf numFmtId="179" fontId="69" fillId="0" borderId="5" xfId="0" applyNumberFormat="1" applyFont="1" applyFill="1" applyBorder="1" applyAlignment="1" applyProtection="1">
      <alignment horizontal="center" vertical="center" shrinkToFit="1"/>
      <protection locked="0" hidden="1"/>
    </xf>
    <xf numFmtId="0" fontId="71" fillId="0" borderId="3" xfId="0" applyFont="1" applyFill="1" applyBorder="1" applyAlignment="1" applyProtection="1">
      <alignment horizontal="center" vertical="center"/>
    </xf>
    <xf numFmtId="0" fontId="71" fillId="0" borderId="5" xfId="0" applyFont="1" applyFill="1" applyBorder="1" applyAlignment="1" applyProtection="1">
      <alignment horizontal="center" vertical="center"/>
    </xf>
    <xf numFmtId="38" fontId="69" fillId="0" borderId="1" xfId="3" applyFont="1" applyFill="1" applyBorder="1" applyAlignment="1" applyProtection="1">
      <alignment horizontal="left" vertical="center" shrinkToFit="1"/>
      <protection locked="0" hidden="1"/>
    </xf>
    <xf numFmtId="0" fontId="5" fillId="5" borderId="3" xfId="12" applyFont="1" applyFill="1" applyBorder="1" applyAlignment="1">
      <alignment horizontal="center" vertical="center" shrinkToFit="1"/>
    </xf>
    <xf numFmtId="0" fontId="5" fillId="5" borderId="4" xfId="12" applyFont="1" applyFill="1" applyBorder="1" applyAlignment="1">
      <alignment horizontal="center" vertical="center" shrinkToFit="1"/>
    </xf>
    <xf numFmtId="0" fontId="5" fillId="5" borderId="5" xfId="12" applyFont="1" applyFill="1" applyBorder="1" applyAlignment="1">
      <alignment horizontal="center" vertical="center" shrinkToFit="1"/>
    </xf>
    <xf numFmtId="0" fontId="11" fillId="4" borderId="0" xfId="0" applyFont="1" applyFill="1" applyAlignment="1" applyProtection="1">
      <alignment horizontal="right" vertical="center"/>
    </xf>
    <xf numFmtId="0" fontId="67" fillId="4" borderId="0" xfId="0" applyFont="1" applyFill="1" applyAlignment="1" applyProtection="1">
      <alignment horizontal="center" vertical="center"/>
    </xf>
    <xf numFmtId="0" fontId="11" fillId="4" borderId="0" xfId="0" applyFont="1" applyFill="1" applyAlignment="1" applyProtection="1">
      <alignment horizontal="right" vertical="center" indent="1" shrinkToFit="1"/>
      <protection hidden="1"/>
    </xf>
    <xf numFmtId="0" fontId="5" fillId="5" borderId="1" xfId="12" applyFont="1" applyFill="1" applyBorder="1" applyAlignment="1">
      <alignment horizontal="center" vertical="center" shrinkToFit="1"/>
    </xf>
    <xf numFmtId="0" fontId="11" fillId="0" borderId="0" xfId="0" applyFont="1" applyAlignment="1">
      <alignment horizontal="right" vertical="top"/>
    </xf>
    <xf numFmtId="0" fontId="73" fillId="0" borderId="0" xfId="0" applyFont="1" applyAlignment="1">
      <alignment horizontal="center" vertical="center"/>
    </xf>
    <xf numFmtId="0" fontId="9" fillId="0" borderId="0" xfId="0" applyFont="1" applyBorder="1" applyAlignment="1" applyProtection="1">
      <alignment horizontal="center" wrapText="1"/>
      <protection locked="0"/>
    </xf>
    <xf numFmtId="0" fontId="9" fillId="0" borderId="2" xfId="0" applyFont="1" applyBorder="1" applyAlignment="1" applyProtection="1">
      <alignment horizontal="center" wrapText="1"/>
      <protection locked="0"/>
    </xf>
    <xf numFmtId="0" fontId="0" fillId="2" borderId="0" xfId="0" applyFill="1" applyAlignment="1">
      <alignment horizontal="center" vertical="center"/>
    </xf>
    <xf numFmtId="0" fontId="9" fillId="0" borderId="0" xfId="0" applyFont="1" applyFill="1" applyBorder="1" applyAlignment="1" applyProtection="1">
      <alignment vertical="center" shrinkToFit="1"/>
      <protection locked="0"/>
    </xf>
    <xf numFmtId="0" fontId="9" fillId="0" borderId="2" xfId="0" applyFont="1" applyFill="1" applyBorder="1" applyAlignment="1" applyProtection="1">
      <alignment vertical="center" shrinkToFit="1"/>
      <protection locked="0"/>
    </xf>
    <xf numFmtId="0" fontId="9" fillId="0" borderId="0" xfId="0" applyFont="1" applyFill="1" applyBorder="1" applyAlignment="1" applyProtection="1">
      <alignment vertical="center" wrapText="1" shrinkToFit="1"/>
      <protection locked="0"/>
    </xf>
    <xf numFmtId="6" fontId="69" fillId="0" borderId="0" xfId="0" applyNumberFormat="1" applyFont="1" applyBorder="1" applyAlignment="1" applyProtection="1">
      <alignment horizontal="center" vertical="center"/>
      <protection hidden="1"/>
    </xf>
    <xf numFmtId="6" fontId="69" fillId="0" borderId="2" xfId="0" applyNumberFormat="1" applyFont="1" applyBorder="1" applyAlignment="1" applyProtection="1">
      <alignment horizontal="center" vertical="center"/>
      <protection hidden="1"/>
    </xf>
    <xf numFmtId="0" fontId="0" fillId="3" borderId="1" xfId="0" applyFill="1" applyBorder="1" applyAlignment="1">
      <alignment horizontal="center" vertical="center" textRotation="255"/>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17" xfId="0" applyFill="1" applyBorder="1" applyAlignment="1">
      <alignment horizontal="center" vertical="center"/>
    </xf>
    <xf numFmtId="0" fontId="9" fillId="0" borderId="1" xfId="0" applyFont="1" applyBorder="1" applyAlignment="1" applyProtection="1">
      <alignment horizontal="center" vertical="center" shrinkToFit="1"/>
      <protection locked="0"/>
    </xf>
    <xf numFmtId="0" fontId="9" fillId="0" borderId="1" xfId="0" applyNumberFormat="1" applyFont="1" applyBorder="1" applyAlignment="1" applyProtection="1">
      <alignment horizontal="center" vertical="center" shrinkToFit="1"/>
      <protection locked="0"/>
    </xf>
    <xf numFmtId="178" fontId="9" fillId="0" borderId="1" xfId="0" applyNumberFormat="1" applyFont="1" applyBorder="1" applyAlignment="1" applyProtection="1">
      <alignment horizontal="right" vertical="center"/>
      <protection locked="0"/>
    </xf>
    <xf numFmtId="3" fontId="9" fillId="0" borderId="1" xfId="3" applyNumberFormat="1" applyFont="1" applyBorder="1" applyAlignment="1" applyProtection="1">
      <alignment horizontal="right" vertical="center"/>
      <protection locked="0"/>
    </xf>
    <xf numFmtId="0" fontId="9" fillId="0" borderId="1" xfId="0" applyFont="1" applyFill="1" applyBorder="1" applyAlignment="1" applyProtection="1">
      <alignment horizontal="center" vertical="center" shrinkToFit="1"/>
      <protection locked="0"/>
    </xf>
    <xf numFmtId="0" fontId="9" fillId="0" borderId="1" xfId="0" applyNumberFormat="1" applyFont="1" applyFill="1" applyBorder="1" applyAlignment="1" applyProtection="1">
      <alignment horizontal="center" vertical="center" shrinkToFit="1"/>
      <protection locked="0"/>
    </xf>
    <xf numFmtId="178" fontId="9" fillId="0" borderId="1" xfId="0" applyNumberFormat="1" applyFont="1" applyFill="1" applyBorder="1" applyAlignment="1" applyProtection="1">
      <alignment horizontal="right" vertical="center"/>
      <protection locked="0"/>
    </xf>
    <xf numFmtId="3" fontId="9" fillId="0" borderId="1" xfId="3" applyNumberFormat="1" applyFont="1" applyFill="1" applyBorder="1" applyAlignment="1" applyProtection="1">
      <alignment horizontal="right" vertical="center"/>
      <protection locked="0"/>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2" xfId="0" applyFont="1" applyBorder="1" applyAlignment="1">
      <alignment horizontal="center" vertical="center"/>
    </xf>
    <xf numFmtId="0" fontId="9" fillId="0" borderId="17" xfId="0" applyFont="1" applyBorder="1" applyAlignment="1">
      <alignment horizontal="center" vertical="center"/>
    </xf>
    <xf numFmtId="3" fontId="9" fillId="0" borderId="1" xfId="3" applyNumberFormat="1" applyFont="1" applyBorder="1" applyAlignment="1" applyProtection="1">
      <alignment vertical="center"/>
      <protection hidden="1"/>
    </xf>
    <xf numFmtId="0" fontId="9" fillId="0" borderId="13"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17" xfId="0" applyFont="1" applyBorder="1" applyAlignment="1" applyProtection="1">
      <alignment horizontal="center" vertical="center" shrinkToFit="1"/>
      <protection locked="0"/>
    </xf>
    <xf numFmtId="0" fontId="74" fillId="3" borderId="1" xfId="0" applyFont="1" applyFill="1" applyBorder="1" applyAlignment="1">
      <alignment horizontal="center" vertical="center" textRotation="255"/>
    </xf>
    <xf numFmtId="0" fontId="9" fillId="0" borderId="3"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3" xfId="0" applyNumberFormat="1" applyFont="1" applyBorder="1" applyAlignment="1" applyProtection="1">
      <alignment horizontal="center" vertical="center" shrinkToFit="1"/>
      <protection locked="0"/>
    </xf>
    <xf numFmtId="0" fontId="9" fillId="0" borderId="5" xfId="0" applyNumberFormat="1" applyFont="1" applyBorder="1" applyAlignment="1" applyProtection="1">
      <alignment horizontal="center" vertical="center" shrinkToFit="1"/>
      <protection locked="0"/>
    </xf>
    <xf numFmtId="0" fontId="0" fillId="3" borderId="1" xfId="0" applyFill="1" applyBorder="1" applyAlignment="1">
      <alignment horizontal="center" vertical="center"/>
    </xf>
    <xf numFmtId="38" fontId="9" fillId="0" borderId="1" xfId="0" applyNumberFormat="1" applyFont="1" applyFill="1" applyBorder="1" applyAlignment="1" applyProtection="1">
      <alignment vertical="center"/>
      <protection hidden="1"/>
    </xf>
    <xf numFmtId="38" fontId="9" fillId="0" borderId="13" xfId="0" applyNumberFormat="1" applyFont="1" applyFill="1" applyBorder="1" applyAlignment="1" applyProtection="1">
      <alignment vertical="center"/>
      <protection hidden="1"/>
    </xf>
    <xf numFmtId="0" fontId="9" fillId="0" borderId="14" xfId="0" applyFont="1" applyFill="1" applyBorder="1" applyAlignment="1" applyProtection="1">
      <alignment vertical="center"/>
      <protection hidden="1"/>
    </xf>
    <xf numFmtId="0" fontId="9" fillId="0" borderId="15" xfId="0" applyFont="1" applyFill="1" applyBorder="1" applyAlignment="1" applyProtection="1">
      <alignment vertical="center"/>
      <protection hidden="1"/>
    </xf>
    <xf numFmtId="0" fontId="9" fillId="0" borderId="16" xfId="0" applyFont="1" applyFill="1" applyBorder="1" applyAlignment="1" applyProtection="1">
      <alignment vertical="center"/>
      <protection hidden="1"/>
    </xf>
    <xf numFmtId="0" fontId="9" fillId="0" borderId="2" xfId="0" applyFont="1" applyFill="1" applyBorder="1" applyAlignment="1" applyProtection="1">
      <alignment vertical="center"/>
      <protection hidden="1"/>
    </xf>
    <xf numFmtId="0" fontId="9" fillId="0" borderId="17" xfId="0" applyFont="1" applyFill="1" applyBorder="1" applyAlignment="1" applyProtection="1">
      <alignment vertical="center"/>
      <protection hidden="1"/>
    </xf>
    <xf numFmtId="0" fontId="32" fillId="4" borderId="0" xfId="12" applyFont="1" applyFill="1" applyBorder="1" applyAlignment="1">
      <alignment vertical="center" shrinkToFit="1"/>
    </xf>
    <xf numFmtId="0" fontId="39" fillId="6" borderId="0" xfId="12" applyFont="1" applyFill="1" applyBorder="1" applyAlignment="1">
      <alignment horizontal="center" vertical="center" shrinkToFit="1"/>
    </xf>
    <xf numFmtId="0" fontId="5" fillId="4" borderId="0" xfId="12" applyFont="1" applyFill="1" applyAlignment="1">
      <alignment horizontal="center" vertical="center"/>
    </xf>
    <xf numFmtId="177" fontId="5" fillId="4" borderId="0" xfId="12" applyNumberFormat="1" applyFont="1" applyFill="1" applyAlignment="1" applyProtection="1">
      <alignment horizontal="center" vertical="center"/>
      <protection locked="0"/>
    </xf>
    <xf numFmtId="0" fontId="5" fillId="4" borderId="0" xfId="12" applyFont="1" applyFill="1" applyBorder="1" applyAlignment="1">
      <alignment horizontal="center" vertical="center" wrapText="1"/>
    </xf>
    <xf numFmtId="0" fontId="5" fillId="4" borderId="0" xfId="12" applyFont="1" applyFill="1" applyBorder="1" applyAlignment="1" applyProtection="1">
      <alignment vertical="center" shrinkToFit="1"/>
      <protection locked="0"/>
    </xf>
    <xf numFmtId="0" fontId="41" fillId="4" borderId="0" xfId="12" applyFont="1" applyFill="1" applyBorder="1" applyAlignment="1">
      <alignment horizontal="center" vertical="center" wrapText="1"/>
    </xf>
    <xf numFmtId="0" fontId="10" fillId="4" borderId="0" xfId="12" applyFont="1" applyFill="1" applyBorder="1" applyAlignment="1" applyProtection="1">
      <alignment vertical="center" shrinkToFit="1"/>
      <protection locked="0"/>
    </xf>
    <xf numFmtId="0" fontId="12" fillId="4" borderId="0" xfId="0" applyFont="1" applyFill="1" applyBorder="1" applyAlignment="1">
      <alignment horizontal="center" vertical="center" textRotation="255"/>
    </xf>
    <xf numFmtId="49" fontId="5" fillId="4" borderId="0" xfId="12" applyNumberFormat="1" applyFont="1" applyFill="1" applyAlignment="1">
      <alignment horizontal="center" vertical="center"/>
    </xf>
    <xf numFmtId="0" fontId="23" fillId="4" borderId="0" xfId="12" applyFont="1" applyFill="1" applyBorder="1" applyAlignment="1">
      <alignment horizontal="left" vertical="center" shrinkToFit="1"/>
    </xf>
    <xf numFmtId="49" fontId="5" fillId="4" borderId="0" xfId="12" applyNumberFormat="1"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45" fillId="4" borderId="0" xfId="0" applyFont="1" applyFill="1" applyAlignment="1" applyProtection="1">
      <alignment vertical="center"/>
      <protection locked="0"/>
    </xf>
    <xf numFmtId="0" fontId="20" fillId="4" borderId="0" xfId="0" applyFont="1" applyFill="1" applyBorder="1" applyAlignment="1">
      <alignment horizontal="center" vertical="center" textRotation="255"/>
    </xf>
    <xf numFmtId="0" fontId="15" fillId="4" borderId="0" xfId="12" applyFont="1" applyFill="1" applyBorder="1" applyAlignment="1" applyProtection="1">
      <alignment horizontal="center" vertical="center" shrinkToFit="1"/>
      <protection locked="0"/>
    </xf>
    <xf numFmtId="49" fontId="15" fillId="4" borderId="0" xfId="12" applyNumberFormat="1" applyFont="1" applyFill="1" applyAlignment="1" applyProtection="1">
      <alignment horizontal="center" vertical="center" shrinkToFit="1"/>
      <protection locked="0"/>
    </xf>
    <xf numFmtId="0" fontId="5" fillId="4" borderId="0" xfId="12" applyFont="1" applyFill="1" applyAlignment="1">
      <alignment horizontal="center" vertical="top"/>
    </xf>
    <xf numFmtId="0" fontId="5" fillId="4" borderId="0" xfId="12" applyFont="1" applyFill="1" applyBorder="1" applyAlignment="1" applyProtection="1">
      <alignment horizontal="left" vertical="center" shrinkToFit="1"/>
      <protection locked="0"/>
    </xf>
    <xf numFmtId="49" fontId="5" fillId="4" borderId="0" xfId="12" applyNumberFormat="1" applyFont="1" applyFill="1" applyAlignment="1" applyProtection="1">
      <alignment horizontal="center" vertical="center" shrinkToFit="1"/>
      <protection locked="0"/>
    </xf>
    <xf numFmtId="0" fontId="26" fillId="4" borderId="0" xfId="12" applyFont="1" applyFill="1" applyBorder="1" applyAlignment="1">
      <alignment horizontal="center" vertical="center"/>
    </xf>
    <xf numFmtId="0" fontId="16" fillId="4" borderId="1" xfId="12" applyFont="1" applyFill="1" applyBorder="1" applyAlignment="1">
      <alignment horizontal="center" vertical="center"/>
    </xf>
    <xf numFmtId="0" fontId="16" fillId="4" borderId="3" xfId="12" applyFont="1" applyFill="1" applyBorder="1" applyAlignment="1">
      <alignment horizontal="center" vertical="center"/>
    </xf>
    <xf numFmtId="0" fontId="23" fillId="4" borderId="5" xfId="12" applyFont="1" applyFill="1" applyBorder="1" applyAlignment="1">
      <alignment horizontal="left" vertical="center" wrapText="1"/>
    </xf>
    <xf numFmtId="0" fontId="23" fillId="4" borderId="1" xfId="12" applyFont="1" applyFill="1" applyBorder="1" applyAlignment="1">
      <alignment horizontal="left" vertical="center" wrapText="1"/>
    </xf>
    <xf numFmtId="0" fontId="15" fillId="0" borderId="3" xfId="12" applyFont="1" applyFill="1" applyBorder="1" applyAlignment="1">
      <alignment horizontal="center" vertical="center"/>
    </xf>
    <xf numFmtId="0" fontId="15" fillId="0" borderId="4" xfId="12" applyFont="1" applyFill="1" applyBorder="1" applyAlignment="1">
      <alignment horizontal="center" vertical="center"/>
    </xf>
    <xf numFmtId="0" fontId="15" fillId="0" borderId="5" xfId="12" applyFont="1" applyFill="1" applyBorder="1" applyAlignment="1">
      <alignment horizontal="center" vertical="center"/>
    </xf>
    <xf numFmtId="0" fontId="23" fillId="0" borderId="2" xfId="12" applyFont="1" applyFill="1" applyBorder="1" applyAlignment="1">
      <alignment horizontal="left" vertical="center"/>
    </xf>
    <xf numFmtId="0" fontId="23" fillId="0" borderId="0" xfId="12" applyFont="1" applyFill="1" applyBorder="1" applyAlignment="1">
      <alignment horizontal="left" vertical="center"/>
    </xf>
    <xf numFmtId="0" fontId="17" fillId="4" borderId="0" xfId="12" applyFont="1" applyFill="1" applyBorder="1" applyAlignment="1">
      <alignment horizontal="center" vertical="center"/>
    </xf>
    <xf numFmtId="0" fontId="5" fillId="4" borderId="0" xfId="12" applyFont="1" applyFill="1" applyBorder="1" applyAlignment="1">
      <alignment horizontal="left" vertical="distributed" wrapText="1"/>
    </xf>
    <xf numFmtId="0" fontId="24" fillId="4" borderId="0" xfId="12" applyFont="1" applyFill="1" applyAlignment="1">
      <alignment horizontal="center" vertical="center"/>
    </xf>
    <xf numFmtId="0" fontId="23" fillId="0" borderId="3" xfId="12" applyFont="1" applyFill="1" applyBorder="1" applyAlignment="1">
      <alignment horizontal="center" vertical="center"/>
    </xf>
    <xf numFmtId="0" fontId="23" fillId="0" borderId="4" xfId="12" applyFont="1" applyFill="1" applyBorder="1" applyAlignment="1">
      <alignment horizontal="center" vertical="center"/>
    </xf>
    <xf numFmtId="0" fontId="23" fillId="0" borderId="5" xfId="12" applyFont="1" applyFill="1" applyBorder="1" applyAlignment="1">
      <alignment horizontal="center" vertical="center"/>
    </xf>
    <xf numFmtId="178" fontId="16" fillId="0" borderId="3" xfId="12" applyNumberFormat="1" applyFont="1" applyFill="1" applyBorder="1" applyAlignment="1">
      <alignment horizontal="right" vertical="center"/>
    </xf>
    <xf numFmtId="178" fontId="16" fillId="0" borderId="4" xfId="12" applyNumberFormat="1" applyFont="1" applyFill="1" applyBorder="1" applyAlignment="1">
      <alignment horizontal="right" vertical="center"/>
    </xf>
    <xf numFmtId="0" fontId="16" fillId="0" borderId="4" xfId="12" applyFont="1" applyFill="1" applyBorder="1" applyAlignment="1">
      <alignment horizontal="center" vertical="center" wrapText="1"/>
    </xf>
    <xf numFmtId="0" fontId="16" fillId="0" borderId="5" xfId="12" applyFont="1" applyFill="1" applyBorder="1" applyAlignment="1">
      <alignment horizontal="center" vertical="center" wrapText="1"/>
    </xf>
    <xf numFmtId="0" fontId="23" fillId="0" borderId="3" xfId="12" applyFont="1" applyFill="1" applyBorder="1" applyAlignment="1">
      <alignment horizontal="center" vertical="center" shrinkToFit="1"/>
    </xf>
    <xf numFmtId="0" fontId="23" fillId="0" borderId="4" xfId="12" applyFont="1" applyFill="1" applyBorder="1" applyAlignment="1">
      <alignment horizontal="center" vertical="center" shrinkToFit="1"/>
    </xf>
    <xf numFmtId="0" fontId="23" fillId="0" borderId="5" xfId="12" applyFont="1" applyFill="1" applyBorder="1" applyAlignment="1">
      <alignment horizontal="center" vertical="center" shrinkToFit="1"/>
    </xf>
    <xf numFmtId="0" fontId="5" fillId="0" borderId="4" xfId="12" applyFont="1" applyFill="1" applyBorder="1" applyAlignment="1">
      <alignment horizontal="center" vertical="center"/>
    </xf>
    <xf numFmtId="0" fontId="16" fillId="0" borderId="4" xfId="12" applyFont="1" applyFill="1" applyBorder="1" applyAlignment="1">
      <alignment horizontal="center" vertical="center"/>
    </xf>
    <xf numFmtId="0" fontId="16" fillId="0" borderId="4" xfId="12" applyFont="1" applyFill="1" applyBorder="1" applyAlignment="1" applyProtection="1">
      <alignment horizontal="center" vertical="center"/>
      <protection hidden="1"/>
    </xf>
    <xf numFmtId="178" fontId="16" fillId="0" borderId="3" xfId="12" applyNumberFormat="1" applyFont="1" applyFill="1" applyBorder="1" applyAlignment="1">
      <alignment horizontal="right" vertical="center" wrapText="1"/>
    </xf>
    <xf numFmtId="178" fontId="16" fillId="0" borderId="4" xfId="12" applyNumberFormat="1" applyFont="1" applyFill="1" applyBorder="1" applyAlignment="1">
      <alignment horizontal="right" vertical="center" wrapText="1"/>
    </xf>
    <xf numFmtId="0" fontId="32" fillId="4" borderId="0" xfId="12" applyFont="1" applyFill="1" applyBorder="1" applyAlignment="1">
      <alignment horizontal="left" vertical="center"/>
    </xf>
    <xf numFmtId="0" fontId="5" fillId="4" borderId="0" xfId="12" applyFont="1" applyFill="1" applyAlignment="1" applyProtection="1">
      <alignment horizontal="center" vertical="center"/>
      <protection hidden="1"/>
    </xf>
    <xf numFmtId="0" fontId="18" fillId="4" borderId="0" xfId="12" applyFont="1" applyFill="1" applyAlignment="1">
      <alignment horizontal="center" vertical="center"/>
    </xf>
    <xf numFmtId="0" fontId="16" fillId="4" borderId="0" xfId="12" applyFont="1" applyFill="1" applyAlignment="1">
      <alignment horizontal="right" vertical="center"/>
    </xf>
    <xf numFmtId="0" fontId="16" fillId="4" borderId="2" xfId="12" applyFont="1" applyFill="1" applyBorder="1" applyAlignment="1" applyProtection="1">
      <alignment vertical="center"/>
      <protection hidden="1"/>
    </xf>
    <xf numFmtId="0" fontId="5" fillId="3" borderId="1" xfId="12" applyFont="1" applyFill="1" applyBorder="1" applyAlignment="1">
      <alignment horizontal="center" vertical="center"/>
    </xf>
    <xf numFmtId="49" fontId="5" fillId="4" borderId="1" xfId="12" applyNumberFormat="1" applyFont="1" applyFill="1" applyBorder="1" applyAlignment="1" applyProtection="1">
      <alignment horizontal="center" vertical="center" shrinkToFit="1"/>
      <protection locked="0"/>
    </xf>
    <xf numFmtId="49" fontId="5" fillId="4" borderId="1" xfId="12" applyNumberFormat="1" applyFont="1" applyFill="1" applyBorder="1" applyAlignment="1" applyProtection="1">
      <alignment horizontal="center" vertical="center"/>
      <protection locked="0"/>
    </xf>
    <xf numFmtId="49" fontId="5" fillId="4" borderId="3" xfId="12" applyNumberFormat="1" applyFont="1" applyFill="1" applyBorder="1" applyAlignment="1" applyProtection="1">
      <alignment horizontal="center" vertical="center" shrinkToFit="1"/>
      <protection locked="0"/>
    </xf>
    <xf numFmtId="49" fontId="5" fillId="4" borderId="4" xfId="12" applyNumberFormat="1" applyFont="1" applyFill="1" applyBorder="1" applyAlignment="1" applyProtection="1">
      <alignment horizontal="center" vertical="center" shrinkToFit="1"/>
      <protection locked="0"/>
    </xf>
    <xf numFmtId="49" fontId="5" fillId="4" borderId="5" xfId="12" applyNumberFormat="1" applyFont="1" applyFill="1" applyBorder="1" applyAlignment="1" applyProtection="1">
      <alignment horizontal="center" vertical="center" shrinkToFit="1"/>
      <protection locked="0"/>
    </xf>
    <xf numFmtId="49" fontId="5" fillId="4" borderId="3" xfId="12" applyNumberFormat="1" applyFont="1" applyFill="1" applyBorder="1" applyAlignment="1" applyProtection="1">
      <alignment horizontal="center" vertical="center"/>
      <protection locked="0"/>
    </xf>
    <xf numFmtId="49" fontId="5" fillId="4" borderId="5" xfId="12" applyNumberFormat="1" applyFont="1" applyFill="1" applyBorder="1" applyAlignment="1" applyProtection="1">
      <alignment horizontal="center" vertical="center"/>
      <protection locked="0"/>
    </xf>
    <xf numFmtId="0" fontId="23" fillId="4" borderId="0" xfId="12" applyFont="1" applyFill="1" applyAlignment="1">
      <alignment horizontal="left" vertical="center" wrapText="1"/>
    </xf>
    <xf numFmtId="0" fontId="28" fillId="4" borderId="0" xfId="12" applyFont="1" applyFill="1" applyAlignment="1">
      <alignment horizontal="center" vertical="center"/>
    </xf>
    <xf numFmtId="0" fontId="34" fillId="4" borderId="0" xfId="0" applyFont="1" applyFill="1" applyBorder="1" applyAlignment="1" applyProtection="1">
      <alignment vertical="center" wrapText="1"/>
      <protection hidden="1"/>
    </xf>
    <xf numFmtId="0" fontId="19" fillId="4" borderId="0" xfId="0" applyFont="1" applyFill="1" applyBorder="1" applyAlignment="1" applyProtection="1">
      <alignment vertical="center" wrapText="1"/>
      <protection hidden="1"/>
    </xf>
    <xf numFmtId="0" fontId="27" fillId="4" borderId="0" xfId="12" applyFont="1" applyFill="1" applyAlignment="1">
      <alignment horizontal="center" vertical="center"/>
    </xf>
    <xf numFmtId="0" fontId="7" fillId="4" borderId="0" xfId="0" applyFont="1" applyFill="1" applyBorder="1" applyAlignment="1">
      <alignment horizontal="center" vertical="center" wrapText="1"/>
    </xf>
    <xf numFmtId="49" fontId="5" fillId="4" borderId="0" xfId="0" applyNumberFormat="1" applyFont="1" applyFill="1" applyBorder="1" applyAlignment="1">
      <alignment vertical="center" wrapText="1"/>
    </xf>
    <xf numFmtId="49" fontId="5" fillId="4" borderId="0" xfId="0" applyNumberFormat="1" applyFont="1" applyFill="1" applyBorder="1" applyAlignment="1">
      <alignment horizontal="left" vertical="center"/>
    </xf>
    <xf numFmtId="0" fontId="30" fillId="4" borderId="0" xfId="12" applyFont="1" applyFill="1" applyBorder="1" applyAlignment="1" applyProtection="1">
      <alignment horizontal="center" vertical="center"/>
    </xf>
    <xf numFmtId="177" fontId="5" fillId="4" borderId="0" xfId="12" applyNumberFormat="1" applyFont="1" applyFill="1" applyBorder="1" applyAlignment="1" applyProtection="1">
      <alignment horizontal="center" vertical="center"/>
      <protection locked="0"/>
    </xf>
    <xf numFmtId="177" fontId="5" fillId="4" borderId="0" xfId="0" applyNumberFormat="1" applyFont="1" applyFill="1" applyBorder="1" applyAlignment="1" applyProtection="1">
      <alignment horizontal="center" vertical="center"/>
      <protection locked="0"/>
    </xf>
    <xf numFmtId="0" fontId="31" fillId="4" borderId="0" xfId="0" applyFont="1" applyFill="1" applyBorder="1" applyAlignment="1">
      <alignment horizontal="left" vertical="center"/>
    </xf>
    <xf numFmtId="0" fontId="36" fillId="4" borderId="2" xfId="0" applyFont="1" applyFill="1" applyBorder="1" applyAlignment="1" applyProtection="1">
      <alignment vertical="center" shrinkToFit="1"/>
      <protection locked="0"/>
    </xf>
    <xf numFmtId="0" fontId="36" fillId="4" borderId="4" xfId="0" applyFont="1" applyFill="1" applyBorder="1" applyAlignment="1" applyProtection="1">
      <alignment vertical="center" shrinkToFit="1"/>
      <protection locked="0"/>
    </xf>
    <xf numFmtId="0" fontId="20" fillId="4" borderId="4" xfId="0" applyFont="1" applyFill="1" applyBorder="1" applyAlignment="1">
      <alignment horizontal="center" vertical="center" textRotation="255"/>
    </xf>
    <xf numFmtId="0" fontId="35" fillId="4" borderId="2" xfId="0" applyFont="1" applyFill="1" applyBorder="1" applyAlignment="1" applyProtection="1">
      <alignment vertical="center"/>
    </xf>
    <xf numFmtId="0" fontId="12" fillId="4" borderId="2" xfId="0" applyFont="1" applyFill="1" applyBorder="1" applyAlignment="1">
      <alignment horizontal="center" vertical="center" textRotation="255"/>
    </xf>
  </cellXfs>
  <cellStyles count="42">
    <cellStyle name="パーセント 2" xfId="1"/>
    <cellStyle name="パーセント 2 2" xfId="17"/>
    <cellStyle name="ハイパーリンク 2" xfId="18"/>
    <cellStyle name="桁区切り" xfId="13" builtinId="6"/>
    <cellStyle name="桁区切り 2" xfId="2"/>
    <cellStyle name="桁区切り 2 2" xfId="3"/>
    <cellStyle name="桁区切り 2 3" xfId="19"/>
    <cellStyle name="桁区切り 3" xfId="4"/>
    <cellStyle name="桁区切り 3 2" xfId="5"/>
    <cellStyle name="通貨" xfId="16" builtinId="7"/>
    <cellStyle name="標準" xfId="0" builtinId="0"/>
    <cellStyle name="標準 2" xfId="6"/>
    <cellStyle name="標準 2 2" xfId="20"/>
    <cellStyle name="標準 2 2 2" xfId="21"/>
    <cellStyle name="標準 2 2 3" xfId="22"/>
    <cellStyle name="標準 2 2 3 2" xfId="23"/>
    <cellStyle name="標準 2 2 3 3" xfId="24"/>
    <cellStyle name="標準 2 2 3_【建材】申請書式（個人・戸建）_0729_1" xfId="25"/>
    <cellStyle name="標準 2 2_(見本)【ガラス】対象製品申請リスト_20130624" xfId="26"/>
    <cellStyle name="標準 2 3" xfId="27"/>
    <cellStyle name="標準 2 3 2" xfId="28"/>
    <cellStyle name="標準 2 3_【建材】申請書式（個人・戸建）_0729_1" xfId="29"/>
    <cellStyle name="標準 2 4" xfId="30"/>
    <cellStyle name="標準 2 5" xfId="31"/>
    <cellStyle name="標準 2 5 2" xfId="32"/>
    <cellStyle name="標準 2 5 2 2" xfId="33"/>
    <cellStyle name="標準 2 5 2 3" xfId="34"/>
    <cellStyle name="標準 2 5 2_【建材】申請書式（個人・戸建）_0729_1" xfId="35"/>
    <cellStyle name="標準 2_【建材】申請書式（個人・戸建）_0729_1" xfId="36"/>
    <cellStyle name="標準 3" xfId="7"/>
    <cellStyle name="標準 3 2" xfId="37"/>
    <cellStyle name="標準 3_【建材】申請書式（個人・戸建）_0729_1" xfId="38"/>
    <cellStyle name="標準 4" xfId="8"/>
    <cellStyle name="標準 4 2" xfId="39"/>
    <cellStyle name="標準 4_【建材】申請書式（個人・戸建）_0729_1" xfId="40"/>
    <cellStyle name="標準 5" xfId="9"/>
    <cellStyle name="標準 6" xfId="10"/>
    <cellStyle name="標準 7" xfId="11"/>
    <cellStyle name="標準 7 2" xfId="12"/>
    <cellStyle name="標準 8" xfId="41"/>
    <cellStyle name="標準_Sheet1" xfId="15"/>
    <cellStyle name="標準_新築・既築" xfId="14"/>
  </cellStyles>
  <dxfs count="22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theme="0" tint="-0.24994659260841701"/>
        </patternFill>
      </fill>
    </dxf>
    <dxf>
      <fill>
        <patternFill>
          <bgColor rgb="FFCCECFF"/>
        </patternFill>
      </fill>
    </dxf>
    <dxf>
      <fill>
        <patternFill>
          <bgColor rgb="FFFFFF00"/>
        </patternFill>
      </fill>
    </dxf>
    <dxf>
      <fill>
        <patternFill>
          <bgColor theme="0" tint="-0.24994659260841701"/>
        </patternFill>
      </fill>
    </dxf>
    <dxf>
      <fill>
        <patternFill>
          <bgColor rgb="FFFFFF00"/>
        </patternFill>
      </fill>
    </dxf>
    <dxf>
      <fill>
        <patternFill>
          <bgColor rgb="FFFF0000"/>
        </patternFill>
      </fill>
    </dxf>
    <dxf>
      <fill>
        <patternFill>
          <bgColor theme="0" tint="-0.24994659260841701"/>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theme="0" tint="-0.24994659260841701"/>
        </patternFill>
      </fill>
    </dxf>
  </dxfs>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44</xdr:col>
      <xdr:colOff>0</xdr:colOff>
      <xdr:row>0</xdr:row>
      <xdr:rowOff>0</xdr:rowOff>
    </xdr:from>
    <xdr:to>
      <xdr:col>96</xdr:col>
      <xdr:colOff>85725</xdr:colOff>
      <xdr:row>48</xdr:row>
      <xdr:rowOff>9525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0"/>
          <a:ext cx="10677525" cy="14344650"/>
        </a:xfrm>
        <a:prstGeom prst="rect">
          <a:avLst/>
        </a:prstGeom>
        <a:solidFill>
          <a:schemeClr val="bg1"/>
        </a:solidFill>
        <a:ln>
          <a:solidFill>
            <a:schemeClr val="accent1"/>
          </a:solidFill>
        </a:ln>
      </xdr:spPr>
    </xdr:pic>
    <xdr:clientData/>
  </xdr:twoCellAnchor>
  <xdr:twoCellAnchor editAs="oneCell">
    <xdr:from>
      <xdr:col>44</xdr:col>
      <xdr:colOff>0</xdr:colOff>
      <xdr:row>48</xdr:row>
      <xdr:rowOff>0</xdr:rowOff>
    </xdr:from>
    <xdr:to>
      <xdr:col>96</xdr:col>
      <xdr:colOff>85725</xdr:colOff>
      <xdr:row>100</xdr:row>
      <xdr:rowOff>9525</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15650" y="14335125"/>
          <a:ext cx="10677525" cy="14478000"/>
        </a:xfrm>
        <a:prstGeom prst="rect">
          <a:avLst/>
        </a:prstGeom>
        <a:solidFill>
          <a:schemeClr val="bg1"/>
        </a:solidFill>
        <a:ln>
          <a:solidFill>
            <a:schemeClr val="accent1"/>
          </a:solidFill>
        </a:ln>
      </xdr:spPr>
    </xdr:pic>
    <xdr:clientData/>
  </xdr:twoCellAnchor>
  <xdr:twoCellAnchor editAs="oneCell">
    <xdr:from>
      <xdr:col>44</xdr:col>
      <xdr:colOff>0</xdr:colOff>
      <xdr:row>100</xdr:row>
      <xdr:rowOff>0</xdr:rowOff>
    </xdr:from>
    <xdr:to>
      <xdr:col>102</xdr:col>
      <xdr:colOff>123825</xdr:colOff>
      <xdr:row>166</xdr:row>
      <xdr:rowOff>9525</xdr:rowOff>
    </xdr:to>
    <xdr:pic>
      <xdr:nvPicPr>
        <xdr:cNvPr id="10"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15650" y="28803600"/>
          <a:ext cx="11915775" cy="14316075"/>
        </a:xfrm>
        <a:prstGeom prst="rect">
          <a:avLst/>
        </a:prstGeom>
        <a:solidFill>
          <a:schemeClr val="bg1"/>
        </a:solidFill>
        <a:l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59</xdr:col>
      <xdr:colOff>88106</xdr:colOff>
      <xdr:row>31</xdr:row>
      <xdr:rowOff>95250</xdr:rowOff>
    </xdr:from>
    <xdr:to>
      <xdr:col>65</xdr:col>
      <xdr:colOff>180975</xdr:colOff>
      <xdr:row>32</xdr:row>
      <xdr:rowOff>190501</xdr:rowOff>
    </xdr:to>
    <xdr:sp macro="" textlink="">
      <xdr:nvSpPr>
        <xdr:cNvPr id="2" name="テキスト ボックス 1"/>
        <xdr:cNvSpPr txBox="1"/>
      </xdr:nvSpPr>
      <xdr:spPr>
        <a:xfrm>
          <a:off x="14194631" y="9858375"/>
          <a:ext cx="1293019" cy="409576"/>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600"/>
            </a:lnSpc>
          </a:pPr>
          <a:r>
            <a:rPr kumimoji="1" lang="ja-JP" altLang="en-US" sz="1500">
              <a:solidFill>
                <a:schemeClr val="bg1"/>
              </a:solidFill>
            </a:rPr>
            <a:t>表示名称再確認</a:t>
          </a:r>
          <a:endParaRPr kumimoji="1" lang="en-US" altLang="ja-JP" sz="1500">
            <a:solidFill>
              <a:schemeClr val="bg1"/>
            </a:solidFill>
          </a:endParaRPr>
        </a:p>
      </xdr:txBody>
    </xdr:sp>
    <xdr:clientData/>
  </xdr:twoCellAnchor>
  <xdr:oneCellAnchor>
    <xdr:from>
      <xdr:col>12</xdr:col>
      <xdr:colOff>87085</xdr:colOff>
      <xdr:row>3</xdr:row>
      <xdr:rowOff>21772</xdr:rowOff>
    </xdr:from>
    <xdr:ext cx="638123" cy="754053"/>
    <xdr:sp macro="" textlink="">
      <xdr:nvSpPr>
        <xdr:cNvPr id="3" name="四角形吹き出し 2"/>
        <xdr:cNvSpPr/>
      </xdr:nvSpPr>
      <xdr:spPr bwMode="auto">
        <a:xfrm>
          <a:off x="3020785" y="859972"/>
          <a:ext cx="638123" cy="754053"/>
        </a:xfrm>
        <a:prstGeom prst="wedgeRectCallout">
          <a:avLst>
            <a:gd name="adj1" fmla="val -12516"/>
            <a:gd name="adj2" fmla="val 78922"/>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一次公募</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二次公募</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三次公募</a:t>
          </a:r>
        </a:p>
      </xdr:txBody>
    </xdr:sp>
    <xdr:clientData/>
  </xdr:oneCellAnchor>
  <xdr:oneCellAnchor>
    <xdr:from>
      <xdr:col>0</xdr:col>
      <xdr:colOff>0</xdr:colOff>
      <xdr:row>3</xdr:row>
      <xdr:rowOff>21771</xdr:rowOff>
    </xdr:from>
    <xdr:ext cx="1508683" cy="986937"/>
    <xdr:sp macro="" textlink="">
      <xdr:nvSpPr>
        <xdr:cNvPr id="4" name="四角形吹き出し 3"/>
        <xdr:cNvSpPr/>
      </xdr:nvSpPr>
      <xdr:spPr bwMode="auto">
        <a:xfrm>
          <a:off x="0" y="859971"/>
          <a:ext cx="1508683" cy="986937"/>
        </a:xfrm>
        <a:prstGeom prst="wedgeRectCallout">
          <a:avLst>
            <a:gd name="adj1" fmla="val 61655"/>
            <a:gd name="adj2" fmla="val 118558"/>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新築</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建売</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既存戸建の改修</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縮小表示について確認</a:t>
          </a:r>
        </a:p>
      </xdr:txBody>
    </xdr:sp>
    <xdr:clientData/>
  </xdr:oneCellAnchor>
  <xdr:oneCellAnchor>
    <xdr:from>
      <xdr:col>42</xdr:col>
      <xdr:colOff>81643</xdr:colOff>
      <xdr:row>6</xdr:row>
      <xdr:rowOff>99332</xdr:rowOff>
    </xdr:from>
    <xdr:ext cx="1136017" cy="754053"/>
    <xdr:sp macro="" textlink="">
      <xdr:nvSpPr>
        <xdr:cNvPr id="5" name="四角形吹き出し 4"/>
        <xdr:cNvSpPr/>
      </xdr:nvSpPr>
      <xdr:spPr bwMode="auto">
        <a:xfrm>
          <a:off x="10501993" y="1699532"/>
          <a:ext cx="1136017" cy="754053"/>
        </a:xfrm>
        <a:prstGeom prst="wedgeRectCallout">
          <a:avLst>
            <a:gd name="adj1" fmla="val -82826"/>
            <a:gd name="adj2" fmla="val 48064"/>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ＺＥＨ</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Nearly </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ＺＥＨ</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ＺＥＨ </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Oriented</a:t>
          </a:r>
          <a:endPar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44</xdr:col>
      <xdr:colOff>176894</xdr:colOff>
      <xdr:row>8</xdr:row>
      <xdr:rowOff>145596</xdr:rowOff>
    </xdr:from>
    <xdr:ext cx="1564980" cy="754053"/>
    <xdr:sp macro="" textlink="">
      <xdr:nvSpPr>
        <xdr:cNvPr id="6" name="四角形吹き出し 5"/>
        <xdr:cNvSpPr/>
      </xdr:nvSpPr>
      <xdr:spPr bwMode="auto">
        <a:xfrm>
          <a:off x="11092544" y="2545896"/>
          <a:ext cx="1564980" cy="754053"/>
        </a:xfrm>
        <a:prstGeom prst="wedgeRectCallout">
          <a:avLst>
            <a:gd name="adj1" fmla="val -92897"/>
            <a:gd name="adj2" fmla="val 13075"/>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自由記入とのことでしたが、</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プルダウンにしますか？</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有／無</a:t>
          </a:r>
        </a:p>
      </xdr:txBody>
    </xdr:sp>
    <xdr:clientData/>
  </xdr:oneCellAnchor>
  <xdr:oneCellAnchor>
    <xdr:from>
      <xdr:col>25</xdr:col>
      <xdr:colOff>53068</xdr:colOff>
      <xdr:row>11</xdr:row>
      <xdr:rowOff>58511</xdr:rowOff>
    </xdr:from>
    <xdr:ext cx="1766637" cy="986937"/>
    <xdr:sp macro="" textlink="">
      <xdr:nvSpPr>
        <xdr:cNvPr id="7" name="四角形吹き出し 6"/>
        <xdr:cNvSpPr/>
      </xdr:nvSpPr>
      <xdr:spPr bwMode="auto">
        <a:xfrm>
          <a:off x="6082393" y="3658961"/>
          <a:ext cx="1766637" cy="986937"/>
        </a:xfrm>
        <a:prstGeom prst="wedgeRectCallout">
          <a:avLst>
            <a:gd name="adj1" fmla="val -32898"/>
            <a:gd name="adj2" fmla="val -106282"/>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第一種低層住居専用地域</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第二種住居専用地域</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第一種中高層住居専用地域</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第二種中高層住居専用地域</a:t>
          </a:r>
        </a:p>
      </xdr:txBody>
    </xdr:sp>
    <xdr:clientData/>
  </xdr:oneCellAnchor>
  <xdr:oneCellAnchor>
    <xdr:from>
      <xdr:col>2</xdr:col>
      <xdr:colOff>0</xdr:colOff>
      <xdr:row>11</xdr:row>
      <xdr:rowOff>0</xdr:rowOff>
    </xdr:from>
    <xdr:ext cx="2080698" cy="521168"/>
    <xdr:sp macro="" textlink="">
      <xdr:nvSpPr>
        <xdr:cNvPr id="8" name="四角形吹き出し 7"/>
        <xdr:cNvSpPr/>
      </xdr:nvSpPr>
      <xdr:spPr bwMode="auto">
        <a:xfrm>
          <a:off x="542925" y="3600450"/>
          <a:ext cx="2080698" cy="521168"/>
        </a:xfrm>
        <a:prstGeom prst="wedgeRectCallout">
          <a:avLst>
            <a:gd name="adj1" fmla="val -9204"/>
            <a:gd name="adj2" fmla="val -139696"/>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チェックに連動しグレーアウト</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チェックボックス自体は白でよいか。</a:t>
          </a:r>
        </a:p>
      </xdr:txBody>
    </xdr:sp>
    <xdr:clientData/>
  </xdr:oneCellAnchor>
  <xdr:oneCellAnchor>
    <xdr:from>
      <xdr:col>23</xdr:col>
      <xdr:colOff>40821</xdr:colOff>
      <xdr:row>4</xdr:row>
      <xdr:rowOff>27214</xdr:rowOff>
    </xdr:from>
    <xdr:ext cx="1274003" cy="288284"/>
    <xdr:sp macro="" textlink="">
      <xdr:nvSpPr>
        <xdr:cNvPr id="9" name="四角形吹き出し 8"/>
        <xdr:cNvSpPr/>
      </xdr:nvSpPr>
      <xdr:spPr bwMode="auto">
        <a:xfrm>
          <a:off x="5593896" y="1132114"/>
          <a:ext cx="1274003" cy="288284"/>
        </a:xfrm>
        <a:prstGeom prst="wedgeRectCallout">
          <a:avLst>
            <a:gd name="adj1" fmla="val 50043"/>
            <a:gd name="adj2" fmla="val 187399"/>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交付申請書から転記</a:t>
          </a:r>
        </a:p>
      </xdr:txBody>
    </xdr:sp>
    <xdr:clientData/>
  </xdr:oneCellAnchor>
  <xdr:oneCellAnchor>
    <xdr:from>
      <xdr:col>44</xdr:col>
      <xdr:colOff>13607</xdr:colOff>
      <xdr:row>13</xdr:row>
      <xdr:rowOff>81644</xdr:rowOff>
    </xdr:from>
    <xdr:ext cx="886589" cy="288284"/>
    <xdr:sp macro="" textlink="">
      <xdr:nvSpPr>
        <xdr:cNvPr id="10" name="四角形吹き出し 9"/>
        <xdr:cNvSpPr/>
      </xdr:nvSpPr>
      <xdr:spPr bwMode="auto">
        <a:xfrm>
          <a:off x="10929257" y="4244069"/>
          <a:ext cx="886589" cy="288284"/>
        </a:xfrm>
        <a:prstGeom prst="wedgeRectCallout">
          <a:avLst>
            <a:gd name="adj1" fmla="val -74029"/>
            <a:gd name="adj2" fmla="val 23180"/>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3F</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を</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SUM</a:t>
          </a:r>
          <a:endPar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21</xdr:col>
      <xdr:colOff>7844</xdr:colOff>
      <xdr:row>27</xdr:row>
      <xdr:rowOff>139513</xdr:rowOff>
    </xdr:from>
    <xdr:ext cx="1115690" cy="288284"/>
    <xdr:sp macro="" textlink="">
      <xdr:nvSpPr>
        <xdr:cNvPr id="11" name="四角形吹き出し 10"/>
        <xdr:cNvSpPr/>
      </xdr:nvSpPr>
      <xdr:spPr bwMode="auto">
        <a:xfrm>
          <a:off x="5084669" y="8788213"/>
          <a:ext cx="1115690" cy="288284"/>
        </a:xfrm>
        <a:prstGeom prst="wedgeRectCallout">
          <a:avLst>
            <a:gd name="adj1" fmla="val 22563"/>
            <a:gd name="adj2" fmla="val -135997"/>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左記の</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値を</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SUM</a:t>
          </a:r>
          <a:endPar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26</xdr:col>
      <xdr:colOff>258855</xdr:colOff>
      <xdr:row>27</xdr:row>
      <xdr:rowOff>221878</xdr:rowOff>
    </xdr:from>
    <xdr:ext cx="2776529" cy="1219821"/>
    <xdr:sp macro="" textlink="">
      <xdr:nvSpPr>
        <xdr:cNvPr id="12" name="四角形吹き出し 11"/>
        <xdr:cNvSpPr/>
      </xdr:nvSpPr>
      <xdr:spPr bwMode="auto">
        <a:xfrm>
          <a:off x="6554880" y="8870578"/>
          <a:ext cx="2776529" cy="1219821"/>
        </a:xfrm>
        <a:prstGeom prst="wedgeRectCallout">
          <a:avLst>
            <a:gd name="adj1" fmla="val -16148"/>
            <a:gd name="adj2" fmla="val -73994"/>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（合計</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円</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／床面積合計）／</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10000</a:t>
          </a:r>
        </a:p>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（）内は小数点以下切り下げ</a:t>
          </a:r>
        </a:p>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床面積が</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100㎡</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未満の場合、</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100</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として計算</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表示は四捨五入だが、</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　　小数点第四位</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円単位</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まで数値を持つ</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41</xdr:col>
      <xdr:colOff>52668</xdr:colOff>
      <xdr:row>29</xdr:row>
      <xdr:rowOff>217396</xdr:rowOff>
    </xdr:from>
    <xdr:ext cx="2261453" cy="521168"/>
    <xdr:sp macro="" textlink="">
      <xdr:nvSpPr>
        <xdr:cNvPr id="13" name="四角形吹き出し 12"/>
        <xdr:cNvSpPr/>
      </xdr:nvSpPr>
      <xdr:spPr bwMode="auto">
        <a:xfrm>
          <a:off x="10234893" y="9361396"/>
          <a:ext cx="2261453" cy="521168"/>
        </a:xfrm>
        <a:prstGeom prst="wedgeRectCallout">
          <a:avLst>
            <a:gd name="adj1" fmla="val -64661"/>
            <a:gd name="adj2" fmla="val -196947"/>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地域区分・補助対象経費の仕様で</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別シートの上限額マスタを参照し表示。</a:t>
          </a:r>
        </a:p>
      </xdr:txBody>
    </xdr:sp>
    <xdr:clientData/>
  </xdr:oneCellAnchor>
  <xdr:oneCellAnchor>
    <xdr:from>
      <xdr:col>44</xdr:col>
      <xdr:colOff>12325</xdr:colOff>
      <xdr:row>25</xdr:row>
      <xdr:rowOff>290792</xdr:rowOff>
    </xdr:from>
    <xdr:ext cx="1999137" cy="754053"/>
    <xdr:sp macro="" textlink="">
      <xdr:nvSpPr>
        <xdr:cNvPr id="14" name="四角形吹き出し 13"/>
        <xdr:cNvSpPr/>
      </xdr:nvSpPr>
      <xdr:spPr bwMode="auto">
        <a:xfrm>
          <a:off x="10927975" y="8120342"/>
          <a:ext cx="1999137" cy="754053"/>
        </a:xfrm>
        <a:prstGeom prst="wedgeRectCallout">
          <a:avLst>
            <a:gd name="adj1" fmla="val -64615"/>
            <a:gd name="adj2" fmla="val -14883"/>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㎡単価が上限金額以下なら可。</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そうでない場合不可。</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「不可」の場合、セル色が赤。</a:t>
          </a:r>
        </a:p>
      </xdr:txBody>
    </xdr:sp>
    <xdr:clientData/>
  </xdr:oneCellAnchor>
  <xdr:oneCellAnchor>
    <xdr:from>
      <xdr:col>44</xdr:col>
      <xdr:colOff>145676</xdr:colOff>
      <xdr:row>83</xdr:row>
      <xdr:rowOff>44824</xdr:rowOff>
    </xdr:from>
    <xdr:ext cx="1406282" cy="521168"/>
    <xdr:sp macro="" textlink="">
      <xdr:nvSpPr>
        <xdr:cNvPr id="15" name="四角形吹き出し 14"/>
        <xdr:cNvSpPr/>
      </xdr:nvSpPr>
      <xdr:spPr bwMode="auto">
        <a:xfrm>
          <a:off x="11061326" y="25657549"/>
          <a:ext cx="1406282" cy="521168"/>
        </a:xfrm>
        <a:prstGeom prst="wedgeRectCallout">
          <a:avLst>
            <a:gd name="adj1" fmla="val -89158"/>
            <a:gd name="adj2" fmla="val -23215"/>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）／床面積合計</a:t>
          </a:r>
        </a:p>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小数点以下切り下げ</a:t>
          </a:r>
        </a:p>
      </xdr:txBody>
    </xdr:sp>
    <xdr:clientData/>
  </xdr:oneCellAnchor>
  <xdr:oneCellAnchor>
    <xdr:from>
      <xdr:col>44</xdr:col>
      <xdr:colOff>44823</xdr:colOff>
      <xdr:row>89</xdr:row>
      <xdr:rowOff>112059</xdr:rowOff>
    </xdr:from>
    <xdr:ext cx="1406282" cy="521168"/>
    <xdr:sp macro="" textlink="">
      <xdr:nvSpPr>
        <xdr:cNvPr id="16" name="四角形吹き出し 15"/>
        <xdr:cNvSpPr/>
      </xdr:nvSpPr>
      <xdr:spPr bwMode="auto">
        <a:xfrm>
          <a:off x="10960473" y="27363084"/>
          <a:ext cx="1406282" cy="521168"/>
        </a:xfrm>
        <a:prstGeom prst="wedgeRectCallout">
          <a:avLst>
            <a:gd name="adj1" fmla="val -83581"/>
            <a:gd name="adj2" fmla="val -21065"/>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B</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）／床面積合計</a:t>
          </a:r>
        </a:p>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小数点以下切り下げ</a:t>
          </a:r>
        </a:p>
      </xdr:txBody>
    </xdr:sp>
    <xdr:clientData/>
  </xdr:oneCellAnchor>
  <xdr:oneCellAnchor>
    <xdr:from>
      <xdr:col>44</xdr:col>
      <xdr:colOff>205627</xdr:colOff>
      <xdr:row>96</xdr:row>
      <xdr:rowOff>172010</xdr:rowOff>
    </xdr:from>
    <xdr:ext cx="1506246" cy="521168"/>
    <xdr:sp macro="" textlink="">
      <xdr:nvSpPr>
        <xdr:cNvPr id="17" name="四角形吹き出し 16"/>
        <xdr:cNvSpPr/>
      </xdr:nvSpPr>
      <xdr:spPr bwMode="auto">
        <a:xfrm>
          <a:off x="11121277" y="29318510"/>
          <a:ext cx="1506246" cy="521168"/>
        </a:xfrm>
        <a:prstGeom prst="wedgeRectCallout">
          <a:avLst>
            <a:gd name="adj1" fmla="val -81052"/>
            <a:gd name="adj2" fmla="val 13660"/>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A+B</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）／床面積合計</a:t>
          </a:r>
        </a:p>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小数点以下切り下げ</a:t>
          </a:r>
        </a:p>
      </xdr:txBody>
    </xdr:sp>
    <xdr:clientData/>
  </xdr:oneCellAnchor>
  <xdr:oneCellAnchor>
    <xdr:from>
      <xdr:col>44</xdr:col>
      <xdr:colOff>137832</xdr:colOff>
      <xdr:row>137</xdr:row>
      <xdr:rowOff>267821</xdr:rowOff>
    </xdr:from>
    <xdr:ext cx="1315745" cy="1219821"/>
    <xdr:sp macro="" textlink="">
      <xdr:nvSpPr>
        <xdr:cNvPr id="18" name="四角形吹き出し 17"/>
        <xdr:cNvSpPr/>
      </xdr:nvSpPr>
      <xdr:spPr bwMode="auto">
        <a:xfrm>
          <a:off x="11053482" y="40463321"/>
          <a:ext cx="1315745" cy="1219821"/>
        </a:xfrm>
        <a:prstGeom prst="wedgeRectCallout">
          <a:avLst>
            <a:gd name="adj1" fmla="val -78467"/>
            <a:gd name="adj2" fmla="val 27196"/>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空調設備</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Ⅰ</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（円）</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空調設備</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Ⅱ</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（円）</a:t>
          </a:r>
        </a:p>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空調設備</a:t>
          </a:r>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Ⅲ</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（円）</a:t>
          </a:r>
          <a:endPar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換気設備（円）</a:t>
          </a:r>
        </a:p>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給湯設備（円）</a:t>
          </a:r>
        </a:p>
      </xdr:txBody>
    </xdr:sp>
    <xdr:clientData/>
  </xdr:oneCellAnchor>
  <xdr:oneCellAnchor>
    <xdr:from>
      <xdr:col>43</xdr:col>
      <xdr:colOff>174811</xdr:colOff>
      <xdr:row>150</xdr:row>
      <xdr:rowOff>118781</xdr:rowOff>
    </xdr:from>
    <xdr:ext cx="2471959" cy="521168"/>
    <xdr:sp macro="" textlink="">
      <xdr:nvSpPr>
        <xdr:cNvPr id="19" name="四角形吹き出し 18"/>
        <xdr:cNvSpPr/>
      </xdr:nvSpPr>
      <xdr:spPr bwMode="auto">
        <a:xfrm>
          <a:off x="10842811" y="42552656"/>
          <a:ext cx="2471959" cy="521168"/>
        </a:xfrm>
        <a:prstGeom prst="wedgeRectCallout">
          <a:avLst>
            <a:gd name="adj1" fmla="val -55753"/>
            <a:gd name="adj2" fmla="val -145774"/>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補助対象設備合計（円）／床面積合計</a:t>
          </a:r>
        </a:p>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小数点以下切り下げ</a:t>
          </a:r>
        </a:p>
      </xdr:txBody>
    </xdr:sp>
    <xdr:clientData/>
  </xdr:oneCellAnchor>
  <xdr:oneCellAnchor>
    <xdr:from>
      <xdr:col>44</xdr:col>
      <xdr:colOff>76200</xdr:colOff>
      <xdr:row>10</xdr:row>
      <xdr:rowOff>257175</xdr:rowOff>
    </xdr:from>
    <xdr:ext cx="574581" cy="288284"/>
    <xdr:sp macro="" textlink="">
      <xdr:nvSpPr>
        <xdr:cNvPr id="20" name="四角形吹き出し 19"/>
        <xdr:cNvSpPr/>
      </xdr:nvSpPr>
      <xdr:spPr bwMode="auto">
        <a:xfrm>
          <a:off x="10991850" y="3457575"/>
          <a:ext cx="574581" cy="288284"/>
        </a:xfrm>
        <a:prstGeom prst="wedgeRectCallout">
          <a:avLst>
            <a:gd name="adj1" fmla="val -106896"/>
            <a:gd name="adj2" fmla="val -50182"/>
          </a:avLst>
        </a:prstGeom>
        <a:solidFill>
          <a:srgbClr val="FFFF66"/>
        </a:solidFill>
        <a:ln w="25400">
          <a:solidFill>
            <a:srgbClr val="FF0000"/>
          </a:solidFill>
          <a:miter lim="800000"/>
          <a:headEnd/>
          <a:tailEnd/>
        </a:ln>
      </xdr:spPr>
      <xdr:txBody>
        <a:bodyPr vertOverflow="overflow" horzOverflow="overflow" wrap="none" lIns="36576" tIns="27432" rIns="36576" bIns="27432" rtlCol="0" anchor="t" upright="1">
          <a:spAutoFit/>
        </a:bodyPr>
        <a:lstStyle/>
        <a:p>
          <a:pPr algn="l" rtl="0"/>
          <a:r>
            <a:rPr kumimoji="1" lang="en-US" altLang="ja-JP"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5 or 10</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24</xdr:col>
      <xdr:colOff>0</xdr:colOff>
      <xdr:row>0</xdr:row>
      <xdr:rowOff>0</xdr:rowOff>
    </xdr:from>
    <xdr:to>
      <xdr:col>33</xdr:col>
      <xdr:colOff>409575</xdr:colOff>
      <xdr:row>37</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0"/>
          <a:ext cx="6581775" cy="10220325"/>
        </a:xfrm>
        <a:prstGeom prst="rect">
          <a:avLst/>
        </a:prstGeom>
        <a:solidFill>
          <a:schemeClr val="bg1"/>
        </a:solidFill>
        <a:ln>
          <a:solidFill>
            <a:schemeClr val="accent1"/>
          </a:solid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30</xdr:col>
      <xdr:colOff>49625</xdr:colOff>
      <xdr:row>17</xdr:row>
      <xdr:rowOff>6726</xdr:rowOff>
    </xdr:from>
    <xdr:to>
      <xdr:col>31</xdr:col>
      <xdr:colOff>65314</xdr:colOff>
      <xdr:row>18</xdr:row>
      <xdr:rowOff>59872</xdr:rowOff>
    </xdr:to>
    <xdr:sp macro="" textlink="">
      <xdr:nvSpPr>
        <xdr:cNvPr id="2" name="正方形/長方形 1"/>
        <xdr:cNvSpPr/>
      </xdr:nvSpPr>
      <xdr:spPr bwMode="auto">
        <a:xfrm>
          <a:off x="6472196" y="3076497"/>
          <a:ext cx="233404" cy="227318"/>
        </a:xfrm>
        <a:prstGeom prst="rect">
          <a:avLst/>
        </a:prstGeom>
        <a:noFill/>
        <a:ln w="25400">
          <a:noFill/>
          <a:miter lim="800000"/>
          <a:headEnd/>
          <a:tailEnd/>
        </a:ln>
      </xdr:spPr>
      <xdr:txBody>
        <a:bodyPr vertOverflow="clip" horzOverflow="clip" wrap="square" lIns="36576" tIns="27432" rIns="36576" bIns="27432" rtlCol="0" anchor="t" upright="1"/>
        <a:lstStyle/>
        <a:p>
          <a:pPr algn="l" rtl="0"/>
          <a:r>
            <a:rPr kumimoji="1" lang="ja-JP" altLang="en-US" sz="900" b="0"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印</a:t>
          </a:r>
        </a:p>
      </xdr:txBody>
    </xdr:sp>
    <xdr:clientData/>
  </xdr:twoCellAnchor>
  <xdr:twoCellAnchor editAs="oneCell">
    <xdr:from>
      <xdr:col>33</xdr:col>
      <xdr:colOff>0</xdr:colOff>
      <xdr:row>0</xdr:row>
      <xdr:rowOff>0</xdr:rowOff>
    </xdr:from>
    <xdr:to>
      <xdr:col>42</xdr:col>
      <xdr:colOff>600075</xdr:colOff>
      <xdr:row>52</xdr:row>
      <xdr:rowOff>9525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9925" y="0"/>
          <a:ext cx="6772275" cy="10220325"/>
        </a:xfrm>
        <a:prstGeom prst="rect">
          <a:avLst/>
        </a:prstGeom>
        <a:solidFill>
          <a:schemeClr val="bg1"/>
        </a:solidFill>
        <a:ln>
          <a:solidFill>
            <a:schemeClr val="accent1"/>
          </a:solid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22412</xdr:colOff>
      <xdr:row>1</xdr:row>
      <xdr:rowOff>156883</xdr:rowOff>
    </xdr:from>
    <xdr:to>
      <xdr:col>23</xdr:col>
      <xdr:colOff>100853</xdr:colOff>
      <xdr:row>2</xdr:row>
      <xdr:rowOff>279347</xdr:rowOff>
    </xdr:to>
    <xdr:sp macro="" textlink="">
      <xdr:nvSpPr>
        <xdr:cNvPr id="2" name="テキスト ボックス 1"/>
        <xdr:cNvSpPr txBox="1"/>
      </xdr:nvSpPr>
      <xdr:spPr>
        <a:xfrm>
          <a:off x="708212" y="537883"/>
          <a:ext cx="4650441" cy="503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500" b="1">
              <a:solidFill>
                <a:srgbClr val="FF0000"/>
              </a:solidFill>
            </a:rPr>
            <a:t>環境省ＺＥＨ（案）</a:t>
          </a:r>
        </a:p>
      </xdr:txBody>
    </xdr:sp>
    <xdr:clientData/>
  </xdr:twoCellAnchor>
  <xdr:twoCellAnchor>
    <xdr:from>
      <xdr:col>19</xdr:col>
      <xdr:colOff>43223</xdr:colOff>
      <xdr:row>0</xdr:row>
      <xdr:rowOff>43224</xdr:rowOff>
    </xdr:from>
    <xdr:to>
      <xdr:col>29</xdr:col>
      <xdr:colOff>13608</xdr:colOff>
      <xdr:row>2</xdr:row>
      <xdr:rowOff>326572</xdr:rowOff>
    </xdr:to>
    <xdr:sp macro="" textlink="">
      <xdr:nvSpPr>
        <xdr:cNvPr id="3" name="角丸四角形 2"/>
        <xdr:cNvSpPr/>
      </xdr:nvSpPr>
      <xdr:spPr bwMode="auto">
        <a:xfrm>
          <a:off x="4386623" y="43224"/>
          <a:ext cx="2256385" cy="1045348"/>
        </a:xfrm>
        <a:prstGeom prst="roundRect">
          <a:avLst/>
        </a:prstGeom>
        <a:ln>
          <a:headEnd/>
          <a:tailEn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576" tIns="27432" rIns="36576" bIns="27432" rtlCol="0" anchor="t" upright="1"/>
        <a:lstStyle/>
        <a:p>
          <a:pPr algn="l" rtl="0"/>
          <a:r>
            <a:rPr kumimoji="1"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プルダウンで事業を選択する。</a:t>
          </a:r>
          <a:endParaRPr kumimoji="1" lang="en-US" altLang="ja-JP"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表示の事業名は略称で良いかを確認する。</a:t>
          </a:r>
        </a:p>
      </xdr:txBody>
    </xdr:sp>
    <xdr:clientData/>
  </xdr:twoCellAnchor>
  <xdr:twoCellAnchor>
    <xdr:from>
      <xdr:col>28</xdr:col>
      <xdr:colOff>190499</xdr:colOff>
      <xdr:row>6</xdr:row>
      <xdr:rowOff>190500</xdr:rowOff>
    </xdr:from>
    <xdr:to>
      <xdr:col>37</xdr:col>
      <xdr:colOff>67235</xdr:colOff>
      <xdr:row>7</xdr:row>
      <xdr:rowOff>280147</xdr:rowOff>
    </xdr:to>
    <xdr:sp macro="" textlink="">
      <xdr:nvSpPr>
        <xdr:cNvPr id="4" name="正方形/長方形 3"/>
        <xdr:cNvSpPr/>
      </xdr:nvSpPr>
      <xdr:spPr bwMode="auto">
        <a:xfrm>
          <a:off x="6591299" y="2476500"/>
          <a:ext cx="1934136" cy="470647"/>
        </a:xfrm>
        <a:prstGeom prst="rect">
          <a:avLst/>
        </a:prstGeom>
        <a:ln>
          <a:headEnd/>
          <a:tailEnd/>
        </a:ln>
      </xdr:spPr>
      <xdr:style>
        <a:lnRef idx="1">
          <a:schemeClr val="accent3"/>
        </a:lnRef>
        <a:fillRef idx="2">
          <a:schemeClr val="accent3"/>
        </a:fillRef>
        <a:effectRef idx="1">
          <a:schemeClr val="accent3"/>
        </a:effectRef>
        <a:fontRef idx="minor">
          <a:schemeClr val="dk1"/>
        </a:fontRef>
      </xdr:style>
      <xdr:txBody>
        <a:bodyPr vertOverflow="clip" horzOverflow="clip" wrap="square" lIns="36576" tIns="27432" rIns="36576" bIns="27432" rtlCol="0" anchor="ctr" upright="1"/>
        <a:lstStyle/>
        <a:p>
          <a:pPr algn="ctr"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ダミーデータを入れています。</a:t>
          </a:r>
        </a:p>
      </xdr:txBody>
    </xdr:sp>
    <xdr:clientData/>
  </xdr:twoCellAnchor>
  <xdr:twoCellAnchor>
    <xdr:from>
      <xdr:col>32</xdr:col>
      <xdr:colOff>33617</xdr:colOff>
      <xdr:row>217</xdr:row>
      <xdr:rowOff>22412</xdr:rowOff>
    </xdr:from>
    <xdr:to>
      <xdr:col>42</xdr:col>
      <xdr:colOff>11766</xdr:colOff>
      <xdr:row>219</xdr:row>
      <xdr:rowOff>116541</xdr:rowOff>
    </xdr:to>
    <xdr:sp macro="" textlink="">
      <xdr:nvSpPr>
        <xdr:cNvPr id="5" name="正方形/長方形 4"/>
        <xdr:cNvSpPr/>
      </xdr:nvSpPr>
      <xdr:spPr bwMode="auto">
        <a:xfrm>
          <a:off x="7348817" y="69621587"/>
          <a:ext cx="2264149" cy="408454"/>
        </a:xfrm>
        <a:prstGeom prst="rect">
          <a:avLst/>
        </a:prstGeom>
        <a:ln>
          <a:headEnd/>
          <a:tailEnd/>
        </a:ln>
      </xdr:spPr>
      <xdr:style>
        <a:lnRef idx="1">
          <a:schemeClr val="accent3"/>
        </a:lnRef>
        <a:fillRef idx="2">
          <a:schemeClr val="accent3"/>
        </a:fillRef>
        <a:effectRef idx="1">
          <a:schemeClr val="accent3"/>
        </a:effectRef>
        <a:fontRef idx="minor">
          <a:schemeClr val="dk1"/>
        </a:fontRef>
      </xdr:style>
      <xdr:txBody>
        <a:bodyPr vertOverflow="clip" horzOverflow="clip" wrap="square" lIns="36576" tIns="27432" rIns="36576" bIns="27432" rtlCol="0" anchor="t" upright="1"/>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プランナーを追加。</a:t>
          </a:r>
        </a:p>
      </xdr:txBody>
    </xdr:sp>
    <xdr:clientData/>
  </xdr:twoCellAnchor>
  <xdr:twoCellAnchor>
    <xdr:from>
      <xdr:col>8</xdr:col>
      <xdr:colOff>67235</xdr:colOff>
      <xdr:row>49</xdr:row>
      <xdr:rowOff>100853</xdr:rowOff>
    </xdr:from>
    <xdr:to>
      <xdr:col>35</xdr:col>
      <xdr:colOff>145676</xdr:colOff>
      <xdr:row>49</xdr:row>
      <xdr:rowOff>459442</xdr:rowOff>
    </xdr:to>
    <xdr:sp macro="" textlink="">
      <xdr:nvSpPr>
        <xdr:cNvPr id="6" name="正方形/長方形 5"/>
        <xdr:cNvSpPr/>
      </xdr:nvSpPr>
      <xdr:spPr bwMode="auto">
        <a:xfrm>
          <a:off x="1896035" y="17045828"/>
          <a:ext cx="6250641" cy="358589"/>
        </a:xfrm>
        <a:prstGeom prst="rect">
          <a:avLst/>
        </a:prstGeom>
        <a:solidFill>
          <a:schemeClr val="bg1"/>
        </a:solidFill>
        <a:ln w="25400">
          <a:solidFill>
            <a:srgbClr val="FF0000"/>
          </a:solidFill>
          <a:miter lim="800000"/>
          <a:headEnd/>
          <a:tailEnd/>
        </a:ln>
      </xdr:spPr>
      <xdr:txBody>
        <a:bodyPr vertOverflow="clip" horzOverflow="clip" wrap="square" lIns="36576" tIns="27432" rIns="36576" bIns="27432" rtlCol="0" anchor="t" upright="1"/>
        <a:lstStyle/>
        <a:p>
          <a:pPr algn="l" rtl="0"/>
          <a:r>
            <a:rPr kumimoji="1" lang="ja-JP" altLang="en-US"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事業名称について、併願の場合はＺＥＨ支援事業と先進的再エネで同じ名前を付ける</a:t>
          </a:r>
        </a:p>
      </xdr:txBody>
    </xdr:sp>
    <xdr:clientData/>
  </xdr:twoCellAnchor>
  <xdr:twoCellAnchor>
    <xdr:from>
      <xdr:col>3</xdr:col>
      <xdr:colOff>50800</xdr:colOff>
      <xdr:row>17</xdr:row>
      <xdr:rowOff>25400</xdr:rowOff>
    </xdr:from>
    <xdr:to>
      <xdr:col>13</xdr:col>
      <xdr:colOff>25400</xdr:colOff>
      <xdr:row>20</xdr:row>
      <xdr:rowOff>50800</xdr:rowOff>
    </xdr:to>
    <xdr:sp macro="" textlink="">
      <xdr:nvSpPr>
        <xdr:cNvPr id="7" name="正方形/長方形 6"/>
        <xdr:cNvSpPr/>
      </xdr:nvSpPr>
      <xdr:spPr bwMode="auto">
        <a:xfrm>
          <a:off x="736600" y="6016625"/>
          <a:ext cx="2260600" cy="1168400"/>
        </a:xfrm>
        <a:prstGeom prst="rect">
          <a:avLst/>
        </a:prstGeom>
        <a:solidFill>
          <a:srgbClr val="FFFF00"/>
        </a:solidFill>
        <a:ln w="25400">
          <a:solidFill>
            <a:srgbClr val="FF0000"/>
          </a:solidFill>
          <a:miter lim="800000"/>
          <a:headEnd/>
          <a:tailEnd/>
        </a:ln>
      </xdr:spPr>
      <xdr:txBody>
        <a:bodyPr vertOverflow="clip" horzOverflow="clip" wrap="square" lIns="36576" tIns="27432" rIns="36576" bIns="27432" rtlCol="0" anchor="t" upright="1"/>
        <a:lstStyle/>
        <a:p>
          <a:pPr algn="l" rtl="0"/>
          <a:r>
            <a:rPr kumimoji="1"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名称について、各事業（ＺＥＢ、リノベを含めた統一を確認。</a:t>
          </a:r>
          <a:endParaRPr kumimoji="1" lang="en-US" altLang="ja-JP"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名称、法人名、会社名</a:t>
          </a:r>
        </a:p>
      </xdr:txBody>
    </xdr:sp>
    <xdr:clientData/>
  </xdr:twoCellAnchor>
  <xdr:twoCellAnchor>
    <xdr:from>
      <xdr:col>20</xdr:col>
      <xdr:colOff>38100</xdr:colOff>
      <xdr:row>223</xdr:row>
      <xdr:rowOff>0</xdr:rowOff>
    </xdr:from>
    <xdr:to>
      <xdr:col>30</xdr:col>
      <xdr:colOff>12700</xdr:colOff>
      <xdr:row>227</xdr:row>
      <xdr:rowOff>101600</xdr:rowOff>
    </xdr:to>
    <xdr:sp macro="" textlink="">
      <xdr:nvSpPr>
        <xdr:cNvPr id="8" name="正方形/長方形 7"/>
        <xdr:cNvSpPr/>
      </xdr:nvSpPr>
      <xdr:spPr bwMode="auto">
        <a:xfrm>
          <a:off x="4610100" y="70770750"/>
          <a:ext cx="2260600" cy="987425"/>
        </a:xfrm>
        <a:prstGeom prst="rect">
          <a:avLst/>
        </a:prstGeom>
        <a:solidFill>
          <a:srgbClr val="FFFF00"/>
        </a:solidFill>
        <a:ln w="25400">
          <a:solidFill>
            <a:srgbClr val="FF0000"/>
          </a:solidFill>
          <a:miter lim="800000"/>
          <a:headEnd/>
          <a:tailEnd/>
        </a:ln>
      </xdr:spPr>
      <xdr:txBody>
        <a:bodyPr vertOverflow="clip" horzOverflow="clip" wrap="square" lIns="36576" tIns="27432" rIns="36576" bIns="27432" rtlCol="0" anchor="t" upright="1"/>
        <a:lstStyle/>
        <a:p>
          <a:pPr algn="l" rtl="0"/>
          <a:r>
            <a:rPr kumimoji="1"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名称について、各事業（ＺＥＢ、リノベを含めた統一を確認。</a:t>
          </a:r>
          <a:endParaRPr kumimoji="1" lang="en-US" altLang="ja-JP"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rtl="0"/>
          <a:r>
            <a:rPr kumimoji="1"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名称、法人名、会社名</a:t>
          </a:r>
        </a:p>
      </xdr:txBody>
    </xdr:sp>
    <xdr:clientData/>
  </xdr:twoCellAnchor>
  <xdr:twoCellAnchor>
    <xdr:from>
      <xdr:col>2</xdr:col>
      <xdr:colOff>114300</xdr:colOff>
      <xdr:row>8</xdr:row>
      <xdr:rowOff>127000</xdr:rowOff>
    </xdr:from>
    <xdr:to>
      <xdr:col>12</xdr:col>
      <xdr:colOff>88900</xdr:colOff>
      <xdr:row>11</xdr:row>
      <xdr:rowOff>254000</xdr:rowOff>
    </xdr:to>
    <xdr:sp macro="" textlink="">
      <xdr:nvSpPr>
        <xdr:cNvPr id="9" name="正方形/長方形 8"/>
        <xdr:cNvSpPr/>
      </xdr:nvSpPr>
      <xdr:spPr bwMode="auto">
        <a:xfrm>
          <a:off x="571500" y="3175000"/>
          <a:ext cx="2260600" cy="1165225"/>
        </a:xfrm>
        <a:prstGeom prst="rect">
          <a:avLst/>
        </a:prstGeom>
        <a:solidFill>
          <a:srgbClr val="FFFF00"/>
        </a:solidFill>
        <a:ln w="25400">
          <a:solidFill>
            <a:srgbClr val="FF0000"/>
          </a:solidFill>
          <a:miter lim="800000"/>
          <a:headEnd/>
          <a:tailEnd/>
        </a:ln>
      </xdr:spPr>
      <xdr:txBody>
        <a:bodyPr vertOverflow="clip" horzOverflow="clip" wrap="square" lIns="36576" tIns="27432" rIns="36576" bIns="27432" rtlCol="0" anchor="t" upright="1"/>
        <a:lstStyle/>
        <a:p>
          <a:pPr algn="l" rtl="0"/>
          <a:r>
            <a:rPr kumimoji="1"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戸建分譲にも先進再エネが付けられるようになったため、法人にも対応。</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0\zeh_conso\H30\&#20132;&#20184;&#30003;&#35531;&#26178;&#28155;&#20184;&#26360;&#39006;\&#21069;&#24180;&#24230;&#12398;&#27096;&#24335;&#31561;\H29ZEH_&#20132;&#20184;&#30003;&#35531;_&#27096;&#24335;&#65288;SII&#12398;HP&#12424;&#12426;&#65289;\h29_yoshiki_gaihitourokunashi_sevent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　交付申請書"/>
      <sheetName val="定型様式１　実施計画書"/>
      <sheetName val="定型様式２　蓄電システム費用総括表"/>
      <sheetName val="上限額一覧"/>
      <sheetName val="プルダウンリスト"/>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68"/>
  <sheetViews>
    <sheetView showGridLines="0" tabSelected="1" view="pageBreakPreview" zoomScale="70" zoomScaleNormal="40" zoomScaleSheetLayoutView="70" workbookViewId="0">
      <selection activeCell="G7" sqref="G7:AA7"/>
    </sheetView>
  </sheetViews>
  <sheetFormatPr defaultColWidth="2.625" defaultRowHeight="13.5" x14ac:dyDescent="0.15"/>
  <cols>
    <col min="1" max="1" width="4" style="401" customWidth="1"/>
    <col min="2" max="3" width="3.125" style="401" customWidth="1"/>
    <col min="4" max="4" width="3.25" style="401" customWidth="1"/>
    <col min="5" max="25" width="3.125" style="401" customWidth="1"/>
    <col min="26" max="37" width="3.5" style="401" customWidth="1"/>
    <col min="38" max="42" width="3.125" style="401" customWidth="1"/>
    <col min="43" max="43" width="3.25" style="401" customWidth="1"/>
    <col min="44" max="48" width="3.25" style="430" customWidth="1"/>
    <col min="49" max="51" width="2.625" style="430"/>
    <col min="52" max="52" width="2.625" style="430" customWidth="1"/>
    <col min="53" max="56" width="2.625" style="430"/>
    <col min="57" max="16384" width="2.625" style="401"/>
  </cols>
  <sheetData>
    <row r="1" spans="1:55" s="5" customFormat="1" ht="30" customHeight="1" x14ac:dyDescent="0.15">
      <c r="A1" s="435"/>
      <c r="B1" s="435"/>
      <c r="C1" s="435"/>
      <c r="D1" s="435"/>
      <c r="E1" s="435"/>
      <c r="F1" s="435"/>
      <c r="G1" s="435"/>
      <c r="H1" s="435"/>
      <c r="I1" s="435"/>
      <c r="J1" s="435"/>
      <c r="K1" s="431"/>
      <c r="L1" s="431"/>
      <c r="M1" s="431"/>
      <c r="N1" s="431"/>
      <c r="O1" s="431"/>
      <c r="P1" s="431"/>
      <c r="Q1" s="431"/>
      <c r="R1" s="431"/>
      <c r="S1" s="431"/>
      <c r="T1" s="431"/>
      <c r="U1" s="431"/>
      <c r="V1" s="431"/>
      <c r="W1" s="431"/>
      <c r="X1" s="431"/>
      <c r="Y1" s="431"/>
      <c r="Z1" s="431"/>
      <c r="AA1" s="431"/>
      <c r="AB1" s="431"/>
      <c r="AC1" s="431"/>
      <c r="AD1" s="431"/>
      <c r="AE1" s="436" t="s">
        <v>496</v>
      </c>
      <c r="AF1" s="436"/>
      <c r="AG1" s="436"/>
      <c r="AH1" s="436"/>
      <c r="AI1" s="436"/>
      <c r="AJ1" s="436"/>
      <c r="AK1" s="436"/>
      <c r="AL1" s="436"/>
      <c r="AM1" s="436"/>
      <c r="AN1" s="436"/>
      <c r="AO1" s="436"/>
      <c r="AP1" s="436"/>
      <c r="AQ1" s="436"/>
    </row>
    <row r="2" spans="1:55" s="139" customFormat="1" ht="18" customHeight="1" x14ac:dyDescent="0.15">
      <c r="A2" s="437" t="s">
        <v>497</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21"/>
      <c r="AS2" s="138"/>
    </row>
    <row r="3" spans="1:55" s="139" customFormat="1" ht="18" customHeight="1" x14ac:dyDescent="0.15">
      <c r="A3" s="408"/>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8"/>
      <c r="AR3" s="421"/>
      <c r="AS3" s="138"/>
    </row>
    <row r="4" spans="1:55" s="139" customFormat="1" ht="21" customHeight="1" x14ac:dyDescent="0.15">
      <c r="A4" s="438" t="s">
        <v>178</v>
      </c>
      <c r="B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438"/>
      <c r="AM4" s="438"/>
      <c r="AN4" s="438"/>
      <c r="AO4" s="438"/>
      <c r="AP4" s="438"/>
      <c r="AQ4" s="438"/>
      <c r="AR4" s="422"/>
      <c r="AS4" s="138"/>
    </row>
    <row r="5" spans="1:55" s="141" customFormat="1" ht="18" x14ac:dyDescent="0.15">
      <c r="A5" s="140" t="s">
        <v>179</v>
      </c>
      <c r="C5" s="374"/>
      <c r="D5" s="374"/>
      <c r="E5" s="374"/>
      <c r="F5" s="374"/>
      <c r="G5" s="374"/>
      <c r="H5" s="375"/>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row>
    <row r="6" spans="1:55" s="141" customFormat="1" ht="18" customHeight="1" x14ac:dyDescent="0.15">
      <c r="A6" s="140"/>
      <c r="C6" s="374"/>
      <c r="D6" s="374"/>
      <c r="E6" s="374"/>
      <c r="F6" s="374"/>
      <c r="G6" s="374"/>
      <c r="H6" s="375"/>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row>
    <row r="7" spans="1:55" s="139" customFormat="1" ht="31.5" customHeight="1" x14ac:dyDescent="0.15">
      <c r="A7" s="145"/>
      <c r="B7" s="439" t="s">
        <v>498</v>
      </c>
      <c r="C7" s="439"/>
      <c r="D7" s="439"/>
      <c r="E7" s="439"/>
      <c r="F7" s="439"/>
      <c r="G7" s="442"/>
      <c r="H7" s="443"/>
      <c r="I7" s="443"/>
      <c r="J7" s="443"/>
      <c r="K7" s="443"/>
      <c r="L7" s="443"/>
      <c r="M7" s="443"/>
      <c r="N7" s="443"/>
      <c r="O7" s="443"/>
      <c r="P7" s="443"/>
      <c r="Q7" s="443"/>
      <c r="R7" s="443"/>
      <c r="S7" s="443"/>
      <c r="T7" s="443"/>
      <c r="U7" s="443"/>
      <c r="V7" s="443"/>
      <c r="W7" s="443"/>
      <c r="X7" s="443"/>
      <c r="Y7" s="443"/>
      <c r="Z7" s="443"/>
      <c r="AA7" s="444"/>
      <c r="AB7" s="439" t="s">
        <v>499</v>
      </c>
      <c r="AC7" s="439"/>
      <c r="AD7" s="439"/>
      <c r="AE7" s="442"/>
      <c r="AF7" s="443"/>
      <c r="AG7" s="443"/>
      <c r="AH7" s="443"/>
      <c r="AI7" s="443"/>
      <c r="AJ7" s="443"/>
      <c r="AK7" s="443"/>
      <c r="AL7" s="443"/>
      <c r="AM7" s="443"/>
      <c r="AN7" s="443"/>
      <c r="AO7" s="443"/>
      <c r="AP7" s="443"/>
      <c r="AQ7" s="444"/>
      <c r="AS7" s="138"/>
    </row>
    <row r="8" spans="1:55" s="148" customFormat="1" ht="32.1" customHeight="1" x14ac:dyDescent="0.15">
      <c r="A8" s="145"/>
      <c r="B8" s="432" t="s">
        <v>182</v>
      </c>
      <c r="C8" s="432"/>
      <c r="D8" s="432"/>
      <c r="E8" s="432"/>
      <c r="F8" s="432"/>
      <c r="G8" s="377" t="s">
        <v>183</v>
      </c>
      <c r="H8" s="433"/>
      <c r="I8" s="433"/>
      <c r="J8" s="378" t="s">
        <v>184</v>
      </c>
      <c r="K8" s="433"/>
      <c r="L8" s="433"/>
      <c r="M8" s="433"/>
      <c r="N8" s="433"/>
      <c r="O8" s="433"/>
      <c r="P8" s="434" t="s">
        <v>185</v>
      </c>
      <c r="Q8" s="434"/>
      <c r="R8" s="433"/>
      <c r="S8" s="433"/>
      <c r="T8" s="433"/>
      <c r="U8" s="433"/>
      <c r="V8" s="433"/>
      <c r="W8" s="434" t="s">
        <v>186</v>
      </c>
      <c r="X8" s="434"/>
      <c r="Y8" s="440"/>
      <c r="Z8" s="440"/>
      <c r="AA8" s="440"/>
      <c r="AB8" s="440"/>
      <c r="AC8" s="440"/>
      <c r="AD8" s="440"/>
      <c r="AE8" s="440"/>
      <c r="AF8" s="440"/>
      <c r="AG8" s="440"/>
      <c r="AH8" s="440"/>
      <c r="AI8" s="440"/>
      <c r="AJ8" s="440"/>
      <c r="AK8" s="440"/>
      <c r="AL8" s="440"/>
      <c r="AM8" s="440"/>
      <c r="AN8" s="440"/>
      <c r="AO8" s="440"/>
      <c r="AP8" s="440"/>
      <c r="AQ8" s="441"/>
      <c r="AR8" s="423"/>
      <c r="AS8" s="424"/>
    </row>
    <row r="9" spans="1:55" s="148" customFormat="1" ht="32.1" customHeight="1" x14ac:dyDescent="0.15">
      <c r="B9" s="465" t="s">
        <v>187</v>
      </c>
      <c r="C9" s="466"/>
      <c r="D9" s="466"/>
      <c r="E9" s="466"/>
      <c r="F9" s="467"/>
      <c r="G9" s="468"/>
      <c r="H9" s="469"/>
      <c r="I9" s="470"/>
      <c r="J9" s="471" t="s">
        <v>188</v>
      </c>
      <c r="K9" s="471"/>
      <c r="L9" s="471"/>
      <c r="M9" s="472"/>
      <c r="N9" s="472"/>
      <c r="O9" s="473"/>
      <c r="P9" s="451" t="s">
        <v>189</v>
      </c>
      <c r="Q9" s="451"/>
      <c r="R9" s="451"/>
      <c r="S9" s="474"/>
      <c r="T9" s="474"/>
      <c r="U9" s="474"/>
      <c r="V9" s="475" t="s">
        <v>190</v>
      </c>
      <c r="W9" s="475"/>
      <c r="X9" s="475"/>
      <c r="Y9" s="476" t="s">
        <v>191</v>
      </c>
      <c r="Z9" s="477"/>
      <c r="AA9" s="478"/>
      <c r="AB9" s="445" t="s">
        <v>192</v>
      </c>
      <c r="AC9" s="446"/>
      <c r="AD9" s="447"/>
      <c r="AE9" s="448"/>
      <c r="AF9" s="449"/>
      <c r="AG9" s="449"/>
      <c r="AH9" s="449"/>
      <c r="AI9" s="449"/>
      <c r="AJ9" s="449"/>
      <c r="AK9" s="449"/>
      <c r="AL9" s="449"/>
      <c r="AM9" s="449"/>
      <c r="AN9" s="449"/>
      <c r="AO9" s="449"/>
      <c r="AP9" s="449"/>
      <c r="AQ9" s="450"/>
      <c r="AR9" s="380"/>
      <c r="AS9" s="141"/>
    </row>
    <row r="10" spans="1:55" s="148" customFormat="1" ht="32.1" customHeight="1" x14ac:dyDescent="0.15">
      <c r="B10" s="451" t="s">
        <v>193</v>
      </c>
      <c r="C10" s="451"/>
      <c r="D10" s="451"/>
      <c r="E10" s="452" t="s">
        <v>191</v>
      </c>
      <c r="F10" s="453"/>
      <c r="G10" s="454" t="s">
        <v>194</v>
      </c>
      <c r="H10" s="455"/>
      <c r="I10" s="456"/>
      <c r="J10" s="457"/>
      <c r="K10" s="458"/>
      <c r="L10" s="458"/>
      <c r="M10" s="458"/>
      <c r="N10" s="458"/>
      <c r="O10" s="379" t="s">
        <v>195</v>
      </c>
      <c r="P10" s="454" t="s">
        <v>196</v>
      </c>
      <c r="Q10" s="455"/>
      <c r="R10" s="456"/>
      <c r="S10" s="459"/>
      <c r="T10" s="460"/>
      <c r="U10" s="460"/>
      <c r="V10" s="460"/>
      <c r="W10" s="460"/>
      <c r="X10" s="460"/>
      <c r="Y10" s="460"/>
      <c r="Z10" s="460"/>
      <c r="AA10" s="461"/>
      <c r="AB10" s="454" t="s">
        <v>197</v>
      </c>
      <c r="AC10" s="455"/>
      <c r="AD10" s="456"/>
      <c r="AE10" s="462"/>
      <c r="AF10" s="463"/>
      <c r="AG10" s="463"/>
      <c r="AH10" s="463"/>
      <c r="AI10" s="463"/>
      <c r="AJ10" s="463"/>
      <c r="AK10" s="463"/>
      <c r="AL10" s="463"/>
      <c r="AM10" s="463"/>
      <c r="AN10" s="463"/>
      <c r="AO10" s="463"/>
      <c r="AP10" s="463"/>
      <c r="AQ10" s="464"/>
      <c r="AR10" s="380"/>
      <c r="AS10" s="141"/>
    </row>
    <row r="11" spans="1:55" s="141" customFormat="1" ht="32.1" customHeight="1" x14ac:dyDescent="0.15">
      <c r="B11" s="487" t="s">
        <v>198</v>
      </c>
      <c r="C11" s="488"/>
      <c r="D11" s="488"/>
      <c r="E11" s="488"/>
      <c r="F11" s="488"/>
      <c r="G11" s="488"/>
      <c r="H11" s="488"/>
      <c r="I11" s="489"/>
      <c r="J11" s="321" t="s">
        <v>191</v>
      </c>
      <c r="K11" s="490" t="s">
        <v>200</v>
      </c>
      <c r="L11" s="491"/>
      <c r="M11" s="491"/>
      <c r="N11" s="491"/>
      <c r="O11" s="321" t="s">
        <v>191</v>
      </c>
      <c r="P11" s="490" t="s">
        <v>201</v>
      </c>
      <c r="Q11" s="491"/>
      <c r="R11" s="491"/>
      <c r="S11" s="491"/>
      <c r="T11" s="321" t="s">
        <v>191</v>
      </c>
      <c r="U11" s="492" t="s">
        <v>202</v>
      </c>
      <c r="V11" s="492"/>
      <c r="W11" s="492"/>
      <c r="X11" s="321" t="s">
        <v>191</v>
      </c>
      <c r="Y11" s="492" t="s">
        <v>203</v>
      </c>
      <c r="Z11" s="492"/>
      <c r="AA11" s="492"/>
      <c r="AB11" s="493" t="s">
        <v>492</v>
      </c>
      <c r="AC11" s="494"/>
      <c r="AD11" s="494"/>
      <c r="AE11" s="494"/>
      <c r="AF11" s="494"/>
      <c r="AG11" s="494"/>
      <c r="AH11" s="494"/>
      <c r="AI11" s="494"/>
      <c r="AJ11" s="495"/>
      <c r="AK11" s="501" t="s">
        <v>191</v>
      </c>
      <c r="AL11" s="502"/>
      <c r="AM11" s="479" t="s">
        <v>205</v>
      </c>
      <c r="AN11" s="480"/>
      <c r="AO11" s="481"/>
      <c r="AP11" s="481"/>
      <c r="AQ11" s="150" t="s">
        <v>206</v>
      </c>
      <c r="AR11" s="380"/>
    </row>
    <row r="12" spans="1:55" s="139" customFormat="1" ht="12" customHeight="1" x14ac:dyDescent="0.15">
      <c r="A12" s="145"/>
      <c r="B12" s="145"/>
      <c r="C12" s="145"/>
      <c r="D12" s="145"/>
      <c r="E12" s="145"/>
      <c r="F12" s="145"/>
      <c r="G12" s="145"/>
      <c r="H12" s="145"/>
      <c r="I12" s="145"/>
      <c r="M12" s="145"/>
      <c r="N12" s="151"/>
      <c r="O12" s="145"/>
      <c r="P12" s="145"/>
      <c r="Q12" s="145"/>
      <c r="R12" s="145"/>
      <c r="S12" s="152"/>
      <c r="T12" s="145"/>
      <c r="U12" s="145"/>
      <c r="V12" s="145"/>
      <c r="W12" s="145"/>
      <c r="X12" s="145"/>
      <c r="Y12" s="145"/>
      <c r="Z12" s="145"/>
      <c r="AA12" s="145"/>
      <c r="AB12" s="145"/>
      <c r="AC12" s="145"/>
      <c r="AD12" s="145"/>
      <c r="AE12" s="145"/>
      <c r="AF12" s="380"/>
      <c r="AG12" s="380"/>
      <c r="AH12" s="380"/>
      <c r="AI12" s="380"/>
      <c r="AJ12" s="380"/>
      <c r="AK12" s="380"/>
      <c r="AL12" s="380"/>
      <c r="AM12" s="380"/>
      <c r="AN12" s="380"/>
      <c r="AO12" s="380"/>
      <c r="AP12" s="380"/>
      <c r="AQ12" s="380"/>
      <c r="AR12" s="380"/>
      <c r="AS12" s="138"/>
      <c r="BC12" s="138"/>
    </row>
    <row r="13" spans="1:55" s="139" customFormat="1" ht="21" customHeight="1" x14ac:dyDescent="0.15">
      <c r="A13" s="140" t="s">
        <v>207</v>
      </c>
      <c r="B13" s="154"/>
      <c r="C13" s="154"/>
      <c r="D13" s="154"/>
      <c r="E13" s="154"/>
      <c r="F13" s="154"/>
      <c r="G13" s="154"/>
      <c r="H13" s="154"/>
      <c r="I13" s="154"/>
      <c r="J13" s="138"/>
      <c r="K13" s="138"/>
      <c r="M13" s="483" t="s">
        <v>208</v>
      </c>
      <c r="N13" s="483"/>
      <c r="O13" s="483"/>
      <c r="P13" s="483"/>
      <c r="Q13" s="483"/>
      <c r="R13" s="483"/>
      <c r="S13" s="484" t="s">
        <v>209</v>
      </c>
      <c r="T13" s="484"/>
      <c r="U13" s="484"/>
      <c r="V13" s="484"/>
      <c r="W13" s="484"/>
      <c r="X13" s="484"/>
      <c r="Y13" s="484" t="s">
        <v>210</v>
      </c>
      <c r="Z13" s="484"/>
      <c r="AA13" s="484"/>
      <c r="AB13" s="484"/>
      <c r="AC13" s="484"/>
      <c r="AD13" s="484"/>
      <c r="AE13" s="484" t="s">
        <v>211</v>
      </c>
      <c r="AF13" s="484"/>
      <c r="AG13" s="484"/>
      <c r="AH13" s="484"/>
      <c r="AI13" s="484"/>
      <c r="AJ13" s="484"/>
      <c r="AK13" s="484" t="s">
        <v>212</v>
      </c>
      <c r="AL13" s="484"/>
      <c r="AM13" s="484"/>
      <c r="AN13" s="484"/>
      <c r="AO13" s="484"/>
      <c r="AP13" s="484"/>
      <c r="AQ13" s="484"/>
      <c r="AS13" s="138"/>
    </row>
    <row r="14" spans="1:55" s="139" customFormat="1" ht="35.1" customHeight="1" x14ac:dyDescent="0.15">
      <c r="A14" s="155"/>
      <c r="B14" s="511" t="s">
        <v>213</v>
      </c>
      <c r="C14" s="511"/>
      <c r="D14" s="511"/>
      <c r="E14" s="511"/>
      <c r="F14" s="511"/>
      <c r="G14" s="511"/>
      <c r="H14" s="511"/>
      <c r="I14" s="511"/>
      <c r="J14" s="511"/>
      <c r="K14" s="511"/>
      <c r="M14" s="512" t="s">
        <v>214</v>
      </c>
      <c r="N14" s="513"/>
      <c r="O14" s="513"/>
      <c r="P14" s="513"/>
      <c r="Q14" s="513"/>
      <c r="R14" s="513"/>
      <c r="S14" s="482"/>
      <c r="T14" s="482"/>
      <c r="U14" s="482"/>
      <c r="V14" s="482"/>
      <c r="W14" s="482"/>
      <c r="X14" s="482"/>
      <c r="Y14" s="482"/>
      <c r="Z14" s="482"/>
      <c r="AA14" s="482"/>
      <c r="AB14" s="482"/>
      <c r="AC14" s="482"/>
      <c r="AD14" s="482"/>
      <c r="AE14" s="482"/>
      <c r="AF14" s="482"/>
      <c r="AG14" s="482"/>
      <c r="AH14" s="482"/>
      <c r="AI14" s="482"/>
      <c r="AJ14" s="482"/>
      <c r="AK14" s="503">
        <f>ROUND(IF(S14="",0,ROUND(S14,2)) + IF(Y14="",0,ROUND(Y14,2)) + IF(AE14="",0,ROUND(AE14,2)),2)</f>
        <v>0</v>
      </c>
      <c r="AL14" s="503"/>
      <c r="AM14" s="503"/>
      <c r="AN14" s="503"/>
      <c r="AO14" s="503"/>
      <c r="AP14" s="503"/>
      <c r="AQ14" s="503"/>
      <c r="AS14" s="138"/>
    </row>
    <row r="15" spans="1:55" s="139" customFormat="1" ht="35.1" customHeight="1" x14ac:dyDescent="0.15">
      <c r="A15" s="155"/>
      <c r="B15" s="511"/>
      <c r="C15" s="511"/>
      <c r="D15" s="511"/>
      <c r="E15" s="511"/>
      <c r="F15" s="511"/>
      <c r="G15" s="511"/>
      <c r="H15" s="511"/>
      <c r="I15" s="511"/>
      <c r="J15" s="511"/>
      <c r="K15" s="511"/>
      <c r="M15" s="156"/>
      <c r="N15" s="485" t="s">
        <v>215</v>
      </c>
      <c r="O15" s="485"/>
      <c r="P15" s="485"/>
      <c r="Q15" s="485"/>
      <c r="R15" s="486"/>
      <c r="S15" s="482"/>
      <c r="T15" s="482"/>
      <c r="U15" s="482"/>
      <c r="V15" s="482"/>
      <c r="W15" s="482"/>
      <c r="X15" s="482"/>
      <c r="Y15" s="482"/>
      <c r="Z15" s="482"/>
      <c r="AA15" s="482"/>
      <c r="AB15" s="482"/>
      <c r="AC15" s="482"/>
      <c r="AD15" s="482"/>
      <c r="AE15" s="482"/>
      <c r="AF15" s="482"/>
      <c r="AG15" s="482"/>
      <c r="AH15" s="482"/>
      <c r="AI15" s="482"/>
      <c r="AJ15" s="482"/>
      <c r="AK15" s="503">
        <f>ROUND(IF(S15="",0,ROUND(S15,2)) + IF(Y15="",0,ROUND(Y15,2)) + IF(AE15="",0,ROUND(AE15,2)),2)</f>
        <v>0</v>
      </c>
      <c r="AL15" s="503"/>
      <c r="AM15" s="503"/>
      <c r="AN15" s="503"/>
      <c r="AO15" s="503"/>
      <c r="AP15" s="503"/>
      <c r="AQ15" s="503"/>
      <c r="AS15" s="138"/>
    </row>
    <row r="16" spans="1:55" s="139" customFormat="1" ht="18" customHeight="1" x14ac:dyDescent="0.15">
      <c r="F16" s="157"/>
      <c r="G16" s="157"/>
      <c r="I16" s="157"/>
      <c r="J16" s="158"/>
      <c r="K16" s="158"/>
      <c r="L16" s="158"/>
      <c r="M16" s="157"/>
      <c r="N16" s="159"/>
      <c r="O16" s="159"/>
      <c r="P16" s="159"/>
      <c r="Q16" s="160"/>
      <c r="R16" s="160"/>
      <c r="AP16" s="157"/>
      <c r="AS16" s="138"/>
    </row>
    <row r="17" spans="1:45" s="139" customFormat="1" ht="23.25" customHeight="1" x14ac:dyDescent="0.15">
      <c r="A17" s="140" t="s">
        <v>216</v>
      </c>
      <c r="C17" s="158"/>
      <c r="D17" s="158"/>
      <c r="E17" s="158"/>
      <c r="F17" s="161"/>
      <c r="G17" s="157"/>
      <c r="H17" s="159"/>
      <c r="I17" s="159"/>
      <c r="W17" s="504"/>
      <c r="X17" s="504"/>
      <c r="Y17" s="504"/>
      <c r="Z17" s="504"/>
      <c r="AA17" s="504"/>
      <c r="AB17" s="504"/>
      <c r="AC17" s="504"/>
      <c r="AD17" s="162"/>
      <c r="AE17" s="162"/>
      <c r="AF17" s="162"/>
      <c r="AG17" s="162"/>
      <c r="AH17" s="162"/>
      <c r="AI17" s="162"/>
      <c r="AJ17" s="162"/>
      <c r="AK17" s="162"/>
      <c r="AL17" s="505"/>
      <c r="AM17" s="505"/>
      <c r="AN17" s="505"/>
      <c r="AO17" s="505"/>
      <c r="AP17" s="505"/>
      <c r="AQ17" s="505"/>
      <c r="AS17" s="138"/>
    </row>
    <row r="18" spans="1:45" s="139" customFormat="1" ht="35.1" customHeight="1" x14ac:dyDescent="0.15">
      <c r="A18" s="163"/>
      <c r="B18" s="500" t="s">
        <v>217</v>
      </c>
      <c r="C18" s="500"/>
      <c r="D18" s="500"/>
      <c r="E18" s="500"/>
      <c r="F18" s="500"/>
      <c r="G18" s="500"/>
      <c r="H18" s="500"/>
      <c r="I18" s="500"/>
      <c r="J18" s="500"/>
      <c r="K18" s="500"/>
      <c r="L18" s="500"/>
      <c r="M18" s="506"/>
      <c r="N18" s="506"/>
      <c r="O18" s="506"/>
      <c r="P18" s="506"/>
      <c r="Q18" s="506"/>
      <c r="R18" s="506"/>
      <c r="S18" s="500" t="s">
        <v>218</v>
      </c>
      <c r="T18" s="500"/>
      <c r="U18" s="500"/>
      <c r="V18" s="500"/>
      <c r="W18" s="500"/>
      <c r="X18" s="500"/>
      <c r="Y18" s="500"/>
      <c r="Z18" s="500"/>
      <c r="AA18" s="500"/>
      <c r="AB18" s="500"/>
      <c r="AC18" s="500"/>
      <c r="AD18" s="500"/>
      <c r="AE18" s="500"/>
      <c r="AF18" s="500"/>
      <c r="AG18" s="500"/>
      <c r="AH18" s="500"/>
      <c r="AI18" s="500"/>
      <c r="AJ18" s="500"/>
      <c r="AK18" s="500"/>
      <c r="AL18" s="507"/>
      <c r="AM18" s="508"/>
      <c r="AN18" s="508"/>
      <c r="AO18" s="509" t="s">
        <v>219</v>
      </c>
      <c r="AP18" s="509"/>
      <c r="AQ18" s="510"/>
      <c r="AS18" s="138"/>
    </row>
    <row r="19" spans="1:45" s="139" customFormat="1" ht="35.1" customHeight="1" x14ac:dyDescent="0.15">
      <c r="A19" s="163"/>
      <c r="B19" s="496" t="s">
        <v>220</v>
      </c>
      <c r="C19" s="496"/>
      <c r="D19" s="496"/>
      <c r="E19" s="496"/>
      <c r="F19" s="496"/>
      <c r="G19" s="496"/>
      <c r="H19" s="496"/>
      <c r="I19" s="496"/>
      <c r="J19" s="496"/>
      <c r="K19" s="496"/>
      <c r="L19" s="496"/>
      <c r="M19" s="497"/>
      <c r="N19" s="498"/>
      <c r="O19" s="498"/>
      <c r="P19" s="498"/>
      <c r="Q19" s="498"/>
      <c r="R19" s="499"/>
      <c r="S19" s="500" t="s">
        <v>221</v>
      </c>
      <c r="T19" s="500"/>
      <c r="U19" s="500"/>
      <c r="V19" s="500"/>
      <c r="W19" s="500"/>
      <c r="X19" s="500"/>
      <c r="Y19" s="500"/>
      <c r="Z19" s="500"/>
      <c r="AA19" s="500"/>
      <c r="AB19" s="500"/>
      <c r="AC19" s="500"/>
      <c r="AD19" s="500"/>
      <c r="AE19" s="500"/>
      <c r="AF19" s="500"/>
      <c r="AG19" s="500"/>
      <c r="AH19" s="500"/>
      <c r="AI19" s="500"/>
      <c r="AJ19" s="500"/>
      <c r="AK19" s="500"/>
      <c r="AL19" s="533"/>
      <c r="AM19" s="534"/>
      <c r="AN19" s="534"/>
      <c r="AO19" s="509" t="s">
        <v>219</v>
      </c>
      <c r="AP19" s="509"/>
      <c r="AQ19" s="510"/>
      <c r="AS19" s="138"/>
    </row>
    <row r="20" spans="1:45" s="139" customFormat="1" ht="12" customHeight="1" x14ac:dyDescent="0.15">
      <c r="A20" s="158"/>
      <c r="C20" s="158"/>
      <c r="D20" s="158"/>
      <c r="E20" s="158"/>
      <c r="F20" s="158"/>
      <c r="H20" s="138"/>
      <c r="I20" s="138"/>
      <c r="R20" s="138"/>
      <c r="S20" s="138"/>
      <c r="T20" s="138"/>
      <c r="U20" s="138"/>
      <c r="AL20" s="138"/>
      <c r="AO20" s="164"/>
      <c r="AP20" s="164"/>
      <c r="AS20" s="138"/>
    </row>
    <row r="21" spans="1:45" s="138" customFormat="1" ht="18" customHeight="1" x14ac:dyDescent="0.15">
      <c r="A21" s="140" t="s">
        <v>222</v>
      </c>
      <c r="C21" s="161"/>
      <c r="D21" s="158"/>
      <c r="E21" s="158"/>
      <c r="F21" s="165"/>
      <c r="G21" s="166"/>
      <c r="H21" s="158"/>
      <c r="I21" s="166"/>
      <c r="J21" s="158"/>
      <c r="K21" s="158"/>
      <c r="L21" s="158"/>
      <c r="M21" s="166"/>
      <c r="N21" s="159"/>
      <c r="O21" s="159"/>
      <c r="P21" s="159"/>
      <c r="Q21" s="160"/>
      <c r="R21" s="160"/>
      <c r="S21" s="535"/>
      <c r="T21" s="535"/>
      <c r="U21" s="535"/>
      <c r="V21" s="535"/>
      <c r="W21" s="535"/>
      <c r="X21" s="535"/>
      <c r="Y21" s="535"/>
      <c r="Z21" s="535"/>
      <c r="AA21" s="167"/>
      <c r="AB21" s="167"/>
      <c r="AC21" s="167"/>
      <c r="AD21" s="167"/>
      <c r="AE21" s="167"/>
      <c r="AF21" s="167"/>
      <c r="AG21" s="167"/>
      <c r="AH21" s="167"/>
      <c r="AI21" s="167"/>
      <c r="AJ21" s="167"/>
      <c r="AK21" s="168"/>
      <c r="AL21" s="169"/>
      <c r="AM21" s="168"/>
      <c r="AN21" s="168"/>
      <c r="AO21" s="166"/>
      <c r="AP21" s="166"/>
    </row>
    <row r="22" spans="1:45" s="138" customFormat="1" ht="9.75" customHeight="1" x14ac:dyDescent="0.15">
      <c r="A22" s="166"/>
      <c r="B22" s="163"/>
      <c r="C22" s="161"/>
      <c r="D22" s="158"/>
      <c r="E22" s="158"/>
      <c r="F22" s="165"/>
      <c r="G22" s="166"/>
      <c r="H22" s="158"/>
      <c r="I22" s="166"/>
      <c r="J22" s="158"/>
      <c r="K22" s="158"/>
      <c r="L22" s="158"/>
      <c r="M22" s="166"/>
      <c r="N22" s="159"/>
      <c r="O22" s="159"/>
      <c r="P22" s="159"/>
      <c r="Q22" s="160"/>
      <c r="R22" s="160"/>
      <c r="S22" s="411"/>
      <c r="T22" s="411"/>
      <c r="U22" s="411"/>
      <c r="V22" s="411"/>
      <c r="W22" s="411"/>
      <c r="X22" s="411"/>
      <c r="Y22" s="411"/>
      <c r="Z22" s="411"/>
      <c r="AA22" s="167"/>
      <c r="AB22" s="167"/>
      <c r="AC22" s="167"/>
      <c r="AD22" s="167"/>
      <c r="AE22" s="167"/>
      <c r="AF22" s="167"/>
      <c r="AG22" s="167"/>
      <c r="AH22" s="167"/>
      <c r="AI22" s="167"/>
      <c r="AJ22" s="167"/>
      <c r="AK22" s="168"/>
      <c r="AL22" s="169"/>
      <c r="AM22" s="157"/>
      <c r="AN22" s="157"/>
      <c r="AO22" s="157"/>
      <c r="AP22" s="157"/>
    </row>
    <row r="23" spans="1:45" s="138" customFormat="1" ht="24.95" customHeight="1" x14ac:dyDescent="0.15">
      <c r="A23" s="166"/>
      <c r="B23" s="439" t="s">
        <v>223</v>
      </c>
      <c r="C23" s="439"/>
      <c r="D23" s="439"/>
      <c r="E23" s="439"/>
      <c r="F23" s="439"/>
      <c r="G23" s="439"/>
      <c r="H23" s="439"/>
      <c r="I23" s="476"/>
      <c r="J23" s="477"/>
      <c r="K23" s="477"/>
      <c r="L23" s="477"/>
      <c r="M23" s="477"/>
      <c r="N23" s="477"/>
      <c r="O23" s="477"/>
      <c r="P23" s="477"/>
      <c r="Q23" s="477"/>
      <c r="R23" s="477"/>
      <c r="S23" s="477"/>
      <c r="T23" s="477"/>
      <c r="U23" s="477"/>
      <c r="V23" s="478"/>
      <c r="W23" s="439" t="s">
        <v>224</v>
      </c>
      <c r="X23" s="439"/>
      <c r="Y23" s="439"/>
      <c r="Z23" s="439"/>
      <c r="AA23" s="439"/>
      <c r="AB23" s="439"/>
      <c r="AC23" s="439"/>
      <c r="AD23" s="439"/>
      <c r="AE23" s="514"/>
      <c r="AF23" s="515"/>
      <c r="AG23" s="515"/>
      <c r="AH23" s="515"/>
      <c r="AI23" s="515"/>
      <c r="AJ23" s="515"/>
      <c r="AK23" s="515"/>
      <c r="AL23" s="515"/>
      <c r="AM23" s="515"/>
      <c r="AN23" s="515"/>
      <c r="AO23" s="515"/>
      <c r="AP23" s="515"/>
      <c r="AQ23" s="516"/>
      <c r="AS23" s="139"/>
    </row>
    <row r="24" spans="1:45" s="138" customFormat="1" ht="9.75" customHeight="1" x14ac:dyDescent="0.15">
      <c r="A24" s="166"/>
      <c r="B24" s="163"/>
      <c r="C24" s="161"/>
      <c r="D24" s="158"/>
      <c r="E24" s="158"/>
      <c r="F24" s="165"/>
      <c r="G24" s="166"/>
      <c r="H24" s="158"/>
      <c r="I24" s="166"/>
      <c r="J24" s="158"/>
      <c r="K24" s="158"/>
      <c r="L24" s="158"/>
      <c r="M24" s="166"/>
      <c r="N24" s="159"/>
      <c r="O24" s="159"/>
      <c r="P24" s="159"/>
      <c r="Q24" s="160"/>
      <c r="R24" s="160"/>
      <c r="S24" s="411"/>
      <c r="T24" s="411"/>
      <c r="U24" s="411"/>
      <c r="V24" s="411"/>
      <c r="W24" s="411"/>
      <c r="X24" s="411"/>
      <c r="Y24" s="411"/>
      <c r="Z24" s="411"/>
      <c r="AA24" s="167"/>
      <c r="AB24" s="167"/>
      <c r="AC24" s="167"/>
      <c r="AD24" s="167"/>
      <c r="AE24" s="167"/>
      <c r="AF24" s="167"/>
      <c r="AG24" s="167"/>
      <c r="AH24" s="167"/>
      <c r="AI24" s="167"/>
      <c r="AJ24" s="167"/>
      <c r="AK24" s="168"/>
      <c r="AL24" s="169"/>
      <c r="AM24" s="157"/>
      <c r="AN24" s="157"/>
      <c r="AO24" s="157"/>
      <c r="AP24" s="157"/>
    </row>
    <row r="25" spans="1:45" s="139" customFormat="1" ht="18" customHeight="1" x14ac:dyDescent="0.15">
      <c r="A25" s="163"/>
      <c r="B25" s="517"/>
      <c r="C25" s="517"/>
      <c r="D25" s="517"/>
      <c r="E25" s="517"/>
      <c r="F25" s="517"/>
      <c r="G25" s="517"/>
      <c r="H25" s="517"/>
      <c r="I25" s="517"/>
      <c r="J25" s="517"/>
      <c r="K25" s="517"/>
      <c r="L25" s="517"/>
      <c r="M25" s="517"/>
      <c r="N25" s="517"/>
      <c r="O25" s="517"/>
      <c r="P25" s="517"/>
      <c r="Q25" s="517"/>
      <c r="R25" s="517"/>
      <c r="S25" s="517"/>
      <c r="T25" s="517"/>
      <c r="U25" s="517"/>
      <c r="V25" s="518"/>
      <c r="W25" s="519" t="s">
        <v>225</v>
      </c>
      <c r="X25" s="520"/>
      <c r="Y25" s="520"/>
      <c r="Z25" s="520"/>
      <c r="AA25" s="520"/>
      <c r="AB25" s="520"/>
      <c r="AC25" s="520" t="s">
        <v>226</v>
      </c>
      <c r="AD25" s="520"/>
      <c r="AE25" s="520"/>
      <c r="AF25" s="520"/>
      <c r="AG25" s="520"/>
      <c r="AH25" s="520"/>
      <c r="AI25" s="520"/>
      <c r="AJ25" s="521" t="s">
        <v>227</v>
      </c>
      <c r="AK25" s="522"/>
      <c r="AL25" s="522"/>
      <c r="AM25" s="522"/>
      <c r="AN25" s="523"/>
      <c r="AO25" s="527" t="s">
        <v>228</v>
      </c>
      <c r="AP25" s="528"/>
      <c r="AQ25" s="529"/>
      <c r="AR25" s="138"/>
    </row>
    <row r="26" spans="1:45" s="139" customFormat="1" ht="35.1" customHeight="1" x14ac:dyDescent="0.15">
      <c r="A26" s="163"/>
      <c r="B26" s="520" t="s">
        <v>229</v>
      </c>
      <c r="C26" s="520"/>
      <c r="D26" s="520"/>
      <c r="E26" s="520"/>
      <c r="F26" s="520"/>
      <c r="G26" s="520"/>
      <c r="H26" s="520"/>
      <c r="I26" s="520" t="s">
        <v>230</v>
      </c>
      <c r="J26" s="520"/>
      <c r="K26" s="520"/>
      <c r="L26" s="520"/>
      <c r="M26" s="520"/>
      <c r="N26" s="520"/>
      <c r="O26" s="520"/>
      <c r="P26" s="536" t="s">
        <v>231</v>
      </c>
      <c r="Q26" s="536"/>
      <c r="R26" s="536"/>
      <c r="S26" s="536"/>
      <c r="T26" s="536"/>
      <c r="U26" s="536"/>
      <c r="V26" s="536"/>
      <c r="W26" s="519"/>
      <c r="X26" s="520"/>
      <c r="Y26" s="520"/>
      <c r="Z26" s="520"/>
      <c r="AA26" s="520"/>
      <c r="AB26" s="520"/>
      <c r="AC26" s="520"/>
      <c r="AD26" s="520"/>
      <c r="AE26" s="520"/>
      <c r="AF26" s="520"/>
      <c r="AG26" s="520"/>
      <c r="AH26" s="520"/>
      <c r="AI26" s="520"/>
      <c r="AJ26" s="524"/>
      <c r="AK26" s="525"/>
      <c r="AL26" s="525"/>
      <c r="AM26" s="525"/>
      <c r="AN26" s="526"/>
      <c r="AO26" s="530"/>
      <c r="AP26" s="531"/>
      <c r="AQ26" s="532"/>
      <c r="AR26" s="138"/>
    </row>
    <row r="27" spans="1:45" s="139" customFormat="1" ht="24.75" customHeight="1" x14ac:dyDescent="0.15">
      <c r="A27" s="163"/>
      <c r="B27" s="554">
        <f>ROUND(AM83,0)</f>
        <v>0</v>
      </c>
      <c r="C27" s="554"/>
      <c r="D27" s="554"/>
      <c r="E27" s="554"/>
      <c r="F27" s="554"/>
      <c r="G27" s="554"/>
      <c r="H27" s="554"/>
      <c r="I27" s="554">
        <f>ROUND(AM89,0)</f>
        <v>0</v>
      </c>
      <c r="J27" s="554"/>
      <c r="K27" s="554"/>
      <c r="L27" s="554"/>
      <c r="M27" s="554"/>
      <c r="N27" s="554"/>
      <c r="O27" s="554"/>
      <c r="P27" s="555">
        <f>AM144</f>
        <v>0</v>
      </c>
      <c r="Q27" s="555"/>
      <c r="R27" s="555"/>
      <c r="S27" s="555"/>
      <c r="T27" s="555"/>
      <c r="U27" s="555"/>
      <c r="V27" s="555"/>
      <c r="W27" s="556">
        <f>SUM(B27:V27)</f>
        <v>0</v>
      </c>
      <c r="X27" s="557"/>
      <c r="Y27" s="557"/>
      <c r="Z27" s="557"/>
      <c r="AA27" s="557"/>
      <c r="AB27" s="557"/>
      <c r="AC27" s="542">
        <f>ROUNDDOWN(W27/IF(AK14&lt;=100,100,AK14),0)/10000</f>
        <v>0</v>
      </c>
      <c r="AD27" s="543"/>
      <c r="AE27" s="543"/>
      <c r="AF27" s="543"/>
      <c r="AG27" s="543"/>
      <c r="AH27" s="543"/>
      <c r="AI27" s="544"/>
      <c r="AJ27" s="545" t="str">
        <f>IF(ISERROR(VLOOKUP(上限額一覧!C4,上限額一覧!D19:E68,2,FALSE)),"",VLOOKUP(上限額一覧!C4,上限額一覧!D19:E68,2,FALSE))</f>
        <v/>
      </c>
      <c r="AK27" s="546"/>
      <c r="AL27" s="546"/>
      <c r="AM27" s="546"/>
      <c r="AN27" s="547"/>
      <c r="AO27" s="548" t="str">
        <f>IF(AND(AC27&lt;&gt;"",AJ27&lt;&gt;""),IF(AC27&lt;=AJ27,"可","不可"),"")</f>
        <v/>
      </c>
      <c r="AP27" s="549"/>
      <c r="AQ27" s="550"/>
      <c r="AR27" s="138"/>
    </row>
    <row r="28" spans="1:45" s="139" customFormat="1" ht="12" customHeight="1" x14ac:dyDescent="0.15">
      <c r="A28" s="170"/>
      <c r="B28" s="166"/>
      <c r="C28" s="171"/>
      <c r="D28" s="137"/>
      <c r="E28" s="158"/>
      <c r="F28" s="158"/>
      <c r="G28" s="158"/>
      <c r="H28" s="158"/>
      <c r="I28" s="158"/>
      <c r="J28" s="158"/>
      <c r="K28" s="158"/>
      <c r="L28" s="172"/>
      <c r="M28" s="166"/>
      <c r="N28" s="173"/>
      <c r="O28" s="173"/>
      <c r="P28" s="173"/>
      <c r="Q28" s="174"/>
      <c r="R28" s="174"/>
      <c r="S28" s="174"/>
      <c r="T28" s="174"/>
      <c r="U28" s="174"/>
      <c r="V28" s="174"/>
      <c r="W28" s="166"/>
      <c r="X28" s="175"/>
      <c r="Y28" s="155"/>
      <c r="Z28" s="155"/>
      <c r="AA28" s="176"/>
      <c r="AB28" s="177"/>
      <c r="AC28" s="177"/>
      <c r="AD28" s="177"/>
      <c r="AE28" s="177"/>
      <c r="AF28" s="177"/>
      <c r="AG28" s="177"/>
      <c r="AH28" s="177"/>
      <c r="AI28" s="177"/>
      <c r="AJ28" s="177"/>
      <c r="AK28" s="177"/>
      <c r="AL28" s="178"/>
      <c r="AM28" s="177"/>
      <c r="AN28" s="177"/>
      <c r="AO28" s="157"/>
      <c r="AP28" s="157"/>
      <c r="AR28" s="138"/>
      <c r="AS28" s="425"/>
    </row>
    <row r="29" spans="1:45" s="139" customFormat="1" ht="18" customHeight="1" x14ac:dyDescent="0.15">
      <c r="A29" s="140" t="s">
        <v>232</v>
      </c>
      <c r="C29" s="161"/>
      <c r="D29" s="161"/>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66"/>
      <c r="AD29" s="179"/>
      <c r="AE29" s="179"/>
      <c r="AF29" s="179"/>
      <c r="AG29" s="158"/>
      <c r="AH29" s="158"/>
      <c r="AI29" s="163"/>
      <c r="AJ29" s="158"/>
      <c r="AK29" s="158"/>
      <c r="AL29" s="180"/>
      <c r="AM29" s="158"/>
      <c r="AN29" s="158"/>
      <c r="AO29" s="157"/>
      <c r="AP29" s="157"/>
    </row>
    <row r="30" spans="1:45" s="139" customFormat="1" ht="24" customHeight="1" x14ac:dyDescent="0.15">
      <c r="A30" s="163"/>
      <c r="B30" s="157"/>
      <c r="C30" s="161"/>
      <c r="D30" s="181" t="s">
        <v>233</v>
      </c>
      <c r="E30" s="158"/>
      <c r="F30" s="158"/>
      <c r="G30" s="157"/>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63"/>
      <c r="AJ30" s="158"/>
      <c r="AK30" s="158"/>
      <c r="AL30" s="180"/>
      <c r="AM30" s="158"/>
      <c r="AN30" s="158"/>
      <c r="AO30" s="157"/>
      <c r="AP30" s="157"/>
      <c r="AS30" s="138"/>
    </row>
    <row r="31" spans="1:45" s="139" customFormat="1" ht="24" customHeight="1" x14ac:dyDescent="0.15">
      <c r="A31" s="155"/>
      <c r="B31" s="182" t="s">
        <v>191</v>
      </c>
      <c r="C31" s="183" t="s">
        <v>371</v>
      </c>
      <c r="D31" s="184"/>
      <c r="E31" s="185"/>
      <c r="F31" s="185"/>
      <c r="G31" s="185"/>
      <c r="H31" s="185"/>
      <c r="I31" s="185"/>
      <c r="J31" s="185"/>
      <c r="K31" s="185"/>
      <c r="L31" s="185"/>
      <c r="M31" s="185"/>
      <c r="N31" s="185"/>
      <c r="O31" s="185"/>
      <c r="P31" s="185"/>
      <c r="Q31" s="185"/>
      <c r="R31" s="185"/>
      <c r="S31" s="185"/>
      <c r="T31" s="185"/>
      <c r="U31" s="186" t="s">
        <v>191</v>
      </c>
      <c r="V31" s="183" t="s">
        <v>234</v>
      </c>
      <c r="W31" s="184"/>
      <c r="X31" s="185"/>
      <c r="Y31" s="185"/>
      <c r="Z31" s="187"/>
      <c r="AA31" s="183"/>
      <c r="AB31" s="185"/>
      <c r="AC31" s="183"/>
      <c r="AD31" s="183"/>
      <c r="AE31" s="183"/>
      <c r="AF31" s="183"/>
      <c r="AG31" s="185"/>
      <c r="AH31" s="185"/>
      <c r="AI31" s="185"/>
      <c r="AJ31" s="185"/>
      <c r="AK31" s="185"/>
      <c r="AL31" s="188"/>
      <c r="AM31" s="185"/>
      <c r="AN31" s="185"/>
      <c r="AO31" s="189"/>
      <c r="AP31" s="183"/>
      <c r="AQ31" s="190"/>
      <c r="AS31" s="138"/>
    </row>
    <row r="32" spans="1:45" s="139" customFormat="1" ht="24" customHeight="1" x14ac:dyDescent="0.15">
      <c r="A32" s="155"/>
      <c r="B32" s="191" t="s">
        <v>191</v>
      </c>
      <c r="C32" s="166" t="s">
        <v>372</v>
      </c>
      <c r="D32" s="138"/>
      <c r="E32" s="192"/>
      <c r="F32" s="192"/>
      <c r="G32" s="192"/>
      <c r="H32" s="192"/>
      <c r="I32" s="192"/>
      <c r="J32" s="192"/>
      <c r="K32" s="192"/>
      <c r="L32" s="192"/>
      <c r="M32" s="192"/>
      <c r="N32" s="192"/>
      <c r="O32" s="192"/>
      <c r="P32" s="192"/>
      <c r="Q32" s="192"/>
      <c r="R32" s="192"/>
      <c r="S32" s="192"/>
      <c r="T32" s="192"/>
      <c r="U32" s="193"/>
      <c r="V32" s="381" t="s">
        <v>373</v>
      </c>
      <c r="W32" s="138"/>
      <c r="X32" s="155"/>
      <c r="Y32" s="166"/>
      <c r="Z32" s="195"/>
      <c r="AA32" s="166"/>
      <c r="AB32" s="166"/>
      <c r="AC32" s="166"/>
      <c r="AD32" s="166"/>
      <c r="AE32" s="166"/>
      <c r="AF32" s="166"/>
      <c r="AG32" s="166"/>
      <c r="AH32" s="166"/>
      <c r="AI32" s="166"/>
      <c r="AJ32" s="166"/>
      <c r="AK32" s="166"/>
      <c r="AL32" s="138"/>
      <c r="AM32" s="166"/>
      <c r="AN32" s="166"/>
      <c r="AO32" s="155"/>
      <c r="AP32" s="166"/>
      <c r="AQ32" s="196"/>
      <c r="AS32" s="138"/>
    </row>
    <row r="33" spans="1:45" s="139" customFormat="1" ht="24" customHeight="1" x14ac:dyDescent="0.15">
      <c r="A33" s="155"/>
      <c r="B33" s="191" t="s">
        <v>191</v>
      </c>
      <c r="C33" s="382" t="s">
        <v>374</v>
      </c>
      <c r="D33" s="138"/>
      <c r="E33" s="192"/>
      <c r="F33" s="192"/>
      <c r="G33" s="192"/>
      <c r="H33" s="192"/>
      <c r="I33" s="192"/>
      <c r="J33" s="192"/>
      <c r="K33" s="192"/>
      <c r="L33" s="192"/>
      <c r="M33" s="192"/>
      <c r="N33" s="192"/>
      <c r="O33" s="192"/>
      <c r="P33" s="193"/>
      <c r="Q33" s="193"/>
      <c r="R33" s="193"/>
      <c r="S33" s="193"/>
      <c r="T33" s="193"/>
      <c r="U33" s="198" t="s">
        <v>191</v>
      </c>
      <c r="V33" s="382" t="s">
        <v>375</v>
      </c>
      <c r="W33" s="138"/>
      <c r="X33" s="155"/>
      <c r="Y33" s="137"/>
      <c r="Z33" s="192"/>
      <c r="AA33" s="192"/>
      <c r="AB33" s="192"/>
      <c r="AC33" s="192"/>
      <c r="AD33" s="192"/>
      <c r="AE33" s="192"/>
      <c r="AF33" s="192"/>
      <c r="AG33" s="192"/>
      <c r="AH33" s="192"/>
      <c r="AI33" s="192"/>
      <c r="AJ33" s="192"/>
      <c r="AK33" s="192"/>
      <c r="AL33" s="200"/>
      <c r="AM33" s="192"/>
      <c r="AN33" s="192"/>
      <c r="AO33" s="192"/>
      <c r="AP33" s="166"/>
      <c r="AQ33" s="196"/>
      <c r="AS33" s="138"/>
    </row>
    <row r="34" spans="1:45" s="139" customFormat="1" ht="24" customHeight="1" x14ac:dyDescent="0.15">
      <c r="A34" s="155"/>
      <c r="B34" s="201" t="s">
        <v>191</v>
      </c>
      <c r="C34" s="383" t="s">
        <v>235</v>
      </c>
      <c r="D34" s="162"/>
      <c r="E34" s="203"/>
      <c r="F34" s="203"/>
      <c r="G34" s="203"/>
      <c r="H34" s="203"/>
      <c r="I34" s="203"/>
      <c r="J34" s="203"/>
      <c r="K34" s="203"/>
      <c r="L34" s="203"/>
      <c r="M34" s="203"/>
      <c r="N34" s="203"/>
      <c r="O34" s="203"/>
      <c r="P34" s="203"/>
      <c r="Q34" s="203"/>
      <c r="R34" s="203"/>
      <c r="S34" s="203"/>
      <c r="T34" s="203"/>
      <c r="U34" s="205" t="s">
        <v>191</v>
      </c>
      <c r="V34" s="206" t="s">
        <v>236</v>
      </c>
      <c r="W34" s="162"/>
      <c r="X34" s="410"/>
      <c r="Y34" s="203" t="s">
        <v>376</v>
      </c>
      <c r="Z34" s="551"/>
      <c r="AA34" s="551"/>
      <c r="AB34" s="551"/>
      <c r="AC34" s="551"/>
      <c r="AD34" s="551"/>
      <c r="AE34" s="551"/>
      <c r="AF34" s="551"/>
      <c r="AG34" s="551"/>
      <c r="AH34" s="551"/>
      <c r="AI34" s="551"/>
      <c r="AJ34" s="551"/>
      <c r="AK34" s="551"/>
      <c r="AL34" s="551"/>
      <c r="AM34" s="551"/>
      <c r="AN34" s="551"/>
      <c r="AO34" s="551"/>
      <c r="AP34" s="207" t="s">
        <v>377</v>
      </c>
      <c r="AQ34" s="208"/>
      <c r="AS34" s="138"/>
    </row>
    <row r="35" spans="1:45" s="139" customFormat="1" ht="12" customHeight="1" x14ac:dyDescent="0.15">
      <c r="A35" s="409"/>
      <c r="B35" s="409"/>
      <c r="C35" s="409"/>
      <c r="D35" s="409"/>
      <c r="E35" s="409"/>
      <c r="F35" s="409"/>
      <c r="G35" s="409"/>
      <c r="H35" s="409"/>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09"/>
      <c r="AG35" s="409"/>
      <c r="AH35" s="409"/>
      <c r="AI35" s="409"/>
      <c r="AJ35" s="409"/>
      <c r="AK35" s="409"/>
      <c r="AL35" s="409"/>
      <c r="AM35" s="409"/>
      <c r="AN35" s="409"/>
      <c r="AO35" s="409"/>
      <c r="AP35" s="409"/>
      <c r="AQ35" s="409"/>
      <c r="AR35" s="211"/>
      <c r="AS35" s="138"/>
    </row>
    <row r="36" spans="1:45" s="139" customFormat="1" ht="21" customHeight="1" x14ac:dyDescent="0.15">
      <c r="A36" s="140" t="s">
        <v>491</v>
      </c>
      <c r="B36" s="409"/>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09"/>
      <c r="AL36" s="409"/>
      <c r="AM36" s="409"/>
      <c r="AN36" s="409"/>
      <c r="AO36" s="409"/>
      <c r="AP36" s="409"/>
      <c r="AQ36" s="409"/>
      <c r="AR36" s="211"/>
      <c r="AS36" s="138"/>
    </row>
    <row r="37" spans="1:45" s="148" customFormat="1" ht="30" customHeight="1" x14ac:dyDescent="0.15">
      <c r="A37" s="157"/>
      <c r="B37" s="552" t="s">
        <v>489</v>
      </c>
      <c r="C37" s="552"/>
      <c r="D37" s="552"/>
      <c r="E37" s="552"/>
      <c r="F37" s="552"/>
      <c r="G37" s="538"/>
      <c r="H37" s="539"/>
      <c r="I37" s="539"/>
      <c r="J37" s="539"/>
      <c r="K37" s="539"/>
      <c r="L37" s="539"/>
      <c r="M37" s="539"/>
      <c r="N37" s="539"/>
      <c r="O37" s="539"/>
      <c r="P37" s="539"/>
      <c r="Q37" s="539"/>
      <c r="R37" s="539"/>
      <c r="S37" s="539"/>
      <c r="T37" s="539"/>
      <c r="U37" s="539"/>
      <c r="V37" s="540"/>
      <c r="W37" s="553" t="s">
        <v>239</v>
      </c>
      <c r="X37" s="553"/>
      <c r="Y37" s="553"/>
      <c r="Z37" s="553"/>
      <c r="AA37" s="538"/>
      <c r="AB37" s="539"/>
      <c r="AC37" s="539"/>
      <c r="AD37" s="539"/>
      <c r="AE37" s="539"/>
      <c r="AF37" s="539"/>
      <c r="AG37" s="539"/>
      <c r="AH37" s="539"/>
      <c r="AI37" s="539"/>
      <c r="AJ37" s="539"/>
      <c r="AK37" s="539"/>
      <c r="AL37" s="539"/>
      <c r="AM37" s="539"/>
      <c r="AN37" s="539"/>
      <c r="AO37" s="539"/>
      <c r="AP37" s="539"/>
      <c r="AQ37" s="540"/>
      <c r="AR37" s="423"/>
      <c r="AS37" s="141"/>
    </row>
    <row r="38" spans="1:45" s="148" customFormat="1" ht="30" customHeight="1" x14ac:dyDescent="0.15">
      <c r="A38" s="157"/>
      <c r="B38" s="552" t="s">
        <v>490</v>
      </c>
      <c r="C38" s="552"/>
      <c r="D38" s="552"/>
      <c r="E38" s="552"/>
      <c r="F38" s="552"/>
      <c r="G38" s="538"/>
      <c r="H38" s="539"/>
      <c r="I38" s="539"/>
      <c r="J38" s="539"/>
      <c r="K38" s="539"/>
      <c r="L38" s="539"/>
      <c r="M38" s="539"/>
      <c r="N38" s="539"/>
      <c r="O38" s="539"/>
      <c r="P38" s="539"/>
      <c r="Q38" s="539"/>
      <c r="R38" s="539"/>
      <c r="S38" s="539"/>
      <c r="T38" s="539"/>
      <c r="U38" s="539"/>
      <c r="V38" s="539"/>
      <c r="W38" s="539"/>
      <c r="X38" s="539"/>
      <c r="Y38" s="539"/>
      <c r="Z38" s="539"/>
      <c r="AA38" s="539"/>
      <c r="AB38" s="539"/>
      <c r="AC38" s="539"/>
      <c r="AD38" s="539"/>
      <c r="AE38" s="539"/>
      <c r="AF38" s="539"/>
      <c r="AG38" s="539"/>
      <c r="AH38" s="539"/>
      <c r="AI38" s="539"/>
      <c r="AJ38" s="539"/>
      <c r="AK38" s="539"/>
      <c r="AL38" s="539"/>
      <c r="AM38" s="539"/>
      <c r="AN38" s="539"/>
      <c r="AO38" s="539"/>
      <c r="AP38" s="539"/>
      <c r="AQ38" s="540"/>
      <c r="AS38" s="141"/>
    </row>
    <row r="39" spans="1:45" s="148" customFormat="1" ht="12" customHeight="1" x14ac:dyDescent="0.15">
      <c r="A39" s="139"/>
      <c r="B39" s="384"/>
      <c r="C39" s="384"/>
      <c r="D39" s="384"/>
      <c r="E39" s="384"/>
      <c r="F39" s="384"/>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5"/>
      <c r="AJ39" s="385"/>
      <c r="AK39" s="385"/>
      <c r="AL39" s="385"/>
      <c r="AM39" s="385"/>
      <c r="AN39" s="385"/>
      <c r="AO39" s="385"/>
      <c r="AP39" s="385"/>
      <c r="AQ39" s="385"/>
      <c r="AS39" s="141"/>
    </row>
    <row r="40" spans="1:45" s="148" customFormat="1" ht="21" customHeight="1" x14ac:dyDescent="0.15">
      <c r="A40" s="140" t="s">
        <v>241</v>
      </c>
      <c r="B40" s="384"/>
      <c r="C40" s="384"/>
      <c r="D40" s="384"/>
      <c r="E40" s="384"/>
      <c r="F40" s="384"/>
      <c r="G40" s="385"/>
      <c r="H40" s="385"/>
      <c r="I40" s="385"/>
      <c r="J40" s="385"/>
      <c r="K40" s="385"/>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5"/>
      <c r="AN40" s="385"/>
      <c r="AO40" s="385"/>
      <c r="AP40" s="385"/>
      <c r="AQ40" s="385"/>
      <c r="AS40" s="141"/>
    </row>
    <row r="41" spans="1:45" s="139" customFormat="1" ht="17.25" customHeight="1" x14ac:dyDescent="0.15">
      <c r="B41" s="154" t="s">
        <v>242</v>
      </c>
      <c r="C41" s="409"/>
      <c r="D41" s="409"/>
      <c r="E41" s="409"/>
      <c r="F41" s="409"/>
      <c r="G41" s="409"/>
      <c r="H41" s="409"/>
      <c r="I41" s="409"/>
      <c r="J41" s="409"/>
      <c r="K41" s="409"/>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c r="AJ41" s="409"/>
      <c r="AK41" s="409"/>
      <c r="AL41" s="211"/>
      <c r="AM41" s="409"/>
      <c r="AN41" s="409"/>
      <c r="AO41" s="157"/>
      <c r="AP41" s="157"/>
      <c r="AS41" s="138"/>
    </row>
    <row r="42" spans="1:45" s="139" customFormat="1" ht="17.25" customHeight="1" x14ac:dyDescent="0.15">
      <c r="B42" s="154" t="s">
        <v>243</v>
      </c>
      <c r="C42" s="409"/>
      <c r="D42" s="409"/>
      <c r="E42" s="409"/>
      <c r="F42" s="409"/>
      <c r="G42" s="409"/>
      <c r="H42" s="409"/>
      <c r="I42" s="409"/>
      <c r="J42" s="409"/>
      <c r="K42" s="409"/>
      <c r="L42" s="409"/>
      <c r="M42" s="409"/>
      <c r="N42" s="409"/>
      <c r="O42" s="409"/>
      <c r="P42" s="409"/>
      <c r="Q42" s="409"/>
      <c r="R42" s="409"/>
      <c r="S42" s="409"/>
      <c r="T42" s="409"/>
      <c r="U42" s="409"/>
      <c r="V42" s="409"/>
      <c r="W42" s="409"/>
      <c r="X42" s="409"/>
      <c r="Y42" s="409"/>
      <c r="Z42" s="409"/>
      <c r="AA42" s="409"/>
      <c r="AB42" s="409"/>
      <c r="AC42" s="409"/>
      <c r="AD42" s="409"/>
      <c r="AE42" s="409"/>
      <c r="AF42" s="409"/>
      <c r="AG42" s="409"/>
      <c r="AH42" s="409"/>
      <c r="AI42" s="409"/>
      <c r="AJ42" s="409"/>
      <c r="AK42" s="409"/>
      <c r="AL42" s="211"/>
      <c r="AM42" s="409"/>
      <c r="AN42" s="409"/>
      <c r="AO42" s="157"/>
      <c r="AP42" s="157"/>
      <c r="AS42" s="138"/>
    </row>
    <row r="43" spans="1:45" s="148" customFormat="1" ht="29.1" customHeight="1" x14ac:dyDescent="0.15">
      <c r="A43" s="212"/>
      <c r="B43" s="537" t="s">
        <v>244</v>
      </c>
      <c r="C43" s="537"/>
      <c r="D43" s="537"/>
      <c r="E43" s="537"/>
      <c r="F43" s="537"/>
      <c r="G43" s="538"/>
      <c r="H43" s="539"/>
      <c r="I43" s="539"/>
      <c r="J43" s="539"/>
      <c r="K43" s="539"/>
      <c r="L43" s="539"/>
      <c r="M43" s="539"/>
      <c r="N43" s="539"/>
      <c r="O43" s="539"/>
      <c r="P43" s="539"/>
      <c r="Q43" s="539"/>
      <c r="R43" s="539"/>
      <c r="S43" s="539"/>
      <c r="T43" s="539"/>
      <c r="U43" s="539"/>
      <c r="V43" s="540"/>
      <c r="W43" s="537" t="s">
        <v>245</v>
      </c>
      <c r="X43" s="537"/>
      <c r="Y43" s="537"/>
      <c r="Z43" s="537"/>
      <c r="AA43" s="541"/>
      <c r="AB43" s="541"/>
      <c r="AC43" s="541"/>
      <c r="AD43" s="541"/>
      <c r="AE43" s="541"/>
      <c r="AF43" s="541"/>
      <c r="AG43" s="541"/>
      <c r="AH43" s="541"/>
      <c r="AI43" s="541"/>
      <c r="AJ43" s="541"/>
      <c r="AK43" s="541"/>
      <c r="AL43" s="541"/>
      <c r="AM43" s="541"/>
      <c r="AN43" s="541"/>
      <c r="AO43" s="541"/>
      <c r="AP43" s="541"/>
      <c r="AQ43" s="541"/>
      <c r="AR43" s="141"/>
      <c r="AS43" s="141"/>
    </row>
    <row r="44" spans="1:45" s="148" customFormat="1" ht="29.1" customHeight="1" x14ac:dyDescent="0.15">
      <c r="A44" s="212"/>
      <c r="B44" s="537" t="s">
        <v>246</v>
      </c>
      <c r="C44" s="537"/>
      <c r="D44" s="537"/>
      <c r="E44" s="537"/>
      <c r="F44" s="537"/>
      <c r="G44" s="538"/>
      <c r="H44" s="539"/>
      <c r="I44" s="539"/>
      <c r="J44" s="539"/>
      <c r="K44" s="539"/>
      <c r="L44" s="539"/>
      <c r="M44" s="539"/>
      <c r="N44" s="539"/>
      <c r="O44" s="539"/>
      <c r="P44" s="539"/>
      <c r="Q44" s="539"/>
      <c r="R44" s="539"/>
      <c r="S44" s="539"/>
      <c r="T44" s="539"/>
      <c r="U44" s="539"/>
      <c r="V44" s="540"/>
      <c r="W44" s="558" t="s">
        <v>247</v>
      </c>
      <c r="X44" s="559"/>
      <c r="Y44" s="559"/>
      <c r="Z44" s="560"/>
      <c r="AA44" s="538"/>
      <c r="AB44" s="539"/>
      <c r="AC44" s="539"/>
      <c r="AD44" s="539"/>
      <c r="AE44" s="539"/>
      <c r="AF44" s="539"/>
      <c r="AG44" s="539"/>
      <c r="AH44" s="539"/>
      <c r="AI44" s="539"/>
      <c r="AJ44" s="539"/>
      <c r="AK44" s="539"/>
      <c r="AL44" s="539"/>
      <c r="AM44" s="539"/>
      <c r="AN44" s="539"/>
      <c r="AO44" s="539"/>
      <c r="AP44" s="539"/>
      <c r="AQ44" s="540"/>
      <c r="AR44" s="141"/>
      <c r="AS44" s="141"/>
    </row>
    <row r="45" spans="1:45" s="148" customFormat="1" ht="30" customHeight="1" x14ac:dyDescent="0.15">
      <c r="A45" s="212"/>
      <c r="B45" s="537" t="s">
        <v>248</v>
      </c>
      <c r="C45" s="537"/>
      <c r="D45" s="537"/>
      <c r="E45" s="537"/>
      <c r="F45" s="537"/>
      <c r="G45" s="377" t="s">
        <v>183</v>
      </c>
      <c r="H45" s="433"/>
      <c r="I45" s="433"/>
      <c r="J45" s="378" t="s">
        <v>184</v>
      </c>
      <c r="K45" s="433"/>
      <c r="L45" s="433"/>
      <c r="M45" s="433"/>
      <c r="N45" s="433"/>
      <c r="O45" s="433"/>
      <c r="P45" s="434" t="s">
        <v>185</v>
      </c>
      <c r="Q45" s="434"/>
      <c r="R45" s="433"/>
      <c r="S45" s="433"/>
      <c r="T45" s="433"/>
      <c r="U45" s="433"/>
      <c r="V45" s="433"/>
      <c r="W45" s="434" t="s">
        <v>186</v>
      </c>
      <c r="X45" s="434"/>
      <c r="Y45" s="561"/>
      <c r="Z45" s="561"/>
      <c r="AA45" s="561"/>
      <c r="AB45" s="561"/>
      <c r="AC45" s="561"/>
      <c r="AD45" s="561"/>
      <c r="AE45" s="561"/>
      <c r="AF45" s="561"/>
      <c r="AG45" s="561"/>
      <c r="AH45" s="561"/>
      <c r="AI45" s="561"/>
      <c r="AJ45" s="561"/>
      <c r="AK45" s="561"/>
      <c r="AL45" s="561"/>
      <c r="AM45" s="561"/>
      <c r="AN45" s="561"/>
      <c r="AO45" s="561"/>
      <c r="AP45" s="561"/>
      <c r="AQ45" s="562"/>
      <c r="AR45" s="423"/>
      <c r="AS45" s="424"/>
    </row>
    <row r="46" spans="1:45" s="148" customFormat="1" ht="30" customHeight="1" x14ac:dyDescent="0.15">
      <c r="A46" s="212"/>
      <c r="B46" s="563" t="s">
        <v>20</v>
      </c>
      <c r="C46" s="564"/>
      <c r="D46" s="564"/>
      <c r="E46" s="564"/>
      <c r="F46" s="565"/>
      <c r="G46" s="386" t="s">
        <v>381</v>
      </c>
      <c r="H46" s="566"/>
      <c r="I46" s="566"/>
      <c r="J46" s="566"/>
      <c r="K46" s="566"/>
      <c r="L46" s="387" t="s">
        <v>382</v>
      </c>
      <c r="M46" s="566"/>
      <c r="N46" s="566"/>
      <c r="O46" s="566"/>
      <c r="P46" s="566"/>
      <c r="Q46" s="388" t="s">
        <v>184</v>
      </c>
      <c r="R46" s="567"/>
      <c r="S46" s="567"/>
      <c r="T46" s="567"/>
      <c r="U46" s="567"/>
      <c r="V46" s="389"/>
      <c r="W46" s="553" t="s">
        <v>249</v>
      </c>
      <c r="X46" s="553"/>
      <c r="Y46" s="553"/>
      <c r="Z46" s="553"/>
      <c r="AA46" s="386" t="s">
        <v>381</v>
      </c>
      <c r="AB46" s="566"/>
      <c r="AC46" s="566"/>
      <c r="AD46" s="566"/>
      <c r="AE46" s="566"/>
      <c r="AF46" s="387" t="s">
        <v>382</v>
      </c>
      <c r="AG46" s="566"/>
      <c r="AH46" s="566"/>
      <c r="AI46" s="566"/>
      <c r="AJ46" s="566"/>
      <c r="AK46" s="388" t="s">
        <v>184</v>
      </c>
      <c r="AL46" s="567"/>
      <c r="AM46" s="567"/>
      <c r="AN46" s="567"/>
      <c r="AO46" s="567"/>
      <c r="AP46" s="390"/>
      <c r="AQ46" s="391"/>
      <c r="AR46" s="426"/>
      <c r="AS46" s="424"/>
    </row>
    <row r="47" spans="1:45" s="148" customFormat="1" ht="29.1" customHeight="1" x14ac:dyDescent="0.15">
      <c r="A47" s="212"/>
      <c r="B47" s="553" t="s">
        <v>250</v>
      </c>
      <c r="C47" s="553"/>
      <c r="D47" s="553"/>
      <c r="E47" s="553"/>
      <c r="F47" s="553"/>
      <c r="G47" s="392" t="s">
        <v>381</v>
      </c>
      <c r="H47" s="566"/>
      <c r="I47" s="566"/>
      <c r="J47" s="566"/>
      <c r="K47" s="566"/>
      <c r="L47" s="387" t="s">
        <v>382</v>
      </c>
      <c r="M47" s="566"/>
      <c r="N47" s="566"/>
      <c r="O47" s="566"/>
      <c r="P47" s="566"/>
      <c r="Q47" s="388" t="s">
        <v>184</v>
      </c>
      <c r="R47" s="567"/>
      <c r="S47" s="567"/>
      <c r="T47" s="567"/>
      <c r="U47" s="567"/>
      <c r="V47" s="389"/>
      <c r="W47" s="393"/>
      <c r="X47" s="393"/>
      <c r="Y47" s="393"/>
      <c r="Z47" s="393"/>
      <c r="AA47" s="393"/>
      <c r="AB47" s="393"/>
      <c r="AC47" s="393"/>
      <c r="AD47" s="393"/>
      <c r="AE47" s="393"/>
      <c r="AF47" s="393"/>
      <c r="AG47" s="393"/>
      <c r="AH47" s="393"/>
      <c r="AI47" s="393"/>
      <c r="AJ47" s="393"/>
      <c r="AK47" s="393"/>
      <c r="AL47" s="394"/>
      <c r="AM47" s="393"/>
      <c r="AN47" s="393"/>
      <c r="AO47" s="393"/>
      <c r="AP47" s="393"/>
      <c r="AQ47" s="395"/>
      <c r="AR47" s="427"/>
      <c r="AS47" s="424"/>
    </row>
    <row r="48" spans="1:45" s="148" customFormat="1" ht="29.1" customHeight="1" x14ac:dyDescent="0.15">
      <c r="A48" s="212"/>
      <c r="B48" s="475" t="s">
        <v>383</v>
      </c>
      <c r="C48" s="475"/>
      <c r="D48" s="475"/>
      <c r="E48" s="475"/>
      <c r="F48" s="475"/>
      <c r="G48" s="579"/>
      <c r="H48" s="433"/>
      <c r="I48" s="433"/>
      <c r="J48" s="433"/>
      <c r="K48" s="433"/>
      <c r="L48" s="433"/>
      <c r="M48" s="433"/>
      <c r="N48" s="433"/>
      <c r="O48" s="433"/>
      <c r="P48" s="433"/>
      <c r="Q48" s="433"/>
      <c r="R48" s="433"/>
      <c r="S48" s="433"/>
      <c r="T48" s="433"/>
      <c r="U48" s="433"/>
      <c r="V48" s="433"/>
      <c r="W48" s="433"/>
      <c r="X48" s="433"/>
      <c r="Y48" s="568" t="s">
        <v>384</v>
      </c>
      <c r="Z48" s="568"/>
      <c r="AA48" s="433"/>
      <c r="AB48" s="433"/>
      <c r="AC48" s="433"/>
      <c r="AD48" s="433"/>
      <c r="AE48" s="433"/>
      <c r="AF48" s="433"/>
      <c r="AG48" s="433"/>
      <c r="AH48" s="433"/>
      <c r="AI48" s="433"/>
      <c r="AJ48" s="433"/>
      <c r="AK48" s="433"/>
      <c r="AL48" s="433"/>
      <c r="AM48" s="433"/>
      <c r="AN48" s="433"/>
      <c r="AO48" s="433"/>
      <c r="AP48" s="433"/>
      <c r="AQ48" s="569"/>
      <c r="AR48" s="426"/>
      <c r="AS48" s="424"/>
    </row>
    <row r="49" spans="1:59" s="5" customFormat="1" ht="30" customHeight="1" x14ac:dyDescent="0.15">
      <c r="A49" s="435"/>
      <c r="B49" s="435"/>
      <c r="C49" s="435"/>
      <c r="D49" s="435"/>
      <c r="E49" s="435"/>
      <c r="F49" s="435"/>
      <c r="G49" s="435"/>
      <c r="H49" s="435"/>
      <c r="I49" s="435"/>
      <c r="J49" s="435"/>
      <c r="K49" s="431"/>
      <c r="L49" s="431"/>
      <c r="M49" s="431"/>
      <c r="N49" s="431"/>
      <c r="O49" s="431"/>
      <c r="P49" s="431"/>
      <c r="Q49" s="431"/>
      <c r="R49" s="431"/>
      <c r="S49" s="431"/>
      <c r="T49" s="431"/>
      <c r="U49" s="431"/>
      <c r="V49" s="431"/>
      <c r="W49" s="431"/>
      <c r="X49" s="431"/>
      <c r="Y49" s="431"/>
      <c r="Z49" s="431"/>
      <c r="AA49" s="431"/>
      <c r="AB49" s="431"/>
      <c r="AC49" s="431"/>
      <c r="AD49" s="431"/>
      <c r="AE49" s="436" t="s">
        <v>496</v>
      </c>
      <c r="AF49" s="436"/>
      <c r="AG49" s="436"/>
      <c r="AH49" s="436"/>
      <c r="AI49" s="436"/>
      <c r="AJ49" s="436"/>
      <c r="AK49" s="436"/>
      <c r="AL49" s="436"/>
      <c r="AM49" s="436"/>
      <c r="AN49" s="436"/>
      <c r="AO49" s="436"/>
      <c r="AP49" s="436"/>
      <c r="AQ49" s="436"/>
    </row>
    <row r="50" spans="1:59" s="139" customFormat="1" ht="15" customHeight="1" x14ac:dyDescent="0.15">
      <c r="A50" s="437" t="s">
        <v>500</v>
      </c>
      <c r="B50" s="437"/>
      <c r="C50" s="437"/>
      <c r="D50" s="437"/>
      <c r="E50" s="437"/>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J50" s="437"/>
      <c r="AK50" s="437"/>
      <c r="AL50" s="437"/>
      <c r="AM50" s="437"/>
      <c r="AN50" s="437"/>
      <c r="AO50" s="437"/>
      <c r="AP50" s="437"/>
      <c r="AQ50" s="437"/>
      <c r="AR50" s="421"/>
    </row>
    <row r="51" spans="1:59" s="139" customFormat="1" ht="18" customHeight="1" x14ac:dyDescent="0.15">
      <c r="A51" s="408"/>
      <c r="B51" s="408"/>
      <c r="C51" s="408"/>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c r="AP51" s="408"/>
      <c r="AQ51" s="408"/>
      <c r="AR51" s="421"/>
      <c r="AS51" s="138"/>
    </row>
    <row r="52" spans="1:59" s="139" customFormat="1" ht="21.95" customHeight="1" x14ac:dyDescent="0.15">
      <c r="A52" s="222" t="s">
        <v>385</v>
      </c>
      <c r="C52" s="223"/>
      <c r="D52" s="158"/>
      <c r="E52" s="158"/>
      <c r="F52" s="158"/>
      <c r="G52" s="158"/>
      <c r="H52" s="158"/>
      <c r="I52" s="157"/>
      <c r="J52" s="157"/>
      <c r="K52" s="157"/>
      <c r="L52" s="157"/>
      <c r="M52" s="157"/>
      <c r="N52" s="157"/>
      <c r="O52" s="157"/>
      <c r="P52" s="157"/>
      <c r="Q52" s="157"/>
      <c r="R52" s="157"/>
      <c r="S52" s="157"/>
      <c r="T52" s="158"/>
      <c r="U52" s="158"/>
      <c r="V52" s="158"/>
      <c r="W52" s="158"/>
      <c r="X52" s="158"/>
      <c r="Y52" s="158"/>
      <c r="Z52" s="158"/>
      <c r="AA52" s="158"/>
      <c r="AB52" s="158"/>
      <c r="AC52" s="158"/>
      <c r="AD52" s="158"/>
      <c r="AE52" s="158"/>
      <c r="AF52" s="158"/>
      <c r="AG52" s="158"/>
      <c r="AH52" s="158"/>
      <c r="AI52" s="158"/>
      <c r="AJ52" s="158"/>
      <c r="AK52" s="224"/>
      <c r="AL52" s="157"/>
    </row>
    <row r="53" spans="1:59" s="139" customFormat="1" ht="12" customHeight="1" x14ac:dyDescent="0.15">
      <c r="A53" s="157"/>
      <c r="B53" s="157"/>
      <c r="C53" s="181"/>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57"/>
      <c r="AL53" s="157"/>
    </row>
    <row r="54" spans="1:59" s="139" customFormat="1" ht="21.95" customHeight="1" x14ac:dyDescent="0.15">
      <c r="A54" s="222"/>
      <c r="B54" s="225" t="s">
        <v>252</v>
      </c>
      <c r="C54" s="158"/>
      <c r="D54" s="158"/>
      <c r="E54" s="158"/>
      <c r="F54" s="158"/>
      <c r="G54" s="158"/>
      <c r="H54" s="157"/>
      <c r="I54" s="157"/>
      <c r="J54" s="157"/>
      <c r="K54" s="157"/>
      <c r="L54" s="157"/>
      <c r="M54" s="157"/>
      <c r="N54" s="157"/>
      <c r="O54" s="157"/>
      <c r="P54" s="157"/>
      <c r="Q54" s="157"/>
      <c r="R54" s="157"/>
      <c r="S54" s="158"/>
      <c r="T54" s="158"/>
      <c r="U54" s="158"/>
      <c r="V54" s="158"/>
      <c r="W54" s="158"/>
      <c r="X54" s="158"/>
      <c r="Y54" s="158"/>
      <c r="Z54" s="158"/>
      <c r="AA54" s="158"/>
      <c r="AB54" s="158"/>
      <c r="AC54" s="158"/>
      <c r="AD54" s="158"/>
      <c r="AE54" s="158"/>
      <c r="AF54" s="158"/>
      <c r="AG54" s="158"/>
      <c r="AH54" s="158"/>
      <c r="AI54" s="158"/>
      <c r="AJ54" s="224"/>
      <c r="AK54" s="157"/>
    </row>
    <row r="55" spans="1:59" s="139" customFormat="1" ht="27.75" customHeight="1" x14ac:dyDescent="0.15">
      <c r="A55" s="157"/>
      <c r="B55" s="552" t="s">
        <v>489</v>
      </c>
      <c r="C55" s="552"/>
      <c r="D55" s="552"/>
      <c r="E55" s="552"/>
      <c r="F55" s="552"/>
      <c r="G55" s="570" t="str">
        <f>IF(G37="","",G37)</f>
        <v/>
      </c>
      <c r="H55" s="571"/>
      <c r="I55" s="571"/>
      <c r="J55" s="571"/>
      <c r="K55" s="571"/>
      <c r="L55" s="571"/>
      <c r="M55" s="571"/>
      <c r="N55" s="571"/>
      <c r="O55" s="571"/>
      <c r="P55" s="571"/>
      <c r="Q55" s="571"/>
      <c r="R55" s="571"/>
      <c r="S55" s="572"/>
      <c r="U55" s="573" t="s">
        <v>254</v>
      </c>
      <c r="V55" s="574"/>
      <c r="W55" s="574"/>
      <c r="X55" s="574"/>
      <c r="Y55" s="575"/>
      <c r="Z55" s="576" t="str">
        <f>IF(AE23="","",AE23)</f>
        <v/>
      </c>
      <c r="AA55" s="577"/>
      <c r="AB55" s="577"/>
      <c r="AC55" s="577"/>
      <c r="AD55" s="577"/>
      <c r="AE55" s="577"/>
      <c r="AF55" s="577"/>
      <c r="AG55" s="577"/>
      <c r="AH55" s="577"/>
      <c r="AI55" s="577"/>
      <c r="AJ55" s="577"/>
      <c r="AK55" s="578"/>
    </row>
    <row r="56" spans="1:59" s="139" customFormat="1" ht="12" customHeight="1" x14ac:dyDescent="0.15">
      <c r="A56" s="157"/>
      <c r="B56" s="181"/>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57"/>
      <c r="AK56" s="157"/>
    </row>
    <row r="57" spans="1:59" s="139" customFormat="1" ht="17.25" customHeight="1" x14ac:dyDescent="0.15">
      <c r="A57" s="155"/>
      <c r="B57" s="225" t="s">
        <v>255</v>
      </c>
      <c r="C57" s="166"/>
      <c r="D57" s="166"/>
      <c r="E57" s="166"/>
      <c r="F57" s="166"/>
      <c r="G57" s="166"/>
      <c r="H57" s="166"/>
      <c r="I57" s="166"/>
      <c r="J57" s="166"/>
      <c r="K57" s="166"/>
      <c r="L57" s="166"/>
      <c r="M57" s="166"/>
      <c r="N57" s="166"/>
      <c r="O57" s="166"/>
      <c r="P57" s="166"/>
      <c r="Q57" s="166"/>
      <c r="AG57" s="166"/>
      <c r="AH57" s="166"/>
      <c r="AI57" s="166"/>
      <c r="AJ57" s="157"/>
      <c r="AK57" s="157"/>
    </row>
    <row r="58" spans="1:59" s="139" customFormat="1" ht="17.25" customHeight="1" x14ac:dyDescent="0.15">
      <c r="A58" s="155"/>
      <c r="B58" s="166"/>
      <c r="C58" s="226" t="s">
        <v>256</v>
      </c>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57"/>
      <c r="AK58" s="157"/>
    </row>
    <row r="59" spans="1:59" s="139" customFormat="1" ht="17.25" customHeight="1" x14ac:dyDescent="0.15">
      <c r="A59" s="155"/>
      <c r="B59" s="166"/>
      <c r="C59" s="226" t="s">
        <v>257</v>
      </c>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57"/>
      <c r="AK59" s="157"/>
    </row>
    <row r="60" spans="1:59" s="139" customFormat="1" ht="23.1" customHeight="1" x14ac:dyDescent="0.15">
      <c r="A60" s="155"/>
      <c r="B60" s="580" t="s">
        <v>258</v>
      </c>
      <c r="C60" s="580"/>
      <c r="D60" s="580"/>
      <c r="E60" s="580"/>
      <c r="F60" s="580"/>
      <c r="G60" s="580"/>
      <c r="H60" s="580"/>
      <c r="I60" s="580"/>
      <c r="J60" s="580"/>
      <c r="K60" s="580"/>
      <c r="L60" s="517" t="s">
        <v>259</v>
      </c>
      <c r="M60" s="517"/>
      <c r="N60" s="517"/>
      <c r="O60" s="517"/>
      <c r="P60" s="517"/>
      <c r="Q60" s="517"/>
      <c r="R60" s="517"/>
      <c r="S60" s="517"/>
      <c r="T60" s="517"/>
      <c r="U60" s="517"/>
      <c r="V60" s="517"/>
      <c r="W60" s="517"/>
      <c r="X60" s="517"/>
      <c r="Y60" s="517"/>
      <c r="Z60" s="517"/>
      <c r="AA60" s="517"/>
      <c r="AB60" s="517"/>
      <c r="AC60" s="517"/>
      <c r="AD60" s="517"/>
      <c r="AE60" s="517"/>
      <c r="AF60" s="517"/>
      <c r="AG60" s="517"/>
      <c r="AH60" s="517"/>
      <c r="AI60" s="517"/>
      <c r="AJ60" s="517"/>
      <c r="AK60" s="517"/>
      <c r="AM60" s="581" t="s">
        <v>260</v>
      </c>
      <c r="AN60" s="582"/>
      <c r="AO60" s="582"/>
      <c r="AP60" s="582"/>
      <c r="AQ60" s="583"/>
      <c r="AW60" s="227"/>
      <c r="AX60" s="227"/>
      <c r="AY60" s="227"/>
      <c r="AZ60" s="227"/>
      <c r="BA60" s="227"/>
      <c r="BB60" s="227"/>
      <c r="BC60" s="227"/>
      <c r="BD60" s="227"/>
      <c r="BE60" s="227"/>
      <c r="BF60" s="227"/>
      <c r="BG60" s="227"/>
    </row>
    <row r="61" spans="1:59" s="227" customFormat="1" ht="23.1" customHeight="1" x14ac:dyDescent="0.15">
      <c r="A61" s="228"/>
      <c r="B61" s="580"/>
      <c r="C61" s="580"/>
      <c r="D61" s="580"/>
      <c r="E61" s="580"/>
      <c r="F61" s="580"/>
      <c r="G61" s="580"/>
      <c r="H61" s="580"/>
      <c r="I61" s="580"/>
      <c r="J61" s="580"/>
      <c r="K61" s="580"/>
      <c r="L61" s="590" t="s">
        <v>261</v>
      </c>
      <c r="M61" s="590"/>
      <c r="N61" s="590"/>
      <c r="O61" s="590"/>
      <c r="P61" s="590"/>
      <c r="Q61" s="590"/>
      <c r="R61" s="590"/>
      <c r="S61" s="590"/>
      <c r="T61" s="590"/>
      <c r="U61" s="590"/>
      <c r="V61" s="590"/>
      <c r="W61" s="590"/>
      <c r="X61" s="590"/>
      <c r="Y61" s="590"/>
      <c r="Z61" s="590"/>
      <c r="AA61" s="590"/>
      <c r="AB61" s="590"/>
      <c r="AC61" s="590"/>
      <c r="AD61" s="590"/>
      <c r="AE61" s="590"/>
      <c r="AF61" s="590"/>
      <c r="AG61" s="590"/>
      <c r="AH61" s="591" t="s">
        <v>386</v>
      </c>
      <c r="AI61" s="591"/>
      <c r="AJ61" s="591"/>
      <c r="AK61" s="591"/>
      <c r="AM61" s="584"/>
      <c r="AN61" s="585"/>
      <c r="AO61" s="585"/>
      <c r="AP61" s="585"/>
      <c r="AQ61" s="586"/>
    </row>
    <row r="62" spans="1:59" s="227" customFormat="1" ht="27.75" customHeight="1" x14ac:dyDescent="0.15">
      <c r="A62" s="228"/>
      <c r="B62" s="592" t="s">
        <v>262</v>
      </c>
      <c r="C62" s="593"/>
      <c r="D62" s="593"/>
      <c r="E62" s="593"/>
      <c r="F62" s="593"/>
      <c r="G62" s="593"/>
      <c r="H62" s="593"/>
      <c r="I62" s="593"/>
      <c r="J62" s="593"/>
      <c r="K62" s="594"/>
      <c r="L62" s="595"/>
      <c r="M62" s="595"/>
      <c r="N62" s="595"/>
      <c r="O62" s="595"/>
      <c r="P62" s="595"/>
      <c r="Q62" s="595"/>
      <c r="R62" s="595"/>
      <c r="S62" s="595"/>
      <c r="T62" s="595"/>
      <c r="U62" s="595"/>
      <c r="V62" s="595"/>
      <c r="W62" s="595"/>
      <c r="X62" s="595"/>
      <c r="Y62" s="595"/>
      <c r="Z62" s="595"/>
      <c r="AA62" s="595"/>
      <c r="AB62" s="595"/>
      <c r="AC62" s="595"/>
      <c r="AD62" s="595"/>
      <c r="AE62" s="595"/>
      <c r="AF62" s="595"/>
      <c r="AG62" s="595"/>
      <c r="AH62" s="596"/>
      <c r="AI62" s="596"/>
      <c r="AJ62" s="596"/>
      <c r="AK62" s="596"/>
      <c r="AM62" s="584"/>
      <c r="AN62" s="585"/>
      <c r="AO62" s="585"/>
      <c r="AP62" s="585"/>
      <c r="AQ62" s="586"/>
    </row>
    <row r="63" spans="1:59" s="227" customFormat="1" ht="27.75" customHeight="1" x14ac:dyDescent="0.15">
      <c r="A63" s="228"/>
      <c r="B63" s="597" t="s">
        <v>263</v>
      </c>
      <c r="C63" s="598"/>
      <c r="D63" s="598"/>
      <c r="E63" s="598"/>
      <c r="F63" s="598"/>
      <c r="G63" s="598"/>
      <c r="H63" s="598"/>
      <c r="I63" s="598"/>
      <c r="J63" s="598"/>
      <c r="K63" s="599"/>
      <c r="L63" s="595"/>
      <c r="M63" s="595"/>
      <c r="N63" s="595"/>
      <c r="O63" s="595"/>
      <c r="P63" s="595"/>
      <c r="Q63" s="595"/>
      <c r="R63" s="595"/>
      <c r="S63" s="595"/>
      <c r="T63" s="595"/>
      <c r="U63" s="595"/>
      <c r="V63" s="595"/>
      <c r="W63" s="595"/>
      <c r="X63" s="595"/>
      <c r="Y63" s="595"/>
      <c r="Z63" s="595"/>
      <c r="AA63" s="595"/>
      <c r="AB63" s="595"/>
      <c r="AC63" s="595"/>
      <c r="AD63" s="595"/>
      <c r="AE63" s="595"/>
      <c r="AF63" s="595"/>
      <c r="AG63" s="595"/>
      <c r="AH63" s="596"/>
      <c r="AI63" s="596"/>
      <c r="AJ63" s="596"/>
      <c r="AK63" s="596"/>
      <c r="AM63" s="584"/>
      <c r="AN63" s="585"/>
      <c r="AO63" s="585"/>
      <c r="AP63" s="585"/>
      <c r="AQ63" s="586"/>
    </row>
    <row r="64" spans="1:59" s="227" customFormat="1" ht="27.75" customHeight="1" x14ac:dyDescent="0.15">
      <c r="A64" s="228"/>
      <c r="B64" s="601" t="s">
        <v>264</v>
      </c>
      <c r="C64" s="602"/>
      <c r="D64" s="602"/>
      <c r="E64" s="602"/>
      <c r="F64" s="602"/>
      <c r="G64" s="602"/>
      <c r="H64" s="602"/>
      <c r="I64" s="602"/>
      <c r="J64" s="602"/>
      <c r="K64" s="603"/>
      <c r="L64" s="607"/>
      <c r="M64" s="608"/>
      <c r="N64" s="608"/>
      <c r="O64" s="608"/>
      <c r="P64" s="608"/>
      <c r="Q64" s="608"/>
      <c r="R64" s="608"/>
      <c r="S64" s="608"/>
      <c r="T64" s="608"/>
      <c r="U64" s="608"/>
      <c r="V64" s="608"/>
      <c r="W64" s="608"/>
      <c r="X64" s="608"/>
      <c r="Y64" s="608"/>
      <c r="Z64" s="608"/>
      <c r="AA64" s="608"/>
      <c r="AB64" s="608"/>
      <c r="AC64" s="608"/>
      <c r="AD64" s="608"/>
      <c r="AE64" s="608"/>
      <c r="AF64" s="608"/>
      <c r="AG64" s="609"/>
      <c r="AH64" s="596"/>
      <c r="AI64" s="596"/>
      <c r="AJ64" s="596"/>
      <c r="AK64" s="596"/>
      <c r="AM64" s="584"/>
      <c r="AN64" s="585"/>
      <c r="AO64" s="585"/>
      <c r="AP64" s="585"/>
      <c r="AQ64" s="586"/>
    </row>
    <row r="65" spans="1:59" s="227" customFormat="1" ht="27.75" customHeight="1" x14ac:dyDescent="0.15">
      <c r="A65" s="228"/>
      <c r="B65" s="604"/>
      <c r="C65" s="605"/>
      <c r="D65" s="605"/>
      <c r="E65" s="605"/>
      <c r="F65" s="605"/>
      <c r="G65" s="605"/>
      <c r="H65" s="605"/>
      <c r="I65" s="605"/>
      <c r="J65" s="605"/>
      <c r="K65" s="606"/>
      <c r="L65" s="595"/>
      <c r="M65" s="595"/>
      <c r="N65" s="595"/>
      <c r="O65" s="595"/>
      <c r="P65" s="595"/>
      <c r="Q65" s="595"/>
      <c r="R65" s="595"/>
      <c r="S65" s="595"/>
      <c r="T65" s="595"/>
      <c r="U65" s="595"/>
      <c r="V65" s="595"/>
      <c r="W65" s="595"/>
      <c r="X65" s="595"/>
      <c r="Y65" s="595"/>
      <c r="Z65" s="595"/>
      <c r="AA65" s="595"/>
      <c r="AB65" s="595"/>
      <c r="AC65" s="595"/>
      <c r="AD65" s="595"/>
      <c r="AE65" s="595"/>
      <c r="AF65" s="595"/>
      <c r="AG65" s="595"/>
      <c r="AH65" s="596"/>
      <c r="AI65" s="596"/>
      <c r="AJ65" s="596"/>
      <c r="AK65" s="596"/>
      <c r="AM65" s="584"/>
      <c r="AN65" s="585"/>
      <c r="AO65" s="585"/>
      <c r="AP65" s="585"/>
      <c r="AQ65" s="586"/>
      <c r="AY65" s="229"/>
      <c r="AZ65" s="229"/>
      <c r="BA65" s="229"/>
      <c r="BB65" s="229"/>
      <c r="BC65" s="229"/>
      <c r="BD65" s="229"/>
      <c r="BE65" s="229"/>
      <c r="BF65" s="229"/>
      <c r="BG65" s="229"/>
    </row>
    <row r="66" spans="1:59" s="229" customFormat="1" ht="12" customHeight="1" x14ac:dyDescent="0.15">
      <c r="A66" s="228"/>
      <c r="B66" s="230"/>
      <c r="C66" s="230"/>
      <c r="D66" s="230"/>
      <c r="E66" s="230"/>
      <c r="F66" s="230"/>
      <c r="G66" s="230"/>
      <c r="H66" s="230"/>
      <c r="I66" s="231"/>
      <c r="J66" s="231"/>
      <c r="K66" s="231"/>
      <c r="L66" s="309"/>
      <c r="M66" s="309"/>
      <c r="N66" s="309"/>
      <c r="O66" s="309"/>
      <c r="P66" s="309"/>
      <c r="Q66" s="309"/>
      <c r="R66" s="309"/>
      <c r="S66" s="309"/>
      <c r="T66" s="309"/>
      <c r="U66" s="309"/>
      <c r="V66" s="309"/>
      <c r="W66" s="309"/>
      <c r="X66" s="309"/>
      <c r="Y66" s="309"/>
      <c r="Z66" s="309"/>
      <c r="AA66" s="309"/>
      <c r="AB66" s="310"/>
      <c r="AC66" s="310"/>
      <c r="AD66" s="310"/>
      <c r="AE66" s="299"/>
      <c r="AF66" s="311"/>
      <c r="AG66" s="311"/>
      <c r="AH66" s="311"/>
      <c r="AI66" s="311"/>
      <c r="AJ66" s="311"/>
      <c r="AK66" s="311"/>
      <c r="AM66" s="584"/>
      <c r="AN66" s="585"/>
      <c r="AO66" s="585"/>
      <c r="AP66" s="585"/>
      <c r="AQ66" s="586"/>
      <c r="AY66" s="227"/>
      <c r="AZ66" s="227"/>
      <c r="BA66" s="227"/>
      <c r="BB66" s="227"/>
      <c r="BC66" s="227"/>
      <c r="BD66" s="227"/>
      <c r="BE66" s="227"/>
      <c r="BF66" s="227"/>
      <c r="BG66" s="227"/>
    </row>
    <row r="67" spans="1:59" s="227" customFormat="1" ht="27.75" customHeight="1" x14ac:dyDescent="0.15">
      <c r="A67" s="228"/>
      <c r="B67" s="610" t="s">
        <v>265</v>
      </c>
      <c r="C67" s="612"/>
      <c r="D67" s="610" t="s">
        <v>266</v>
      </c>
      <c r="E67" s="611"/>
      <c r="F67" s="611"/>
      <c r="G67" s="611"/>
      <c r="H67" s="612"/>
      <c r="I67" s="629" t="s">
        <v>267</v>
      </c>
      <c r="J67" s="629"/>
      <c r="K67" s="629"/>
      <c r="L67" s="607"/>
      <c r="M67" s="608"/>
      <c r="N67" s="608"/>
      <c r="O67" s="608"/>
      <c r="P67" s="608"/>
      <c r="Q67" s="608"/>
      <c r="R67" s="608"/>
      <c r="S67" s="608"/>
      <c r="T67" s="608"/>
      <c r="U67" s="608"/>
      <c r="V67" s="608"/>
      <c r="W67" s="608"/>
      <c r="X67" s="608"/>
      <c r="Y67" s="608"/>
      <c r="Z67" s="608"/>
      <c r="AA67" s="608"/>
      <c r="AB67" s="608"/>
      <c r="AC67" s="608"/>
      <c r="AD67" s="608"/>
      <c r="AE67" s="608"/>
      <c r="AF67" s="608"/>
      <c r="AG67" s="609"/>
      <c r="AH67" s="596"/>
      <c r="AI67" s="596"/>
      <c r="AJ67" s="596"/>
      <c r="AK67" s="596"/>
      <c r="AM67" s="584"/>
      <c r="AN67" s="585"/>
      <c r="AO67" s="585"/>
      <c r="AP67" s="585"/>
      <c r="AQ67" s="586"/>
    </row>
    <row r="68" spans="1:59" s="227" customFormat="1" ht="27.75" customHeight="1" x14ac:dyDescent="0.15">
      <c r="A68" s="228"/>
      <c r="B68" s="626"/>
      <c r="C68" s="627"/>
      <c r="D68" s="626"/>
      <c r="E68" s="628"/>
      <c r="F68" s="628"/>
      <c r="G68" s="628"/>
      <c r="H68" s="627"/>
      <c r="I68" s="630"/>
      <c r="J68" s="630"/>
      <c r="K68" s="630"/>
      <c r="L68" s="595"/>
      <c r="M68" s="595"/>
      <c r="N68" s="595"/>
      <c r="O68" s="595"/>
      <c r="P68" s="595"/>
      <c r="Q68" s="595"/>
      <c r="R68" s="595"/>
      <c r="S68" s="595"/>
      <c r="T68" s="595"/>
      <c r="U68" s="595"/>
      <c r="V68" s="595"/>
      <c r="W68" s="595"/>
      <c r="X68" s="595"/>
      <c r="Y68" s="595"/>
      <c r="Z68" s="595"/>
      <c r="AA68" s="595"/>
      <c r="AB68" s="595"/>
      <c r="AC68" s="595"/>
      <c r="AD68" s="595"/>
      <c r="AE68" s="595"/>
      <c r="AF68" s="595"/>
      <c r="AG68" s="595"/>
      <c r="AH68" s="596"/>
      <c r="AI68" s="596"/>
      <c r="AJ68" s="596"/>
      <c r="AK68" s="596"/>
      <c r="AM68" s="584"/>
      <c r="AN68" s="585"/>
      <c r="AO68" s="585"/>
      <c r="AP68" s="585"/>
      <c r="AQ68" s="586"/>
    </row>
    <row r="69" spans="1:59" s="227" customFormat="1" ht="27.75" customHeight="1" x14ac:dyDescent="0.15">
      <c r="A69" s="228"/>
      <c r="B69" s="626"/>
      <c r="C69" s="627"/>
      <c r="D69" s="613"/>
      <c r="E69" s="614"/>
      <c r="F69" s="614"/>
      <c r="G69" s="614"/>
      <c r="H69" s="615"/>
      <c r="I69" s="600" t="s">
        <v>268</v>
      </c>
      <c r="J69" s="600"/>
      <c r="K69" s="600"/>
      <c r="L69" s="595"/>
      <c r="M69" s="595"/>
      <c r="N69" s="595"/>
      <c r="O69" s="595"/>
      <c r="P69" s="595"/>
      <c r="Q69" s="595"/>
      <c r="R69" s="595"/>
      <c r="S69" s="595"/>
      <c r="T69" s="595"/>
      <c r="U69" s="595"/>
      <c r="V69" s="595"/>
      <c r="W69" s="595"/>
      <c r="X69" s="595"/>
      <c r="Y69" s="595"/>
      <c r="Z69" s="595"/>
      <c r="AA69" s="595"/>
      <c r="AB69" s="595"/>
      <c r="AC69" s="595"/>
      <c r="AD69" s="595"/>
      <c r="AE69" s="595"/>
      <c r="AF69" s="595"/>
      <c r="AG69" s="595"/>
      <c r="AH69" s="596"/>
      <c r="AI69" s="596"/>
      <c r="AJ69" s="596"/>
      <c r="AK69" s="596"/>
      <c r="AM69" s="584"/>
      <c r="AN69" s="585"/>
      <c r="AO69" s="585"/>
      <c r="AP69" s="585"/>
      <c r="AQ69" s="586"/>
    </row>
    <row r="70" spans="1:59" s="227" customFormat="1" ht="27.75" customHeight="1" x14ac:dyDescent="0.15">
      <c r="A70" s="228"/>
      <c r="B70" s="626"/>
      <c r="C70" s="627"/>
      <c r="D70" s="616" t="s">
        <v>269</v>
      </c>
      <c r="E70" s="617"/>
      <c r="F70" s="617"/>
      <c r="G70" s="617"/>
      <c r="H70" s="617"/>
      <c r="I70" s="617"/>
      <c r="J70" s="617"/>
      <c r="K70" s="617"/>
      <c r="L70" s="595"/>
      <c r="M70" s="595"/>
      <c r="N70" s="595"/>
      <c r="O70" s="595"/>
      <c r="P70" s="595"/>
      <c r="Q70" s="595"/>
      <c r="R70" s="595"/>
      <c r="S70" s="595"/>
      <c r="T70" s="595"/>
      <c r="U70" s="595"/>
      <c r="V70" s="595"/>
      <c r="W70" s="595"/>
      <c r="X70" s="595"/>
      <c r="Y70" s="595"/>
      <c r="Z70" s="595"/>
      <c r="AA70" s="595"/>
      <c r="AB70" s="595"/>
      <c r="AC70" s="595"/>
      <c r="AD70" s="595"/>
      <c r="AE70" s="595"/>
      <c r="AF70" s="595"/>
      <c r="AG70" s="595"/>
      <c r="AH70" s="596"/>
      <c r="AI70" s="596"/>
      <c r="AJ70" s="596"/>
      <c r="AK70" s="596"/>
      <c r="AM70" s="584"/>
      <c r="AN70" s="585"/>
      <c r="AO70" s="585"/>
      <c r="AP70" s="585"/>
      <c r="AQ70" s="586"/>
    </row>
    <row r="71" spans="1:59" s="227" customFormat="1" ht="27.75" customHeight="1" x14ac:dyDescent="0.15">
      <c r="A71" s="228"/>
      <c r="B71" s="613"/>
      <c r="C71" s="615"/>
      <c r="D71" s="618"/>
      <c r="E71" s="619"/>
      <c r="F71" s="619"/>
      <c r="G71" s="619"/>
      <c r="H71" s="619"/>
      <c r="I71" s="619"/>
      <c r="J71" s="619"/>
      <c r="K71" s="619"/>
      <c r="L71" s="595"/>
      <c r="M71" s="595"/>
      <c r="N71" s="595"/>
      <c r="O71" s="595"/>
      <c r="P71" s="595"/>
      <c r="Q71" s="595"/>
      <c r="R71" s="595"/>
      <c r="S71" s="595"/>
      <c r="T71" s="595"/>
      <c r="U71" s="595"/>
      <c r="V71" s="595"/>
      <c r="W71" s="595"/>
      <c r="X71" s="595"/>
      <c r="Y71" s="595"/>
      <c r="Z71" s="595"/>
      <c r="AA71" s="595"/>
      <c r="AB71" s="595"/>
      <c r="AC71" s="595"/>
      <c r="AD71" s="595"/>
      <c r="AE71" s="595"/>
      <c r="AF71" s="595"/>
      <c r="AG71" s="595"/>
      <c r="AH71" s="596"/>
      <c r="AI71" s="596"/>
      <c r="AJ71" s="596"/>
      <c r="AK71" s="596"/>
      <c r="AM71" s="584"/>
      <c r="AN71" s="585"/>
      <c r="AO71" s="585"/>
      <c r="AP71" s="585"/>
      <c r="AQ71" s="586"/>
      <c r="AY71" s="229"/>
      <c r="AZ71" s="229"/>
      <c r="BA71" s="229"/>
      <c r="BB71" s="229"/>
      <c r="BC71" s="229"/>
      <c r="BD71" s="229"/>
      <c r="BE71" s="229"/>
      <c r="BF71" s="229"/>
      <c r="BG71" s="229"/>
    </row>
    <row r="72" spans="1:59" s="229" customFormat="1" ht="12" customHeight="1" x14ac:dyDescent="0.15">
      <c r="A72" s="228"/>
      <c r="B72" s="232"/>
      <c r="C72" s="230"/>
      <c r="D72" s="230"/>
      <c r="E72" s="230"/>
      <c r="F72" s="230"/>
      <c r="G72" s="230"/>
      <c r="H72" s="230"/>
      <c r="I72" s="231"/>
      <c r="J72" s="231"/>
      <c r="K72" s="231"/>
      <c r="L72" s="309"/>
      <c r="M72" s="309"/>
      <c r="N72" s="309"/>
      <c r="O72" s="309"/>
      <c r="P72" s="309"/>
      <c r="Q72" s="309"/>
      <c r="R72" s="309"/>
      <c r="S72" s="309"/>
      <c r="T72" s="309"/>
      <c r="U72" s="309"/>
      <c r="V72" s="309"/>
      <c r="W72" s="309"/>
      <c r="X72" s="309"/>
      <c r="Y72" s="309"/>
      <c r="Z72" s="309"/>
      <c r="AA72" s="309"/>
      <c r="AB72" s="310"/>
      <c r="AC72" s="310"/>
      <c r="AD72" s="310"/>
      <c r="AE72" s="299"/>
      <c r="AF72" s="311"/>
      <c r="AG72" s="311"/>
      <c r="AH72" s="311"/>
      <c r="AI72" s="311"/>
      <c r="AJ72" s="311"/>
      <c r="AK72" s="311"/>
      <c r="AM72" s="584"/>
      <c r="AN72" s="585"/>
      <c r="AO72" s="585"/>
      <c r="AP72" s="585"/>
      <c r="AQ72" s="586"/>
      <c r="AY72" s="227"/>
      <c r="AZ72" s="227"/>
      <c r="BA72" s="227"/>
      <c r="BB72" s="227"/>
      <c r="BC72" s="227"/>
      <c r="BD72" s="227"/>
      <c r="BE72" s="227"/>
      <c r="BF72" s="227"/>
      <c r="BG72" s="227"/>
    </row>
    <row r="73" spans="1:59" s="227" customFormat="1" ht="27.75" customHeight="1" x14ac:dyDescent="0.15">
      <c r="A73" s="228"/>
      <c r="B73" s="620" t="s">
        <v>270</v>
      </c>
      <c r="C73" s="621"/>
      <c r="D73" s="621"/>
      <c r="E73" s="621"/>
      <c r="F73" s="621"/>
      <c r="G73" s="621"/>
      <c r="H73" s="621"/>
      <c r="I73" s="621"/>
      <c r="J73" s="621"/>
      <c r="K73" s="622"/>
      <c r="L73" s="607"/>
      <c r="M73" s="608"/>
      <c r="N73" s="608"/>
      <c r="O73" s="608"/>
      <c r="P73" s="608"/>
      <c r="Q73" s="608"/>
      <c r="R73" s="608"/>
      <c r="S73" s="608"/>
      <c r="T73" s="608"/>
      <c r="U73" s="608"/>
      <c r="V73" s="608"/>
      <c r="W73" s="608"/>
      <c r="X73" s="608"/>
      <c r="Y73" s="608"/>
      <c r="Z73" s="608"/>
      <c r="AA73" s="608"/>
      <c r="AB73" s="608"/>
      <c r="AC73" s="608"/>
      <c r="AD73" s="608"/>
      <c r="AE73" s="608"/>
      <c r="AF73" s="608"/>
      <c r="AG73" s="609"/>
      <c r="AH73" s="596"/>
      <c r="AI73" s="596"/>
      <c r="AJ73" s="596"/>
      <c r="AK73" s="596"/>
      <c r="AM73" s="584"/>
      <c r="AN73" s="585"/>
      <c r="AO73" s="585"/>
      <c r="AP73" s="585"/>
      <c r="AQ73" s="586"/>
    </row>
    <row r="74" spans="1:59" s="227" customFormat="1" ht="27.75" customHeight="1" x14ac:dyDescent="0.15">
      <c r="A74" s="228"/>
      <c r="B74" s="623"/>
      <c r="C74" s="624"/>
      <c r="D74" s="624"/>
      <c r="E74" s="624"/>
      <c r="F74" s="624"/>
      <c r="G74" s="624"/>
      <c r="H74" s="624"/>
      <c r="I74" s="624"/>
      <c r="J74" s="624"/>
      <c r="K74" s="625"/>
      <c r="L74" s="595"/>
      <c r="M74" s="595"/>
      <c r="N74" s="595"/>
      <c r="O74" s="595"/>
      <c r="P74" s="595"/>
      <c r="Q74" s="595"/>
      <c r="R74" s="595"/>
      <c r="S74" s="595"/>
      <c r="T74" s="595"/>
      <c r="U74" s="595"/>
      <c r="V74" s="595"/>
      <c r="W74" s="595"/>
      <c r="X74" s="595"/>
      <c r="Y74" s="595"/>
      <c r="Z74" s="595"/>
      <c r="AA74" s="595"/>
      <c r="AB74" s="595"/>
      <c r="AC74" s="595"/>
      <c r="AD74" s="595"/>
      <c r="AE74" s="595"/>
      <c r="AF74" s="595"/>
      <c r="AG74" s="595"/>
      <c r="AH74" s="596"/>
      <c r="AI74" s="596"/>
      <c r="AJ74" s="596"/>
      <c r="AK74" s="596"/>
      <c r="AM74" s="584"/>
      <c r="AN74" s="585"/>
      <c r="AO74" s="585"/>
      <c r="AP74" s="585"/>
      <c r="AQ74" s="586"/>
    </row>
    <row r="75" spans="1:59" s="227" customFormat="1" ht="27.75" customHeight="1" x14ac:dyDescent="0.15">
      <c r="A75" s="228"/>
      <c r="B75" s="610" t="s">
        <v>271</v>
      </c>
      <c r="C75" s="611"/>
      <c r="D75" s="611"/>
      <c r="E75" s="611"/>
      <c r="F75" s="611"/>
      <c r="G75" s="611"/>
      <c r="H75" s="612"/>
      <c r="I75" s="600" t="s">
        <v>272</v>
      </c>
      <c r="J75" s="600"/>
      <c r="K75" s="600"/>
      <c r="L75" s="595"/>
      <c r="M75" s="595"/>
      <c r="N75" s="595"/>
      <c r="O75" s="595"/>
      <c r="P75" s="595"/>
      <c r="Q75" s="595"/>
      <c r="R75" s="595"/>
      <c r="S75" s="595"/>
      <c r="T75" s="595"/>
      <c r="U75" s="595"/>
      <c r="V75" s="595"/>
      <c r="W75" s="595"/>
      <c r="X75" s="595"/>
      <c r="Y75" s="595"/>
      <c r="Z75" s="595"/>
      <c r="AA75" s="595"/>
      <c r="AB75" s="595"/>
      <c r="AC75" s="595"/>
      <c r="AD75" s="595"/>
      <c r="AE75" s="595"/>
      <c r="AF75" s="595"/>
      <c r="AG75" s="595"/>
      <c r="AH75" s="596"/>
      <c r="AI75" s="596"/>
      <c r="AJ75" s="596"/>
      <c r="AK75" s="596"/>
      <c r="AM75" s="584"/>
      <c r="AN75" s="585"/>
      <c r="AO75" s="585"/>
      <c r="AP75" s="585"/>
      <c r="AQ75" s="586"/>
    </row>
    <row r="76" spans="1:59" s="227" customFormat="1" ht="27.75" customHeight="1" x14ac:dyDescent="0.15">
      <c r="A76" s="228"/>
      <c r="B76" s="613"/>
      <c r="C76" s="614"/>
      <c r="D76" s="614"/>
      <c r="E76" s="614"/>
      <c r="F76" s="614"/>
      <c r="G76" s="614"/>
      <c r="H76" s="615"/>
      <c r="I76" s="600" t="s">
        <v>273</v>
      </c>
      <c r="J76" s="600"/>
      <c r="K76" s="600"/>
      <c r="L76" s="595"/>
      <c r="M76" s="595"/>
      <c r="N76" s="595"/>
      <c r="O76" s="595"/>
      <c r="P76" s="595"/>
      <c r="Q76" s="595"/>
      <c r="R76" s="595"/>
      <c r="S76" s="595"/>
      <c r="T76" s="595"/>
      <c r="U76" s="595"/>
      <c r="V76" s="595"/>
      <c r="W76" s="595"/>
      <c r="X76" s="595"/>
      <c r="Y76" s="595"/>
      <c r="Z76" s="595"/>
      <c r="AA76" s="595"/>
      <c r="AB76" s="595"/>
      <c r="AC76" s="595"/>
      <c r="AD76" s="595"/>
      <c r="AE76" s="595"/>
      <c r="AF76" s="595"/>
      <c r="AG76" s="595"/>
      <c r="AH76" s="596"/>
      <c r="AI76" s="596"/>
      <c r="AJ76" s="596"/>
      <c r="AK76" s="596"/>
      <c r="AM76" s="584"/>
      <c r="AN76" s="585"/>
      <c r="AO76" s="585"/>
      <c r="AP76" s="585"/>
      <c r="AQ76" s="586"/>
    </row>
    <row r="77" spans="1:59" s="227" customFormat="1" ht="12" customHeight="1" x14ac:dyDescent="0.15">
      <c r="A77" s="228"/>
      <c r="B77" s="232"/>
      <c r="C77" s="232"/>
      <c r="D77" s="232"/>
      <c r="E77" s="232"/>
      <c r="F77" s="232"/>
      <c r="G77" s="232"/>
      <c r="H77" s="232"/>
      <c r="I77" s="233"/>
      <c r="J77" s="233"/>
      <c r="K77" s="233"/>
      <c r="L77" s="309"/>
      <c r="M77" s="309"/>
      <c r="N77" s="309"/>
      <c r="O77" s="309"/>
      <c r="P77" s="309"/>
      <c r="Q77" s="309"/>
      <c r="R77" s="309"/>
      <c r="S77" s="309"/>
      <c r="T77" s="309"/>
      <c r="U77" s="309"/>
      <c r="V77" s="309"/>
      <c r="W77" s="309"/>
      <c r="X77" s="309"/>
      <c r="Y77" s="309"/>
      <c r="Z77" s="309"/>
      <c r="AA77" s="309"/>
      <c r="AB77" s="312"/>
      <c r="AC77" s="312"/>
      <c r="AD77" s="312"/>
      <c r="AE77" s="313"/>
      <c r="AF77" s="312"/>
      <c r="AG77" s="312"/>
      <c r="AH77" s="312"/>
      <c r="AI77" s="310"/>
      <c r="AJ77" s="310"/>
      <c r="AK77" s="310"/>
      <c r="AM77" s="584"/>
      <c r="AN77" s="585"/>
      <c r="AO77" s="585"/>
      <c r="AP77" s="585"/>
      <c r="AQ77" s="586"/>
    </row>
    <row r="78" spans="1:59" s="227" customFormat="1" ht="27.75" customHeight="1" x14ac:dyDescent="0.15">
      <c r="A78" s="228"/>
      <c r="B78" s="641" t="s">
        <v>274</v>
      </c>
      <c r="C78" s="641"/>
      <c r="D78" s="641" t="s">
        <v>275</v>
      </c>
      <c r="E78" s="641"/>
      <c r="F78" s="641"/>
      <c r="G78" s="641"/>
      <c r="H78" s="641"/>
      <c r="I78" s="600" t="s">
        <v>272</v>
      </c>
      <c r="J78" s="600"/>
      <c r="K78" s="600"/>
      <c r="L78" s="607"/>
      <c r="M78" s="608"/>
      <c r="N78" s="608"/>
      <c r="O78" s="608"/>
      <c r="P78" s="608"/>
      <c r="Q78" s="608"/>
      <c r="R78" s="608"/>
      <c r="S78" s="608"/>
      <c r="T78" s="608"/>
      <c r="U78" s="608"/>
      <c r="V78" s="608"/>
      <c r="W78" s="608"/>
      <c r="X78" s="608"/>
      <c r="Y78" s="608"/>
      <c r="Z78" s="608"/>
      <c r="AA78" s="608"/>
      <c r="AB78" s="608"/>
      <c r="AC78" s="608"/>
      <c r="AD78" s="608"/>
      <c r="AE78" s="608"/>
      <c r="AF78" s="608"/>
      <c r="AG78" s="609"/>
      <c r="AH78" s="596"/>
      <c r="AI78" s="596"/>
      <c r="AJ78" s="596"/>
      <c r="AK78" s="596"/>
      <c r="AM78" s="584"/>
      <c r="AN78" s="585"/>
      <c r="AO78" s="585"/>
      <c r="AP78" s="585"/>
      <c r="AQ78" s="586"/>
      <c r="AY78" s="229"/>
      <c r="AZ78" s="229"/>
      <c r="BA78" s="229"/>
      <c r="BB78" s="229"/>
      <c r="BC78" s="229"/>
      <c r="BD78" s="229"/>
      <c r="BE78" s="229"/>
      <c r="BF78" s="229"/>
      <c r="BG78" s="229"/>
    </row>
    <row r="79" spans="1:59" s="229" customFormat="1" ht="27.75" customHeight="1" x14ac:dyDescent="0.15">
      <c r="A79" s="228"/>
      <c r="B79" s="641"/>
      <c r="C79" s="641"/>
      <c r="D79" s="641"/>
      <c r="E79" s="641"/>
      <c r="F79" s="641"/>
      <c r="G79" s="641"/>
      <c r="H79" s="641"/>
      <c r="I79" s="600" t="s">
        <v>273</v>
      </c>
      <c r="J79" s="600"/>
      <c r="K79" s="600"/>
      <c r="L79" s="595"/>
      <c r="M79" s="595"/>
      <c r="N79" s="595"/>
      <c r="O79" s="595"/>
      <c r="P79" s="595"/>
      <c r="Q79" s="595"/>
      <c r="R79" s="595"/>
      <c r="S79" s="595"/>
      <c r="T79" s="595"/>
      <c r="U79" s="595"/>
      <c r="V79" s="595"/>
      <c r="W79" s="595"/>
      <c r="X79" s="595"/>
      <c r="Y79" s="595"/>
      <c r="Z79" s="595"/>
      <c r="AA79" s="595"/>
      <c r="AB79" s="595"/>
      <c r="AC79" s="595"/>
      <c r="AD79" s="595"/>
      <c r="AE79" s="595"/>
      <c r="AF79" s="595"/>
      <c r="AG79" s="595"/>
      <c r="AH79" s="596"/>
      <c r="AI79" s="596"/>
      <c r="AJ79" s="596"/>
      <c r="AK79" s="596"/>
      <c r="AM79" s="584"/>
      <c r="AN79" s="585"/>
      <c r="AO79" s="585"/>
      <c r="AP79" s="585"/>
      <c r="AQ79" s="586"/>
      <c r="AY79" s="227"/>
      <c r="AZ79" s="227"/>
      <c r="BA79" s="227"/>
      <c r="BB79" s="227"/>
      <c r="BC79" s="227"/>
      <c r="BD79" s="227"/>
      <c r="BE79" s="227"/>
      <c r="BF79" s="227"/>
      <c r="BG79" s="227"/>
    </row>
    <row r="80" spans="1:59" s="227" customFormat="1" ht="27.75" customHeight="1" x14ac:dyDescent="0.15">
      <c r="A80" s="228"/>
      <c r="B80" s="641"/>
      <c r="C80" s="641"/>
      <c r="D80" s="641" t="s">
        <v>277</v>
      </c>
      <c r="E80" s="641"/>
      <c r="F80" s="641"/>
      <c r="G80" s="641"/>
      <c r="H80" s="641"/>
      <c r="I80" s="600" t="s">
        <v>272</v>
      </c>
      <c r="J80" s="600"/>
      <c r="K80" s="600"/>
      <c r="L80" s="607"/>
      <c r="M80" s="608"/>
      <c r="N80" s="608"/>
      <c r="O80" s="608"/>
      <c r="P80" s="608"/>
      <c r="Q80" s="608"/>
      <c r="R80" s="608"/>
      <c r="S80" s="608"/>
      <c r="T80" s="608"/>
      <c r="U80" s="608"/>
      <c r="V80" s="608"/>
      <c r="W80" s="608"/>
      <c r="X80" s="608"/>
      <c r="Y80" s="608"/>
      <c r="Z80" s="608"/>
      <c r="AA80" s="608"/>
      <c r="AB80" s="608"/>
      <c r="AC80" s="608"/>
      <c r="AD80" s="608"/>
      <c r="AE80" s="608"/>
      <c r="AF80" s="608"/>
      <c r="AG80" s="609"/>
      <c r="AH80" s="596"/>
      <c r="AI80" s="596"/>
      <c r="AJ80" s="596"/>
      <c r="AK80" s="596"/>
      <c r="AL80" s="234"/>
      <c r="AM80" s="584"/>
      <c r="AN80" s="585"/>
      <c r="AO80" s="585"/>
      <c r="AP80" s="585"/>
      <c r="AQ80" s="586"/>
    </row>
    <row r="81" spans="1:59" s="227" customFormat="1" ht="27.75" customHeight="1" x14ac:dyDescent="0.15">
      <c r="A81" s="228"/>
      <c r="B81" s="641"/>
      <c r="C81" s="641"/>
      <c r="D81" s="641"/>
      <c r="E81" s="641"/>
      <c r="F81" s="641"/>
      <c r="G81" s="641"/>
      <c r="H81" s="641"/>
      <c r="I81" s="600" t="s">
        <v>273</v>
      </c>
      <c r="J81" s="600"/>
      <c r="K81" s="600"/>
      <c r="L81" s="595"/>
      <c r="M81" s="595"/>
      <c r="N81" s="595"/>
      <c r="O81" s="595"/>
      <c r="P81" s="595"/>
      <c r="Q81" s="595"/>
      <c r="R81" s="595"/>
      <c r="S81" s="595"/>
      <c r="T81" s="595"/>
      <c r="U81" s="595"/>
      <c r="V81" s="595"/>
      <c r="W81" s="595"/>
      <c r="X81" s="595"/>
      <c r="Y81" s="595"/>
      <c r="Z81" s="595"/>
      <c r="AA81" s="595"/>
      <c r="AB81" s="595"/>
      <c r="AC81" s="595"/>
      <c r="AD81" s="595"/>
      <c r="AE81" s="595"/>
      <c r="AF81" s="595"/>
      <c r="AG81" s="595"/>
      <c r="AH81" s="596"/>
      <c r="AI81" s="596"/>
      <c r="AJ81" s="596"/>
      <c r="AK81" s="596"/>
      <c r="AL81" s="234"/>
      <c r="AM81" s="584"/>
      <c r="AN81" s="585"/>
      <c r="AO81" s="585"/>
      <c r="AP81" s="585"/>
      <c r="AQ81" s="586"/>
      <c r="AY81" s="229"/>
      <c r="AZ81" s="229"/>
      <c r="BA81" s="229"/>
      <c r="BB81" s="229"/>
      <c r="BC81" s="229"/>
      <c r="BD81" s="229"/>
      <c r="BE81" s="229"/>
      <c r="BF81" s="229"/>
      <c r="BG81" s="229"/>
    </row>
    <row r="82" spans="1:59" s="229" customFormat="1" ht="12" customHeight="1" x14ac:dyDescent="0.15">
      <c r="A82" s="228"/>
      <c r="B82" s="235"/>
      <c r="C82" s="236"/>
      <c r="D82" s="236"/>
      <c r="E82" s="236"/>
      <c r="F82" s="236"/>
      <c r="G82" s="236"/>
      <c r="H82" s="236"/>
      <c r="I82" s="231"/>
      <c r="J82" s="231"/>
      <c r="K82" s="231"/>
      <c r="L82" s="309"/>
      <c r="M82" s="309"/>
      <c r="N82" s="309"/>
      <c r="O82" s="309"/>
      <c r="P82" s="309"/>
      <c r="Q82" s="309"/>
      <c r="R82" s="309"/>
      <c r="S82" s="309"/>
      <c r="T82" s="309"/>
      <c r="U82" s="309"/>
      <c r="V82" s="309"/>
      <c r="W82" s="309"/>
      <c r="X82" s="309"/>
      <c r="Y82" s="309"/>
      <c r="Z82" s="309"/>
      <c r="AA82" s="309"/>
      <c r="AB82" s="311"/>
      <c r="AC82" s="311"/>
      <c r="AD82" s="311"/>
      <c r="AE82" s="299"/>
      <c r="AF82" s="311"/>
      <c r="AG82" s="311"/>
      <c r="AH82" s="311"/>
      <c r="AI82" s="310"/>
      <c r="AJ82" s="310"/>
      <c r="AK82" s="310"/>
      <c r="AL82" s="237"/>
      <c r="AM82" s="587"/>
      <c r="AN82" s="588"/>
      <c r="AO82" s="588"/>
      <c r="AP82" s="588"/>
      <c r="AQ82" s="589"/>
      <c r="AY82" s="227"/>
      <c r="AZ82" s="227"/>
      <c r="BA82" s="227"/>
      <c r="BB82" s="227"/>
      <c r="BC82" s="227"/>
      <c r="BD82" s="227"/>
      <c r="BE82" s="227"/>
      <c r="BF82" s="227"/>
      <c r="BG82" s="227"/>
    </row>
    <row r="83" spans="1:59" s="227" customFormat="1" ht="27.95" customHeight="1" x14ac:dyDescent="0.2">
      <c r="A83" s="228"/>
      <c r="B83" s="640" t="s">
        <v>278</v>
      </c>
      <c r="C83" s="640"/>
      <c r="D83" s="640"/>
      <c r="E83" s="640"/>
      <c r="F83" s="640"/>
      <c r="G83" s="640"/>
      <c r="H83" s="640"/>
      <c r="I83" s="640"/>
      <c r="J83" s="640"/>
      <c r="K83" s="640"/>
      <c r="L83" s="607"/>
      <c r="M83" s="608"/>
      <c r="N83" s="608"/>
      <c r="O83" s="608"/>
      <c r="P83" s="608"/>
      <c r="Q83" s="608"/>
      <c r="R83" s="608"/>
      <c r="S83" s="608"/>
      <c r="T83" s="608"/>
      <c r="U83" s="608"/>
      <c r="V83" s="608"/>
      <c r="W83" s="608"/>
      <c r="X83" s="608"/>
      <c r="Y83" s="608"/>
      <c r="Z83" s="608"/>
      <c r="AA83" s="608"/>
      <c r="AB83" s="608"/>
      <c r="AC83" s="608"/>
      <c r="AD83" s="608"/>
      <c r="AE83" s="608"/>
      <c r="AF83" s="608"/>
      <c r="AG83" s="609"/>
      <c r="AH83" s="596"/>
      <c r="AI83" s="596"/>
      <c r="AJ83" s="596"/>
      <c r="AK83" s="596"/>
      <c r="AL83" s="234"/>
      <c r="AM83" s="631"/>
      <c r="AN83" s="632"/>
      <c r="AO83" s="632"/>
      <c r="AP83" s="632"/>
      <c r="AQ83" s="238" t="s">
        <v>280</v>
      </c>
    </row>
    <row r="84" spans="1:59" s="227" customFormat="1" ht="27.95" customHeight="1" x14ac:dyDescent="0.2">
      <c r="A84" s="228"/>
      <c r="B84" s="633" t="s">
        <v>281</v>
      </c>
      <c r="C84" s="634"/>
      <c r="D84" s="634"/>
      <c r="E84" s="634"/>
      <c r="F84" s="634"/>
      <c r="G84" s="634"/>
      <c r="H84" s="634"/>
      <c r="I84" s="634"/>
      <c r="J84" s="634"/>
      <c r="K84" s="635"/>
      <c r="L84" s="595"/>
      <c r="M84" s="595"/>
      <c r="N84" s="595"/>
      <c r="O84" s="595"/>
      <c r="P84" s="595"/>
      <c r="Q84" s="595"/>
      <c r="R84" s="595"/>
      <c r="S84" s="595"/>
      <c r="T84" s="595"/>
      <c r="U84" s="595"/>
      <c r="V84" s="595"/>
      <c r="W84" s="595"/>
      <c r="X84" s="595"/>
      <c r="Y84" s="595"/>
      <c r="Z84" s="595"/>
      <c r="AA84" s="595"/>
      <c r="AB84" s="595"/>
      <c r="AC84" s="595"/>
      <c r="AD84" s="595"/>
      <c r="AE84" s="595"/>
      <c r="AF84" s="595"/>
      <c r="AG84" s="595"/>
      <c r="AH84" s="596"/>
      <c r="AI84" s="596"/>
      <c r="AJ84" s="596"/>
      <c r="AK84" s="596"/>
      <c r="AL84" s="234"/>
      <c r="AM84" s="636" t="str">
        <f>IF(AND(AM83&lt;&gt;"",AK14&lt;&gt;"",AK14&lt;&gt;0),ROUNDDOWN(ROUND(AM83,0)/ROUND(AK14,2),0),"")</f>
        <v/>
      </c>
      <c r="AN84" s="637"/>
      <c r="AO84" s="637"/>
      <c r="AP84" s="638" t="s">
        <v>282</v>
      </c>
      <c r="AQ84" s="639"/>
    </row>
    <row r="85" spans="1:59" s="227" customFormat="1" ht="12" customHeight="1" x14ac:dyDescent="0.15">
      <c r="A85" s="228"/>
      <c r="B85" s="239"/>
      <c r="C85" s="240"/>
      <c r="D85" s="240"/>
      <c r="E85" s="412"/>
      <c r="F85" s="412"/>
      <c r="G85" s="412"/>
      <c r="H85" s="412"/>
      <c r="I85" s="412"/>
      <c r="J85" s="412"/>
      <c r="K85" s="412"/>
      <c r="L85" s="412"/>
      <c r="M85" s="412"/>
      <c r="N85" s="412"/>
      <c r="O85" s="412"/>
      <c r="P85" s="412"/>
      <c r="Q85" s="412"/>
      <c r="R85" s="412"/>
      <c r="S85" s="412"/>
      <c r="T85" s="412"/>
      <c r="U85" s="412"/>
      <c r="V85" s="412"/>
      <c r="W85" s="412"/>
      <c r="X85" s="412"/>
      <c r="Y85" s="412"/>
      <c r="Z85" s="241"/>
      <c r="AA85" s="241"/>
      <c r="AB85" s="241"/>
      <c r="AC85" s="241"/>
      <c r="AD85" s="241"/>
      <c r="AE85" s="234"/>
      <c r="AH85" s="234"/>
      <c r="AI85" s="234"/>
      <c r="AJ85" s="234"/>
      <c r="AK85" s="234"/>
      <c r="AL85" s="234"/>
      <c r="AY85" s="229"/>
      <c r="AZ85" s="229"/>
      <c r="BA85" s="229"/>
      <c r="BB85" s="229"/>
      <c r="BC85" s="229"/>
      <c r="BD85" s="229"/>
      <c r="BE85" s="229"/>
      <c r="BF85" s="229"/>
      <c r="BG85" s="229"/>
    </row>
    <row r="86" spans="1:59" s="229" customFormat="1" ht="17.25" customHeight="1" x14ac:dyDescent="0.15">
      <c r="A86" s="228"/>
      <c r="B86" s="225" t="s">
        <v>283</v>
      </c>
      <c r="C86" s="242"/>
      <c r="D86" s="242"/>
      <c r="E86" s="231"/>
      <c r="F86" s="231"/>
      <c r="G86" s="231"/>
      <c r="H86" s="231"/>
      <c r="I86" s="231"/>
      <c r="J86" s="233"/>
      <c r="K86" s="233"/>
      <c r="L86" s="233"/>
      <c r="M86" s="233"/>
      <c r="N86" s="233"/>
      <c r="O86" s="233"/>
      <c r="P86" s="233"/>
      <c r="Q86" s="233"/>
      <c r="R86" s="233"/>
      <c r="S86" s="233"/>
      <c r="T86" s="233"/>
      <c r="U86" s="233"/>
      <c r="V86" s="233"/>
      <c r="W86" s="233"/>
      <c r="X86" s="233"/>
      <c r="Y86" s="233"/>
      <c r="Z86" s="233"/>
      <c r="AA86" s="233"/>
      <c r="AB86" s="233"/>
      <c r="AC86" s="233"/>
      <c r="AD86" s="233"/>
      <c r="AE86" s="237"/>
      <c r="AH86" s="233"/>
      <c r="AI86" s="166"/>
      <c r="AJ86" s="166"/>
      <c r="AK86" s="166"/>
      <c r="AL86" s="237"/>
      <c r="AY86" s="227"/>
      <c r="AZ86" s="227"/>
      <c r="BA86" s="227"/>
      <c r="BB86" s="227"/>
      <c r="BC86" s="227"/>
      <c r="BD86" s="227"/>
      <c r="BE86" s="227"/>
      <c r="BF86" s="227"/>
      <c r="BG86" s="227"/>
    </row>
    <row r="87" spans="1:59" s="227" customFormat="1" ht="24.95" customHeight="1" x14ac:dyDescent="0.15">
      <c r="A87" s="228"/>
      <c r="B87" s="647" t="s">
        <v>284</v>
      </c>
      <c r="C87" s="648"/>
      <c r="D87" s="649"/>
      <c r="E87" s="650" t="s">
        <v>285</v>
      </c>
      <c r="F87" s="650"/>
      <c r="G87" s="650"/>
      <c r="H87" s="650"/>
      <c r="I87" s="650"/>
      <c r="J87" s="650"/>
      <c r="K87" s="650"/>
      <c r="L87" s="650" t="s">
        <v>286</v>
      </c>
      <c r="M87" s="650"/>
      <c r="N87" s="650"/>
      <c r="O87" s="650"/>
      <c r="P87" s="650"/>
      <c r="Q87" s="650"/>
      <c r="R87" s="650"/>
      <c r="S87" s="650"/>
      <c r="T87" s="650"/>
      <c r="U87" s="650"/>
      <c r="V87" s="651" t="s">
        <v>287</v>
      </c>
      <c r="W87" s="651"/>
      <c r="X87" s="651"/>
      <c r="Y87" s="651"/>
      <c r="Z87" s="651"/>
      <c r="AA87" s="651"/>
      <c r="AB87" s="651"/>
      <c r="AC87" s="651"/>
      <c r="AD87" s="651"/>
      <c r="AE87" s="651"/>
      <c r="AF87" s="651"/>
      <c r="AG87" s="651"/>
      <c r="AH87" s="652" t="s">
        <v>288</v>
      </c>
      <c r="AI87" s="652"/>
      <c r="AJ87" s="652"/>
      <c r="AK87" s="652"/>
      <c r="AL87" s="234"/>
      <c r="AM87" s="653" t="s">
        <v>289</v>
      </c>
      <c r="AN87" s="653"/>
      <c r="AO87" s="653"/>
      <c r="AP87" s="653"/>
      <c r="AQ87" s="653"/>
    </row>
    <row r="88" spans="1:59" s="227" customFormat="1" ht="12" customHeight="1" x14ac:dyDescent="0.15">
      <c r="A88" s="228"/>
      <c r="B88" s="654" t="s">
        <v>290</v>
      </c>
      <c r="C88" s="655"/>
      <c r="D88" s="656"/>
      <c r="E88" s="595"/>
      <c r="F88" s="595"/>
      <c r="G88" s="595"/>
      <c r="H88" s="595"/>
      <c r="I88" s="595"/>
      <c r="J88" s="595"/>
      <c r="K88" s="595"/>
      <c r="L88" s="595"/>
      <c r="M88" s="595"/>
      <c r="N88" s="595"/>
      <c r="O88" s="595"/>
      <c r="P88" s="595"/>
      <c r="Q88" s="595"/>
      <c r="R88" s="595"/>
      <c r="S88" s="595"/>
      <c r="T88" s="595"/>
      <c r="U88" s="595"/>
      <c r="V88" s="595"/>
      <c r="W88" s="595"/>
      <c r="X88" s="595"/>
      <c r="Y88" s="595"/>
      <c r="Z88" s="595"/>
      <c r="AA88" s="595"/>
      <c r="AB88" s="595"/>
      <c r="AC88" s="595"/>
      <c r="AD88" s="595"/>
      <c r="AE88" s="595"/>
      <c r="AF88" s="595"/>
      <c r="AG88" s="595"/>
      <c r="AH88" s="596"/>
      <c r="AI88" s="596"/>
      <c r="AJ88" s="596"/>
      <c r="AK88" s="596"/>
      <c r="AL88" s="234"/>
      <c r="AM88" s="653"/>
      <c r="AN88" s="653"/>
      <c r="AO88" s="653"/>
      <c r="AP88" s="653"/>
      <c r="AQ88" s="653"/>
    </row>
    <row r="89" spans="1:59" s="227" customFormat="1" ht="30" customHeight="1" x14ac:dyDescent="0.2">
      <c r="A89" s="228"/>
      <c r="B89" s="657"/>
      <c r="C89" s="658"/>
      <c r="D89" s="659"/>
      <c r="E89" s="595"/>
      <c r="F89" s="595"/>
      <c r="G89" s="595"/>
      <c r="H89" s="595"/>
      <c r="I89" s="595"/>
      <c r="J89" s="595"/>
      <c r="K89" s="595"/>
      <c r="L89" s="595"/>
      <c r="M89" s="595"/>
      <c r="N89" s="595"/>
      <c r="O89" s="595"/>
      <c r="P89" s="595"/>
      <c r="Q89" s="595"/>
      <c r="R89" s="595"/>
      <c r="S89" s="595"/>
      <c r="T89" s="595"/>
      <c r="U89" s="595"/>
      <c r="V89" s="595"/>
      <c r="W89" s="595"/>
      <c r="X89" s="595"/>
      <c r="Y89" s="595"/>
      <c r="Z89" s="595"/>
      <c r="AA89" s="595"/>
      <c r="AB89" s="595"/>
      <c r="AC89" s="595"/>
      <c r="AD89" s="595"/>
      <c r="AE89" s="595"/>
      <c r="AF89" s="595"/>
      <c r="AG89" s="595"/>
      <c r="AH89" s="596"/>
      <c r="AI89" s="596"/>
      <c r="AJ89" s="596"/>
      <c r="AK89" s="596"/>
      <c r="AL89" s="234"/>
      <c r="AM89" s="642"/>
      <c r="AN89" s="643"/>
      <c r="AO89" s="643"/>
      <c r="AP89" s="643"/>
      <c r="AQ89" s="243" t="s">
        <v>280</v>
      </c>
    </row>
    <row r="90" spans="1:59" s="227" customFormat="1" ht="24.95" customHeight="1" x14ac:dyDescent="0.2">
      <c r="A90" s="228"/>
      <c r="B90" s="660"/>
      <c r="C90" s="661"/>
      <c r="D90" s="662"/>
      <c r="E90" s="644" t="s">
        <v>294</v>
      </c>
      <c r="F90" s="644"/>
      <c r="G90" s="644"/>
      <c r="H90" s="644"/>
      <c r="I90" s="644"/>
      <c r="J90" s="644"/>
      <c r="K90" s="644"/>
      <c r="L90" s="644"/>
      <c r="M90" s="644"/>
      <c r="N90" s="644"/>
      <c r="O90" s="644"/>
      <c r="P90" s="644"/>
      <c r="Q90" s="644"/>
      <c r="R90" s="644"/>
      <c r="S90" s="644"/>
      <c r="T90" s="644"/>
      <c r="U90" s="644"/>
      <c r="V90" s="644"/>
      <c r="W90" s="644"/>
      <c r="X90" s="644"/>
      <c r="Y90" s="644"/>
      <c r="Z90" s="644"/>
      <c r="AA90" s="644"/>
      <c r="AB90" s="644"/>
      <c r="AC90" s="644"/>
      <c r="AD90" s="644"/>
      <c r="AE90" s="644"/>
      <c r="AF90" s="644"/>
      <c r="AG90" s="644"/>
      <c r="AH90" s="596"/>
      <c r="AI90" s="596"/>
      <c r="AJ90" s="596"/>
      <c r="AK90" s="596"/>
      <c r="AL90" s="234"/>
      <c r="AM90" s="636" t="str">
        <f>IF(AND(AM89&lt;&gt;"",AK14&lt;&gt;"",AK14&lt;&gt;0),ROUNDDOWN(ROUND(AM89,0)/ROUND(AK14,2),0),"")</f>
        <v/>
      </c>
      <c r="AN90" s="637"/>
      <c r="AO90" s="637"/>
      <c r="AP90" s="645" t="s">
        <v>282</v>
      </c>
      <c r="AQ90" s="646"/>
      <c r="AY90" s="139"/>
      <c r="AZ90" s="139"/>
      <c r="BA90" s="139"/>
      <c r="BB90" s="139"/>
      <c r="BC90" s="139"/>
      <c r="BD90" s="139"/>
      <c r="BE90" s="139"/>
      <c r="BF90" s="139"/>
      <c r="BG90" s="139"/>
    </row>
    <row r="91" spans="1:59" s="139" customFormat="1" ht="12" customHeight="1" x14ac:dyDescent="0.2">
      <c r="A91" s="155"/>
      <c r="B91" s="244"/>
      <c r="C91" s="244"/>
      <c r="D91" s="244"/>
      <c r="E91" s="244"/>
      <c r="F91" s="244"/>
      <c r="G91" s="244"/>
      <c r="H91" s="244"/>
      <c r="I91" s="244"/>
      <c r="J91" s="244"/>
      <c r="K91" s="244"/>
      <c r="L91" s="244"/>
      <c r="M91" s="244"/>
      <c r="N91" s="244"/>
      <c r="O91" s="244"/>
      <c r="P91" s="244"/>
      <c r="Q91" s="244"/>
      <c r="R91" s="244"/>
      <c r="S91" s="244"/>
      <c r="T91" s="244"/>
      <c r="U91" s="244"/>
      <c r="V91" s="244"/>
      <c r="W91" s="244"/>
      <c r="X91" s="244"/>
      <c r="Y91" s="244"/>
      <c r="Z91" s="244"/>
      <c r="AA91" s="244"/>
      <c r="AE91" s="157"/>
      <c r="AH91" s="245"/>
      <c r="AI91" s="241"/>
      <c r="AJ91" s="241"/>
      <c r="AK91" s="241"/>
      <c r="AL91" s="157"/>
    </row>
    <row r="92" spans="1:59" s="139" customFormat="1" ht="24.95" customHeight="1" x14ac:dyDescent="0.15">
      <c r="A92" s="155"/>
      <c r="B92" s="647" t="s">
        <v>284</v>
      </c>
      <c r="C92" s="648"/>
      <c r="D92" s="649"/>
      <c r="E92" s="675" t="s">
        <v>295</v>
      </c>
      <c r="F92" s="675"/>
      <c r="G92" s="675"/>
      <c r="H92" s="675"/>
      <c r="I92" s="675"/>
      <c r="J92" s="675"/>
      <c r="K92" s="675"/>
      <c r="L92" s="675" t="s">
        <v>296</v>
      </c>
      <c r="M92" s="675"/>
      <c r="N92" s="675"/>
      <c r="O92" s="675"/>
      <c r="P92" s="675"/>
      <c r="Q92" s="675"/>
      <c r="R92" s="675"/>
      <c r="S92" s="675"/>
      <c r="T92" s="675"/>
      <c r="U92" s="675"/>
      <c r="V92" s="676" t="s">
        <v>297</v>
      </c>
      <c r="W92" s="676"/>
      <c r="X92" s="676"/>
      <c r="Y92" s="676"/>
      <c r="Z92" s="676"/>
      <c r="AA92" s="676"/>
      <c r="AB92" s="676"/>
      <c r="AC92" s="676"/>
      <c r="AD92" s="676"/>
      <c r="AE92" s="676"/>
      <c r="AF92" s="676"/>
      <c r="AG92" s="676"/>
      <c r="AH92" s="652" t="s">
        <v>298</v>
      </c>
      <c r="AI92" s="652"/>
      <c r="AJ92" s="652"/>
      <c r="AK92" s="652"/>
      <c r="AL92" s="157"/>
    </row>
    <row r="93" spans="1:59" s="139" customFormat="1" ht="27.75" customHeight="1" x14ac:dyDescent="0.15">
      <c r="A93" s="155"/>
      <c r="B93" s="654" t="s">
        <v>299</v>
      </c>
      <c r="C93" s="655"/>
      <c r="D93" s="656"/>
      <c r="E93" s="595"/>
      <c r="F93" s="595"/>
      <c r="G93" s="595"/>
      <c r="H93" s="595"/>
      <c r="I93" s="595"/>
      <c r="J93" s="595"/>
      <c r="K93" s="595"/>
      <c r="L93" s="595"/>
      <c r="M93" s="595"/>
      <c r="N93" s="595"/>
      <c r="O93" s="595"/>
      <c r="P93" s="595"/>
      <c r="Q93" s="595"/>
      <c r="R93" s="595"/>
      <c r="S93" s="595"/>
      <c r="T93" s="595"/>
      <c r="U93" s="595"/>
      <c r="V93" s="595"/>
      <c r="W93" s="595"/>
      <c r="X93" s="595"/>
      <c r="Y93" s="595"/>
      <c r="Z93" s="595"/>
      <c r="AA93" s="595"/>
      <c r="AB93" s="595"/>
      <c r="AC93" s="595"/>
      <c r="AD93" s="595"/>
      <c r="AE93" s="595"/>
      <c r="AF93" s="595"/>
      <c r="AG93" s="595"/>
      <c r="AH93" s="596"/>
      <c r="AI93" s="596"/>
      <c r="AJ93" s="596"/>
      <c r="AK93" s="596"/>
      <c r="AL93" s="157"/>
    </row>
    <row r="94" spans="1:59" s="227" customFormat="1" ht="27.75" customHeight="1" x14ac:dyDescent="0.15">
      <c r="A94" s="228"/>
      <c r="B94" s="660"/>
      <c r="C94" s="661"/>
      <c r="D94" s="662"/>
      <c r="E94" s="595"/>
      <c r="F94" s="595"/>
      <c r="G94" s="595"/>
      <c r="H94" s="595"/>
      <c r="I94" s="595"/>
      <c r="J94" s="595"/>
      <c r="K94" s="595"/>
      <c r="L94" s="595"/>
      <c r="M94" s="595"/>
      <c r="N94" s="595"/>
      <c r="O94" s="595"/>
      <c r="P94" s="595"/>
      <c r="Q94" s="595"/>
      <c r="R94" s="595"/>
      <c r="S94" s="595"/>
      <c r="T94" s="595"/>
      <c r="U94" s="595"/>
      <c r="V94" s="595"/>
      <c r="W94" s="595"/>
      <c r="X94" s="595"/>
      <c r="Y94" s="595"/>
      <c r="Z94" s="595"/>
      <c r="AA94" s="595"/>
      <c r="AB94" s="595"/>
      <c r="AC94" s="595"/>
      <c r="AD94" s="595"/>
      <c r="AE94" s="595"/>
      <c r="AF94" s="595"/>
      <c r="AG94" s="595"/>
      <c r="AH94" s="596"/>
      <c r="AI94" s="596"/>
      <c r="AJ94" s="596"/>
      <c r="AK94" s="596"/>
      <c r="AL94" s="234"/>
    </row>
    <row r="95" spans="1:59" s="227" customFormat="1" ht="11.25" customHeight="1" x14ac:dyDescent="0.15">
      <c r="A95" s="246"/>
      <c r="B95" s="247"/>
      <c r="C95" s="247"/>
      <c r="D95" s="247"/>
      <c r="E95" s="396"/>
      <c r="F95" s="396"/>
      <c r="G95" s="396"/>
      <c r="H95" s="396"/>
      <c r="I95" s="396"/>
      <c r="J95" s="396"/>
      <c r="K95" s="396"/>
      <c r="L95" s="397"/>
      <c r="M95" s="397"/>
      <c r="N95" s="397"/>
      <c r="O95" s="397"/>
      <c r="P95" s="397"/>
      <c r="Q95" s="397"/>
      <c r="R95" s="397"/>
      <c r="S95" s="397"/>
      <c r="T95" s="397"/>
      <c r="U95" s="397"/>
      <c r="V95" s="397"/>
      <c r="W95" s="397"/>
      <c r="X95" s="397"/>
      <c r="Y95" s="397"/>
      <c r="Z95" s="397"/>
      <c r="AA95" s="397"/>
      <c r="AB95" s="397"/>
      <c r="AC95" s="397"/>
      <c r="AD95" s="397"/>
      <c r="AE95" s="397"/>
      <c r="AF95" s="397"/>
      <c r="AG95" s="397"/>
      <c r="AH95" s="250"/>
      <c r="AI95" s="250"/>
      <c r="AJ95" s="250"/>
      <c r="AK95" s="250"/>
    </row>
    <row r="96" spans="1:59" s="227" customFormat="1" ht="12" customHeight="1" x14ac:dyDescent="0.2">
      <c r="A96" s="246"/>
      <c r="B96" s="247"/>
      <c r="C96" s="247"/>
      <c r="D96" s="247"/>
      <c r="E96" s="397"/>
      <c r="F96" s="397"/>
      <c r="G96" s="397"/>
      <c r="H96" s="397"/>
      <c r="I96" s="397"/>
      <c r="J96" s="397"/>
      <c r="K96" s="397"/>
      <c r="L96" s="397"/>
      <c r="M96" s="397"/>
      <c r="N96" s="397"/>
      <c r="O96" s="397"/>
      <c r="P96" s="397"/>
      <c r="Q96" s="397"/>
      <c r="R96" s="397"/>
      <c r="S96" s="397"/>
      <c r="T96" s="397"/>
      <c r="U96" s="397"/>
      <c r="V96" s="397"/>
      <c r="W96" s="397"/>
      <c r="X96" s="397"/>
      <c r="Y96" s="397"/>
      <c r="Z96" s="397"/>
      <c r="AA96" s="397"/>
      <c r="AB96" s="398"/>
      <c r="AC96" s="398"/>
      <c r="AD96" s="398"/>
      <c r="AF96" s="252"/>
      <c r="AG96" s="252"/>
      <c r="AH96" s="252"/>
      <c r="AI96" s="253"/>
      <c r="AJ96" s="253"/>
      <c r="AK96" s="253"/>
      <c r="AM96" s="663" t="s">
        <v>303</v>
      </c>
      <c r="AN96" s="664"/>
      <c r="AO96" s="664"/>
      <c r="AP96" s="664"/>
      <c r="AQ96" s="665"/>
      <c r="AW96" s="139"/>
      <c r="AX96" s="139"/>
      <c r="AY96" s="139"/>
      <c r="AZ96" s="139"/>
      <c r="BA96" s="139"/>
      <c r="BG96" s="139"/>
    </row>
    <row r="97" spans="1:59" s="139" customFormat="1" ht="27.75" customHeight="1" x14ac:dyDescent="0.15">
      <c r="A97" s="155"/>
      <c r="B97" s="254" t="s">
        <v>304</v>
      </c>
      <c r="C97" s="255"/>
      <c r="D97" s="157"/>
      <c r="E97" s="157"/>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L97" s="157"/>
      <c r="AM97" s="666"/>
      <c r="AN97" s="667"/>
      <c r="AO97" s="667"/>
      <c r="AP97" s="667"/>
      <c r="AQ97" s="668"/>
      <c r="AW97" s="138"/>
      <c r="AX97" s="138"/>
      <c r="AY97" s="138"/>
      <c r="AZ97" s="138"/>
      <c r="BA97" s="138"/>
      <c r="BG97" s="138"/>
    </row>
    <row r="98" spans="1:59" s="138" customFormat="1" x14ac:dyDescent="0.15">
      <c r="A98" s="155"/>
      <c r="B98" s="235" t="s">
        <v>305</v>
      </c>
      <c r="C98" s="231"/>
      <c r="D98" s="255"/>
      <c r="E98" s="255"/>
      <c r="F98" s="255"/>
      <c r="G98" s="255"/>
      <c r="H98" s="255"/>
      <c r="I98" s="255"/>
      <c r="J98" s="412"/>
      <c r="K98" s="412"/>
      <c r="L98" s="412"/>
      <c r="M98" s="412"/>
      <c r="N98" s="412"/>
      <c r="O98" s="412"/>
      <c r="P98" s="412"/>
      <c r="Q98" s="412"/>
      <c r="R98" s="412"/>
      <c r="S98" s="412"/>
      <c r="T98" s="412"/>
      <c r="U98" s="412"/>
      <c r="V98" s="412"/>
      <c r="W98" s="412"/>
      <c r="X98" s="412"/>
      <c r="Y98" s="412"/>
      <c r="Z98" s="412"/>
      <c r="AA98" s="412"/>
      <c r="AB98" s="412"/>
      <c r="AC98" s="412"/>
      <c r="AD98" s="412"/>
      <c r="AE98" s="166"/>
      <c r="AL98" s="166"/>
      <c r="AM98" s="669" t="str">
        <f>IF(OR(AM83="",AM89="",AK14=0),"",ROUNDDOWN((ROUND(AM83,0)+ROUND(AM89,0))/ROUND(AK14,2),0))</f>
        <v/>
      </c>
      <c r="AN98" s="670"/>
      <c r="AO98" s="670"/>
      <c r="AP98" s="673" t="s">
        <v>282</v>
      </c>
      <c r="AQ98" s="674"/>
      <c r="AW98" s="139"/>
      <c r="AX98" s="139"/>
      <c r="AY98" s="139"/>
      <c r="AZ98" s="139"/>
      <c r="BA98" s="139"/>
      <c r="BG98" s="139"/>
    </row>
    <row r="99" spans="1:59" s="139" customFormat="1" ht="16.5" customHeight="1" x14ac:dyDescent="0.15">
      <c r="A99" s="155"/>
      <c r="B99" s="235" t="s">
        <v>306</v>
      </c>
      <c r="C99" s="231"/>
      <c r="D99" s="233"/>
      <c r="E99" s="233"/>
      <c r="F99" s="233"/>
      <c r="G99" s="233"/>
      <c r="H99" s="233"/>
      <c r="I99" s="233"/>
      <c r="J99" s="233"/>
      <c r="K99" s="233"/>
      <c r="L99" s="233"/>
      <c r="M99" s="233"/>
      <c r="N99" s="233"/>
      <c r="O99" s="233"/>
      <c r="P99" s="233"/>
      <c r="Q99" s="233"/>
      <c r="R99" s="233"/>
      <c r="S99" s="233"/>
      <c r="T99" s="233"/>
      <c r="U99" s="233"/>
      <c r="V99" s="233"/>
      <c r="W99" s="233"/>
      <c r="X99" s="233"/>
      <c r="Y99" s="412"/>
      <c r="Z99" s="412"/>
      <c r="AA99" s="412"/>
      <c r="AB99" s="412"/>
      <c r="AC99" s="412"/>
      <c r="AD99" s="412"/>
      <c r="AE99" s="157"/>
      <c r="AL99" s="157"/>
      <c r="AM99" s="671"/>
      <c r="AN99" s="672"/>
      <c r="AO99" s="672"/>
      <c r="AP99" s="645"/>
      <c r="AQ99" s="646"/>
    </row>
    <row r="100" spans="1:59" s="139" customFormat="1" ht="15" customHeight="1" x14ac:dyDescent="0.15">
      <c r="A100" s="155"/>
      <c r="D100" s="233"/>
      <c r="E100" s="233"/>
      <c r="F100" s="233"/>
      <c r="G100" s="233"/>
      <c r="H100" s="233"/>
      <c r="I100" s="233"/>
      <c r="J100" s="233"/>
      <c r="K100" s="233"/>
      <c r="L100" s="233"/>
      <c r="M100" s="233"/>
      <c r="N100" s="233"/>
      <c r="O100" s="233"/>
      <c r="P100" s="233"/>
      <c r="Q100" s="233"/>
      <c r="R100" s="233"/>
      <c r="S100" s="233"/>
      <c r="T100" s="233"/>
      <c r="U100" s="233"/>
      <c r="V100" s="233"/>
      <c r="W100" s="233"/>
      <c r="X100" s="233"/>
      <c r="Y100" s="233"/>
      <c r="Z100" s="233"/>
      <c r="AA100" s="233"/>
      <c r="AB100" s="233"/>
      <c r="AC100" s="233"/>
      <c r="AD100" s="233"/>
      <c r="AE100" s="157"/>
      <c r="AK100" s="157"/>
      <c r="BE100" s="256"/>
      <c r="BF100" s="256"/>
      <c r="BG100" s="256"/>
    </row>
    <row r="101" spans="1:59" s="5" customFormat="1" ht="30" customHeight="1" x14ac:dyDescent="0.15">
      <c r="A101" s="435"/>
      <c r="B101" s="435"/>
      <c r="C101" s="435"/>
      <c r="D101" s="435"/>
      <c r="E101" s="435"/>
      <c r="F101" s="435"/>
      <c r="G101" s="435"/>
      <c r="H101" s="435"/>
      <c r="I101" s="435"/>
      <c r="J101" s="435"/>
      <c r="K101" s="431"/>
      <c r="L101" s="431"/>
      <c r="M101" s="431"/>
      <c r="N101" s="431"/>
      <c r="O101" s="431"/>
      <c r="P101" s="431"/>
      <c r="Q101" s="431"/>
      <c r="R101" s="431"/>
      <c r="S101" s="431"/>
      <c r="T101" s="431"/>
      <c r="U101" s="431"/>
      <c r="V101" s="431"/>
      <c r="W101" s="431"/>
      <c r="X101" s="431"/>
      <c r="Y101" s="431"/>
      <c r="Z101" s="431"/>
      <c r="AA101" s="431"/>
      <c r="AB101" s="431"/>
      <c r="AC101" s="431"/>
      <c r="AD101" s="431"/>
      <c r="AE101" s="803" t="s">
        <v>496</v>
      </c>
      <c r="AF101" s="804"/>
      <c r="AG101" s="804"/>
      <c r="AH101" s="804"/>
      <c r="AI101" s="804"/>
      <c r="AJ101" s="804"/>
      <c r="AK101" s="804"/>
      <c r="AL101" s="804"/>
      <c r="AM101" s="804"/>
      <c r="AN101" s="804"/>
      <c r="AO101" s="804"/>
      <c r="AP101" s="804"/>
      <c r="AQ101" s="805"/>
    </row>
    <row r="102" spans="1:59" s="256" customFormat="1" ht="14.25" customHeight="1" x14ac:dyDescent="0.15">
      <c r="A102" s="437" t="s">
        <v>501</v>
      </c>
      <c r="B102" s="437"/>
      <c r="C102" s="437"/>
      <c r="D102" s="437"/>
      <c r="E102" s="437"/>
      <c r="F102" s="437"/>
      <c r="G102" s="437"/>
      <c r="H102" s="437"/>
      <c r="I102" s="437"/>
      <c r="J102" s="437"/>
      <c r="K102" s="437"/>
      <c r="L102" s="437"/>
      <c r="M102" s="437"/>
      <c r="N102" s="437"/>
      <c r="O102" s="437"/>
      <c r="P102" s="437"/>
      <c r="Q102" s="437"/>
      <c r="R102" s="437"/>
      <c r="S102" s="437"/>
      <c r="T102" s="437"/>
      <c r="U102" s="437"/>
      <c r="V102" s="437"/>
      <c r="W102" s="437"/>
      <c r="X102" s="437"/>
      <c r="Y102" s="437"/>
      <c r="Z102" s="437"/>
      <c r="AA102" s="437"/>
      <c r="AB102" s="437"/>
      <c r="AC102" s="437"/>
      <c r="AD102" s="437"/>
      <c r="AE102" s="437"/>
      <c r="AF102" s="437"/>
      <c r="AG102" s="437"/>
      <c r="AH102" s="437"/>
      <c r="AI102" s="437"/>
      <c r="AJ102" s="437"/>
      <c r="AK102" s="437"/>
      <c r="AL102" s="437"/>
      <c r="AM102" s="437"/>
      <c r="AN102" s="437"/>
      <c r="AO102" s="437"/>
      <c r="AP102" s="437"/>
      <c r="AQ102" s="437"/>
      <c r="AR102" s="421"/>
      <c r="AS102" s="138"/>
      <c r="AT102" s="139"/>
      <c r="AU102" s="139"/>
      <c r="AV102" s="139"/>
      <c r="AW102" s="139"/>
      <c r="AX102" s="139"/>
      <c r="AY102" s="139"/>
      <c r="AZ102" s="139"/>
      <c r="BA102" s="139"/>
      <c r="BB102" s="139"/>
      <c r="BC102" s="139"/>
      <c r="BD102" s="139"/>
    </row>
    <row r="103" spans="1:59" s="139" customFormat="1" ht="18" customHeight="1" x14ac:dyDescent="0.15">
      <c r="A103" s="408"/>
      <c r="B103" s="408"/>
      <c r="C103" s="408"/>
      <c r="D103" s="408"/>
      <c r="E103" s="408"/>
      <c r="F103" s="408"/>
      <c r="G103" s="408"/>
      <c r="H103" s="408"/>
      <c r="I103" s="408"/>
      <c r="J103" s="408"/>
      <c r="K103" s="408"/>
      <c r="L103" s="408"/>
      <c r="M103" s="408"/>
      <c r="N103" s="408"/>
      <c r="O103" s="408"/>
      <c r="P103" s="408"/>
      <c r="Q103" s="408"/>
      <c r="R103" s="408"/>
      <c r="S103" s="408"/>
      <c r="T103" s="408"/>
      <c r="U103" s="408"/>
      <c r="V103" s="408"/>
      <c r="W103" s="408"/>
      <c r="X103" s="408"/>
      <c r="Y103" s="408"/>
      <c r="Z103" s="408"/>
      <c r="AA103" s="408"/>
      <c r="AB103" s="408"/>
      <c r="AC103" s="408"/>
      <c r="AD103" s="408"/>
      <c r="AE103" s="408"/>
      <c r="AF103" s="408"/>
      <c r="AG103" s="408"/>
      <c r="AH103" s="408"/>
      <c r="AI103" s="408"/>
      <c r="AJ103" s="408"/>
      <c r="AK103" s="408"/>
      <c r="AL103" s="408"/>
      <c r="AM103" s="408"/>
      <c r="AN103" s="408"/>
      <c r="AO103" s="408"/>
      <c r="AP103" s="408"/>
      <c r="AQ103" s="408"/>
      <c r="AR103" s="421"/>
      <c r="AS103" s="138"/>
    </row>
    <row r="104" spans="1:59" s="256" customFormat="1" ht="21.95" customHeight="1" x14ac:dyDescent="0.15">
      <c r="A104" s="222" t="s">
        <v>308</v>
      </c>
      <c r="C104" s="223"/>
      <c r="D104" s="157"/>
      <c r="E104" s="236"/>
      <c r="F104" s="236"/>
      <c r="G104" s="236"/>
      <c r="H104" s="236"/>
      <c r="I104" s="236"/>
      <c r="J104" s="236"/>
      <c r="K104" s="159"/>
      <c r="L104" s="159"/>
      <c r="M104" s="159"/>
      <c r="N104" s="159"/>
      <c r="O104" s="159"/>
      <c r="P104" s="159"/>
      <c r="Q104" s="159"/>
      <c r="R104" s="159"/>
      <c r="S104" s="159"/>
      <c r="T104" s="159"/>
      <c r="U104" s="159"/>
      <c r="V104" s="159"/>
      <c r="W104" s="159"/>
      <c r="X104" s="159"/>
      <c r="Y104" s="159"/>
      <c r="Z104" s="159"/>
      <c r="AA104" s="159"/>
      <c r="AB104" s="159"/>
      <c r="AC104" s="320"/>
      <c r="AD104" s="159"/>
      <c r="AE104" s="158"/>
      <c r="AF104" s="158"/>
      <c r="AG104" s="158"/>
      <c r="AH104" s="158"/>
      <c r="AI104" s="159"/>
      <c r="AJ104" s="157"/>
      <c r="AK104" s="157"/>
      <c r="AL104" s="138"/>
      <c r="AM104" s="157"/>
      <c r="AN104" s="157"/>
      <c r="AO104" s="224"/>
      <c r="AP104" s="157"/>
      <c r="AR104" s="139"/>
      <c r="AS104" s="138"/>
      <c r="AT104" s="139"/>
      <c r="AU104" s="139"/>
      <c r="AV104" s="139"/>
      <c r="AW104" s="139"/>
      <c r="AX104" s="139"/>
      <c r="AY104" s="139"/>
      <c r="AZ104" s="139"/>
      <c r="BA104" s="139"/>
      <c r="BB104" s="139"/>
      <c r="BC104" s="139"/>
      <c r="BD104" s="139"/>
    </row>
    <row r="105" spans="1:59" s="256" customFormat="1" ht="17.25" customHeight="1" x14ac:dyDescent="0.15">
      <c r="A105" s="157"/>
      <c r="B105" s="225" t="s">
        <v>309</v>
      </c>
      <c r="C105" s="175" t="s">
        <v>310</v>
      </c>
      <c r="D105" s="236"/>
      <c r="E105" s="236"/>
      <c r="F105" s="236"/>
      <c r="G105" s="236"/>
      <c r="H105" s="236"/>
      <c r="I105" s="236"/>
      <c r="J105" s="236"/>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7"/>
      <c r="AK105" s="157"/>
      <c r="AL105" s="138"/>
      <c r="AM105" s="157"/>
      <c r="AN105" s="157"/>
      <c r="AO105" s="157"/>
      <c r="AP105" s="157"/>
      <c r="AR105" s="139"/>
      <c r="AS105" s="138"/>
      <c r="AT105" s="139"/>
      <c r="AU105" s="139"/>
      <c r="AV105" s="139"/>
      <c r="AW105" s="139"/>
      <c r="AX105" s="139"/>
      <c r="AY105" s="139"/>
      <c r="AZ105" s="139"/>
      <c r="BA105" s="139"/>
      <c r="BB105" s="139"/>
      <c r="BC105" s="139"/>
      <c r="BD105" s="139"/>
    </row>
    <row r="106" spans="1:59" s="256" customFormat="1" ht="17.25" customHeight="1" x14ac:dyDescent="0.15">
      <c r="A106" s="157"/>
      <c r="B106" s="175" t="s">
        <v>311</v>
      </c>
      <c r="C106" s="175"/>
      <c r="D106" s="175"/>
      <c r="E106" s="175"/>
      <c r="F106" s="175"/>
      <c r="G106" s="175"/>
      <c r="H106" s="257" t="s">
        <v>312</v>
      </c>
      <c r="I106" s="166"/>
      <c r="J106" s="236"/>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7"/>
      <c r="AK106" s="157"/>
      <c r="AL106" s="138"/>
      <c r="AM106" s="157"/>
      <c r="AN106" s="157"/>
      <c r="AO106" s="157"/>
      <c r="AP106" s="157"/>
      <c r="AR106" s="139"/>
      <c r="AS106" s="138"/>
      <c r="AT106" s="139"/>
      <c r="AU106" s="139"/>
      <c r="AV106" s="139"/>
      <c r="AW106" s="139"/>
      <c r="AX106" s="139"/>
      <c r="AY106" s="139"/>
      <c r="AZ106" s="139"/>
      <c r="BA106" s="139"/>
      <c r="BB106" s="139"/>
      <c r="BC106" s="139"/>
      <c r="BD106" s="139"/>
    </row>
    <row r="107" spans="1:59" s="256" customFormat="1" ht="17.25" customHeight="1" x14ac:dyDescent="0.15">
      <c r="A107" s="157"/>
      <c r="B107" s="258"/>
      <c r="C107" s="258"/>
      <c r="D107" s="258"/>
      <c r="E107" s="258"/>
      <c r="F107" s="258"/>
      <c r="G107" s="258"/>
      <c r="H107" s="257" t="s">
        <v>313</v>
      </c>
      <c r="J107" s="236"/>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7"/>
      <c r="AK107" s="157"/>
      <c r="AL107" s="138"/>
      <c r="AM107" s="259"/>
      <c r="AN107" s="259"/>
      <c r="AO107" s="259"/>
      <c r="AP107" s="259"/>
      <c r="AQ107" s="259"/>
      <c r="AR107" s="139"/>
      <c r="AS107" s="138"/>
      <c r="AT107" s="139"/>
      <c r="AU107" s="139"/>
      <c r="AV107" s="139"/>
      <c r="AW107" s="139"/>
      <c r="AX107" s="139"/>
      <c r="AY107" s="139"/>
      <c r="AZ107" s="139"/>
      <c r="BA107" s="139"/>
      <c r="BB107" s="139"/>
      <c r="BC107" s="139"/>
      <c r="BD107" s="139"/>
    </row>
    <row r="108" spans="1:59" s="256" customFormat="1" ht="24.95" customHeight="1" x14ac:dyDescent="0.15">
      <c r="A108" s="157"/>
      <c r="B108" s="484" t="s">
        <v>314</v>
      </c>
      <c r="C108" s="484"/>
      <c r="D108" s="484"/>
      <c r="E108" s="484"/>
      <c r="F108" s="484"/>
      <c r="G108" s="484"/>
      <c r="H108" s="483" t="s">
        <v>295</v>
      </c>
      <c r="I108" s="483"/>
      <c r="J108" s="483"/>
      <c r="K108" s="483"/>
      <c r="L108" s="483"/>
      <c r="M108" s="483"/>
      <c r="N108" s="483"/>
      <c r="O108" s="483"/>
      <c r="P108" s="483" t="s">
        <v>315</v>
      </c>
      <c r="Q108" s="483"/>
      <c r="R108" s="483"/>
      <c r="S108" s="483"/>
      <c r="T108" s="483"/>
      <c r="U108" s="483"/>
      <c r="V108" s="483"/>
      <c r="W108" s="483"/>
      <c r="X108" s="483"/>
      <c r="Y108" s="483"/>
      <c r="Z108" s="483"/>
      <c r="AA108" s="483"/>
      <c r="AB108" s="483"/>
      <c r="AC108" s="483"/>
      <c r="AD108" s="677" t="s">
        <v>316</v>
      </c>
      <c r="AE108" s="677"/>
      <c r="AF108" s="677"/>
      <c r="AG108" s="677"/>
      <c r="AH108" s="677"/>
      <c r="AI108" s="678" t="s">
        <v>317</v>
      </c>
      <c r="AJ108" s="679"/>
      <c r="AK108" s="680"/>
      <c r="AL108" s="260"/>
      <c r="AM108" s="681" t="s">
        <v>318</v>
      </c>
      <c r="AN108" s="682"/>
      <c r="AO108" s="682"/>
      <c r="AP108" s="682"/>
      <c r="AQ108" s="683"/>
      <c r="AR108" s="139"/>
      <c r="AS108" s="138"/>
      <c r="AT108" s="139"/>
      <c r="AU108" s="139"/>
      <c r="AV108" s="139"/>
      <c r="AW108" s="139"/>
      <c r="AX108" s="139"/>
      <c r="AY108" s="139"/>
      <c r="AZ108" s="139"/>
      <c r="BA108" s="139"/>
      <c r="BB108" s="139"/>
      <c r="BC108" s="139"/>
      <c r="BD108" s="139"/>
    </row>
    <row r="109" spans="1:59" s="256" customFormat="1" ht="20.100000000000001" customHeight="1" x14ac:dyDescent="0.15">
      <c r="A109" s="157"/>
      <c r="B109" s="687"/>
      <c r="C109" s="687"/>
      <c r="D109" s="687"/>
      <c r="E109" s="687"/>
      <c r="F109" s="687"/>
      <c r="G109" s="687"/>
      <c r="H109" s="687"/>
      <c r="I109" s="687"/>
      <c r="J109" s="687"/>
      <c r="K109" s="687"/>
      <c r="L109" s="687"/>
      <c r="M109" s="687"/>
      <c r="N109" s="687"/>
      <c r="O109" s="687"/>
      <c r="P109" s="688"/>
      <c r="Q109" s="689"/>
      <c r="R109" s="689"/>
      <c r="S109" s="689"/>
      <c r="T109" s="689"/>
      <c r="U109" s="689"/>
      <c r="V109" s="689"/>
      <c r="W109" s="689"/>
      <c r="X109" s="689"/>
      <c r="Y109" s="689"/>
      <c r="Z109" s="689"/>
      <c r="AA109" s="689"/>
      <c r="AB109" s="689"/>
      <c r="AC109" s="690"/>
      <c r="AD109" s="697"/>
      <c r="AE109" s="697"/>
      <c r="AF109" s="697"/>
      <c r="AG109" s="697"/>
      <c r="AH109" s="697"/>
      <c r="AI109" s="698"/>
      <c r="AJ109" s="699"/>
      <c r="AK109" s="700"/>
      <c r="AL109" s="260"/>
      <c r="AM109" s="684"/>
      <c r="AN109" s="685"/>
      <c r="AO109" s="685"/>
      <c r="AP109" s="685"/>
      <c r="AQ109" s="686"/>
      <c r="AR109" s="139"/>
      <c r="AS109" s="138"/>
      <c r="AT109" s="139"/>
      <c r="AU109" s="139"/>
      <c r="AV109" s="139"/>
      <c r="AW109" s="139"/>
      <c r="AX109" s="139"/>
      <c r="AY109" s="139"/>
      <c r="AZ109" s="139"/>
      <c r="BA109" s="139"/>
      <c r="BB109" s="139"/>
      <c r="BC109" s="139"/>
      <c r="BD109" s="139"/>
    </row>
    <row r="110" spans="1:59" s="256" customFormat="1" ht="20.100000000000001" customHeight="1" x14ac:dyDescent="0.15">
      <c r="A110" s="157"/>
      <c r="B110" s="687"/>
      <c r="C110" s="687"/>
      <c r="D110" s="687"/>
      <c r="E110" s="687"/>
      <c r="F110" s="687"/>
      <c r="G110" s="687"/>
      <c r="H110" s="687"/>
      <c r="I110" s="687"/>
      <c r="J110" s="687"/>
      <c r="K110" s="687"/>
      <c r="L110" s="687"/>
      <c r="M110" s="687"/>
      <c r="N110" s="687"/>
      <c r="O110" s="687"/>
      <c r="P110" s="688"/>
      <c r="Q110" s="689"/>
      <c r="R110" s="689"/>
      <c r="S110" s="689"/>
      <c r="T110" s="689"/>
      <c r="U110" s="689"/>
      <c r="V110" s="689"/>
      <c r="W110" s="689"/>
      <c r="X110" s="689"/>
      <c r="Y110" s="689"/>
      <c r="Z110" s="689"/>
      <c r="AA110" s="689"/>
      <c r="AB110" s="689"/>
      <c r="AC110" s="690"/>
      <c r="AD110" s="697"/>
      <c r="AE110" s="697"/>
      <c r="AF110" s="697"/>
      <c r="AG110" s="697"/>
      <c r="AH110" s="697"/>
      <c r="AI110" s="698"/>
      <c r="AJ110" s="699"/>
      <c r="AK110" s="700"/>
      <c r="AL110" s="260"/>
      <c r="AM110" s="691"/>
      <c r="AN110" s="692"/>
      <c r="AO110" s="692"/>
      <c r="AP110" s="692"/>
      <c r="AQ110" s="693"/>
      <c r="AR110" s="139"/>
      <c r="AS110" s="138"/>
      <c r="AT110" s="139"/>
      <c r="AU110" s="139"/>
      <c r="AV110" s="139"/>
      <c r="AW110" s="139"/>
      <c r="AX110" s="139"/>
      <c r="AY110" s="139"/>
      <c r="AZ110" s="139"/>
      <c r="BA110" s="139"/>
      <c r="BB110" s="139"/>
      <c r="BC110" s="139"/>
      <c r="BD110" s="139"/>
    </row>
    <row r="111" spans="1:59" s="256" customFormat="1" ht="20.100000000000001" customHeight="1" x14ac:dyDescent="0.15">
      <c r="A111" s="157"/>
      <c r="B111" s="687"/>
      <c r="C111" s="687"/>
      <c r="D111" s="687"/>
      <c r="E111" s="687"/>
      <c r="F111" s="687"/>
      <c r="G111" s="687"/>
      <c r="H111" s="687"/>
      <c r="I111" s="687"/>
      <c r="J111" s="687"/>
      <c r="K111" s="687"/>
      <c r="L111" s="687"/>
      <c r="M111" s="687"/>
      <c r="N111" s="687"/>
      <c r="O111" s="687"/>
      <c r="P111" s="687"/>
      <c r="Q111" s="687"/>
      <c r="R111" s="687"/>
      <c r="S111" s="687"/>
      <c r="T111" s="687"/>
      <c r="U111" s="687"/>
      <c r="V111" s="687"/>
      <c r="W111" s="687"/>
      <c r="X111" s="687"/>
      <c r="Y111" s="687"/>
      <c r="Z111" s="687"/>
      <c r="AA111" s="687"/>
      <c r="AB111" s="687"/>
      <c r="AC111" s="687"/>
      <c r="AD111" s="697"/>
      <c r="AE111" s="697"/>
      <c r="AF111" s="697"/>
      <c r="AG111" s="697"/>
      <c r="AH111" s="697"/>
      <c r="AI111" s="698"/>
      <c r="AJ111" s="699"/>
      <c r="AK111" s="700"/>
      <c r="AL111" s="260"/>
      <c r="AM111" s="694"/>
      <c r="AN111" s="695"/>
      <c r="AO111" s="695"/>
      <c r="AP111" s="695"/>
      <c r="AQ111" s="696"/>
      <c r="AR111" s="139"/>
      <c r="AS111" s="138"/>
      <c r="AT111" s="139"/>
      <c r="AU111" s="139"/>
      <c r="AV111" s="139"/>
      <c r="AW111" s="139"/>
      <c r="AX111" s="139"/>
      <c r="AY111" s="139"/>
      <c r="AZ111" s="139"/>
      <c r="BA111" s="139"/>
      <c r="BB111" s="139"/>
      <c r="BC111" s="139"/>
      <c r="BD111" s="139"/>
    </row>
    <row r="112" spans="1:59" s="256" customFormat="1" ht="12" customHeight="1" x14ac:dyDescent="0.15">
      <c r="A112" s="157"/>
      <c r="B112" s="261"/>
      <c r="C112" s="261"/>
      <c r="D112" s="262"/>
      <c r="E112" s="262"/>
      <c r="F112" s="262"/>
      <c r="G112" s="262"/>
      <c r="H112" s="262"/>
      <c r="I112" s="262"/>
      <c r="J112" s="262"/>
      <c r="K112" s="262"/>
      <c r="L112" s="262"/>
      <c r="M112" s="262"/>
      <c r="N112" s="262"/>
      <c r="O112" s="262"/>
      <c r="P112" s="262"/>
      <c r="Q112" s="262"/>
      <c r="R112" s="262"/>
      <c r="S112" s="262"/>
      <c r="T112" s="263"/>
      <c r="U112" s="263"/>
      <c r="V112" s="263"/>
      <c r="W112" s="264"/>
      <c r="X112" s="264"/>
      <c r="Y112" s="264"/>
      <c r="Z112" s="264"/>
      <c r="AA112" s="264"/>
      <c r="AB112" s="264"/>
      <c r="AC112" s="264"/>
      <c r="AD112" s="264"/>
      <c r="AE112" s="264"/>
      <c r="AF112" s="264"/>
      <c r="AG112" s="264"/>
      <c r="AH112" s="264"/>
      <c r="AI112" s="157"/>
      <c r="AJ112" s="265"/>
      <c r="AK112" s="265"/>
      <c r="AL112" s="266"/>
      <c r="AM112" s="265"/>
      <c r="AN112" s="265"/>
      <c r="AO112" s="265"/>
      <c r="AP112" s="157"/>
      <c r="AR112" s="139"/>
      <c r="AS112" s="138"/>
      <c r="AT112" s="139"/>
      <c r="AU112" s="139"/>
      <c r="AV112" s="139"/>
      <c r="AW112" s="139"/>
      <c r="AX112" s="139"/>
      <c r="AY112" s="139"/>
      <c r="AZ112" s="139"/>
      <c r="BA112" s="139"/>
      <c r="BB112" s="139"/>
      <c r="BC112" s="139"/>
      <c r="BD112" s="139"/>
    </row>
    <row r="113" spans="1:56" s="256" customFormat="1" ht="17.25" customHeight="1" x14ac:dyDescent="0.15">
      <c r="A113" s="157"/>
      <c r="B113" s="175" t="s">
        <v>322</v>
      </c>
      <c r="D113" s="262"/>
      <c r="E113" s="262"/>
      <c r="F113" s="262"/>
      <c r="G113" s="262"/>
      <c r="H113" s="262"/>
      <c r="I113" s="262"/>
      <c r="J113" s="262"/>
      <c r="K113" s="262"/>
      <c r="L113" s="262"/>
      <c r="M113" s="262"/>
      <c r="N113" s="262"/>
      <c r="O113" s="262"/>
      <c r="P113" s="262"/>
      <c r="Q113" s="262"/>
      <c r="R113" s="262"/>
      <c r="S113" s="262"/>
      <c r="T113" s="263"/>
      <c r="U113" s="263"/>
      <c r="V113" s="263"/>
      <c r="W113" s="264"/>
      <c r="X113" s="264"/>
      <c r="Y113" s="264"/>
      <c r="Z113" s="264"/>
      <c r="AA113" s="264"/>
      <c r="AB113" s="264"/>
      <c r="AC113" s="264"/>
      <c r="AD113" s="264"/>
      <c r="AE113" s="264"/>
      <c r="AF113" s="264"/>
      <c r="AG113" s="264"/>
      <c r="AH113" s="264"/>
      <c r="AI113" s="157"/>
      <c r="AJ113" s="265"/>
      <c r="AK113" s="265"/>
      <c r="AL113" s="266"/>
      <c r="AM113" s="265"/>
      <c r="AN113" s="265"/>
      <c r="AO113" s="265"/>
      <c r="AP113" s="157"/>
      <c r="AR113" s="139"/>
      <c r="AS113" s="138"/>
      <c r="AT113" s="139"/>
      <c r="AU113" s="139"/>
      <c r="AV113" s="139"/>
      <c r="AW113" s="139"/>
      <c r="AX113" s="139"/>
      <c r="AY113" s="139"/>
      <c r="AZ113" s="139"/>
      <c r="BA113" s="139"/>
      <c r="BB113" s="139"/>
      <c r="BC113" s="139"/>
      <c r="BD113" s="139"/>
    </row>
    <row r="114" spans="1:56" s="267" customFormat="1" ht="15.95" customHeight="1" x14ac:dyDescent="0.15">
      <c r="B114" s="705" t="s">
        <v>314</v>
      </c>
      <c r="C114" s="706"/>
      <c r="D114" s="706"/>
      <c r="E114" s="706"/>
      <c r="F114" s="706"/>
      <c r="G114" s="707"/>
      <c r="H114" s="711" t="s">
        <v>295</v>
      </c>
      <c r="I114" s="712"/>
      <c r="J114" s="712"/>
      <c r="K114" s="712"/>
      <c r="L114" s="712"/>
      <c r="M114" s="712"/>
      <c r="N114" s="712"/>
      <c r="O114" s="713"/>
      <c r="P114" s="711" t="s">
        <v>315</v>
      </c>
      <c r="Q114" s="712"/>
      <c r="R114" s="712"/>
      <c r="S114" s="712"/>
      <c r="T114" s="712"/>
      <c r="U114" s="712"/>
      <c r="V114" s="712"/>
      <c r="W114" s="712"/>
      <c r="X114" s="712"/>
      <c r="Y114" s="713"/>
      <c r="Z114" s="484" t="s">
        <v>323</v>
      </c>
      <c r="AA114" s="484"/>
      <c r="AB114" s="484"/>
      <c r="AC114" s="484"/>
      <c r="AD114" s="484"/>
      <c r="AE114" s="484"/>
      <c r="AF114" s="484" t="s">
        <v>324</v>
      </c>
      <c r="AG114" s="484"/>
      <c r="AH114" s="484"/>
      <c r="AI114" s="484"/>
      <c r="AJ114" s="484"/>
      <c r="AK114" s="484"/>
      <c r="AL114" s="268"/>
      <c r="AM114" s="719" t="s">
        <v>325</v>
      </c>
      <c r="AN114" s="719"/>
      <c r="AO114" s="719"/>
      <c r="AP114" s="719"/>
      <c r="AQ114" s="719"/>
      <c r="AR114" s="271"/>
      <c r="AS114" s="260"/>
      <c r="AT114" s="271"/>
      <c r="AU114" s="271"/>
      <c r="AV114" s="271"/>
      <c r="AW114" s="271"/>
      <c r="AX114" s="271"/>
      <c r="AY114" s="271"/>
      <c r="AZ114" s="271"/>
      <c r="BA114" s="271"/>
      <c r="BB114" s="271"/>
      <c r="BC114" s="271"/>
      <c r="BD114" s="271"/>
    </row>
    <row r="115" spans="1:56" s="267" customFormat="1" ht="24.95" customHeight="1" x14ac:dyDescent="0.15">
      <c r="B115" s="708"/>
      <c r="C115" s="709"/>
      <c r="D115" s="709"/>
      <c r="E115" s="709"/>
      <c r="F115" s="709"/>
      <c r="G115" s="710"/>
      <c r="H115" s="714"/>
      <c r="I115" s="715"/>
      <c r="J115" s="715"/>
      <c r="K115" s="715"/>
      <c r="L115" s="715"/>
      <c r="M115" s="715"/>
      <c r="N115" s="715"/>
      <c r="O115" s="716"/>
      <c r="P115" s="714"/>
      <c r="Q115" s="715"/>
      <c r="R115" s="715"/>
      <c r="S115" s="715"/>
      <c r="T115" s="715"/>
      <c r="U115" s="715"/>
      <c r="V115" s="715"/>
      <c r="W115" s="715"/>
      <c r="X115" s="715"/>
      <c r="Y115" s="716"/>
      <c r="Z115" s="720" t="s">
        <v>326</v>
      </c>
      <c r="AA115" s="720"/>
      <c r="AB115" s="701" t="s">
        <v>327</v>
      </c>
      <c r="AC115" s="702"/>
      <c r="AD115" s="703" t="s">
        <v>425</v>
      </c>
      <c r="AE115" s="704"/>
      <c r="AF115" s="720" t="s">
        <v>326</v>
      </c>
      <c r="AG115" s="720"/>
      <c r="AH115" s="701" t="s">
        <v>327</v>
      </c>
      <c r="AI115" s="702"/>
      <c r="AJ115" s="703" t="s">
        <v>425</v>
      </c>
      <c r="AK115" s="704"/>
      <c r="AL115" s="269"/>
      <c r="AM115" s="719"/>
      <c r="AN115" s="719"/>
      <c r="AO115" s="719"/>
      <c r="AP115" s="719"/>
      <c r="AQ115" s="719"/>
      <c r="AR115" s="271"/>
      <c r="AS115" s="260"/>
      <c r="AT115" s="271"/>
      <c r="AU115" s="271"/>
      <c r="AV115" s="271"/>
      <c r="AW115" s="271"/>
      <c r="AX115" s="271"/>
      <c r="AY115" s="271"/>
      <c r="AZ115" s="271"/>
      <c r="BA115" s="271"/>
      <c r="BB115" s="271"/>
      <c r="BC115" s="271"/>
      <c r="BD115" s="271"/>
    </row>
    <row r="116" spans="1:56" s="267" customFormat="1" ht="20.100000000000001" customHeight="1" x14ac:dyDescent="0.15">
      <c r="B116" s="687"/>
      <c r="C116" s="687"/>
      <c r="D116" s="687"/>
      <c r="E116" s="687"/>
      <c r="F116" s="687"/>
      <c r="G116" s="687"/>
      <c r="H116" s="687"/>
      <c r="I116" s="687"/>
      <c r="J116" s="687"/>
      <c r="K116" s="687"/>
      <c r="L116" s="687"/>
      <c r="M116" s="687"/>
      <c r="N116" s="687"/>
      <c r="O116" s="687"/>
      <c r="P116" s="727"/>
      <c r="Q116" s="728"/>
      <c r="R116" s="728"/>
      <c r="S116" s="728"/>
      <c r="T116" s="728"/>
      <c r="U116" s="728"/>
      <c r="V116" s="728"/>
      <c r="W116" s="728"/>
      <c r="X116" s="728"/>
      <c r="Y116" s="729"/>
      <c r="Z116" s="730"/>
      <c r="AA116" s="731"/>
      <c r="AB116" s="730"/>
      <c r="AC116" s="731"/>
      <c r="AD116" s="717" t="str">
        <f>IF(OR(Z116="",AB116=""),"",ROUND(Z116/AB116*1000,2))</f>
        <v/>
      </c>
      <c r="AE116" s="718"/>
      <c r="AF116" s="730"/>
      <c r="AG116" s="731"/>
      <c r="AH116" s="730"/>
      <c r="AI116" s="731"/>
      <c r="AJ116" s="717" t="str">
        <f>IF(OR(AF116="",AH116=""),"",ROUND(AF116/AH116*1000,2))</f>
        <v/>
      </c>
      <c r="AK116" s="718"/>
      <c r="AL116" s="399"/>
      <c r="AM116" s="721"/>
      <c r="AN116" s="722"/>
      <c r="AO116" s="722"/>
      <c r="AP116" s="722"/>
      <c r="AQ116" s="723"/>
      <c r="AR116" s="271"/>
      <c r="AS116" s="260"/>
      <c r="AT116" s="271"/>
      <c r="AU116" s="271"/>
      <c r="AV116" s="271"/>
      <c r="AW116" s="271"/>
      <c r="AX116" s="271"/>
      <c r="AY116" s="271"/>
      <c r="AZ116" s="271"/>
      <c r="BA116" s="271"/>
      <c r="BB116" s="271"/>
      <c r="BC116" s="271"/>
      <c r="BD116" s="271"/>
    </row>
    <row r="117" spans="1:56" s="267" customFormat="1" ht="20.100000000000001" customHeight="1" x14ac:dyDescent="0.15">
      <c r="B117" s="687"/>
      <c r="C117" s="687"/>
      <c r="D117" s="687"/>
      <c r="E117" s="687"/>
      <c r="F117" s="687"/>
      <c r="G117" s="687"/>
      <c r="H117" s="687"/>
      <c r="I117" s="687"/>
      <c r="J117" s="687"/>
      <c r="K117" s="687"/>
      <c r="L117" s="687"/>
      <c r="M117" s="687"/>
      <c r="N117" s="687"/>
      <c r="O117" s="687"/>
      <c r="P117" s="727"/>
      <c r="Q117" s="728"/>
      <c r="R117" s="728"/>
      <c r="S117" s="728"/>
      <c r="T117" s="728"/>
      <c r="U117" s="728"/>
      <c r="V117" s="728"/>
      <c r="W117" s="728"/>
      <c r="X117" s="728"/>
      <c r="Y117" s="729"/>
      <c r="Z117" s="730"/>
      <c r="AA117" s="731"/>
      <c r="AB117" s="730"/>
      <c r="AC117" s="731"/>
      <c r="AD117" s="717" t="str">
        <f>IF(OR(Z117="",AB117=""),"",ROUND(Z117/AB117*1000,2))</f>
        <v/>
      </c>
      <c r="AE117" s="718"/>
      <c r="AF117" s="730"/>
      <c r="AG117" s="731"/>
      <c r="AH117" s="730"/>
      <c r="AI117" s="731"/>
      <c r="AJ117" s="717" t="str">
        <f>IF(OR(AF117="",AH117=""),"",ROUND(AF117/AH117*1000,2))</f>
        <v/>
      </c>
      <c r="AK117" s="718"/>
      <c r="AL117" s="399"/>
      <c r="AM117" s="724"/>
      <c r="AN117" s="725"/>
      <c r="AO117" s="725"/>
      <c r="AP117" s="725"/>
      <c r="AQ117" s="726"/>
      <c r="AR117" s="271"/>
      <c r="AS117" s="260"/>
      <c r="AT117" s="271"/>
      <c r="AU117" s="271"/>
      <c r="AV117" s="271"/>
      <c r="AW117" s="271"/>
      <c r="AX117" s="271"/>
      <c r="AY117" s="271"/>
      <c r="AZ117" s="271"/>
      <c r="BA117" s="271"/>
      <c r="BB117" s="271"/>
      <c r="BC117" s="271"/>
      <c r="BD117" s="271"/>
    </row>
    <row r="118" spans="1:56" s="271" customFormat="1" ht="9.9499999999999993" customHeight="1" x14ac:dyDescent="0.15">
      <c r="B118" s="272"/>
      <c r="C118" s="272"/>
      <c r="D118" s="399"/>
      <c r="E118" s="399"/>
      <c r="F118" s="399"/>
      <c r="G118" s="399"/>
      <c r="H118" s="399"/>
      <c r="I118" s="399"/>
      <c r="J118" s="272"/>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139"/>
      <c r="AS118" s="260"/>
    </row>
    <row r="119" spans="1:56" s="273" customFormat="1" ht="17.25" customHeight="1" x14ac:dyDescent="0.15">
      <c r="A119" s="225"/>
      <c r="B119" s="175" t="s">
        <v>488</v>
      </c>
      <c r="D119" s="274"/>
      <c r="E119" s="274"/>
      <c r="F119" s="274"/>
      <c r="G119" s="274"/>
      <c r="H119" s="274"/>
      <c r="I119" s="274"/>
      <c r="J119" s="274"/>
      <c r="K119" s="274"/>
      <c r="L119" s="274"/>
      <c r="M119" s="274"/>
      <c r="N119" s="274"/>
      <c r="O119" s="274"/>
      <c r="P119" s="274"/>
      <c r="Q119" s="274"/>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5"/>
      <c r="AM119" s="274"/>
      <c r="AN119" s="274"/>
      <c r="AO119" s="274"/>
      <c r="AP119" s="274"/>
      <c r="AR119" s="428"/>
      <c r="AS119" s="275"/>
      <c r="AT119" s="428"/>
      <c r="AU119" s="428"/>
      <c r="AV119" s="428"/>
      <c r="AW119" s="428"/>
      <c r="AX119" s="428"/>
      <c r="AY119" s="428"/>
      <c r="AZ119" s="428"/>
      <c r="BA119" s="428"/>
      <c r="BB119" s="428"/>
      <c r="BC119" s="428"/>
      <c r="BD119" s="428"/>
    </row>
    <row r="120" spans="1:56" s="256" customFormat="1" ht="33" customHeight="1" x14ac:dyDescent="0.15">
      <c r="A120" s="157"/>
      <c r="B120" s="701" t="s">
        <v>329</v>
      </c>
      <c r="C120" s="745"/>
      <c r="D120" s="746" t="s">
        <v>330</v>
      </c>
      <c r="E120" s="746"/>
      <c r="F120" s="746"/>
      <c r="G120" s="746"/>
      <c r="H120" s="517" t="s">
        <v>331</v>
      </c>
      <c r="I120" s="517"/>
      <c r="J120" s="517"/>
      <c r="K120" s="517"/>
      <c r="L120" s="517"/>
      <c r="M120" s="517"/>
      <c r="N120" s="747" t="s">
        <v>495</v>
      </c>
      <c r="O120" s="748"/>
      <c r="P120" s="483" t="s">
        <v>295</v>
      </c>
      <c r="Q120" s="483"/>
      <c r="R120" s="483"/>
      <c r="S120" s="483"/>
      <c r="T120" s="483"/>
      <c r="U120" s="483"/>
      <c r="V120" s="483" t="s">
        <v>315</v>
      </c>
      <c r="W120" s="483"/>
      <c r="X120" s="483"/>
      <c r="Y120" s="483"/>
      <c r="Z120" s="483"/>
      <c r="AA120" s="483"/>
      <c r="AB120" s="483"/>
      <c r="AC120" s="483"/>
      <c r="AD120" s="749" t="s">
        <v>333</v>
      </c>
      <c r="AE120" s="749"/>
      <c r="AF120" s="750" t="s">
        <v>334</v>
      </c>
      <c r="AG120" s="750"/>
      <c r="AH120" s="703" t="s">
        <v>335</v>
      </c>
      <c r="AI120" s="704"/>
      <c r="AJ120" s="720" t="s">
        <v>336</v>
      </c>
      <c r="AK120" s="720"/>
      <c r="AL120" s="276"/>
      <c r="AM120" s="719" t="s">
        <v>337</v>
      </c>
      <c r="AN120" s="719"/>
      <c r="AO120" s="719"/>
      <c r="AP120" s="719"/>
      <c r="AQ120" s="719"/>
      <c r="AR120" s="139"/>
      <c r="AS120" s="138"/>
      <c r="AT120" s="139"/>
      <c r="AU120" s="139"/>
      <c r="AV120" s="139"/>
      <c r="AW120" s="139"/>
      <c r="AX120" s="139"/>
      <c r="AY120" s="139"/>
      <c r="AZ120" s="139"/>
      <c r="BA120" s="139"/>
      <c r="BB120" s="139"/>
      <c r="BC120" s="139"/>
      <c r="BD120" s="139"/>
    </row>
    <row r="121" spans="1:56" s="256" customFormat="1" ht="20.100000000000001" customHeight="1" x14ac:dyDescent="0.15">
      <c r="A121" s="157"/>
      <c r="B121" s="732"/>
      <c r="C121" s="733"/>
      <c r="D121" s="734"/>
      <c r="E121" s="735"/>
      <c r="F121" s="735"/>
      <c r="G121" s="736"/>
      <c r="H121" s="737"/>
      <c r="I121" s="737"/>
      <c r="J121" s="737"/>
      <c r="K121" s="737"/>
      <c r="L121" s="737"/>
      <c r="M121" s="737"/>
      <c r="N121" s="452"/>
      <c r="O121" s="738"/>
      <c r="P121" s="739"/>
      <c r="Q121" s="740"/>
      <c r="R121" s="740"/>
      <c r="S121" s="740"/>
      <c r="T121" s="740"/>
      <c r="U121" s="741"/>
      <c r="V121" s="742"/>
      <c r="W121" s="742"/>
      <c r="X121" s="742"/>
      <c r="Y121" s="742"/>
      <c r="Z121" s="742"/>
      <c r="AA121" s="742"/>
      <c r="AB121" s="742"/>
      <c r="AC121" s="742"/>
      <c r="AD121" s="743"/>
      <c r="AE121" s="743"/>
      <c r="AF121" s="743"/>
      <c r="AG121" s="743"/>
      <c r="AH121" s="744" t="str">
        <f>IF(OR(AD121="",AF121=""),"",ROUND(AD121/AF121*1000,2))</f>
        <v/>
      </c>
      <c r="AI121" s="744"/>
      <c r="AJ121" s="743"/>
      <c r="AK121" s="743"/>
      <c r="AL121" s="399"/>
      <c r="AM121" s="719"/>
      <c r="AN121" s="719"/>
      <c r="AO121" s="719"/>
      <c r="AP121" s="719"/>
      <c r="AQ121" s="719"/>
      <c r="AR121" s="139"/>
      <c r="AS121" s="138"/>
      <c r="AT121" s="139"/>
      <c r="AU121" s="139"/>
      <c r="AV121" s="139"/>
      <c r="AW121" s="139"/>
      <c r="AX121" s="139"/>
      <c r="AY121" s="139"/>
      <c r="AZ121" s="139"/>
      <c r="BA121" s="139"/>
      <c r="BB121" s="139"/>
      <c r="BC121" s="139"/>
      <c r="BD121" s="139"/>
    </row>
    <row r="122" spans="1:56" s="256" customFormat="1" ht="20.100000000000001" customHeight="1" x14ac:dyDescent="0.15">
      <c r="A122" s="157"/>
      <c r="B122" s="732"/>
      <c r="C122" s="733"/>
      <c r="D122" s="742"/>
      <c r="E122" s="742"/>
      <c r="F122" s="742"/>
      <c r="G122" s="742"/>
      <c r="H122" s="737"/>
      <c r="I122" s="737"/>
      <c r="J122" s="737"/>
      <c r="K122" s="737"/>
      <c r="L122" s="737"/>
      <c r="M122" s="737"/>
      <c r="N122" s="452"/>
      <c r="O122" s="738"/>
      <c r="P122" s="742"/>
      <c r="Q122" s="742"/>
      <c r="R122" s="742"/>
      <c r="S122" s="742"/>
      <c r="T122" s="742"/>
      <c r="U122" s="742"/>
      <c r="V122" s="742"/>
      <c r="W122" s="742"/>
      <c r="X122" s="742"/>
      <c r="Y122" s="742"/>
      <c r="Z122" s="742"/>
      <c r="AA122" s="742"/>
      <c r="AB122" s="742"/>
      <c r="AC122" s="742"/>
      <c r="AD122" s="743"/>
      <c r="AE122" s="743"/>
      <c r="AF122" s="743"/>
      <c r="AG122" s="743"/>
      <c r="AH122" s="744" t="str">
        <f t="shared" ref="AH122:AH123" si="0">IF(OR(AD122="",AF122=""),"",ROUND(AD122/AF122*1000,2))</f>
        <v/>
      </c>
      <c r="AI122" s="744"/>
      <c r="AJ122" s="743"/>
      <c r="AK122" s="743"/>
      <c r="AL122" s="399"/>
      <c r="AM122" s="721"/>
      <c r="AN122" s="722"/>
      <c r="AO122" s="722"/>
      <c r="AP122" s="722"/>
      <c r="AQ122" s="723"/>
      <c r="AR122" s="139"/>
      <c r="AS122" s="138"/>
      <c r="AT122" s="139"/>
      <c r="AU122" s="139"/>
      <c r="AV122" s="139"/>
      <c r="AW122" s="139"/>
      <c r="AX122" s="139"/>
      <c r="AY122" s="139"/>
      <c r="AZ122" s="139"/>
      <c r="BA122" s="139"/>
      <c r="BB122" s="139"/>
      <c r="BC122" s="139"/>
      <c r="BD122" s="139"/>
    </row>
    <row r="123" spans="1:56" s="256" customFormat="1" ht="20.100000000000001" customHeight="1" x14ac:dyDescent="0.15">
      <c r="A123" s="157"/>
      <c r="B123" s="732"/>
      <c r="C123" s="733"/>
      <c r="D123" s="742"/>
      <c r="E123" s="742"/>
      <c r="F123" s="742"/>
      <c r="G123" s="742"/>
      <c r="H123" s="737"/>
      <c r="I123" s="737"/>
      <c r="J123" s="737"/>
      <c r="K123" s="737"/>
      <c r="L123" s="737"/>
      <c r="M123" s="737"/>
      <c r="N123" s="452"/>
      <c r="O123" s="738"/>
      <c r="P123" s="742"/>
      <c r="Q123" s="742"/>
      <c r="R123" s="742"/>
      <c r="S123" s="742"/>
      <c r="T123" s="742"/>
      <c r="U123" s="742"/>
      <c r="V123" s="742"/>
      <c r="W123" s="742"/>
      <c r="X123" s="742"/>
      <c r="Y123" s="742"/>
      <c r="Z123" s="742"/>
      <c r="AA123" s="742"/>
      <c r="AB123" s="742"/>
      <c r="AC123" s="742"/>
      <c r="AD123" s="743"/>
      <c r="AE123" s="743"/>
      <c r="AF123" s="743"/>
      <c r="AG123" s="743"/>
      <c r="AH123" s="744" t="str">
        <f t="shared" si="0"/>
        <v/>
      </c>
      <c r="AI123" s="744"/>
      <c r="AJ123" s="743"/>
      <c r="AK123" s="743"/>
      <c r="AL123" s="399"/>
      <c r="AM123" s="724"/>
      <c r="AN123" s="725"/>
      <c r="AO123" s="725"/>
      <c r="AP123" s="725"/>
      <c r="AQ123" s="726"/>
      <c r="AR123" s="429"/>
      <c r="AS123" s="138"/>
      <c r="AT123" s="139"/>
      <c r="AU123" s="139"/>
      <c r="AV123" s="139"/>
      <c r="AW123" s="139"/>
      <c r="AX123" s="139"/>
      <c r="AY123" s="139"/>
      <c r="AZ123" s="139"/>
      <c r="BA123" s="139"/>
      <c r="BB123" s="139"/>
      <c r="BC123" s="139"/>
      <c r="BD123" s="139"/>
    </row>
    <row r="124" spans="1:56" s="273" customFormat="1" ht="9.9499999999999993" customHeight="1" x14ac:dyDescent="0.15">
      <c r="A124" s="277"/>
      <c r="B124" s="261"/>
      <c r="C124" s="261"/>
      <c r="D124" s="264"/>
      <c r="E124" s="264"/>
      <c r="F124" s="264"/>
      <c r="G124" s="264"/>
      <c r="H124" s="264"/>
      <c r="I124" s="264"/>
      <c r="J124" s="262"/>
      <c r="K124" s="262"/>
      <c r="L124" s="262"/>
      <c r="M124" s="262"/>
      <c r="N124" s="262"/>
      <c r="O124" s="262"/>
      <c r="P124" s="262"/>
      <c r="Q124" s="262"/>
      <c r="R124" s="262"/>
      <c r="S124" s="262"/>
      <c r="T124" s="262"/>
      <c r="U124" s="262"/>
      <c r="V124" s="262"/>
      <c r="W124" s="264"/>
      <c r="X124" s="264"/>
      <c r="Y124" s="264"/>
      <c r="Z124" s="264"/>
      <c r="AA124" s="264"/>
      <c r="AB124" s="264"/>
      <c r="AC124" s="264"/>
      <c r="AD124" s="264"/>
      <c r="AE124" s="264"/>
      <c r="AF124" s="264"/>
      <c r="AG124" s="264"/>
      <c r="AH124" s="264"/>
      <c r="AI124" s="274"/>
      <c r="AJ124" s="278"/>
      <c r="AK124" s="278"/>
      <c r="AL124" s="269"/>
      <c r="AM124" s="267"/>
      <c r="AN124" s="267"/>
      <c r="AO124" s="267"/>
      <c r="AP124" s="267"/>
      <c r="AQ124" s="267"/>
      <c r="AR124" s="428"/>
      <c r="AS124" s="275"/>
      <c r="AT124" s="428"/>
      <c r="AU124" s="428"/>
      <c r="AV124" s="428"/>
      <c r="AW124" s="428"/>
      <c r="AX124" s="428"/>
      <c r="AY124" s="428"/>
      <c r="AZ124" s="428"/>
      <c r="BA124" s="428"/>
      <c r="BB124" s="428"/>
      <c r="BC124" s="428"/>
      <c r="BD124" s="428"/>
    </row>
    <row r="125" spans="1:56" s="256" customFormat="1" ht="17.25" customHeight="1" x14ac:dyDescent="0.15">
      <c r="A125" s="157"/>
      <c r="B125" s="279" t="s">
        <v>338</v>
      </c>
      <c r="C125" s="279" t="s">
        <v>339</v>
      </c>
      <c r="D125" s="157"/>
      <c r="E125" s="157"/>
      <c r="F125" s="279"/>
      <c r="G125" s="279" t="s">
        <v>340</v>
      </c>
      <c r="H125" s="157"/>
      <c r="I125" s="157"/>
      <c r="J125" s="157"/>
      <c r="K125" s="157"/>
      <c r="L125" s="157"/>
      <c r="M125" s="157"/>
      <c r="N125" s="157"/>
      <c r="O125" s="157"/>
      <c r="P125" s="157"/>
      <c r="Q125" s="157"/>
      <c r="R125" s="157"/>
      <c r="S125" s="157"/>
      <c r="T125" s="157"/>
      <c r="U125" s="157"/>
      <c r="V125" s="157"/>
      <c r="W125" s="157"/>
      <c r="X125" s="157"/>
      <c r="Y125" s="157"/>
      <c r="Z125" s="157"/>
      <c r="AA125" s="157"/>
      <c r="AB125" s="157"/>
      <c r="AC125" s="157"/>
      <c r="AD125" s="157"/>
      <c r="AE125" s="157"/>
      <c r="AF125" s="157"/>
      <c r="AG125" s="157"/>
      <c r="AH125" s="157"/>
      <c r="AI125" s="157"/>
      <c r="AJ125" s="274"/>
      <c r="AK125" s="274"/>
      <c r="AL125" s="275"/>
      <c r="AM125" s="274"/>
      <c r="AN125" s="274"/>
      <c r="AO125" s="274"/>
      <c r="AP125" s="157"/>
      <c r="AR125" s="139"/>
      <c r="AS125" s="138"/>
      <c r="AT125" s="139"/>
      <c r="AU125" s="139"/>
      <c r="AV125" s="139"/>
      <c r="AW125" s="139"/>
      <c r="AX125" s="139"/>
      <c r="AY125" s="139"/>
      <c r="AZ125" s="139"/>
      <c r="BA125" s="139"/>
      <c r="BB125" s="139"/>
      <c r="BC125" s="139"/>
      <c r="BD125" s="139"/>
    </row>
    <row r="126" spans="1:56" s="256" customFormat="1" ht="22.5" customHeight="1" x14ac:dyDescent="0.15">
      <c r="A126" s="157"/>
      <c r="B126" s="757" t="s">
        <v>341</v>
      </c>
      <c r="C126" s="758"/>
      <c r="D126" s="758"/>
      <c r="E126" s="758"/>
      <c r="F126" s="758"/>
      <c r="G126" s="759"/>
      <c r="H126" s="757" t="s">
        <v>295</v>
      </c>
      <c r="I126" s="758"/>
      <c r="J126" s="758"/>
      <c r="K126" s="758"/>
      <c r="L126" s="758"/>
      <c r="M126" s="759"/>
      <c r="N126" s="483" t="s">
        <v>315</v>
      </c>
      <c r="O126" s="483"/>
      <c r="P126" s="483"/>
      <c r="Q126" s="483"/>
      <c r="R126" s="483"/>
      <c r="S126" s="483"/>
      <c r="T126" s="483"/>
      <c r="U126" s="483"/>
      <c r="V126" s="701" t="s">
        <v>428</v>
      </c>
      <c r="W126" s="702"/>
      <c r="X126" s="745"/>
      <c r="Y126" s="701" t="s">
        <v>429</v>
      </c>
      <c r="Z126" s="702"/>
      <c r="AA126" s="745"/>
      <c r="AB126" s="720" t="s">
        <v>430</v>
      </c>
      <c r="AC126" s="720"/>
      <c r="AD126" s="720"/>
      <c r="AE126" s="720"/>
      <c r="AF126" s="720" t="s">
        <v>431</v>
      </c>
      <c r="AG126" s="720"/>
      <c r="AH126" s="720"/>
      <c r="AI126" s="720"/>
      <c r="AJ126" s="678" t="s">
        <v>317</v>
      </c>
      <c r="AK126" s="680"/>
      <c r="AL126" s="138"/>
      <c r="AM126" s="573" t="s">
        <v>342</v>
      </c>
      <c r="AN126" s="574"/>
      <c r="AO126" s="574"/>
      <c r="AP126" s="574"/>
      <c r="AQ126" s="575"/>
      <c r="AR126" s="139"/>
      <c r="AS126" s="138"/>
      <c r="AT126" s="139"/>
      <c r="AU126" s="139"/>
      <c r="AV126" s="139"/>
      <c r="AW126" s="139"/>
      <c r="AX126" s="139"/>
      <c r="AY126" s="139"/>
      <c r="AZ126" s="139"/>
      <c r="BA126" s="139"/>
      <c r="BB126" s="139"/>
      <c r="BC126" s="139"/>
      <c r="BD126" s="139"/>
    </row>
    <row r="127" spans="1:56" s="256" customFormat="1" ht="20.100000000000001" customHeight="1" x14ac:dyDescent="0.15">
      <c r="A127" s="157"/>
      <c r="B127" s="739"/>
      <c r="C127" s="740"/>
      <c r="D127" s="740"/>
      <c r="E127" s="740"/>
      <c r="F127" s="740"/>
      <c r="G127" s="741"/>
      <c r="H127" s="739"/>
      <c r="I127" s="740"/>
      <c r="J127" s="740"/>
      <c r="K127" s="740"/>
      <c r="L127" s="740"/>
      <c r="M127" s="741"/>
      <c r="N127" s="742"/>
      <c r="O127" s="742"/>
      <c r="P127" s="742"/>
      <c r="Q127" s="742"/>
      <c r="R127" s="742"/>
      <c r="S127" s="742"/>
      <c r="T127" s="742"/>
      <c r="U127" s="742"/>
      <c r="V127" s="698"/>
      <c r="W127" s="699"/>
      <c r="X127" s="700"/>
      <c r="Y127" s="751"/>
      <c r="Z127" s="752"/>
      <c r="AA127" s="753"/>
      <c r="AB127" s="698"/>
      <c r="AC127" s="699"/>
      <c r="AD127" s="699"/>
      <c r="AE127" s="700"/>
      <c r="AF127" s="754" t="str">
        <f>IF(AND(Y127&gt;0,AB127&gt;0),ROUNDUP( (IF(Y127="",0,Y127)) / (IF(AB127="",0,AB127)),2),"")</f>
        <v/>
      </c>
      <c r="AG127" s="754"/>
      <c r="AH127" s="754"/>
      <c r="AI127" s="754"/>
      <c r="AJ127" s="755"/>
      <c r="AK127" s="756"/>
      <c r="AL127" s="138"/>
      <c r="AM127" s="573"/>
      <c r="AN127" s="574"/>
      <c r="AO127" s="574"/>
      <c r="AP127" s="574"/>
      <c r="AQ127" s="575"/>
      <c r="AR127" s="139"/>
      <c r="AS127" s="138"/>
      <c r="AT127" s="139"/>
      <c r="AU127" s="139"/>
      <c r="AV127" s="139"/>
      <c r="AW127" s="139"/>
      <c r="AX127" s="139"/>
      <c r="AY127" s="139"/>
      <c r="AZ127" s="139"/>
      <c r="BA127" s="139"/>
      <c r="BB127" s="139"/>
      <c r="BC127" s="139"/>
      <c r="BD127" s="139"/>
    </row>
    <row r="128" spans="1:56" s="256" customFormat="1" ht="20.100000000000001" customHeight="1" x14ac:dyDescent="0.15">
      <c r="A128" s="157"/>
      <c r="B128" s="739"/>
      <c r="C128" s="740"/>
      <c r="D128" s="740"/>
      <c r="E128" s="740"/>
      <c r="F128" s="740"/>
      <c r="G128" s="741"/>
      <c r="H128" s="739"/>
      <c r="I128" s="740"/>
      <c r="J128" s="740"/>
      <c r="K128" s="740"/>
      <c r="L128" s="740"/>
      <c r="M128" s="741"/>
      <c r="N128" s="742"/>
      <c r="O128" s="742"/>
      <c r="P128" s="742"/>
      <c r="Q128" s="742"/>
      <c r="R128" s="742"/>
      <c r="S128" s="742"/>
      <c r="T128" s="742"/>
      <c r="U128" s="742"/>
      <c r="V128" s="698"/>
      <c r="W128" s="699"/>
      <c r="X128" s="700"/>
      <c r="Y128" s="751"/>
      <c r="Z128" s="752"/>
      <c r="AA128" s="753"/>
      <c r="AB128" s="698"/>
      <c r="AC128" s="699"/>
      <c r="AD128" s="699"/>
      <c r="AE128" s="700"/>
      <c r="AF128" s="754" t="str">
        <f t="shared" ref="AF128:AF129" si="1">IF(AND(Y128&gt;0,AB128&gt;0),ROUNDUP( (IF(Y128="",0,Y128)) / (IF(AB128="",0,AB128)),2),"")</f>
        <v/>
      </c>
      <c r="AG128" s="754"/>
      <c r="AH128" s="754"/>
      <c r="AI128" s="754"/>
      <c r="AJ128" s="755"/>
      <c r="AK128" s="756"/>
      <c r="AL128" s="138"/>
      <c r="AM128" s="573"/>
      <c r="AN128" s="574"/>
      <c r="AO128" s="574"/>
      <c r="AP128" s="574"/>
      <c r="AQ128" s="575"/>
      <c r="AR128" s="139"/>
      <c r="AS128" s="138"/>
      <c r="AT128" s="139"/>
      <c r="AU128" s="139"/>
      <c r="AV128" s="139"/>
      <c r="AW128" s="139"/>
      <c r="AX128" s="139"/>
      <c r="AY128" s="139"/>
      <c r="AZ128" s="139"/>
      <c r="BA128" s="139"/>
      <c r="BB128" s="139"/>
      <c r="BC128" s="139"/>
      <c r="BD128" s="139"/>
    </row>
    <row r="129" spans="1:59" s="256" customFormat="1" ht="20.100000000000001" customHeight="1" x14ac:dyDescent="0.15">
      <c r="A129" s="157"/>
      <c r="B129" s="739"/>
      <c r="C129" s="740"/>
      <c r="D129" s="740"/>
      <c r="E129" s="740"/>
      <c r="F129" s="740"/>
      <c r="G129" s="741"/>
      <c r="H129" s="739"/>
      <c r="I129" s="740"/>
      <c r="J129" s="740"/>
      <c r="K129" s="740"/>
      <c r="L129" s="740"/>
      <c r="M129" s="741"/>
      <c r="N129" s="742"/>
      <c r="O129" s="742"/>
      <c r="P129" s="742"/>
      <c r="Q129" s="742"/>
      <c r="R129" s="742"/>
      <c r="S129" s="742"/>
      <c r="T129" s="742"/>
      <c r="U129" s="742"/>
      <c r="V129" s="698"/>
      <c r="W129" s="699"/>
      <c r="X129" s="700"/>
      <c r="Y129" s="751"/>
      <c r="Z129" s="752"/>
      <c r="AA129" s="753"/>
      <c r="AB129" s="698"/>
      <c r="AC129" s="699"/>
      <c r="AD129" s="699"/>
      <c r="AE129" s="700"/>
      <c r="AF129" s="754" t="str">
        <f t="shared" si="1"/>
        <v/>
      </c>
      <c r="AG129" s="754"/>
      <c r="AH129" s="754"/>
      <c r="AI129" s="754"/>
      <c r="AJ129" s="755"/>
      <c r="AK129" s="756"/>
      <c r="AL129" s="138"/>
      <c r="AM129" s="721"/>
      <c r="AN129" s="722"/>
      <c r="AO129" s="722"/>
      <c r="AP129" s="722"/>
      <c r="AQ129" s="723"/>
      <c r="AR129" s="139"/>
      <c r="AS129" s="138"/>
      <c r="AT129" s="139"/>
      <c r="AU129" s="139"/>
      <c r="AV129" s="139"/>
      <c r="AW129" s="139"/>
      <c r="AX129" s="139"/>
      <c r="AY129" s="139"/>
      <c r="AZ129" s="139"/>
      <c r="BA129" s="139"/>
      <c r="BB129" s="139"/>
      <c r="BC129" s="139"/>
      <c r="BD129" s="139"/>
    </row>
    <row r="130" spans="1:59" s="256" customFormat="1" ht="20.100000000000001" customHeight="1" x14ac:dyDescent="0.15">
      <c r="A130" s="157"/>
      <c r="B130" s="760" t="s">
        <v>343</v>
      </c>
      <c r="C130" s="761"/>
      <c r="D130" s="761"/>
      <c r="E130" s="761"/>
      <c r="F130" s="761"/>
      <c r="G130" s="761"/>
      <c r="H130" s="761"/>
      <c r="I130" s="761"/>
      <c r="J130" s="761"/>
      <c r="K130" s="761"/>
      <c r="L130" s="761"/>
      <c r="M130" s="761"/>
      <c r="N130" s="761"/>
      <c r="O130" s="761"/>
      <c r="P130" s="761"/>
      <c r="Q130" s="761"/>
      <c r="R130" s="761"/>
      <c r="S130" s="761"/>
      <c r="T130" s="761"/>
      <c r="U130" s="761"/>
      <c r="V130" s="761"/>
      <c r="W130" s="761"/>
      <c r="X130" s="761"/>
      <c r="Y130" s="761"/>
      <c r="Z130" s="761"/>
      <c r="AA130" s="761"/>
      <c r="AB130" s="761"/>
      <c r="AC130" s="761"/>
      <c r="AD130" s="761"/>
      <c r="AE130" s="762"/>
      <c r="AF130" s="763"/>
      <c r="AG130" s="764"/>
      <c r="AH130" s="764"/>
      <c r="AI130" s="765"/>
      <c r="AJ130" s="766" t="s">
        <v>432</v>
      </c>
      <c r="AK130" s="767"/>
      <c r="AL130" s="400"/>
      <c r="AM130" s="724"/>
      <c r="AN130" s="725"/>
      <c r="AO130" s="725"/>
      <c r="AP130" s="725"/>
      <c r="AQ130" s="726"/>
      <c r="AR130" s="139"/>
      <c r="AS130" s="138"/>
      <c r="AT130" s="139"/>
      <c r="AU130" s="139"/>
      <c r="AV130" s="139"/>
      <c r="AW130" s="139"/>
      <c r="AX130" s="139"/>
      <c r="AY130" s="139"/>
      <c r="AZ130" s="139"/>
      <c r="BA130" s="139"/>
      <c r="BB130" s="139"/>
      <c r="BC130" s="139"/>
      <c r="BD130" s="139"/>
    </row>
    <row r="131" spans="1:59" s="256" customFormat="1" ht="9.9499999999999993" customHeight="1" x14ac:dyDescent="0.15">
      <c r="A131" s="281"/>
      <c r="B131" s="281"/>
      <c r="C131" s="281"/>
      <c r="D131" s="281"/>
      <c r="E131" s="281"/>
      <c r="F131" s="281"/>
      <c r="G131" s="281"/>
      <c r="H131" s="281"/>
      <c r="I131" s="159"/>
      <c r="J131" s="159"/>
      <c r="K131" s="159"/>
      <c r="L131" s="159"/>
      <c r="M131" s="159"/>
      <c r="N131" s="159"/>
      <c r="O131" s="159"/>
      <c r="P131" s="159"/>
      <c r="Q131" s="159"/>
      <c r="R131" s="159"/>
      <c r="S131" s="159"/>
      <c r="T131" s="159"/>
      <c r="U131" s="159"/>
      <c r="V131" s="159"/>
      <c r="W131" s="159"/>
      <c r="X131" s="282"/>
      <c r="Y131" s="282"/>
      <c r="Z131" s="282"/>
      <c r="AH131" s="283"/>
      <c r="AI131" s="283"/>
      <c r="AJ131" s="166"/>
      <c r="AK131" s="157"/>
      <c r="AL131" s="138"/>
      <c r="AM131" s="157"/>
      <c r="AN131" s="157"/>
      <c r="AO131" s="157"/>
      <c r="AP131" s="157"/>
      <c r="AR131" s="139"/>
      <c r="AS131" s="138"/>
      <c r="AT131" s="139"/>
      <c r="AU131" s="139"/>
      <c r="AV131" s="139"/>
      <c r="AW131" s="139"/>
      <c r="AX131" s="139"/>
      <c r="AY131" s="139"/>
      <c r="AZ131" s="139"/>
      <c r="BA131" s="139"/>
      <c r="BB131" s="139"/>
      <c r="BC131" s="139"/>
      <c r="BD131" s="139"/>
    </row>
    <row r="132" spans="1:59" s="256" customFormat="1" ht="18" customHeight="1" x14ac:dyDescent="0.15">
      <c r="A132" s="157"/>
      <c r="B132" s="279" t="s">
        <v>344</v>
      </c>
      <c r="C132" s="279" t="s">
        <v>345</v>
      </c>
      <c r="D132" s="157"/>
      <c r="E132" s="157"/>
      <c r="F132" s="157"/>
      <c r="G132" s="284" t="s">
        <v>346</v>
      </c>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66"/>
      <c r="AI132" s="166"/>
      <c r="AJ132" s="157"/>
      <c r="AK132" s="157"/>
      <c r="AL132" s="138"/>
      <c r="AM132" s="157"/>
      <c r="AN132" s="157"/>
      <c r="AO132" s="157"/>
      <c r="AP132" s="157"/>
      <c r="AR132" s="139"/>
      <c r="AS132" s="138"/>
      <c r="AT132" s="139"/>
      <c r="AU132" s="139"/>
      <c r="AV132" s="139"/>
      <c r="AW132" s="139"/>
      <c r="AX132" s="139"/>
      <c r="AY132" s="139"/>
      <c r="AZ132" s="139"/>
      <c r="BA132" s="139"/>
      <c r="BB132" s="139"/>
      <c r="BC132" s="139"/>
      <c r="BD132" s="139"/>
    </row>
    <row r="133" spans="1:59" s="256" customFormat="1" ht="18" customHeight="1" x14ac:dyDescent="0.15">
      <c r="A133" s="157"/>
      <c r="B133" s="279"/>
      <c r="C133" s="279"/>
      <c r="D133" s="157"/>
      <c r="E133" s="157"/>
      <c r="F133" s="157"/>
      <c r="G133" s="284" t="s">
        <v>347</v>
      </c>
      <c r="H133" s="157"/>
      <c r="I133" s="157"/>
      <c r="J133" s="157"/>
      <c r="K133" s="157"/>
      <c r="L133" s="157"/>
      <c r="M133" s="157"/>
      <c r="N133" s="157"/>
      <c r="O133" s="157"/>
      <c r="P133" s="157"/>
      <c r="Q133" s="157"/>
      <c r="R133" s="157"/>
      <c r="S133" s="157"/>
      <c r="T133" s="157"/>
      <c r="U133" s="157"/>
      <c r="V133" s="157"/>
      <c r="W133" s="157"/>
      <c r="X133" s="157"/>
      <c r="Y133" s="157"/>
      <c r="Z133" s="157"/>
      <c r="AA133" s="157"/>
      <c r="AB133" s="157"/>
      <c r="AC133" s="157"/>
      <c r="AD133" s="157"/>
      <c r="AE133" s="157"/>
      <c r="AF133" s="157"/>
      <c r="AG133" s="157"/>
      <c r="AH133" s="157"/>
      <c r="AI133" s="157"/>
      <c r="AJ133" s="157"/>
      <c r="AK133" s="157"/>
      <c r="AL133" s="138"/>
      <c r="AM133" s="157"/>
      <c r="AN133" s="157"/>
      <c r="AO133" s="157"/>
      <c r="AP133" s="157"/>
      <c r="AR133" s="139"/>
      <c r="AS133" s="138"/>
      <c r="AT133" s="139"/>
      <c r="AU133" s="139"/>
      <c r="AV133" s="139"/>
      <c r="AW133" s="139"/>
      <c r="AX133" s="139"/>
      <c r="AY133" s="139"/>
      <c r="AZ133" s="139"/>
      <c r="BA133" s="139"/>
      <c r="BB133" s="139"/>
      <c r="BC133" s="139"/>
      <c r="BD133" s="139"/>
    </row>
    <row r="134" spans="1:59" s="256" customFormat="1" ht="14.25" customHeight="1" x14ac:dyDescent="0.15">
      <c r="A134" s="157"/>
      <c r="B134" s="711" t="s">
        <v>341</v>
      </c>
      <c r="C134" s="712"/>
      <c r="D134" s="712"/>
      <c r="E134" s="712"/>
      <c r="F134" s="712"/>
      <c r="G134" s="713"/>
      <c r="H134" s="483" t="s">
        <v>295</v>
      </c>
      <c r="I134" s="483"/>
      <c r="J134" s="483"/>
      <c r="K134" s="483"/>
      <c r="L134" s="483"/>
      <c r="M134" s="483"/>
      <c r="N134" s="483" t="s">
        <v>315</v>
      </c>
      <c r="O134" s="483"/>
      <c r="P134" s="483"/>
      <c r="Q134" s="483"/>
      <c r="R134" s="483"/>
      <c r="S134" s="483"/>
      <c r="T134" s="483"/>
      <c r="U134" s="483"/>
      <c r="V134" s="771" t="s">
        <v>348</v>
      </c>
      <c r="W134" s="771"/>
      <c r="X134" s="771"/>
      <c r="Y134" s="771"/>
      <c r="Z134" s="771"/>
      <c r="AA134" s="771"/>
      <c r="AB134" s="771"/>
      <c r="AC134" s="771"/>
      <c r="AD134" s="771"/>
      <c r="AE134" s="771"/>
      <c r="AF134" s="771"/>
      <c r="AG134" s="771"/>
      <c r="AH134" s="771"/>
      <c r="AI134" s="771"/>
      <c r="AJ134" s="771"/>
      <c r="AK134" s="771"/>
      <c r="AL134" s="138"/>
      <c r="AM134" s="719" t="s">
        <v>349</v>
      </c>
      <c r="AN134" s="719"/>
      <c r="AO134" s="719"/>
      <c r="AP134" s="719"/>
      <c r="AQ134" s="719"/>
      <c r="AR134" s="139"/>
      <c r="AS134" s="138"/>
      <c r="AT134" s="139"/>
      <c r="AU134" s="139"/>
      <c r="AV134" s="139"/>
      <c r="AW134" s="139"/>
      <c r="AX134" s="139"/>
      <c r="AY134" s="139"/>
      <c r="AZ134" s="139"/>
      <c r="BA134" s="139"/>
      <c r="BB134" s="139"/>
      <c r="BC134" s="139"/>
      <c r="BD134" s="139"/>
    </row>
    <row r="135" spans="1:59" s="256" customFormat="1" ht="15.95" customHeight="1" x14ac:dyDescent="0.15">
      <c r="A135" s="157"/>
      <c r="B135" s="768"/>
      <c r="C135" s="769"/>
      <c r="D135" s="769"/>
      <c r="E135" s="769"/>
      <c r="F135" s="769"/>
      <c r="G135" s="770"/>
      <c r="H135" s="483"/>
      <c r="I135" s="483"/>
      <c r="J135" s="483"/>
      <c r="K135" s="483"/>
      <c r="L135" s="483"/>
      <c r="M135" s="483"/>
      <c r="N135" s="483"/>
      <c r="O135" s="483"/>
      <c r="P135" s="483"/>
      <c r="Q135" s="483"/>
      <c r="R135" s="483"/>
      <c r="S135" s="483"/>
      <c r="T135" s="483"/>
      <c r="U135" s="483"/>
      <c r="V135" s="484" t="s">
        <v>350</v>
      </c>
      <c r="W135" s="484"/>
      <c r="X135" s="484"/>
      <c r="Y135" s="484"/>
      <c r="Z135" s="484"/>
      <c r="AA135" s="484"/>
      <c r="AB135" s="484" t="str">
        <f>IF($B137="潜熱回収型石油給湯機","石油","ガス")</f>
        <v>ガス</v>
      </c>
      <c r="AC135" s="484"/>
      <c r="AD135" s="484"/>
      <c r="AE135" s="484" t="s">
        <v>439</v>
      </c>
      <c r="AF135" s="484"/>
      <c r="AG135" s="484"/>
      <c r="AH135" s="484"/>
      <c r="AI135" s="484"/>
      <c r="AJ135" s="484"/>
      <c r="AK135" s="484"/>
      <c r="AL135" s="138"/>
      <c r="AM135" s="719"/>
      <c r="AN135" s="719"/>
      <c r="AO135" s="719"/>
      <c r="AP135" s="719"/>
      <c r="AQ135" s="719"/>
      <c r="AR135" s="139"/>
      <c r="AS135" s="138"/>
      <c r="AT135" s="139"/>
      <c r="AU135" s="139"/>
      <c r="AV135" s="139"/>
      <c r="AW135" s="139"/>
      <c r="AX135" s="139"/>
      <c r="AY135" s="139"/>
      <c r="AZ135" s="139"/>
      <c r="BA135" s="139"/>
      <c r="BB135" s="139"/>
      <c r="BC135" s="139"/>
      <c r="BD135" s="139"/>
    </row>
    <row r="136" spans="1:59" s="256" customFormat="1" ht="24.95" customHeight="1" x14ac:dyDescent="0.15">
      <c r="A136" s="157"/>
      <c r="B136" s="714"/>
      <c r="C136" s="715"/>
      <c r="D136" s="715"/>
      <c r="E136" s="715"/>
      <c r="F136" s="715"/>
      <c r="G136" s="716"/>
      <c r="H136" s="483"/>
      <c r="I136" s="483"/>
      <c r="J136" s="483"/>
      <c r="K136" s="483"/>
      <c r="L136" s="483"/>
      <c r="M136" s="483"/>
      <c r="N136" s="483"/>
      <c r="O136" s="483"/>
      <c r="P136" s="483"/>
      <c r="Q136" s="483"/>
      <c r="R136" s="483"/>
      <c r="S136" s="483"/>
      <c r="T136" s="483"/>
      <c r="U136" s="483"/>
      <c r="V136" s="701" t="s">
        <v>351</v>
      </c>
      <c r="W136" s="702"/>
      <c r="X136" s="745"/>
      <c r="Y136" s="701" t="s">
        <v>352</v>
      </c>
      <c r="Z136" s="702"/>
      <c r="AA136" s="745"/>
      <c r="AB136" s="701" t="s">
        <v>353</v>
      </c>
      <c r="AC136" s="702"/>
      <c r="AD136" s="745"/>
      <c r="AE136" s="701" t="s">
        <v>354</v>
      </c>
      <c r="AF136" s="702"/>
      <c r="AG136" s="745"/>
      <c r="AH136" s="720" t="s">
        <v>355</v>
      </c>
      <c r="AI136" s="720"/>
      <c r="AJ136" s="720"/>
      <c r="AK136" s="720"/>
      <c r="AL136" s="138"/>
      <c r="AM136" s="719"/>
      <c r="AN136" s="719"/>
      <c r="AO136" s="719"/>
      <c r="AP136" s="719"/>
      <c r="AQ136" s="719"/>
      <c r="AR136" s="139"/>
      <c r="AS136" s="138"/>
      <c r="AT136" s="139"/>
      <c r="AU136" s="139"/>
      <c r="AV136" s="139"/>
      <c r="AW136" s="139"/>
      <c r="AX136" s="139"/>
      <c r="AY136" s="139"/>
      <c r="AZ136" s="139"/>
      <c r="BA136" s="139"/>
      <c r="BB136" s="139"/>
      <c r="BC136" s="139"/>
      <c r="BD136" s="139"/>
    </row>
    <row r="137" spans="1:59" s="256" customFormat="1" ht="20.100000000000001" customHeight="1" x14ac:dyDescent="0.15">
      <c r="A137" s="157"/>
      <c r="B137" s="739"/>
      <c r="C137" s="740"/>
      <c r="D137" s="740"/>
      <c r="E137" s="740"/>
      <c r="F137" s="740"/>
      <c r="G137" s="741"/>
      <c r="H137" s="739"/>
      <c r="I137" s="740"/>
      <c r="J137" s="740"/>
      <c r="K137" s="740"/>
      <c r="L137" s="740"/>
      <c r="M137" s="741"/>
      <c r="N137" s="742"/>
      <c r="O137" s="742"/>
      <c r="P137" s="742"/>
      <c r="Q137" s="742"/>
      <c r="R137" s="742"/>
      <c r="S137" s="742"/>
      <c r="T137" s="742"/>
      <c r="U137" s="742"/>
      <c r="V137" s="751"/>
      <c r="W137" s="752"/>
      <c r="X137" s="753"/>
      <c r="Y137" s="452"/>
      <c r="Z137" s="453"/>
      <c r="AA137" s="738"/>
      <c r="AB137" s="751"/>
      <c r="AC137" s="752"/>
      <c r="AD137" s="753"/>
      <c r="AE137" s="751"/>
      <c r="AF137" s="752"/>
      <c r="AG137" s="753"/>
      <c r="AH137" s="772"/>
      <c r="AI137" s="772"/>
      <c r="AJ137" s="772"/>
      <c r="AK137" s="772"/>
      <c r="AL137" s="138"/>
      <c r="AM137" s="721"/>
      <c r="AN137" s="722"/>
      <c r="AO137" s="722"/>
      <c r="AP137" s="722"/>
      <c r="AQ137" s="723"/>
      <c r="AR137" s="139"/>
      <c r="AS137" s="138"/>
      <c r="AT137" s="139"/>
      <c r="AU137" s="139"/>
      <c r="AV137" s="139"/>
      <c r="AW137" s="139"/>
      <c r="AX137" s="139"/>
      <c r="AY137" s="139"/>
      <c r="AZ137" s="139"/>
      <c r="BA137" s="139"/>
      <c r="BB137" s="139"/>
      <c r="BC137" s="139"/>
      <c r="BD137" s="139"/>
    </row>
    <row r="138" spans="1:59" s="256" customFormat="1" ht="20.100000000000001" customHeight="1" x14ac:dyDescent="0.15">
      <c r="A138" s="157"/>
      <c r="B138" s="739"/>
      <c r="C138" s="740"/>
      <c r="D138" s="740"/>
      <c r="E138" s="740"/>
      <c r="F138" s="740"/>
      <c r="G138" s="741"/>
      <c r="H138" s="739"/>
      <c r="I138" s="740"/>
      <c r="J138" s="740"/>
      <c r="K138" s="740"/>
      <c r="L138" s="740"/>
      <c r="M138" s="741"/>
      <c r="N138" s="742"/>
      <c r="O138" s="742"/>
      <c r="P138" s="742"/>
      <c r="Q138" s="742"/>
      <c r="R138" s="742"/>
      <c r="S138" s="742"/>
      <c r="T138" s="742"/>
      <c r="U138" s="742"/>
      <c r="V138" s="751"/>
      <c r="W138" s="752"/>
      <c r="X138" s="753"/>
      <c r="Y138" s="452"/>
      <c r="Z138" s="453"/>
      <c r="AA138" s="738"/>
      <c r="AB138" s="751"/>
      <c r="AC138" s="752"/>
      <c r="AD138" s="753"/>
      <c r="AE138" s="751"/>
      <c r="AF138" s="752"/>
      <c r="AG138" s="753"/>
      <c r="AH138" s="772"/>
      <c r="AI138" s="772"/>
      <c r="AJ138" s="772"/>
      <c r="AK138" s="772"/>
      <c r="AL138" s="138"/>
      <c r="AM138" s="724"/>
      <c r="AN138" s="725"/>
      <c r="AO138" s="725"/>
      <c r="AP138" s="725"/>
      <c r="AQ138" s="726"/>
      <c r="AR138" s="139"/>
      <c r="AS138" s="138"/>
      <c r="AT138" s="139"/>
      <c r="AU138" s="139"/>
      <c r="AV138" s="139"/>
      <c r="AW138" s="139"/>
      <c r="AX138" s="139"/>
      <c r="AY138" s="139"/>
      <c r="AZ138" s="139"/>
      <c r="BA138" s="139"/>
      <c r="BB138" s="139"/>
      <c r="BC138" s="139"/>
      <c r="BD138" s="139"/>
    </row>
    <row r="139" spans="1:59" s="273" customFormat="1" ht="12.75" customHeight="1" x14ac:dyDescent="0.15">
      <c r="A139" s="277"/>
      <c r="B139" s="285" t="s">
        <v>358</v>
      </c>
      <c r="C139" s="277"/>
      <c r="D139" s="277"/>
      <c r="E139" s="277"/>
      <c r="F139" s="277"/>
      <c r="G139" s="277"/>
      <c r="H139" s="277"/>
      <c r="I139" s="277"/>
      <c r="J139" s="277"/>
      <c r="K139" s="277"/>
      <c r="L139" s="277"/>
      <c r="M139" s="277"/>
      <c r="N139" s="277"/>
      <c r="O139" s="277"/>
      <c r="P139" s="277"/>
      <c r="Q139" s="277"/>
      <c r="R139" s="277"/>
      <c r="S139" s="277"/>
      <c r="T139" s="277"/>
      <c r="U139" s="277"/>
      <c r="V139" s="277"/>
      <c r="W139" s="277"/>
      <c r="X139" s="277"/>
      <c r="Y139" s="322"/>
      <c r="Z139" s="322"/>
      <c r="AA139" s="322"/>
      <c r="AB139" s="277"/>
      <c r="AC139" s="277"/>
      <c r="AD139" s="277"/>
      <c r="AE139" s="277"/>
      <c r="AF139" s="277"/>
      <c r="AG139" s="277"/>
      <c r="AH139" s="277"/>
      <c r="AI139" s="274"/>
      <c r="AJ139" s="274"/>
      <c r="AK139" s="274"/>
      <c r="AL139" s="275"/>
      <c r="AM139" s="274"/>
      <c r="AN139" s="274"/>
      <c r="AO139" s="274"/>
      <c r="AP139" s="274"/>
      <c r="AR139" s="428"/>
      <c r="AS139" s="275"/>
      <c r="AT139" s="428"/>
      <c r="AU139" s="428"/>
      <c r="AV139" s="428"/>
      <c r="AW139" s="428"/>
      <c r="AX139" s="428"/>
      <c r="AY139" s="428"/>
      <c r="AZ139" s="428"/>
      <c r="BA139" s="428"/>
      <c r="BB139" s="428"/>
      <c r="BC139" s="428"/>
      <c r="BD139" s="428"/>
    </row>
    <row r="140" spans="1:59" s="273" customFormat="1" ht="12.75" customHeight="1" x14ac:dyDescent="0.15">
      <c r="A140" s="277"/>
      <c r="B140" s="285" t="s">
        <v>359</v>
      </c>
      <c r="C140" s="277"/>
      <c r="D140" s="277"/>
      <c r="E140" s="277"/>
      <c r="F140" s="277"/>
      <c r="G140" s="277"/>
      <c r="H140" s="277"/>
      <c r="I140" s="277"/>
      <c r="J140" s="277"/>
      <c r="K140" s="277"/>
      <c r="L140" s="277"/>
      <c r="M140" s="277"/>
      <c r="N140" s="277"/>
      <c r="O140" s="277"/>
      <c r="P140" s="277"/>
      <c r="Q140" s="277"/>
      <c r="R140" s="277"/>
      <c r="S140" s="277"/>
      <c r="T140" s="277"/>
      <c r="U140" s="277"/>
      <c r="V140" s="277"/>
      <c r="W140" s="277"/>
      <c r="X140" s="277"/>
      <c r="Y140" s="277"/>
      <c r="Z140" s="277"/>
      <c r="AA140" s="277"/>
      <c r="AB140" s="277"/>
      <c r="AC140" s="277"/>
      <c r="AD140" s="277"/>
      <c r="AE140" s="277"/>
      <c r="AF140" s="277"/>
      <c r="AG140" s="277"/>
      <c r="AH140" s="277"/>
      <c r="AI140" s="274"/>
      <c r="AJ140" s="274"/>
      <c r="AK140" s="274"/>
      <c r="AL140" s="275"/>
      <c r="AM140" s="274"/>
      <c r="AN140" s="274"/>
      <c r="AO140" s="274"/>
      <c r="AP140" s="274"/>
      <c r="AR140" s="428"/>
      <c r="AS140" s="275"/>
      <c r="AT140" s="428"/>
      <c r="AU140" s="428"/>
      <c r="AV140" s="428"/>
      <c r="AW140" s="428"/>
      <c r="AX140" s="428"/>
      <c r="AY140" s="428"/>
      <c r="AZ140" s="428"/>
      <c r="BA140" s="428"/>
      <c r="BB140" s="428"/>
      <c r="BC140" s="428"/>
      <c r="BD140" s="428"/>
    </row>
    <row r="141" spans="1:59" s="273" customFormat="1" ht="12" customHeight="1" x14ac:dyDescent="0.15">
      <c r="A141" s="277"/>
      <c r="B141" s="285"/>
      <c r="C141" s="277"/>
      <c r="D141" s="277"/>
      <c r="E141" s="277"/>
      <c r="F141" s="277"/>
      <c r="G141" s="277"/>
      <c r="H141" s="277"/>
      <c r="I141" s="277"/>
      <c r="J141" s="277"/>
      <c r="K141" s="277"/>
      <c r="L141" s="277"/>
      <c r="M141" s="277"/>
      <c r="N141" s="277"/>
      <c r="O141" s="277"/>
      <c r="P141" s="277"/>
      <c r="Q141" s="277"/>
      <c r="R141" s="277"/>
      <c r="S141" s="277"/>
      <c r="T141" s="277"/>
      <c r="U141" s="277"/>
      <c r="V141" s="277"/>
      <c r="W141" s="277"/>
      <c r="X141" s="277"/>
      <c r="Y141" s="277"/>
      <c r="Z141" s="277"/>
      <c r="AA141" s="277"/>
      <c r="AB141" s="277"/>
      <c r="AC141" s="277"/>
      <c r="AD141" s="277"/>
      <c r="AE141" s="277"/>
      <c r="AF141" s="277"/>
      <c r="AG141" s="277"/>
      <c r="AH141" s="277"/>
      <c r="AI141" s="274"/>
      <c r="AJ141" s="274"/>
      <c r="AK141" s="274"/>
      <c r="AL141" s="275"/>
      <c r="AM141" s="781" t="s">
        <v>360</v>
      </c>
      <c r="AN141" s="782"/>
      <c r="AO141" s="782"/>
      <c r="AP141" s="782"/>
      <c r="AQ141" s="783"/>
      <c r="AR141" s="428"/>
      <c r="AS141" s="275"/>
      <c r="AT141" s="428"/>
      <c r="AU141" s="428"/>
      <c r="AV141" s="428"/>
      <c r="AW141" s="428"/>
      <c r="AX141" s="428"/>
      <c r="AY141" s="428"/>
      <c r="AZ141" s="139"/>
      <c r="BA141" s="139"/>
      <c r="BB141" s="139"/>
      <c r="BC141" s="139"/>
      <c r="BD141" s="139"/>
      <c r="BE141" s="256"/>
      <c r="BF141" s="256"/>
      <c r="BG141" s="256"/>
    </row>
    <row r="142" spans="1:59" s="273" customFormat="1" ht="12" customHeight="1" x14ac:dyDescent="0.15">
      <c r="A142" s="277"/>
      <c r="B142" s="285"/>
      <c r="C142" s="277"/>
      <c r="D142" s="277"/>
      <c r="E142" s="277"/>
      <c r="F142" s="277"/>
      <c r="G142" s="277"/>
      <c r="H142" s="277"/>
      <c r="I142" s="277"/>
      <c r="J142" s="277"/>
      <c r="K142" s="277"/>
      <c r="L142" s="277"/>
      <c r="M142" s="277"/>
      <c r="N142" s="277"/>
      <c r="O142" s="277"/>
      <c r="P142" s="277"/>
      <c r="Q142" s="277"/>
      <c r="R142" s="277"/>
      <c r="S142" s="277"/>
      <c r="T142" s="277"/>
      <c r="U142" s="277"/>
      <c r="V142" s="277"/>
      <c r="W142" s="277"/>
      <c r="X142" s="277"/>
      <c r="Y142" s="277"/>
      <c r="Z142" s="277"/>
      <c r="AA142" s="277"/>
      <c r="AB142" s="277"/>
      <c r="AC142" s="277"/>
      <c r="AD142" s="277"/>
      <c r="AE142" s="277"/>
      <c r="AF142" s="277"/>
      <c r="AG142" s="277"/>
      <c r="AH142" s="277"/>
      <c r="AI142" s="274"/>
      <c r="AJ142" s="274"/>
      <c r="AK142" s="274"/>
      <c r="AL142" s="275"/>
      <c r="AM142" s="784"/>
      <c r="AN142" s="785"/>
      <c r="AO142" s="785"/>
      <c r="AP142" s="785"/>
      <c r="AQ142" s="786"/>
      <c r="AR142" s="428"/>
      <c r="AS142" s="275"/>
      <c r="AT142" s="428"/>
      <c r="AU142" s="428"/>
      <c r="AV142" s="428"/>
      <c r="AW142" s="428"/>
      <c r="AX142" s="428"/>
      <c r="AY142" s="428"/>
      <c r="AZ142" s="139"/>
      <c r="BA142" s="139"/>
      <c r="BB142" s="139"/>
      <c r="BC142" s="139"/>
      <c r="BD142" s="139"/>
      <c r="BE142" s="256"/>
      <c r="BF142" s="256"/>
      <c r="BG142" s="256"/>
    </row>
    <row r="143" spans="1:59" s="273" customFormat="1" ht="12" customHeight="1" x14ac:dyDescent="0.15">
      <c r="A143" s="277"/>
      <c r="B143" s="285"/>
      <c r="C143" s="277"/>
      <c r="D143" s="277"/>
      <c r="E143" s="277"/>
      <c r="F143" s="277"/>
      <c r="G143" s="277"/>
      <c r="H143" s="277"/>
      <c r="I143" s="277"/>
      <c r="J143" s="277"/>
      <c r="K143" s="277"/>
      <c r="L143" s="277"/>
      <c r="M143" s="277"/>
      <c r="N143" s="277"/>
      <c r="O143" s="277"/>
      <c r="P143" s="277"/>
      <c r="Q143" s="277"/>
      <c r="R143" s="277"/>
      <c r="S143" s="277"/>
      <c r="T143" s="277"/>
      <c r="U143" s="277"/>
      <c r="V143" s="277"/>
      <c r="W143" s="277"/>
      <c r="X143" s="277"/>
      <c r="Y143" s="277"/>
      <c r="Z143" s="277"/>
      <c r="AA143" s="277"/>
      <c r="AB143" s="277"/>
      <c r="AC143" s="277"/>
      <c r="AD143" s="277"/>
      <c r="AE143" s="277"/>
      <c r="AF143" s="277"/>
      <c r="AG143" s="277"/>
      <c r="AH143" s="277"/>
      <c r="AI143" s="274"/>
      <c r="AJ143" s="274"/>
      <c r="AK143" s="274"/>
      <c r="AL143" s="275"/>
      <c r="AM143" s="787"/>
      <c r="AN143" s="788"/>
      <c r="AO143" s="788"/>
      <c r="AP143" s="788"/>
      <c r="AQ143" s="789"/>
      <c r="AR143" s="428"/>
      <c r="AS143" s="275"/>
      <c r="AT143" s="428"/>
      <c r="AU143" s="428"/>
      <c r="AV143" s="428"/>
      <c r="AW143" s="428"/>
      <c r="AX143" s="428"/>
      <c r="AY143" s="428"/>
      <c r="AZ143" s="139"/>
      <c r="BA143" s="139"/>
      <c r="BB143" s="139"/>
      <c r="BC143" s="139"/>
      <c r="BD143" s="139"/>
      <c r="BE143" s="256"/>
      <c r="BF143" s="256"/>
      <c r="BG143" s="256"/>
    </row>
    <row r="144" spans="1:59" s="273" customFormat="1" ht="8.1" customHeight="1" x14ac:dyDescent="0.15">
      <c r="A144" s="277"/>
      <c r="B144" s="285"/>
      <c r="C144" s="277"/>
      <c r="D144" s="277"/>
      <c r="E144" s="277"/>
      <c r="F144" s="277"/>
      <c r="G144" s="277"/>
      <c r="H144" s="277"/>
      <c r="I144" s="277"/>
      <c r="J144" s="277"/>
      <c r="K144" s="277"/>
      <c r="L144" s="277"/>
      <c r="M144" s="277"/>
      <c r="N144" s="277"/>
      <c r="O144" s="277"/>
      <c r="P144" s="277"/>
      <c r="Q144" s="277"/>
      <c r="R144" s="277"/>
      <c r="S144" s="277"/>
      <c r="T144" s="277"/>
      <c r="U144" s="277"/>
      <c r="V144" s="277"/>
      <c r="W144" s="277"/>
      <c r="X144" s="277"/>
      <c r="Y144" s="277"/>
      <c r="Z144" s="277"/>
      <c r="AA144" s="277"/>
      <c r="AB144" s="277"/>
      <c r="AC144" s="277"/>
      <c r="AD144" s="277"/>
      <c r="AE144" s="277"/>
      <c r="AF144" s="277"/>
      <c r="AG144" s="277"/>
      <c r="AH144" s="277"/>
      <c r="AI144" s="274"/>
      <c r="AJ144" s="274"/>
      <c r="AK144" s="274"/>
      <c r="AL144" s="275"/>
      <c r="AM144" s="790">
        <f>ROUNDDOWN(IF(AM110="",0,ROUND(AM110,0)) + IF(AM116="",0,ROUND(AM116,0)) + IF(AM122="",0,ROUND(AM122,0)) + IF(AM129="",0,ROUND(AM129,0)) + IF(AM137="",0,ROUND(AM137,0)),0)</f>
        <v>0</v>
      </c>
      <c r="AN144" s="790"/>
      <c r="AO144" s="790"/>
      <c r="AP144" s="790"/>
      <c r="AQ144" s="790"/>
      <c r="AR144" s="428"/>
      <c r="AS144" s="275"/>
      <c r="AT144" s="428"/>
      <c r="AU144" s="428"/>
      <c r="AV144" s="428"/>
      <c r="AW144" s="428"/>
      <c r="AX144" s="428"/>
      <c r="AY144" s="428"/>
      <c r="AZ144" s="139"/>
      <c r="BA144" s="139"/>
      <c r="BB144" s="139"/>
      <c r="BC144" s="139"/>
      <c r="BD144" s="139"/>
      <c r="BE144" s="256"/>
      <c r="BF144" s="256"/>
      <c r="BG144" s="256"/>
    </row>
    <row r="145" spans="1:59" s="273" customFormat="1" ht="8.1" customHeight="1" x14ac:dyDescent="0.15">
      <c r="A145" s="277"/>
      <c r="B145" s="285"/>
      <c r="C145" s="277"/>
      <c r="D145" s="277"/>
      <c r="E145" s="277"/>
      <c r="F145" s="277"/>
      <c r="G145" s="277"/>
      <c r="H145" s="277"/>
      <c r="I145" s="277"/>
      <c r="J145" s="277"/>
      <c r="K145" s="277"/>
      <c r="L145" s="277"/>
      <c r="M145" s="277"/>
      <c r="N145" s="277"/>
      <c r="O145" s="277"/>
      <c r="P145" s="277"/>
      <c r="Q145" s="277"/>
      <c r="R145" s="277"/>
      <c r="S145" s="277"/>
      <c r="T145" s="277"/>
      <c r="U145" s="277"/>
      <c r="V145" s="277"/>
      <c r="W145" s="277"/>
      <c r="X145" s="277"/>
      <c r="Y145" s="277"/>
      <c r="Z145" s="277"/>
      <c r="AA145" s="277"/>
      <c r="AB145" s="277"/>
      <c r="AC145" s="277"/>
      <c r="AD145" s="277"/>
      <c r="AE145" s="277"/>
      <c r="AF145" s="277"/>
      <c r="AG145" s="277"/>
      <c r="AH145" s="277"/>
      <c r="AI145" s="274"/>
      <c r="AJ145" s="274"/>
      <c r="AK145" s="274"/>
      <c r="AL145" s="275"/>
      <c r="AM145" s="790"/>
      <c r="AN145" s="790"/>
      <c r="AO145" s="790"/>
      <c r="AP145" s="790"/>
      <c r="AQ145" s="790"/>
      <c r="AR145" s="428"/>
      <c r="AS145" s="275"/>
      <c r="AT145" s="428"/>
      <c r="AU145" s="428"/>
      <c r="AV145" s="428"/>
      <c r="AW145" s="428"/>
      <c r="AX145" s="428"/>
      <c r="AY145" s="428"/>
      <c r="AZ145" s="139"/>
      <c r="BA145" s="139"/>
      <c r="BB145" s="139"/>
      <c r="BC145" s="139"/>
      <c r="BD145" s="139"/>
      <c r="BE145" s="256"/>
      <c r="BF145" s="256"/>
      <c r="BG145" s="256"/>
    </row>
    <row r="146" spans="1:59" s="273" customFormat="1" ht="8.1" customHeight="1" x14ac:dyDescent="0.15">
      <c r="A146" s="277"/>
      <c r="B146" s="285"/>
      <c r="C146" s="277"/>
      <c r="D146" s="277"/>
      <c r="E146" s="277"/>
      <c r="F146" s="277"/>
      <c r="G146" s="277"/>
      <c r="H146" s="277"/>
      <c r="I146" s="277"/>
      <c r="J146" s="277"/>
      <c r="K146" s="277"/>
      <c r="L146" s="277"/>
      <c r="M146" s="277"/>
      <c r="N146" s="277"/>
      <c r="O146" s="277"/>
      <c r="P146" s="277"/>
      <c r="Q146" s="277"/>
      <c r="R146" s="277"/>
      <c r="S146" s="277"/>
      <c r="T146" s="277"/>
      <c r="U146" s="277"/>
      <c r="V146" s="277"/>
      <c r="W146" s="277"/>
      <c r="X146" s="277"/>
      <c r="Y146" s="277"/>
      <c r="Z146" s="277"/>
      <c r="AA146" s="277"/>
      <c r="AB146" s="277"/>
      <c r="AC146" s="277"/>
      <c r="AD146" s="277"/>
      <c r="AE146" s="277"/>
      <c r="AF146" s="277"/>
      <c r="AG146" s="277"/>
      <c r="AH146" s="277"/>
      <c r="AI146" s="274"/>
      <c r="AJ146" s="274"/>
      <c r="AK146" s="274"/>
      <c r="AL146" s="275"/>
      <c r="AM146" s="790"/>
      <c r="AN146" s="790"/>
      <c r="AO146" s="790"/>
      <c r="AP146" s="790"/>
      <c r="AQ146" s="790"/>
      <c r="AR146" s="428"/>
      <c r="AS146" s="275"/>
      <c r="AT146" s="428"/>
      <c r="AU146" s="428"/>
      <c r="AV146" s="428"/>
      <c r="AW146" s="428"/>
      <c r="AX146" s="428"/>
      <c r="AY146" s="428"/>
      <c r="AZ146" s="139"/>
      <c r="BA146" s="139"/>
      <c r="BB146" s="139"/>
      <c r="BC146" s="139"/>
      <c r="BD146" s="139"/>
      <c r="BE146" s="256"/>
      <c r="BF146" s="256"/>
      <c r="BG146" s="256"/>
    </row>
    <row r="147" spans="1:59" s="273" customFormat="1" ht="8.1" customHeight="1" x14ac:dyDescent="0.15">
      <c r="A147" s="277"/>
      <c r="B147" s="285"/>
      <c r="C147" s="277"/>
      <c r="D147" s="277"/>
      <c r="E147" s="277"/>
      <c r="F147" s="277"/>
      <c r="G147" s="277"/>
      <c r="H147" s="277"/>
      <c r="I147" s="277"/>
      <c r="J147" s="277"/>
      <c r="K147" s="277"/>
      <c r="L147" s="277"/>
      <c r="M147" s="277"/>
      <c r="N147" s="277"/>
      <c r="O147" s="277"/>
      <c r="P147" s="277"/>
      <c r="Q147" s="277"/>
      <c r="R147" s="277"/>
      <c r="S147" s="277"/>
      <c r="T147" s="277"/>
      <c r="U147" s="277"/>
      <c r="V147" s="277"/>
      <c r="W147" s="277"/>
      <c r="X147" s="277"/>
      <c r="Y147" s="277"/>
      <c r="Z147" s="277"/>
      <c r="AA147" s="277"/>
      <c r="AB147" s="277"/>
      <c r="AC147" s="277"/>
      <c r="AD147" s="277"/>
      <c r="AE147" s="277"/>
      <c r="AF147" s="277"/>
      <c r="AG147" s="277"/>
      <c r="AH147" s="277"/>
      <c r="AI147" s="274"/>
      <c r="AJ147" s="274"/>
      <c r="AK147" s="274"/>
      <c r="AL147" s="275"/>
      <c r="AM147" s="791" t="str">
        <f>IF(AND(AM144&lt;&gt;"",AK14&lt;&gt;"",AK14&lt;&gt;0),ROUNDDOWN(ROUND(AM144,0)/ROUND(AK14,2),0),"")</f>
        <v/>
      </c>
      <c r="AN147" s="792"/>
      <c r="AO147" s="792"/>
      <c r="AP147" s="797" t="s">
        <v>282</v>
      </c>
      <c r="AQ147" s="798"/>
      <c r="AR147" s="428"/>
      <c r="AS147" s="275"/>
      <c r="AT147" s="428"/>
      <c r="AU147" s="428"/>
      <c r="AV147" s="428"/>
      <c r="AW147" s="428"/>
      <c r="AX147" s="428"/>
      <c r="AY147" s="428"/>
      <c r="AZ147" s="139"/>
      <c r="BA147" s="139"/>
      <c r="BB147" s="139"/>
      <c r="BC147" s="139"/>
      <c r="BD147" s="139"/>
      <c r="BE147" s="256"/>
      <c r="BF147" s="256"/>
      <c r="BG147" s="256"/>
    </row>
    <row r="148" spans="1:59" s="273" customFormat="1" ht="8.1" customHeight="1" x14ac:dyDescent="0.15">
      <c r="A148" s="277"/>
      <c r="B148" s="285"/>
      <c r="C148" s="277"/>
      <c r="D148" s="277"/>
      <c r="E148" s="277"/>
      <c r="F148" s="277"/>
      <c r="G148" s="277"/>
      <c r="H148" s="277"/>
      <c r="I148" s="277"/>
      <c r="J148" s="277"/>
      <c r="K148" s="277"/>
      <c r="L148" s="277"/>
      <c r="M148" s="277"/>
      <c r="N148" s="277"/>
      <c r="O148" s="277"/>
      <c r="P148" s="277"/>
      <c r="Q148" s="277"/>
      <c r="R148" s="277"/>
      <c r="S148" s="277"/>
      <c r="T148" s="277"/>
      <c r="U148" s="277"/>
      <c r="V148" s="277"/>
      <c r="W148" s="277"/>
      <c r="X148" s="277"/>
      <c r="Y148" s="277"/>
      <c r="Z148" s="277"/>
      <c r="AA148" s="277"/>
      <c r="AB148" s="277"/>
      <c r="AC148" s="277"/>
      <c r="AD148" s="277"/>
      <c r="AE148" s="277"/>
      <c r="AF148" s="277"/>
      <c r="AG148" s="277"/>
      <c r="AH148" s="277"/>
      <c r="AI148" s="274"/>
      <c r="AJ148" s="274"/>
      <c r="AK148" s="274"/>
      <c r="AL148" s="275"/>
      <c r="AM148" s="793"/>
      <c r="AN148" s="794"/>
      <c r="AO148" s="794"/>
      <c r="AP148" s="797"/>
      <c r="AQ148" s="798"/>
      <c r="AR148" s="428"/>
      <c r="AS148" s="275"/>
      <c r="AT148" s="428"/>
      <c r="AU148" s="428"/>
      <c r="AV148" s="428"/>
      <c r="AW148" s="428"/>
      <c r="AX148" s="428"/>
      <c r="AY148" s="428"/>
      <c r="AZ148" s="139"/>
      <c r="BA148" s="139"/>
      <c r="BB148" s="139"/>
      <c r="BC148" s="139"/>
      <c r="BD148" s="139"/>
      <c r="BE148" s="256"/>
      <c r="BF148" s="256"/>
      <c r="BG148" s="256"/>
    </row>
    <row r="149" spans="1:59" s="273" customFormat="1" ht="8.1" customHeight="1" x14ac:dyDescent="0.15">
      <c r="A149" s="277"/>
      <c r="B149" s="285"/>
      <c r="C149" s="277"/>
      <c r="D149" s="277"/>
      <c r="E149" s="277"/>
      <c r="F149" s="277"/>
      <c r="G149" s="277"/>
      <c r="H149" s="277"/>
      <c r="I149" s="277"/>
      <c r="J149" s="277"/>
      <c r="K149" s="277"/>
      <c r="L149" s="277"/>
      <c r="M149" s="277"/>
      <c r="N149" s="277"/>
      <c r="O149" s="277"/>
      <c r="P149" s="277"/>
      <c r="Q149" s="277"/>
      <c r="R149" s="277"/>
      <c r="S149" s="277"/>
      <c r="T149" s="277"/>
      <c r="U149" s="277"/>
      <c r="V149" s="277"/>
      <c r="W149" s="277"/>
      <c r="X149" s="277"/>
      <c r="Y149" s="277"/>
      <c r="Z149" s="277"/>
      <c r="AA149" s="277"/>
      <c r="AB149" s="277"/>
      <c r="AC149" s="277"/>
      <c r="AD149" s="277"/>
      <c r="AE149" s="277"/>
      <c r="AF149" s="277"/>
      <c r="AG149" s="277"/>
      <c r="AH149" s="277"/>
      <c r="AI149" s="274"/>
      <c r="AJ149" s="274"/>
      <c r="AK149" s="274"/>
      <c r="AL149" s="275"/>
      <c r="AM149" s="795"/>
      <c r="AN149" s="796"/>
      <c r="AO149" s="796"/>
      <c r="AP149" s="797"/>
      <c r="AQ149" s="798"/>
      <c r="AR149" s="428"/>
      <c r="AS149" s="275"/>
      <c r="AT149" s="428"/>
      <c r="AU149" s="428"/>
      <c r="AV149" s="428"/>
      <c r="AW149" s="428"/>
      <c r="AX149" s="428"/>
      <c r="AY149" s="428"/>
      <c r="AZ149" s="139"/>
      <c r="BA149" s="139"/>
      <c r="BB149" s="139"/>
      <c r="BC149" s="139"/>
      <c r="BD149" s="139"/>
      <c r="BE149" s="256"/>
      <c r="BF149" s="256"/>
      <c r="BG149" s="256"/>
    </row>
    <row r="150" spans="1:59" s="256" customFormat="1" ht="18" customHeight="1" x14ac:dyDescent="0.15">
      <c r="A150" s="233"/>
      <c r="B150" s="279" t="s">
        <v>361</v>
      </c>
      <c r="C150" s="279" t="s">
        <v>362</v>
      </c>
      <c r="D150" s="233"/>
      <c r="E150" s="233"/>
      <c r="F150" s="233"/>
      <c r="G150" s="233"/>
      <c r="H150" s="233"/>
      <c r="I150" s="263"/>
      <c r="J150" s="263"/>
      <c r="K150" s="263"/>
      <c r="L150" s="263"/>
      <c r="M150" s="263"/>
      <c r="N150" s="263"/>
      <c r="O150" s="263"/>
      <c r="P150" s="263"/>
      <c r="Q150" s="263"/>
      <c r="R150" s="263"/>
      <c r="S150" s="263"/>
      <c r="T150" s="263"/>
      <c r="U150" s="263"/>
      <c r="V150" s="263"/>
      <c r="W150" s="263"/>
      <c r="X150" s="263"/>
      <c r="Y150" s="263"/>
      <c r="Z150" s="263"/>
      <c r="AA150" s="263"/>
      <c r="AB150" s="263"/>
      <c r="AC150" s="263"/>
      <c r="AD150" s="263"/>
      <c r="AE150" s="286"/>
      <c r="AF150" s="286"/>
      <c r="AG150" s="286"/>
      <c r="AH150" s="286"/>
      <c r="AI150" s="286"/>
      <c r="AJ150" s="286"/>
      <c r="AK150" s="286"/>
      <c r="AL150" s="287"/>
      <c r="AR150" s="139"/>
      <c r="AS150" s="138"/>
      <c r="AT150" s="139"/>
      <c r="AU150" s="139"/>
      <c r="AV150" s="139"/>
      <c r="AW150" s="139"/>
      <c r="AX150" s="139"/>
      <c r="AY150" s="139"/>
      <c r="AZ150" s="139"/>
      <c r="BA150" s="139"/>
      <c r="BB150" s="139"/>
      <c r="BC150" s="139"/>
      <c r="BD150" s="139"/>
    </row>
    <row r="151" spans="1:59" s="256" customFormat="1" ht="24.95" customHeight="1" x14ac:dyDescent="0.15">
      <c r="A151" s="233"/>
      <c r="B151" s="799" t="s">
        <v>295</v>
      </c>
      <c r="C151" s="799"/>
      <c r="D151" s="799"/>
      <c r="E151" s="799"/>
      <c r="F151" s="799"/>
      <c r="G151" s="799"/>
      <c r="H151" s="483" t="s">
        <v>315</v>
      </c>
      <c r="I151" s="483"/>
      <c r="J151" s="483"/>
      <c r="K151" s="483"/>
      <c r="L151" s="483"/>
      <c r="M151" s="483"/>
      <c r="N151" s="483"/>
      <c r="O151" s="483"/>
      <c r="P151" s="483"/>
      <c r="Q151" s="483"/>
      <c r="R151" s="483"/>
      <c r="S151" s="483"/>
      <c r="T151" s="483"/>
      <c r="U151" s="483"/>
      <c r="V151" s="800" t="s">
        <v>441</v>
      </c>
      <c r="W151" s="801"/>
      <c r="X151" s="801"/>
      <c r="Y151" s="800" t="s">
        <v>442</v>
      </c>
      <c r="Z151" s="800"/>
      <c r="AA151" s="800"/>
      <c r="AB151" s="800"/>
      <c r="AC151" s="800"/>
      <c r="AD151" s="800"/>
      <c r="AE151" s="802" t="s">
        <v>443</v>
      </c>
      <c r="AF151" s="802"/>
      <c r="AG151" s="802"/>
      <c r="AH151" s="802"/>
      <c r="AI151" s="802"/>
      <c r="AJ151" s="802"/>
      <c r="AK151" s="802"/>
      <c r="AL151" s="288"/>
      <c r="AR151" s="139"/>
      <c r="AS151" s="138"/>
      <c r="AT151" s="139"/>
      <c r="AU151" s="139"/>
      <c r="AV151" s="139"/>
      <c r="AW151" s="139"/>
      <c r="AX151" s="139"/>
      <c r="AY151" s="139"/>
      <c r="AZ151" s="139"/>
      <c r="BA151" s="139"/>
      <c r="BB151" s="139"/>
      <c r="BC151" s="139"/>
      <c r="BD151" s="139"/>
    </row>
    <row r="152" spans="1:59" s="256" customFormat="1" ht="20.100000000000001" customHeight="1" x14ac:dyDescent="0.15">
      <c r="A152" s="233"/>
      <c r="B152" s="778"/>
      <c r="C152" s="779"/>
      <c r="D152" s="779"/>
      <c r="E152" s="779"/>
      <c r="F152" s="779"/>
      <c r="G152" s="779"/>
      <c r="H152" s="742"/>
      <c r="I152" s="742"/>
      <c r="J152" s="742"/>
      <c r="K152" s="742"/>
      <c r="L152" s="742"/>
      <c r="M152" s="742"/>
      <c r="N152" s="742"/>
      <c r="O152" s="742"/>
      <c r="P152" s="742"/>
      <c r="Q152" s="742"/>
      <c r="R152" s="742"/>
      <c r="S152" s="742"/>
      <c r="T152" s="742"/>
      <c r="U152" s="742"/>
      <c r="V152" s="780"/>
      <c r="W152" s="780"/>
      <c r="X152" s="780"/>
      <c r="Y152" s="773"/>
      <c r="Z152" s="699"/>
      <c r="AA152" s="699"/>
      <c r="AB152" s="699"/>
      <c r="AC152" s="699"/>
      <c r="AD152" s="774"/>
      <c r="AE152" s="775" t="str">
        <f>IF(AND(V152&lt;&gt;"",Y152&lt;&gt;""),V152*Y152/1000,"")</f>
        <v/>
      </c>
      <c r="AF152" s="776"/>
      <c r="AG152" s="776"/>
      <c r="AH152" s="776"/>
      <c r="AI152" s="776"/>
      <c r="AJ152" s="776"/>
      <c r="AK152" s="777"/>
      <c r="AL152" s="289"/>
      <c r="AR152" s="139"/>
      <c r="AS152" s="138"/>
      <c r="AT152" s="139"/>
      <c r="AU152" s="139"/>
      <c r="AV152" s="139"/>
      <c r="AW152" s="139"/>
      <c r="AX152" s="139"/>
      <c r="AY152" s="139"/>
      <c r="AZ152" s="139"/>
      <c r="BA152" s="139"/>
      <c r="BB152" s="139"/>
      <c r="BC152" s="139"/>
      <c r="BD152" s="139"/>
    </row>
    <row r="153" spans="1:59" s="256" customFormat="1" ht="20.100000000000001" customHeight="1" x14ac:dyDescent="0.15">
      <c r="A153" s="233"/>
      <c r="B153" s="778"/>
      <c r="C153" s="779"/>
      <c r="D153" s="779"/>
      <c r="E153" s="779"/>
      <c r="F153" s="779"/>
      <c r="G153" s="779"/>
      <c r="H153" s="742"/>
      <c r="I153" s="742"/>
      <c r="J153" s="742"/>
      <c r="K153" s="742"/>
      <c r="L153" s="742"/>
      <c r="M153" s="742"/>
      <c r="N153" s="742"/>
      <c r="O153" s="742"/>
      <c r="P153" s="742"/>
      <c r="Q153" s="742"/>
      <c r="R153" s="742"/>
      <c r="S153" s="742"/>
      <c r="T153" s="742"/>
      <c r="U153" s="742"/>
      <c r="V153" s="780"/>
      <c r="W153" s="780"/>
      <c r="X153" s="780"/>
      <c r="Y153" s="773"/>
      <c r="Z153" s="699"/>
      <c r="AA153" s="699"/>
      <c r="AB153" s="699"/>
      <c r="AC153" s="699"/>
      <c r="AD153" s="774"/>
      <c r="AE153" s="775" t="str">
        <f t="shared" ref="AE153" si="2">IF(AND(V153&lt;&gt;"",Y153&lt;&gt;""),V153*Y153/1000,"")</f>
        <v/>
      </c>
      <c r="AF153" s="776"/>
      <c r="AG153" s="776"/>
      <c r="AH153" s="776"/>
      <c r="AI153" s="776"/>
      <c r="AJ153" s="776"/>
      <c r="AK153" s="777"/>
      <c r="AL153" s="289"/>
      <c r="AR153" s="139"/>
      <c r="AS153" s="138"/>
      <c r="AT153" s="139"/>
      <c r="AU153" s="139"/>
      <c r="AV153" s="139"/>
      <c r="AW153" s="139"/>
      <c r="AX153" s="139"/>
      <c r="AY153" s="139"/>
      <c r="AZ153" s="139"/>
      <c r="BA153" s="139"/>
      <c r="BB153" s="139"/>
      <c r="BC153" s="139"/>
      <c r="BD153" s="139"/>
    </row>
    <row r="154" spans="1:59" s="256" customFormat="1" ht="20.100000000000001" customHeight="1" x14ac:dyDescent="0.15">
      <c r="A154" s="233"/>
      <c r="B154" s="778"/>
      <c r="C154" s="779"/>
      <c r="D154" s="779"/>
      <c r="E154" s="779"/>
      <c r="F154" s="779"/>
      <c r="G154" s="779"/>
      <c r="H154" s="742"/>
      <c r="I154" s="742"/>
      <c r="J154" s="742"/>
      <c r="K154" s="742"/>
      <c r="L154" s="742"/>
      <c r="M154" s="742"/>
      <c r="N154" s="742"/>
      <c r="O154" s="742"/>
      <c r="P154" s="742"/>
      <c r="Q154" s="742"/>
      <c r="R154" s="742"/>
      <c r="S154" s="742"/>
      <c r="T154" s="742"/>
      <c r="U154" s="742"/>
      <c r="V154" s="780"/>
      <c r="W154" s="780"/>
      <c r="X154" s="780"/>
      <c r="Y154" s="773"/>
      <c r="Z154" s="699"/>
      <c r="AA154" s="699"/>
      <c r="AB154" s="699"/>
      <c r="AC154" s="699"/>
      <c r="AD154" s="774"/>
      <c r="AE154" s="775" t="str">
        <f>IF(AND(V154&lt;&gt;"",Y154&lt;&gt;""),V154*Y154/1000,"")</f>
        <v/>
      </c>
      <c r="AF154" s="776"/>
      <c r="AG154" s="776"/>
      <c r="AH154" s="776"/>
      <c r="AI154" s="776"/>
      <c r="AJ154" s="776"/>
      <c r="AK154" s="777"/>
      <c r="AL154" s="289"/>
      <c r="AR154" s="139"/>
      <c r="AS154" s="138"/>
      <c r="AT154" s="139"/>
      <c r="AU154" s="139"/>
      <c r="AV154" s="139"/>
      <c r="AW154" s="139"/>
      <c r="AX154" s="139"/>
      <c r="AY154" s="139"/>
      <c r="AZ154" s="139"/>
      <c r="BA154" s="139"/>
      <c r="BB154" s="139"/>
      <c r="BC154" s="139"/>
      <c r="BD154" s="139"/>
    </row>
    <row r="155" spans="1:59" s="256" customFormat="1" ht="20.100000000000001" customHeight="1" x14ac:dyDescent="0.15">
      <c r="A155" s="233"/>
      <c r="B155" s="818" t="s">
        <v>363</v>
      </c>
      <c r="C155" s="818"/>
      <c r="D155" s="818"/>
      <c r="E155" s="818"/>
      <c r="F155" s="818"/>
      <c r="G155" s="818"/>
      <c r="H155" s="818"/>
      <c r="I155" s="818"/>
      <c r="J155" s="818"/>
      <c r="K155" s="818"/>
      <c r="L155" s="818"/>
      <c r="M155" s="818"/>
      <c r="N155" s="818"/>
      <c r="O155" s="818"/>
      <c r="P155" s="818"/>
      <c r="Q155" s="818"/>
      <c r="R155" s="818"/>
      <c r="S155" s="818"/>
      <c r="T155" s="818"/>
      <c r="U155" s="818"/>
      <c r="V155" s="818"/>
      <c r="W155" s="818"/>
      <c r="X155" s="818"/>
      <c r="Y155" s="818"/>
      <c r="Z155" s="818"/>
      <c r="AA155" s="818"/>
      <c r="AB155" s="818"/>
      <c r="AC155" s="818"/>
      <c r="AD155" s="818"/>
      <c r="AE155" s="819">
        <f>SUM(AE152:AK154)</f>
        <v>0</v>
      </c>
      <c r="AF155" s="820"/>
      <c r="AG155" s="820"/>
      <c r="AH155" s="820"/>
      <c r="AI155" s="820"/>
      <c r="AJ155" s="820"/>
      <c r="AK155" s="821"/>
      <c r="AL155" s="289"/>
      <c r="AR155" s="139"/>
      <c r="AS155" s="138"/>
      <c r="AT155" s="139"/>
      <c r="AU155" s="139"/>
      <c r="AV155" s="139"/>
      <c r="AW155" s="139"/>
      <c r="AX155" s="139"/>
      <c r="AY155" s="139"/>
      <c r="AZ155" s="139"/>
      <c r="BA155" s="139"/>
      <c r="BB155" s="139"/>
      <c r="BC155" s="139"/>
      <c r="BD155" s="139"/>
    </row>
    <row r="156" spans="1:59" s="256" customFormat="1" ht="9.9499999999999993" customHeight="1" x14ac:dyDescent="0.15">
      <c r="A156" s="233"/>
      <c r="B156" s="233"/>
      <c r="C156" s="233"/>
      <c r="D156" s="233"/>
      <c r="E156" s="233"/>
      <c r="F156" s="233"/>
      <c r="G156" s="233"/>
      <c r="H156" s="233"/>
      <c r="I156" s="263"/>
      <c r="J156" s="263"/>
      <c r="K156" s="263"/>
      <c r="L156" s="263"/>
      <c r="M156" s="263"/>
      <c r="N156" s="263"/>
      <c r="O156" s="263"/>
      <c r="P156" s="263"/>
      <c r="Q156" s="263"/>
      <c r="R156" s="263"/>
      <c r="S156" s="263"/>
      <c r="T156" s="263"/>
      <c r="U156" s="263"/>
      <c r="V156" s="263"/>
      <c r="W156" s="263"/>
      <c r="X156" s="263"/>
      <c r="Y156" s="263"/>
      <c r="Z156" s="263"/>
      <c r="AA156" s="263"/>
      <c r="AB156" s="263"/>
      <c r="AC156" s="263"/>
      <c r="AD156" s="263"/>
      <c r="AE156" s="286"/>
      <c r="AF156" s="286"/>
      <c r="AG156" s="286"/>
      <c r="AH156" s="286"/>
      <c r="AI156" s="286"/>
      <c r="AJ156" s="286"/>
      <c r="AK156" s="286"/>
      <c r="AL156" s="287"/>
      <c r="AR156" s="139"/>
      <c r="AS156" s="138"/>
      <c r="AT156" s="139"/>
      <c r="AU156" s="139"/>
      <c r="AV156" s="139"/>
      <c r="AW156" s="139"/>
      <c r="AX156" s="139"/>
      <c r="AY156" s="139"/>
      <c r="AZ156" s="139"/>
      <c r="BA156" s="139"/>
      <c r="BB156" s="139"/>
      <c r="BC156" s="139"/>
      <c r="BD156" s="139"/>
    </row>
    <row r="157" spans="1:59" s="256" customFormat="1" ht="18" customHeight="1" x14ac:dyDescent="0.15">
      <c r="A157" s="233"/>
      <c r="B157" s="279" t="s">
        <v>388</v>
      </c>
      <c r="C157" s="279" t="s">
        <v>417</v>
      </c>
      <c r="D157" s="157"/>
      <c r="E157" s="157"/>
      <c r="F157" s="157"/>
      <c r="G157" s="157"/>
      <c r="H157" s="157"/>
      <c r="I157" s="157"/>
      <c r="K157" s="157"/>
      <c r="M157" s="290"/>
      <c r="O157" s="157"/>
      <c r="P157" s="157"/>
      <c r="Q157" s="157"/>
      <c r="R157" s="157"/>
      <c r="S157" s="157"/>
      <c r="T157" s="157"/>
      <c r="U157" s="157"/>
      <c r="V157" s="157"/>
      <c r="W157" s="157"/>
      <c r="X157" s="157"/>
      <c r="Y157" s="157"/>
      <c r="Z157" s="157"/>
      <c r="AA157" s="157"/>
      <c r="AB157" s="157"/>
      <c r="AC157" s="157"/>
      <c r="AD157" s="157"/>
      <c r="AE157" s="157"/>
      <c r="AF157" s="286"/>
      <c r="AG157" s="286"/>
      <c r="AH157" s="286"/>
      <c r="AI157" s="286"/>
      <c r="AJ157" s="286"/>
      <c r="AK157" s="286"/>
      <c r="AL157" s="287"/>
      <c r="AR157" s="139"/>
      <c r="AS157" s="138"/>
      <c r="AT157" s="139"/>
      <c r="AU157" s="139"/>
      <c r="AV157" s="139"/>
      <c r="AW157" s="139"/>
      <c r="AX157" s="139"/>
      <c r="AY157" s="139"/>
      <c r="AZ157" s="139"/>
      <c r="BA157" s="139"/>
      <c r="BB157" s="139"/>
      <c r="BC157" s="139"/>
      <c r="BD157" s="139"/>
    </row>
    <row r="158" spans="1:59" s="256" customFormat="1" ht="20.100000000000001" customHeight="1" x14ac:dyDescent="0.15">
      <c r="A158" s="233"/>
      <c r="B158" s="483" t="s">
        <v>389</v>
      </c>
      <c r="C158" s="483"/>
      <c r="D158" s="483"/>
      <c r="E158" s="483"/>
      <c r="F158" s="483"/>
      <c r="G158" s="483"/>
      <c r="H158" s="483"/>
      <c r="I158" s="483"/>
      <c r="J158" s="483"/>
      <c r="K158" s="483"/>
      <c r="L158" s="483"/>
      <c r="M158" s="483"/>
      <c r="N158" s="483" t="s">
        <v>390</v>
      </c>
      <c r="O158" s="483"/>
      <c r="P158" s="483"/>
      <c r="Q158" s="483"/>
      <c r="R158" s="483"/>
      <c r="S158" s="483"/>
      <c r="T158" s="483"/>
      <c r="U158" s="483"/>
      <c r="V158" s="483"/>
      <c r="W158" s="483"/>
      <c r="X158" s="483"/>
      <c r="Y158" s="483"/>
      <c r="Z158" s="483"/>
      <c r="AA158" s="483"/>
      <c r="AB158" s="483"/>
      <c r="AC158" s="483"/>
      <c r="AD158" s="483"/>
      <c r="AE158" s="157"/>
      <c r="AF158" s="157"/>
      <c r="AG158" s="157"/>
      <c r="AH158" s="157"/>
      <c r="AI158" s="286"/>
      <c r="AJ158" s="157"/>
      <c r="AK158" s="157"/>
      <c r="AL158" s="138"/>
      <c r="AM158" s="259"/>
      <c r="AN158" s="259"/>
      <c r="AO158" s="259"/>
      <c r="AP158" s="259"/>
      <c r="AQ158" s="259"/>
      <c r="AR158" s="139"/>
      <c r="AS158" s="138"/>
      <c r="AT158" s="139"/>
      <c r="AU158" s="139"/>
      <c r="AV158" s="139"/>
      <c r="AW158" s="139"/>
      <c r="AX158" s="139"/>
      <c r="AY158" s="139"/>
      <c r="AZ158" s="139"/>
      <c r="BA158" s="139"/>
      <c r="BB158" s="139"/>
      <c r="BC158" s="139"/>
      <c r="BD158" s="139"/>
    </row>
    <row r="159" spans="1:59" s="256" customFormat="1" ht="20.100000000000001" customHeight="1" x14ac:dyDescent="0.15">
      <c r="A159" s="233"/>
      <c r="B159" s="687"/>
      <c r="C159" s="687"/>
      <c r="D159" s="687"/>
      <c r="E159" s="687"/>
      <c r="F159" s="687"/>
      <c r="G159" s="687"/>
      <c r="H159" s="687"/>
      <c r="I159" s="687"/>
      <c r="J159" s="687"/>
      <c r="K159" s="687"/>
      <c r="L159" s="687"/>
      <c r="M159" s="687"/>
      <c r="N159" s="727"/>
      <c r="O159" s="728"/>
      <c r="P159" s="728"/>
      <c r="Q159" s="728"/>
      <c r="R159" s="728"/>
      <c r="S159" s="728"/>
      <c r="T159" s="728"/>
      <c r="U159" s="728"/>
      <c r="V159" s="728"/>
      <c r="W159" s="728"/>
      <c r="X159" s="728"/>
      <c r="Y159" s="728"/>
      <c r="Z159" s="728"/>
      <c r="AA159" s="728"/>
      <c r="AB159" s="728"/>
      <c r="AC159" s="728"/>
      <c r="AD159" s="729"/>
      <c r="AK159" s="157"/>
      <c r="AL159" s="138"/>
      <c r="AM159" s="259"/>
      <c r="AN159" s="259"/>
      <c r="AO159" s="259"/>
      <c r="AP159" s="259"/>
      <c r="AQ159" s="259"/>
      <c r="AR159" s="139"/>
      <c r="AS159" s="138"/>
      <c r="AT159" s="139"/>
      <c r="AU159" s="139"/>
      <c r="AV159" s="139"/>
      <c r="AW159" s="139"/>
      <c r="AX159" s="139"/>
      <c r="AY159" s="139"/>
      <c r="AZ159" s="139"/>
      <c r="BA159" s="139"/>
      <c r="BB159" s="139"/>
      <c r="BC159" s="139"/>
      <c r="BD159" s="139"/>
    </row>
    <row r="160" spans="1:59" s="256" customFormat="1" ht="13.5" customHeight="1" x14ac:dyDescent="0.15">
      <c r="A160" s="233"/>
      <c r="B160" s="285" t="s">
        <v>364</v>
      </c>
      <c r="C160" s="264"/>
      <c r="D160" s="264"/>
      <c r="E160" s="264"/>
      <c r="F160" s="264"/>
      <c r="G160" s="264"/>
      <c r="H160" s="264"/>
      <c r="I160" s="264"/>
      <c r="J160" s="264"/>
      <c r="K160" s="264"/>
      <c r="L160" s="264"/>
      <c r="M160" s="264"/>
      <c r="N160" s="264"/>
      <c r="O160" s="264"/>
      <c r="P160" s="264"/>
      <c r="Q160" s="264"/>
      <c r="R160" s="264"/>
      <c r="S160" s="264"/>
      <c r="T160" s="264"/>
      <c r="U160" s="264"/>
      <c r="V160" s="264"/>
      <c r="W160" s="264"/>
      <c r="X160" s="264"/>
      <c r="Y160" s="264"/>
      <c r="Z160" s="264"/>
      <c r="AA160" s="264"/>
      <c r="AB160" s="264"/>
      <c r="AC160" s="264"/>
      <c r="AD160" s="264"/>
      <c r="AE160" s="264"/>
      <c r="AF160" s="264"/>
      <c r="AG160" s="264"/>
      <c r="AH160" s="264"/>
      <c r="AI160" s="286"/>
      <c r="AJ160" s="157"/>
      <c r="AK160" s="157"/>
      <c r="AL160" s="138"/>
      <c r="AM160" s="259"/>
      <c r="AN160" s="259"/>
      <c r="AO160" s="259"/>
      <c r="AP160" s="259"/>
      <c r="AQ160" s="259"/>
      <c r="AR160" s="139"/>
      <c r="AS160" s="138"/>
      <c r="AT160" s="139"/>
      <c r="AU160" s="139"/>
      <c r="AV160" s="139"/>
      <c r="AW160" s="139"/>
      <c r="AX160" s="139"/>
      <c r="AY160" s="139"/>
      <c r="AZ160" s="139"/>
      <c r="BA160" s="139"/>
      <c r="BB160" s="139"/>
      <c r="BC160" s="139"/>
      <c r="BD160" s="139"/>
    </row>
    <row r="161" spans="1:56" s="256" customFormat="1" ht="9.9499999999999993" customHeight="1" x14ac:dyDescent="0.15">
      <c r="A161" s="233"/>
      <c r="B161" s="291"/>
      <c r="C161" s="292"/>
      <c r="D161" s="292"/>
      <c r="E161" s="292"/>
      <c r="F161" s="292"/>
      <c r="G161" s="292"/>
      <c r="H161" s="292"/>
      <c r="I161" s="292"/>
      <c r="J161" s="292"/>
      <c r="K161" s="292"/>
      <c r="L161" s="292"/>
      <c r="M161" s="292"/>
      <c r="N161" s="292"/>
      <c r="O161" s="292"/>
      <c r="P161" s="292"/>
      <c r="Q161" s="292"/>
      <c r="R161" s="292"/>
      <c r="S161" s="292"/>
      <c r="T161" s="292"/>
      <c r="U161" s="292"/>
      <c r="V161" s="292"/>
      <c r="W161" s="292"/>
      <c r="X161" s="292"/>
      <c r="Y161" s="292"/>
      <c r="Z161" s="292"/>
      <c r="AA161" s="292"/>
      <c r="AB161" s="292"/>
      <c r="AC161" s="292"/>
      <c r="AD161" s="292"/>
      <c r="AE161" s="292"/>
      <c r="AF161" s="292"/>
      <c r="AG161" s="292"/>
      <c r="AH161" s="292"/>
      <c r="AI161" s="292"/>
      <c r="AJ161" s="292"/>
      <c r="AK161" s="292"/>
      <c r="AL161" s="292"/>
      <c r="AM161" s="259"/>
      <c r="AN161" s="259"/>
      <c r="AO161" s="259"/>
      <c r="AP161" s="259"/>
      <c r="AQ161" s="259"/>
      <c r="AR161" s="139"/>
      <c r="AS161" s="138"/>
      <c r="AT161" s="139"/>
      <c r="AU161" s="139"/>
      <c r="AV161" s="139"/>
      <c r="AW161" s="139"/>
      <c r="AX161" s="139"/>
      <c r="AY161" s="139"/>
      <c r="AZ161" s="139"/>
      <c r="BA161" s="139"/>
      <c r="BB161" s="139"/>
      <c r="BC161" s="139"/>
      <c r="BD161" s="139"/>
    </row>
    <row r="162" spans="1:56" s="256" customFormat="1" ht="18" customHeight="1" x14ac:dyDescent="0.15">
      <c r="A162" s="157"/>
      <c r="B162" s="279" t="s">
        <v>391</v>
      </c>
      <c r="C162" s="293" t="s">
        <v>365</v>
      </c>
      <c r="D162" s="233"/>
      <c r="E162" s="233"/>
      <c r="F162" s="233"/>
      <c r="G162" s="233"/>
      <c r="H162" s="812"/>
      <c r="I162" s="812"/>
      <c r="J162" s="812"/>
      <c r="K162" s="812"/>
      <c r="L162" s="812"/>
      <c r="M162" s="812"/>
      <c r="N162" s="812"/>
      <c r="O162" s="812"/>
      <c r="P162" s="812"/>
      <c r="Q162" s="812"/>
      <c r="R162" s="812"/>
      <c r="S162" s="812"/>
      <c r="T162" s="812"/>
      <c r="U162" s="263"/>
      <c r="V162" s="263"/>
      <c r="W162" s="263"/>
      <c r="X162" s="263"/>
      <c r="Y162" s="263"/>
      <c r="Z162" s="263"/>
      <c r="AA162" s="263"/>
      <c r="AB162" s="263"/>
      <c r="AC162" s="263"/>
      <c r="AD162" s="263"/>
      <c r="AE162" s="286"/>
      <c r="AF162" s="294"/>
      <c r="AG162" s="294"/>
      <c r="AH162" s="294"/>
      <c r="AI162" s="294"/>
      <c r="AJ162" s="157"/>
      <c r="AK162" s="157"/>
      <c r="AL162" s="138"/>
      <c r="AM162" s="259"/>
      <c r="AN162" s="259"/>
      <c r="AO162" s="259"/>
      <c r="AP162" s="259"/>
      <c r="AQ162" s="259"/>
      <c r="AR162" s="139"/>
      <c r="AS162" s="138"/>
      <c r="AT162" s="139"/>
      <c r="AU162" s="139"/>
      <c r="AV162" s="139"/>
      <c r="AW162" s="139"/>
      <c r="AX162" s="139"/>
      <c r="AY162" s="139"/>
      <c r="AZ162" s="139"/>
      <c r="BA162" s="139"/>
      <c r="BB162" s="139"/>
      <c r="BC162" s="139"/>
      <c r="BD162" s="139"/>
    </row>
    <row r="163" spans="1:56" s="273" customFormat="1" ht="21" customHeight="1" x14ac:dyDescent="0.15">
      <c r="A163" s="157"/>
      <c r="B163" s="813" t="s">
        <v>366</v>
      </c>
      <c r="C163" s="813"/>
      <c r="D163" s="813"/>
      <c r="E163" s="813"/>
      <c r="F163" s="813"/>
      <c r="G163" s="813"/>
      <c r="H163" s="813"/>
      <c r="I163" s="813"/>
      <c r="J163" s="813"/>
      <c r="K163" s="813"/>
      <c r="L163" s="813"/>
      <c r="M163" s="813"/>
      <c r="N163" s="813"/>
      <c r="O163" s="813"/>
      <c r="P163" s="813"/>
      <c r="Q163" s="813"/>
      <c r="R163" s="813"/>
      <c r="S163" s="813"/>
      <c r="T163" s="813"/>
      <c r="U163" s="814" t="s">
        <v>494</v>
      </c>
      <c r="V163" s="815"/>
      <c r="W163" s="816" t="s">
        <v>367</v>
      </c>
      <c r="X163" s="816"/>
      <c r="Y163" s="817"/>
      <c r="Z163" s="814" t="s">
        <v>191</v>
      </c>
      <c r="AA163" s="815"/>
      <c r="AB163" s="816" t="s">
        <v>368</v>
      </c>
      <c r="AC163" s="816"/>
      <c r="AD163" s="817"/>
      <c r="AE163" s="286"/>
      <c r="AF163" s="262"/>
      <c r="AG163" s="262"/>
      <c r="AH163" s="262"/>
      <c r="AI163" s="158"/>
      <c r="AL163" s="275"/>
      <c r="AM163" s="259"/>
      <c r="AN163" s="259"/>
      <c r="AO163" s="259"/>
      <c r="AP163" s="259"/>
      <c r="AQ163" s="259"/>
      <c r="AR163" s="428"/>
      <c r="AS163" s="275"/>
      <c r="AT163" s="428"/>
      <c r="AU163" s="428"/>
      <c r="AV163" s="428"/>
      <c r="AW163" s="428"/>
      <c r="AX163" s="428"/>
      <c r="AY163" s="428"/>
      <c r="AZ163" s="428"/>
      <c r="BA163" s="428"/>
      <c r="BB163" s="428"/>
      <c r="BC163" s="428"/>
      <c r="BD163" s="428"/>
    </row>
    <row r="164" spans="1:56" s="273" customFormat="1" ht="15" customHeight="1" x14ac:dyDescent="0.15">
      <c r="A164" s="157"/>
      <c r="B164" s="295"/>
      <c r="C164" s="295"/>
      <c r="D164" s="295"/>
      <c r="E164" s="295"/>
      <c r="F164" s="295"/>
      <c r="G164" s="295"/>
      <c r="H164" s="233"/>
      <c r="I164" s="263"/>
      <c r="J164" s="263"/>
      <c r="K164" s="263"/>
      <c r="L164" s="263"/>
      <c r="M164" s="263"/>
      <c r="N164" s="263"/>
      <c r="O164" s="263"/>
      <c r="P164" s="263"/>
      <c r="Q164" s="263"/>
      <c r="R164" s="263"/>
      <c r="S164" s="263"/>
      <c r="T164" s="263"/>
      <c r="U164" s="263"/>
      <c r="V164" s="263"/>
      <c r="W164" s="263"/>
      <c r="X164" s="263"/>
      <c r="Y164" s="263"/>
      <c r="Z164" s="263"/>
      <c r="AA164" s="263"/>
      <c r="AB164" s="263"/>
      <c r="AC164" s="263"/>
      <c r="AD164" s="263"/>
      <c r="AE164" s="286"/>
      <c r="AF164" s="262"/>
      <c r="AG164" s="262"/>
      <c r="AH164" s="262"/>
      <c r="AI164" s="158"/>
      <c r="AL164" s="275"/>
      <c r="AM164" s="259"/>
      <c r="AN164" s="259"/>
      <c r="AO164" s="259"/>
      <c r="AP164" s="259"/>
      <c r="AQ164" s="259"/>
      <c r="AR164" s="428"/>
      <c r="AS164" s="275"/>
      <c r="AT164" s="428"/>
      <c r="AU164" s="428"/>
      <c r="AV164" s="428"/>
      <c r="AW164" s="428"/>
      <c r="AX164" s="428"/>
      <c r="AY164" s="428"/>
      <c r="AZ164" s="428"/>
      <c r="BA164" s="428"/>
      <c r="BB164" s="428"/>
      <c r="BC164" s="428"/>
      <c r="BD164" s="428"/>
    </row>
    <row r="165" spans="1:56" s="273" customFormat="1" ht="21" customHeight="1" x14ac:dyDescent="0.15">
      <c r="A165" s="222" t="s">
        <v>493</v>
      </c>
      <c r="C165" s="296"/>
      <c r="D165" s="297"/>
      <c r="E165" s="298"/>
      <c r="F165" s="298"/>
      <c r="G165" s="298"/>
      <c r="H165" s="298"/>
      <c r="I165" s="298"/>
      <c r="J165" s="298"/>
      <c r="K165" s="298"/>
      <c r="L165" s="299"/>
      <c r="M165" s="299"/>
      <c r="N165" s="299"/>
      <c r="O165" s="299"/>
      <c r="P165" s="299"/>
      <c r="Q165" s="299"/>
      <c r="R165" s="299"/>
      <c r="S165" s="299"/>
      <c r="T165" s="299"/>
      <c r="U165" s="299"/>
      <c r="V165" s="299"/>
      <c r="W165" s="299"/>
      <c r="X165" s="299"/>
      <c r="Y165" s="299"/>
      <c r="Z165" s="299"/>
      <c r="AA165" s="299"/>
      <c r="AB165" s="299"/>
      <c r="AC165" s="299"/>
      <c r="AD165" s="299"/>
      <c r="AE165" s="299"/>
      <c r="AF165" s="300"/>
      <c r="AG165" s="301"/>
      <c r="AH165" s="301"/>
      <c r="AI165" s="301"/>
      <c r="AL165" s="275"/>
      <c r="AM165" s="259"/>
      <c r="AN165" s="259"/>
      <c r="AO165" s="259"/>
      <c r="AP165" s="259"/>
      <c r="AQ165" s="259"/>
      <c r="AR165" s="428"/>
      <c r="AS165" s="275"/>
      <c r="AT165" s="428"/>
      <c r="AU165" s="428"/>
      <c r="AV165" s="428"/>
      <c r="AW165" s="428"/>
      <c r="AX165" s="428"/>
      <c r="AY165" s="428"/>
      <c r="AZ165" s="428"/>
      <c r="BA165" s="428"/>
      <c r="BB165" s="428"/>
      <c r="BC165" s="428"/>
      <c r="BD165" s="428"/>
    </row>
    <row r="166" spans="1:56" s="139" customFormat="1" ht="21" customHeight="1" x14ac:dyDescent="0.15">
      <c r="A166" s="277"/>
      <c r="B166" s="806" t="s">
        <v>370</v>
      </c>
      <c r="C166" s="807"/>
      <c r="D166" s="807"/>
      <c r="E166" s="807"/>
      <c r="F166" s="807"/>
      <c r="G166" s="807"/>
      <c r="H166" s="807"/>
      <c r="I166" s="807"/>
      <c r="J166" s="807"/>
      <c r="K166" s="808"/>
      <c r="L166" s="809"/>
      <c r="M166" s="810"/>
      <c r="N166" s="810"/>
      <c r="O166" s="810"/>
      <c r="P166" s="810"/>
      <c r="Q166" s="810"/>
      <c r="R166" s="810"/>
      <c r="S166" s="810"/>
      <c r="T166" s="810"/>
      <c r="U166" s="810"/>
      <c r="V166" s="810"/>
      <c r="W166" s="810"/>
      <c r="X166" s="810"/>
      <c r="Y166" s="810"/>
      <c r="Z166" s="810"/>
      <c r="AA166" s="810"/>
      <c r="AB166" s="810"/>
      <c r="AC166" s="810"/>
      <c r="AD166" s="811"/>
      <c r="AE166" s="158"/>
      <c r="AF166" s="158"/>
      <c r="AG166" s="158"/>
      <c r="AH166" s="158"/>
      <c r="AI166" s="158"/>
      <c r="AL166" s="138"/>
      <c r="AM166" s="259"/>
      <c r="AN166" s="259"/>
      <c r="AO166" s="259"/>
      <c r="AP166" s="259"/>
      <c r="AQ166" s="259"/>
      <c r="AS166" s="138"/>
    </row>
    <row r="167" spans="1:56" s="139" customFormat="1" x14ac:dyDescent="0.15">
      <c r="A167" s="302"/>
      <c r="AL167" s="138"/>
      <c r="AS167" s="138"/>
    </row>
    <row r="168" spans="1:56" s="139" customFormat="1" x14ac:dyDescent="0.15">
      <c r="A168" s="302"/>
      <c r="AL168" s="138"/>
      <c r="AS168" s="138"/>
    </row>
  </sheetData>
  <sheetProtection password="C062" sheet="1" objects="1" scenarios="1" selectLockedCells="1"/>
  <dataConsolidate/>
  <mergeCells count="440">
    <mergeCell ref="A101:J101"/>
    <mergeCell ref="AE101:AQ101"/>
    <mergeCell ref="B166:K166"/>
    <mergeCell ref="L166:AD166"/>
    <mergeCell ref="B158:M158"/>
    <mergeCell ref="N158:AD158"/>
    <mergeCell ref="B159:M159"/>
    <mergeCell ref="N159:AD159"/>
    <mergeCell ref="H162:T162"/>
    <mergeCell ref="B163:T163"/>
    <mergeCell ref="U163:V163"/>
    <mergeCell ref="W163:Y163"/>
    <mergeCell ref="Z163:AA163"/>
    <mergeCell ref="AB163:AD163"/>
    <mergeCell ref="B154:G154"/>
    <mergeCell ref="H154:U154"/>
    <mergeCell ref="V154:X154"/>
    <mergeCell ref="Y154:AD154"/>
    <mergeCell ref="AE154:AK154"/>
    <mergeCell ref="B155:AD155"/>
    <mergeCell ref="AE155:AK155"/>
    <mergeCell ref="B152:G152"/>
    <mergeCell ref="H152:U152"/>
    <mergeCell ref="V152:X152"/>
    <mergeCell ref="Y152:AD152"/>
    <mergeCell ref="AE152:AK152"/>
    <mergeCell ref="B153:G153"/>
    <mergeCell ref="H153:U153"/>
    <mergeCell ref="V153:X153"/>
    <mergeCell ref="Y153:AD153"/>
    <mergeCell ref="AE153:AK153"/>
    <mergeCell ref="AM141:AQ143"/>
    <mergeCell ref="AM144:AQ146"/>
    <mergeCell ref="AM147:AO149"/>
    <mergeCell ref="AP147:AQ149"/>
    <mergeCell ref="B151:G151"/>
    <mergeCell ref="H151:U151"/>
    <mergeCell ref="V151:X151"/>
    <mergeCell ref="Y151:AD151"/>
    <mergeCell ref="AE151:AK151"/>
    <mergeCell ref="AE137:AG137"/>
    <mergeCell ref="AH137:AK137"/>
    <mergeCell ref="AM137:AQ138"/>
    <mergeCell ref="B138:G138"/>
    <mergeCell ref="H138:M138"/>
    <mergeCell ref="N138:U138"/>
    <mergeCell ref="V138:X138"/>
    <mergeCell ref="Y138:AA138"/>
    <mergeCell ref="AB138:AD138"/>
    <mergeCell ref="AE138:AG138"/>
    <mergeCell ref="B137:G137"/>
    <mergeCell ref="H137:M137"/>
    <mergeCell ref="N137:U137"/>
    <mergeCell ref="V137:X137"/>
    <mergeCell ref="Y137:AA137"/>
    <mergeCell ref="AB137:AD137"/>
    <mergeCell ref="AH138:AK138"/>
    <mergeCell ref="AB135:AD135"/>
    <mergeCell ref="AE135:AK135"/>
    <mergeCell ref="V136:X136"/>
    <mergeCell ref="Y136:AA136"/>
    <mergeCell ref="AB136:AD136"/>
    <mergeCell ref="AE136:AG136"/>
    <mergeCell ref="AH136:AK136"/>
    <mergeCell ref="AM129:AQ130"/>
    <mergeCell ref="B130:AE130"/>
    <mergeCell ref="AF130:AI130"/>
    <mergeCell ref="AJ130:AK130"/>
    <mergeCell ref="B134:G136"/>
    <mergeCell ref="H134:M136"/>
    <mergeCell ref="N134:U136"/>
    <mergeCell ref="V134:AK134"/>
    <mergeCell ref="AM134:AQ136"/>
    <mergeCell ref="V135:AA135"/>
    <mergeCell ref="B129:G129"/>
    <mergeCell ref="H129:M129"/>
    <mergeCell ref="N129:U129"/>
    <mergeCell ref="V129:X129"/>
    <mergeCell ref="Y129:AA129"/>
    <mergeCell ref="AB129:AE129"/>
    <mergeCell ref="AF129:AI129"/>
    <mergeCell ref="AJ129:AK129"/>
    <mergeCell ref="B128:G128"/>
    <mergeCell ref="H128:M128"/>
    <mergeCell ref="N128:U128"/>
    <mergeCell ref="V128:X128"/>
    <mergeCell ref="Y128:AA128"/>
    <mergeCell ref="AB128:AE128"/>
    <mergeCell ref="B126:G126"/>
    <mergeCell ref="H126:M126"/>
    <mergeCell ref="N126:U126"/>
    <mergeCell ref="V126:X126"/>
    <mergeCell ref="Y126:AA126"/>
    <mergeCell ref="AB126:AE126"/>
    <mergeCell ref="AF126:AI126"/>
    <mergeCell ref="AJ126:AK126"/>
    <mergeCell ref="AM126:AQ128"/>
    <mergeCell ref="B127:G127"/>
    <mergeCell ref="H127:M127"/>
    <mergeCell ref="N127:U127"/>
    <mergeCell ref="V127:X127"/>
    <mergeCell ref="Y127:AA127"/>
    <mergeCell ref="AB127:AE127"/>
    <mergeCell ref="AF127:AI127"/>
    <mergeCell ref="AJ127:AK127"/>
    <mergeCell ref="AF128:AI128"/>
    <mergeCell ref="AJ128:AK128"/>
    <mergeCell ref="AJ122:AK122"/>
    <mergeCell ref="AM122:AQ123"/>
    <mergeCell ref="B123:C123"/>
    <mergeCell ref="D123:G123"/>
    <mergeCell ref="H123:M123"/>
    <mergeCell ref="N123:O123"/>
    <mergeCell ref="P123:U123"/>
    <mergeCell ref="V123:AC123"/>
    <mergeCell ref="AD123:AE123"/>
    <mergeCell ref="AF123:AG123"/>
    <mergeCell ref="AH123:AI123"/>
    <mergeCell ref="AJ123:AK123"/>
    <mergeCell ref="B122:C122"/>
    <mergeCell ref="D122:G122"/>
    <mergeCell ref="H122:M122"/>
    <mergeCell ref="N122:O122"/>
    <mergeCell ref="P122:U122"/>
    <mergeCell ref="V122:AC122"/>
    <mergeCell ref="AD122:AE122"/>
    <mergeCell ref="AF122:AG122"/>
    <mergeCell ref="AH122:AI122"/>
    <mergeCell ref="AJ120:AK120"/>
    <mergeCell ref="AM120:AQ121"/>
    <mergeCell ref="B121:C121"/>
    <mergeCell ref="D121:G121"/>
    <mergeCell ref="H121:M121"/>
    <mergeCell ref="N121:O121"/>
    <mergeCell ref="P121:U121"/>
    <mergeCell ref="V121:AC121"/>
    <mergeCell ref="AD121:AE121"/>
    <mergeCell ref="AF121:AG121"/>
    <mergeCell ref="AH121:AI121"/>
    <mergeCell ref="AJ121:AK121"/>
    <mergeCell ref="B120:C120"/>
    <mergeCell ref="D120:G120"/>
    <mergeCell ref="H120:M120"/>
    <mergeCell ref="N120:O120"/>
    <mergeCell ref="P120:U120"/>
    <mergeCell ref="V120:AC120"/>
    <mergeCell ref="AD120:AE120"/>
    <mergeCell ref="AF120:AG120"/>
    <mergeCell ref="AH120:AI120"/>
    <mergeCell ref="AJ116:AK116"/>
    <mergeCell ref="AM114:AQ115"/>
    <mergeCell ref="Z115:AA115"/>
    <mergeCell ref="AB115:AC115"/>
    <mergeCell ref="AD115:AE115"/>
    <mergeCell ref="AF115:AG115"/>
    <mergeCell ref="AM116:AQ117"/>
    <mergeCell ref="B117:G117"/>
    <mergeCell ref="H117:O117"/>
    <mergeCell ref="P117:Y117"/>
    <mergeCell ref="Z117:AA117"/>
    <mergeCell ref="AB117:AC117"/>
    <mergeCell ref="AD117:AE117"/>
    <mergeCell ref="AF117:AG117"/>
    <mergeCell ref="AH117:AI117"/>
    <mergeCell ref="AJ117:AK117"/>
    <mergeCell ref="B116:G116"/>
    <mergeCell ref="H116:O116"/>
    <mergeCell ref="P116:Y116"/>
    <mergeCell ref="Z116:AA116"/>
    <mergeCell ref="AB116:AC116"/>
    <mergeCell ref="AD116:AE116"/>
    <mergeCell ref="AF116:AG116"/>
    <mergeCell ref="AH116:AI116"/>
    <mergeCell ref="AM110:AQ111"/>
    <mergeCell ref="B111:G111"/>
    <mergeCell ref="H111:O111"/>
    <mergeCell ref="P111:AC111"/>
    <mergeCell ref="AD111:AH111"/>
    <mergeCell ref="AI111:AK111"/>
    <mergeCell ref="AH115:AI115"/>
    <mergeCell ref="AJ115:AK115"/>
    <mergeCell ref="AD109:AH109"/>
    <mergeCell ref="AI109:AK109"/>
    <mergeCell ref="B110:G110"/>
    <mergeCell ref="H110:O110"/>
    <mergeCell ref="P110:AC110"/>
    <mergeCell ref="AD110:AH110"/>
    <mergeCell ref="AI110:AK110"/>
    <mergeCell ref="B114:G115"/>
    <mergeCell ref="H114:O115"/>
    <mergeCell ref="P114:Y115"/>
    <mergeCell ref="Z114:AE114"/>
    <mergeCell ref="AF114:AK114"/>
    <mergeCell ref="A102:AQ102"/>
    <mergeCell ref="B108:G108"/>
    <mergeCell ref="H108:O108"/>
    <mergeCell ref="P108:AC108"/>
    <mergeCell ref="AD108:AH108"/>
    <mergeCell ref="AI108:AK108"/>
    <mergeCell ref="AM108:AQ109"/>
    <mergeCell ref="B109:G109"/>
    <mergeCell ref="H109:O109"/>
    <mergeCell ref="P109:AC109"/>
    <mergeCell ref="E94:K94"/>
    <mergeCell ref="L94:U94"/>
    <mergeCell ref="V94:AG94"/>
    <mergeCell ref="AH94:AK94"/>
    <mergeCell ref="AM96:AQ97"/>
    <mergeCell ref="AM98:AO99"/>
    <mergeCell ref="AP98:AQ99"/>
    <mergeCell ref="B92:D92"/>
    <mergeCell ref="E92:K92"/>
    <mergeCell ref="L92:U92"/>
    <mergeCell ref="V92:AG92"/>
    <mergeCell ref="AH92:AK92"/>
    <mergeCell ref="B93:D94"/>
    <mergeCell ref="E93:K93"/>
    <mergeCell ref="L93:U93"/>
    <mergeCell ref="V93:AG93"/>
    <mergeCell ref="AH93:AK93"/>
    <mergeCell ref="AH88:AK89"/>
    <mergeCell ref="AM89:AP89"/>
    <mergeCell ref="E90:AG90"/>
    <mergeCell ref="AH90:AK90"/>
    <mergeCell ref="AM90:AO90"/>
    <mergeCell ref="AP90:AQ90"/>
    <mergeCell ref="B87:D87"/>
    <mergeCell ref="E87:K87"/>
    <mergeCell ref="L87:U87"/>
    <mergeCell ref="V87:AG87"/>
    <mergeCell ref="AH87:AK87"/>
    <mergeCell ref="AM87:AQ88"/>
    <mergeCell ref="B88:D90"/>
    <mergeCell ref="E88:K89"/>
    <mergeCell ref="L88:U89"/>
    <mergeCell ref="V88:AG89"/>
    <mergeCell ref="AM83:AP83"/>
    <mergeCell ref="B84:K84"/>
    <mergeCell ref="L84:AG84"/>
    <mergeCell ref="AH84:AK84"/>
    <mergeCell ref="AM84:AO84"/>
    <mergeCell ref="AP84:AQ84"/>
    <mergeCell ref="L80:AG80"/>
    <mergeCell ref="AH80:AK80"/>
    <mergeCell ref="I81:K81"/>
    <mergeCell ref="L81:AG81"/>
    <mergeCell ref="AH81:AK81"/>
    <mergeCell ref="B83:K83"/>
    <mergeCell ref="L83:AG83"/>
    <mergeCell ref="AH83:AK83"/>
    <mergeCell ref="B78:C81"/>
    <mergeCell ref="D78:H79"/>
    <mergeCell ref="I78:K78"/>
    <mergeCell ref="L78:AG78"/>
    <mergeCell ref="AH78:AK78"/>
    <mergeCell ref="I79:K79"/>
    <mergeCell ref="L79:AG79"/>
    <mergeCell ref="AH79:AK79"/>
    <mergeCell ref="D80:H81"/>
    <mergeCell ref="I80:K80"/>
    <mergeCell ref="L76:AG76"/>
    <mergeCell ref="AH76:AK76"/>
    <mergeCell ref="D70:K71"/>
    <mergeCell ref="L70:AG70"/>
    <mergeCell ref="AH70:AK70"/>
    <mergeCell ref="L71:AG71"/>
    <mergeCell ref="AH71:AK71"/>
    <mergeCell ref="B73:K74"/>
    <mergeCell ref="L73:AG73"/>
    <mergeCell ref="AH73:AK73"/>
    <mergeCell ref="L74:AG74"/>
    <mergeCell ref="AH74:AK74"/>
    <mergeCell ref="B67:C71"/>
    <mergeCell ref="D67:H69"/>
    <mergeCell ref="I67:K68"/>
    <mergeCell ref="L67:AG67"/>
    <mergeCell ref="AH67:AK67"/>
    <mergeCell ref="L68:AG68"/>
    <mergeCell ref="AH68:AK68"/>
    <mergeCell ref="B60:K61"/>
    <mergeCell ref="L60:AK60"/>
    <mergeCell ref="AM60:AQ82"/>
    <mergeCell ref="L61:AG61"/>
    <mergeCell ref="AH61:AK61"/>
    <mergeCell ref="B62:K62"/>
    <mergeCell ref="L62:AG62"/>
    <mergeCell ref="AH62:AK62"/>
    <mergeCell ref="B63:K63"/>
    <mergeCell ref="L63:AG63"/>
    <mergeCell ref="I69:K69"/>
    <mergeCell ref="L69:AG69"/>
    <mergeCell ref="AH69:AK69"/>
    <mergeCell ref="AH63:AK63"/>
    <mergeCell ref="B64:K65"/>
    <mergeCell ref="L64:AG64"/>
    <mergeCell ref="AH64:AK64"/>
    <mergeCell ref="L65:AG65"/>
    <mergeCell ref="AH65:AK65"/>
    <mergeCell ref="B75:H76"/>
    <mergeCell ref="I75:K75"/>
    <mergeCell ref="L75:AG75"/>
    <mergeCell ref="AH75:AK75"/>
    <mergeCell ref="I76:K76"/>
    <mergeCell ref="A50:AQ50"/>
    <mergeCell ref="B55:F55"/>
    <mergeCell ref="G55:S55"/>
    <mergeCell ref="U55:Y55"/>
    <mergeCell ref="Z55:AK55"/>
    <mergeCell ref="B47:F47"/>
    <mergeCell ref="H47:K47"/>
    <mergeCell ref="M47:P47"/>
    <mergeCell ref="R47:U47"/>
    <mergeCell ref="B48:F48"/>
    <mergeCell ref="G48:X48"/>
    <mergeCell ref="A49:J49"/>
    <mergeCell ref="AE49:AQ49"/>
    <mergeCell ref="B46:F46"/>
    <mergeCell ref="H46:K46"/>
    <mergeCell ref="M46:P46"/>
    <mergeCell ref="R46:U46"/>
    <mergeCell ref="W46:Z46"/>
    <mergeCell ref="AB46:AE46"/>
    <mergeCell ref="AG46:AJ46"/>
    <mergeCell ref="AL46:AO46"/>
    <mergeCell ref="Y48:Z48"/>
    <mergeCell ref="AA48:AQ48"/>
    <mergeCell ref="B44:F44"/>
    <mergeCell ref="G44:V44"/>
    <mergeCell ref="W44:Z44"/>
    <mergeCell ref="AA44:AQ44"/>
    <mergeCell ref="B45:F45"/>
    <mergeCell ref="H45:I45"/>
    <mergeCell ref="K45:L45"/>
    <mergeCell ref="M45:O45"/>
    <mergeCell ref="P45:Q45"/>
    <mergeCell ref="R45:V45"/>
    <mergeCell ref="W45:X45"/>
    <mergeCell ref="Y45:AQ45"/>
    <mergeCell ref="B43:F43"/>
    <mergeCell ref="G43:V43"/>
    <mergeCell ref="W43:Z43"/>
    <mergeCell ref="AA43:AQ43"/>
    <mergeCell ref="AC27:AI27"/>
    <mergeCell ref="AJ27:AN27"/>
    <mergeCell ref="AO27:AQ27"/>
    <mergeCell ref="Z34:AO34"/>
    <mergeCell ref="B37:F37"/>
    <mergeCell ref="G37:V37"/>
    <mergeCell ref="W37:Z37"/>
    <mergeCell ref="AA37:AQ37"/>
    <mergeCell ref="B27:H27"/>
    <mergeCell ref="I27:O27"/>
    <mergeCell ref="P27:V27"/>
    <mergeCell ref="W27:AB27"/>
    <mergeCell ref="B38:F38"/>
    <mergeCell ref="G38:AQ38"/>
    <mergeCell ref="AE23:AQ23"/>
    <mergeCell ref="B25:V25"/>
    <mergeCell ref="W25:AB26"/>
    <mergeCell ref="AC25:AI26"/>
    <mergeCell ref="AJ25:AN26"/>
    <mergeCell ref="AO25:AQ26"/>
    <mergeCell ref="B26:H26"/>
    <mergeCell ref="AL19:AN19"/>
    <mergeCell ref="AO19:AQ19"/>
    <mergeCell ref="S21:Z21"/>
    <mergeCell ref="I26:O26"/>
    <mergeCell ref="P26:V26"/>
    <mergeCell ref="B23:H23"/>
    <mergeCell ref="I23:V23"/>
    <mergeCell ref="W23:AD23"/>
    <mergeCell ref="B11:I11"/>
    <mergeCell ref="K11:N11"/>
    <mergeCell ref="P11:S11"/>
    <mergeCell ref="U11:W11"/>
    <mergeCell ref="Y11:AA11"/>
    <mergeCell ref="AB11:AJ11"/>
    <mergeCell ref="B19:L19"/>
    <mergeCell ref="M19:R19"/>
    <mergeCell ref="S19:AK19"/>
    <mergeCell ref="AK11:AL11"/>
    <mergeCell ref="AK15:AQ15"/>
    <mergeCell ref="W17:AC17"/>
    <mergeCell ref="AL17:AQ17"/>
    <mergeCell ref="B18:L18"/>
    <mergeCell ref="M18:R18"/>
    <mergeCell ref="S18:AK18"/>
    <mergeCell ref="AL18:AN18"/>
    <mergeCell ref="AO18:AQ18"/>
    <mergeCell ref="B14:K15"/>
    <mergeCell ref="M14:R14"/>
    <mergeCell ref="S14:X14"/>
    <mergeCell ref="Y14:AD14"/>
    <mergeCell ref="AE14:AJ14"/>
    <mergeCell ref="AK14:AQ14"/>
    <mergeCell ref="AM11:AN11"/>
    <mergeCell ref="AO11:AP11"/>
    <mergeCell ref="Y15:AD15"/>
    <mergeCell ref="AE15:AJ15"/>
    <mergeCell ref="M13:R13"/>
    <mergeCell ref="S13:X13"/>
    <mergeCell ref="Y13:AD13"/>
    <mergeCell ref="AE13:AJ13"/>
    <mergeCell ref="AK13:AQ13"/>
    <mergeCell ref="N15:R15"/>
    <mergeCell ref="S15:X15"/>
    <mergeCell ref="AB9:AD9"/>
    <mergeCell ref="AE9:AQ9"/>
    <mergeCell ref="B10:D10"/>
    <mergeCell ref="E10:F10"/>
    <mergeCell ref="G10:I10"/>
    <mergeCell ref="J10:N10"/>
    <mergeCell ref="P10:R10"/>
    <mergeCell ref="S10:AA10"/>
    <mergeCell ref="AB10:AD10"/>
    <mergeCell ref="AE10:AQ10"/>
    <mergeCell ref="B9:F9"/>
    <mergeCell ref="G9:I9"/>
    <mergeCell ref="J9:L9"/>
    <mergeCell ref="M9:O9"/>
    <mergeCell ref="P9:R9"/>
    <mergeCell ref="S9:U9"/>
    <mergeCell ref="V9:X9"/>
    <mergeCell ref="Y9:AA9"/>
    <mergeCell ref="B8:F8"/>
    <mergeCell ref="H8:I8"/>
    <mergeCell ref="K8:L8"/>
    <mergeCell ref="M8:O8"/>
    <mergeCell ref="P8:Q8"/>
    <mergeCell ref="R8:V8"/>
    <mergeCell ref="A1:J1"/>
    <mergeCell ref="AE1:AQ1"/>
    <mergeCell ref="A2:AQ2"/>
    <mergeCell ref="A4:AQ4"/>
    <mergeCell ref="B7:F7"/>
    <mergeCell ref="W8:X8"/>
    <mergeCell ref="Y8:AQ8"/>
    <mergeCell ref="G7:AA7"/>
    <mergeCell ref="AB7:AD7"/>
    <mergeCell ref="AE7:AQ7"/>
  </mergeCells>
  <phoneticPr fontId="40"/>
  <conditionalFormatting sqref="O10 S10:AA10">
    <cfRule type="expression" dxfId="227" priority="121">
      <formula>$E$10&lt;&gt;"■"</formula>
    </cfRule>
  </conditionalFormatting>
  <conditionalFormatting sqref="AO27:AQ27">
    <cfRule type="expression" dxfId="226" priority="138">
      <formula>$AO$27="不可"</formula>
    </cfRule>
  </conditionalFormatting>
  <conditionalFormatting sqref="AM83:AP83">
    <cfRule type="expression" dxfId="225" priority="137">
      <formula>$AM$83=""</formula>
    </cfRule>
  </conditionalFormatting>
  <conditionalFormatting sqref="H8:I8">
    <cfRule type="expression" dxfId="224" priority="135">
      <formula>$H$8=""</formula>
    </cfRule>
  </conditionalFormatting>
  <conditionalFormatting sqref="K8:L8">
    <cfRule type="expression" dxfId="223" priority="133">
      <formula>$K$8=""</formula>
    </cfRule>
  </conditionalFormatting>
  <conditionalFormatting sqref="M8:O8">
    <cfRule type="expression" dxfId="222" priority="132">
      <formula>$M$8=""</formula>
    </cfRule>
  </conditionalFormatting>
  <conditionalFormatting sqref="P8:Q8">
    <cfRule type="expression" dxfId="221" priority="131">
      <formula>OR(LEN($P$8)&lt;&gt;1,$P$8="")</formula>
    </cfRule>
  </conditionalFormatting>
  <conditionalFormatting sqref="W8:X8">
    <cfRule type="expression" dxfId="220" priority="130">
      <formula>OR(LEN($W$8)&lt;&gt;1,$W$8="")</formula>
    </cfRule>
  </conditionalFormatting>
  <conditionalFormatting sqref="R8:V8">
    <cfRule type="expression" dxfId="219" priority="129">
      <formula>$R$8=""</formula>
    </cfRule>
  </conditionalFormatting>
  <conditionalFormatting sqref="Y8:AQ8">
    <cfRule type="expression" dxfId="218" priority="128">
      <formula>$Y$8=""</formula>
    </cfRule>
  </conditionalFormatting>
  <conditionalFormatting sqref="G9:I9">
    <cfRule type="expression" dxfId="217" priority="127">
      <formula>$G$9=""</formula>
    </cfRule>
  </conditionalFormatting>
  <conditionalFormatting sqref="M9:O9">
    <cfRule type="expression" dxfId="216" priority="126">
      <formula>$M$9=""</formula>
    </cfRule>
  </conditionalFormatting>
  <conditionalFormatting sqref="S9:U9">
    <cfRule type="expression" dxfId="215" priority="125">
      <formula>$S$9=""</formula>
    </cfRule>
  </conditionalFormatting>
  <conditionalFormatting sqref="AE9:AQ9">
    <cfRule type="expression" dxfId="214" priority="91">
      <formula>AND($AE$9="Nearly ＺＥＨ",$M$9&lt;&gt;1,$M$9&lt;&gt;2,$S$9&lt;&gt;"A1",$S$9&lt;&gt;"A2",$Y$9="□",$AK$11="□")</formula>
    </cfRule>
    <cfRule type="expression" dxfId="213" priority="124">
      <formula>$AE$9=""</formula>
    </cfRule>
  </conditionalFormatting>
  <conditionalFormatting sqref="S10:AA10">
    <cfRule type="expression" dxfId="212" priority="123">
      <formula>$S$10=""</formula>
    </cfRule>
  </conditionalFormatting>
  <conditionalFormatting sqref="AM11:AQ11">
    <cfRule type="expression" dxfId="211" priority="90">
      <formula>$AK$11&lt;&gt;"■"</formula>
    </cfRule>
  </conditionalFormatting>
  <conditionalFormatting sqref="AO11:AP11">
    <cfRule type="expression" dxfId="210" priority="119">
      <formula>$AO$11=""</formula>
    </cfRule>
  </conditionalFormatting>
  <conditionalFormatting sqref="J11">
    <cfRule type="expression" dxfId="209" priority="114">
      <formula>AND($J$11="■",OR($O$11="■",$T$11="■",$X$11="■"))</formula>
    </cfRule>
    <cfRule type="expression" dxfId="208" priority="118">
      <formula>AND(OR($J$11="",$J$11="□"),OR($O$11="",$O$11="□"),OR($T$11="",$T$11="□"),OR($X$11="",$X$11="□"))</formula>
    </cfRule>
    <cfRule type="expression" dxfId="207" priority="22">
      <formula>$J$11=""</formula>
    </cfRule>
  </conditionalFormatting>
  <conditionalFormatting sqref="O11">
    <cfRule type="expression" dxfId="206" priority="113">
      <formula>AND($O$11="■",OR($J$11="■",$T$11="■",$X$11="■"))</formula>
    </cfRule>
    <cfRule type="expression" dxfId="205" priority="117">
      <formula>AND(OR($J$11="",$J$11="□"),OR($O$11="",$O$11="□"),OR($T$11="",$T$11="□"),OR($X$11="",$X$11="□"))</formula>
    </cfRule>
    <cfRule type="expression" dxfId="204" priority="21">
      <formula>$O$11=""</formula>
    </cfRule>
  </conditionalFormatting>
  <conditionalFormatting sqref="T11">
    <cfRule type="expression" dxfId="203" priority="112">
      <formula>AND($T$11="■",OR($O$11="■",$J$11="■",$X$11="■"))</formula>
    </cfRule>
    <cfRule type="expression" dxfId="202" priority="116">
      <formula>AND(OR($J$11="",$J$11="□"),OR($O$11="",$O$11="□"),OR($T$11="",$T$11="□"),OR($X$11="",$X$11="□"))</formula>
    </cfRule>
    <cfRule type="expression" dxfId="201" priority="20">
      <formula>$T$11=""</formula>
    </cfRule>
  </conditionalFormatting>
  <conditionalFormatting sqref="X11">
    <cfRule type="expression" dxfId="200" priority="111">
      <formula>AND($X$11="■",OR($O$11="■",$T$11="■",$J$11="■"))</formula>
    </cfRule>
    <cfRule type="expression" dxfId="199" priority="23">
      <formula>AND(OR($J$11="",$J$11="□"),OR($O$11="",$O$11="□"),OR($T$11="",$T$11="□"),OR($X$11="",$X$11="□"))</formula>
    </cfRule>
    <cfRule type="expression" dxfId="198" priority="19">
      <formula>$X$11=""</formula>
    </cfRule>
  </conditionalFormatting>
  <conditionalFormatting sqref="M18:R18">
    <cfRule type="expression" dxfId="197" priority="40">
      <formula>AND($M$9&lt;&gt;"",$M$18&lt;&gt;"",OR(AND(OR(ASC($M$9)="1",ASC($M$9)="2"),ROUND($M$18,2)&gt;0.4),AND(ASC($M$9)="3",ROUND($M$18,2)&gt;0.5),AND(OR(ASC($M$9)="4",ASC($M$9)="5",ASC($M$9)="6",ASC($M$9)="7"),ROUND($M$18,2)&gt;0.6)))</formula>
    </cfRule>
    <cfRule type="expression" dxfId="196" priority="110">
      <formula>M18=""</formula>
    </cfRule>
  </conditionalFormatting>
  <conditionalFormatting sqref="M19:R19">
    <cfRule type="expression" dxfId="195" priority="109">
      <formula>$M$19=""</formula>
    </cfRule>
    <cfRule type="expression" dxfId="194" priority="32">
      <formula>AND($M$9&lt;&gt;"",$M$19&lt;&gt;"",OR(AND(ASC($M$9)="5",ROUND($M$19,2)&gt;3),AND(ASC($M$9)="6",ROUND($M$19,2)&gt;2.8),AND(ASC($M$9)="7",ROUND($M$19,2)&gt;2.7),AND(ASC($M$9)="8",ROUND($M$19,2)&gt;3.2)))</formula>
    </cfRule>
  </conditionalFormatting>
  <conditionalFormatting sqref="AL18:AN18">
    <cfRule type="expression" dxfId="193" priority="94">
      <formula>AND($AL$18&lt;&gt;"",$AL$18&lt;20)</formula>
    </cfRule>
    <cfRule type="expression" dxfId="192" priority="108">
      <formula>$AL$18=""</formula>
    </cfRule>
  </conditionalFormatting>
  <conditionalFormatting sqref="AL19:AN19">
    <cfRule type="expression" dxfId="191" priority="92">
      <formula>AND($AL$19&lt;&gt;"",$AE$9="Nearly ＺＥＨ",$AL$19&lt;75)</formula>
    </cfRule>
    <cfRule type="expression" dxfId="190" priority="93">
      <formula>AND($AL$19&lt;&gt;"",$AE$9="ＺＥＨ",$AL$19&lt;100)</formula>
    </cfRule>
    <cfRule type="expression" dxfId="189" priority="107">
      <formula>$AL$19=""</formula>
    </cfRule>
  </conditionalFormatting>
  <conditionalFormatting sqref="I23:V23">
    <cfRule type="expression" dxfId="188" priority="106">
      <formula>$I$23=""</formula>
    </cfRule>
  </conditionalFormatting>
  <conditionalFormatting sqref="B159:M159">
    <cfRule type="expression" dxfId="187" priority="102">
      <formula>$B$159=""</formula>
    </cfRule>
  </conditionalFormatting>
  <conditionalFormatting sqref="N159:AD159">
    <cfRule type="expression" dxfId="186" priority="101">
      <formula>$N$159=""</formula>
    </cfRule>
  </conditionalFormatting>
  <conditionalFormatting sqref="U163:V163">
    <cfRule type="expression" dxfId="185" priority="99">
      <formula>AND($U$163="■",$Z$163="■")</formula>
    </cfRule>
    <cfRule type="expression" dxfId="184" priority="100">
      <formula>AND(OR($U$163="□",$U$163=""),OR($Z$163="□",$Z$163=""))</formula>
    </cfRule>
    <cfRule type="expression" dxfId="183" priority="25">
      <formula>$U$163=""</formula>
    </cfRule>
  </conditionalFormatting>
  <conditionalFormatting sqref="Z163:AA163">
    <cfRule type="expression" dxfId="182" priority="97">
      <formula>AND($U$163="■",$Z$163="■")</formula>
    </cfRule>
    <cfRule type="expression" dxfId="181" priority="98">
      <formula>AND(OR($U$163="□",$U$163=""),OR($Z$163="□",$Z$163=""))</formula>
    </cfRule>
    <cfRule type="expression" dxfId="180" priority="24">
      <formula>$Z$163=""</formula>
    </cfRule>
  </conditionalFormatting>
  <conditionalFormatting sqref="L166:AD166">
    <cfRule type="expression" dxfId="179" priority="39">
      <formula>$AK$11&lt;&gt;"■"</formula>
    </cfRule>
    <cfRule type="expression" dxfId="178" priority="95">
      <formula>AND($L$166="",$AK$11="■")</formula>
    </cfRule>
  </conditionalFormatting>
  <conditionalFormatting sqref="AR49:XFD49">
    <cfRule type="expression" dxfId="177" priority="89">
      <formula>CELL("protect",AR49)=0</formula>
    </cfRule>
  </conditionalFormatting>
  <conditionalFormatting sqref="AR101:XFD101">
    <cfRule type="expression" dxfId="176" priority="88">
      <formula>CELL("protect",AR101)=0</formula>
    </cfRule>
  </conditionalFormatting>
  <conditionalFormatting sqref="H109:AK111">
    <cfRule type="expression" dxfId="175" priority="86">
      <formula>AND($B109&lt;&gt;"",H109="")</formula>
    </cfRule>
    <cfRule type="expression" dxfId="174" priority="87">
      <formula>$B109=""</formula>
    </cfRule>
  </conditionalFormatting>
  <conditionalFormatting sqref="P109:AC111">
    <cfRule type="expression" dxfId="173" priority="85">
      <formula>AND($B109&lt;&gt;"",$P109="")</formula>
    </cfRule>
  </conditionalFormatting>
  <conditionalFormatting sqref="B109:G111">
    <cfRule type="expression" dxfId="172" priority="84">
      <formula>AND(LEN($H109&amp;$P109&amp;$AD109&amp;$AI109)&gt;0,$B109="")</formula>
    </cfRule>
  </conditionalFormatting>
  <conditionalFormatting sqref="B116:G117">
    <cfRule type="expression" dxfId="171" priority="83">
      <formula>AND(LEN($H116&amp;$P116)&gt;0,$B116="")</formula>
    </cfRule>
  </conditionalFormatting>
  <conditionalFormatting sqref="H116:AK117">
    <cfRule type="expression" dxfId="170" priority="82">
      <formula>AND($B116&lt;&gt;"",H116="")</formula>
    </cfRule>
  </conditionalFormatting>
  <conditionalFormatting sqref="B121:C123">
    <cfRule type="expression" dxfId="169" priority="80">
      <formula>AND(LEN($D121&amp;$H121&amp;$P121&amp;$V121)&gt;0,$B121="")</formula>
    </cfRule>
  </conditionalFormatting>
  <conditionalFormatting sqref="B121:M123">
    <cfRule type="expression" dxfId="168" priority="81">
      <formula>AND($N121="■",$B121="")</formula>
    </cfRule>
  </conditionalFormatting>
  <conditionalFormatting sqref="D121:AC123">
    <cfRule type="expression" dxfId="167" priority="79">
      <formula>AND($B121&lt;&gt;"",D121="")</formula>
    </cfRule>
  </conditionalFormatting>
  <conditionalFormatting sqref="P121:AC123">
    <cfRule type="expression" dxfId="166" priority="78">
      <formula>AND($N121="■",$B121="")</formula>
    </cfRule>
  </conditionalFormatting>
  <conditionalFormatting sqref="AD121:AI123">
    <cfRule type="expression" dxfId="165" priority="77">
      <formula>AND($D121="ヒートポンプ式セントラル空調",AD121="")</formula>
    </cfRule>
  </conditionalFormatting>
  <conditionalFormatting sqref="AD121:AK123">
    <cfRule type="expression" dxfId="164" priority="76">
      <formula>AND(OR($D121="パネルラジエーター",$D121="温水式床暖房",$D121="ルームエアコンディショナー付温水床暖房機"),AD121="")</formula>
    </cfRule>
  </conditionalFormatting>
  <conditionalFormatting sqref="Z34:AO34">
    <cfRule type="expression" dxfId="163" priority="75">
      <formula>AND($U$34="■",$Z$34="")</formula>
    </cfRule>
  </conditionalFormatting>
  <conditionalFormatting sqref="B127:G127">
    <cfRule type="expression" dxfId="162" priority="74">
      <formula>$B$127=""</formula>
    </cfRule>
  </conditionalFormatting>
  <conditionalFormatting sqref="H127:AK129">
    <cfRule type="expression" dxfId="161" priority="70">
      <formula>$B127=""</formula>
    </cfRule>
  </conditionalFormatting>
  <conditionalFormatting sqref="H127:U129">
    <cfRule type="expression" dxfId="160" priority="73">
      <formula>AND($B127&lt;&gt;"",H127="")</formula>
    </cfRule>
  </conditionalFormatting>
  <conditionalFormatting sqref="AJ127:AK129">
    <cfRule type="expression" dxfId="159" priority="72">
      <formula>AND($B127&lt;&gt;"",AJ127="")</formula>
    </cfRule>
  </conditionalFormatting>
  <conditionalFormatting sqref="Y127:AE129">
    <cfRule type="expression" dxfId="158" priority="71">
      <formula>AND($B127&lt;&gt;"",Y127="")</formula>
    </cfRule>
  </conditionalFormatting>
  <conditionalFormatting sqref="B137:G137">
    <cfRule type="expression" dxfId="157" priority="69">
      <formula>$B$137=""</formula>
    </cfRule>
  </conditionalFormatting>
  <conditionalFormatting sqref="AB137:AD138">
    <cfRule type="expression" dxfId="156" priority="63">
      <formula>AND($B137&lt;&gt;"潜熱回収型ガス給湯機",$B137&lt;&gt;"潜熱回収型石油給湯機",$B137&lt;&gt;"ガスエンジン給湯機")</formula>
    </cfRule>
    <cfRule type="expression" dxfId="155" priority="68">
      <formula>AND(OR($B137="潜熱回収型ガス給湯機",$B137="潜熱回収型石油給湯機",$B137="ガスエンジン給湯機"),$AB137="")</formula>
    </cfRule>
  </conditionalFormatting>
  <conditionalFormatting sqref="H137:U138">
    <cfRule type="expression" dxfId="154" priority="67">
      <formula>AND($B137&lt;&gt;"",H137="")</formula>
    </cfRule>
  </conditionalFormatting>
  <conditionalFormatting sqref="V137:AA138">
    <cfRule type="expression" dxfId="153" priority="65">
      <formula>AND($B137="電気ヒートポンプ給湯機",V137="")</formula>
    </cfRule>
    <cfRule type="expression" dxfId="152" priority="66">
      <formula>$B137&lt;&gt;"電気ヒートポンプ給湯機"</formula>
    </cfRule>
  </conditionalFormatting>
  <conditionalFormatting sqref="H137:AK138">
    <cfRule type="expression" dxfId="151" priority="64">
      <formula>$B137=""</formula>
    </cfRule>
  </conditionalFormatting>
  <conditionalFormatting sqref="AE137:AK138">
    <cfRule type="expression" dxfId="150" priority="61">
      <formula>AND($B137="ヒートポンプ・ガス瞬間式併用型給湯機（ハイブリッド給湯機）",AE137="")</formula>
    </cfRule>
    <cfRule type="expression" dxfId="149" priority="62">
      <formula>AND($B137&lt;&gt;"ヒートポンプ・ガス瞬間式併用型給湯機（ハイブリッド給湯機）")</formula>
    </cfRule>
  </conditionalFormatting>
  <conditionalFormatting sqref="B152:G152">
    <cfRule type="expression" dxfId="148" priority="60">
      <formula>$B$152=""</formula>
    </cfRule>
  </conditionalFormatting>
  <conditionalFormatting sqref="H152:AK154">
    <cfRule type="expression" dxfId="147" priority="59">
      <formula>$B152=""</formula>
    </cfRule>
  </conditionalFormatting>
  <conditionalFormatting sqref="H152:AD154">
    <cfRule type="expression" dxfId="146" priority="58">
      <formula>AND($B152&lt;&gt;"",H152="")</formula>
    </cfRule>
  </conditionalFormatting>
  <conditionalFormatting sqref="AM129:AQ130">
    <cfRule type="expression" dxfId="145" priority="57">
      <formula>$AM$129=""</formula>
    </cfRule>
  </conditionalFormatting>
  <conditionalFormatting sqref="AM110:AQ111">
    <cfRule type="expression" dxfId="144" priority="56">
      <formula>AND($AM$110="",$B$109&amp;$B$110&amp;$B$111&lt;&gt;"")</formula>
    </cfRule>
  </conditionalFormatting>
  <conditionalFormatting sqref="AM116:AQ117">
    <cfRule type="expression" dxfId="143" priority="55">
      <formula>AND($AM$116="",$B$116&amp;$B$117&lt;&gt;"")</formula>
    </cfRule>
  </conditionalFormatting>
  <conditionalFormatting sqref="AM122:AQ123">
    <cfRule type="expression" dxfId="142" priority="54">
      <formula>AND($AM$122="",$B$121&amp;$B$122&amp;$B$123&lt;&gt;"")</formula>
    </cfRule>
  </conditionalFormatting>
  <conditionalFormatting sqref="AM137:AQ138">
    <cfRule type="expression" dxfId="141" priority="52">
      <formula>$B$137="燃料電池"</formula>
    </cfRule>
    <cfRule type="expression" dxfId="140" priority="53">
      <formula>AND($AM$137="",$B$137&amp;$B$138&lt;&gt;"")</formula>
    </cfRule>
  </conditionalFormatting>
  <conditionalFormatting sqref="G43:V43">
    <cfRule type="expression" dxfId="139" priority="49">
      <formula>AND($G$43="",$G$43&amp;$AA$43&amp;$G$44&amp;$AA$44&amp;$H$45&amp;$K$45&amp;$M$45&amp;$R$45&amp;$Y$45&amp;$H$46&amp;$M$46&amp;$R$46&amp;$AB$46&amp;$AG$46&amp;$AL$46&amp;$H$47&amp;$M$47&amp;$R$47&amp;$G$48&amp;$AA$48&lt;&gt;"")</formula>
    </cfRule>
  </conditionalFormatting>
  <conditionalFormatting sqref="AA44:AQ44">
    <cfRule type="expression" dxfId="138" priority="48">
      <formula>AND(AA44="",$G$43&amp;$AA$43&amp;$G$44&amp;$AA$44&amp;$H$45&amp;$K$45&amp;$M$45&amp;$R$45&amp;$Y$45&amp;$H$46&amp;$M$46&amp;$R$46&amp;$AB$46&amp;$AG$46&amp;$AL$46&amp;$H$47&amp;$M$47&amp;$R$47&amp;$G$48&amp;$AA$48&lt;&gt;"")</formula>
    </cfRule>
  </conditionalFormatting>
  <conditionalFormatting sqref="H45:I45">
    <cfRule type="expression" dxfId="137" priority="47">
      <formula>AND(H45="",$G$43&amp;$AA$43&amp;$G$44&amp;$AA$44&amp;$H$45&amp;$K$45&amp;$M$45&amp;$R$45&amp;$Y$45&amp;$H$46&amp;$M$46&amp;$R$46&amp;$AB$46&amp;$AG$46&amp;$AL$46&amp;$H$47&amp;$M$47&amp;$R$47&amp;$G$48&amp;$AA$48&lt;&gt;"")</formula>
    </cfRule>
  </conditionalFormatting>
  <conditionalFormatting sqref="K45:L45">
    <cfRule type="expression" dxfId="136" priority="46">
      <formula>AND(K45="",$G$43&amp;$AA$43&amp;$G$44&amp;$AA$44&amp;$H$45&amp;$K$45&amp;$M$45&amp;$R$45&amp;$Y$45&amp;$H$46&amp;$M$46&amp;$R$46&amp;$AB$46&amp;$AG$46&amp;$AL$46&amp;$H$47&amp;$M$47&amp;$R$47&amp;$G$48&amp;$AA$48&lt;&gt;"")</formula>
    </cfRule>
  </conditionalFormatting>
  <conditionalFormatting sqref="M45:O45">
    <cfRule type="expression" dxfId="135" priority="45">
      <formula>AND(M45="",$G$43&amp;$AA$43&amp;$G$44&amp;$AA$44&amp;$H$45&amp;$K$45&amp;$M$45&amp;$R$45&amp;$Y$45&amp;$H$46&amp;$M$46&amp;$R$46&amp;$AB$46&amp;$AG$46&amp;$AL$46&amp;$H$47&amp;$M$47&amp;$R$47&amp;$G$48&amp;$AA$48&lt;&gt;"")</formula>
    </cfRule>
  </conditionalFormatting>
  <conditionalFormatting sqref="R45:V45">
    <cfRule type="expression" dxfId="134" priority="44">
      <formula>AND(R45="",$G$43&amp;$AA$43&amp;$G$44&amp;$AA$44&amp;$H$45&amp;$K$45&amp;$M$45&amp;$R$45&amp;$Y$45&amp;$H$46&amp;$M$46&amp;$R$46&amp;$AB$46&amp;$AG$46&amp;$AL$46&amp;$H$47&amp;$M$47&amp;$R$47&amp;$G$48&amp;$AA$48&lt;&gt;"")</formula>
    </cfRule>
  </conditionalFormatting>
  <conditionalFormatting sqref="Y45:AQ45">
    <cfRule type="expression" dxfId="133" priority="43">
      <formula>AND(Y45="",$G$43&amp;$AA$43&amp;$G$44&amp;$AA$44&amp;$H$45&amp;$K$45&amp;$M$45&amp;$R$45&amp;$Y$45&amp;$H$46&amp;$M$46&amp;$R$46&amp;$AB$46&amp;$AG$46&amp;$AL$46&amp;$H$47&amp;$M$47&amp;$R$47&amp;$G$48&amp;$AA$48&lt;&gt;"")</formula>
    </cfRule>
  </conditionalFormatting>
  <conditionalFormatting sqref="G48:X48">
    <cfRule type="expression" dxfId="132" priority="42">
      <formula>AND(G48="",$G$43&amp;$AA$43&amp;$G$44&amp;$AA$44&amp;$H$45&amp;$K$45&amp;$M$45&amp;$R$45&amp;$Y$45&amp;$H$46&amp;$M$46&amp;$R$46&amp;$AB$46&amp;$AG$46&amp;$AL$46&amp;$H$47&amp;$M$47&amp;$R$47&amp;$G$48&amp;$AA$48&lt;&gt;"")</formula>
    </cfRule>
  </conditionalFormatting>
  <conditionalFormatting sqref="AA48:AQ48">
    <cfRule type="expression" dxfId="131" priority="41">
      <formula>AND(AA48="",$G$43&amp;$AA$43&amp;$G$44&amp;$AA$44&amp;$H$45&amp;$K$45&amp;$M$45&amp;$R$45&amp;$Y$45&amp;$H$46&amp;$M$46&amp;$R$46&amp;$AB$46&amp;$AG$46&amp;$AL$46&amp;$H$47&amp;$M$47&amp;$R$47&amp;$G$48&amp;$AA$48&lt;&gt;"")</formula>
    </cfRule>
  </conditionalFormatting>
  <conditionalFormatting sqref="A3:XFD6 AR1:XFD2 A8:XFD9 A7 AR7:XFD7 A51:XFD100 AR49:XFD50 A103:XFD1048576 AR101:XFD102 A11:XFD48 A10:I10 O10:AD10 AR10:XFD10">
    <cfRule type="expression" priority="38">
      <formula>CELL("protect",A1)=0</formula>
    </cfRule>
  </conditionalFormatting>
  <conditionalFormatting sqref="P121:AK123">
    <cfRule type="expression" dxfId="130" priority="37">
      <formula>$N121="兼用"</formula>
    </cfRule>
  </conditionalFormatting>
  <conditionalFormatting sqref="H121:M123">
    <cfRule type="expression" dxfId="129" priority="36">
      <formula>N121="兼用"</formula>
    </cfRule>
  </conditionalFormatting>
  <conditionalFormatting sqref="G37:V37">
    <cfRule type="expression" dxfId="128" priority="35">
      <formula>$G$37=""</formula>
    </cfRule>
  </conditionalFormatting>
  <conditionalFormatting sqref="G38:AQ38">
    <cfRule type="expression" dxfId="127" priority="34">
      <formula>$G$38=""</formula>
    </cfRule>
  </conditionalFormatting>
  <conditionalFormatting sqref="Y9:AA9">
    <cfRule type="expression" dxfId="126" priority="31">
      <formula>$Y$9=""</formula>
    </cfRule>
  </conditionalFormatting>
  <conditionalFormatting sqref="E10:F10">
    <cfRule type="expression" dxfId="125" priority="30">
      <formula>$E$10=""</formula>
    </cfRule>
  </conditionalFormatting>
  <conditionalFormatting sqref="AK11:AL11">
    <cfRule type="expression" dxfId="124" priority="29">
      <formula>$AK$11=""</formula>
    </cfRule>
  </conditionalFormatting>
  <conditionalFormatting sqref="B31:B34">
    <cfRule type="expression" dxfId="123" priority="28">
      <formula>B31=""</formula>
    </cfRule>
  </conditionalFormatting>
  <conditionalFormatting sqref="U31">
    <cfRule type="expression" dxfId="122" priority="27">
      <formula>$U$31=""</formula>
    </cfRule>
  </conditionalFormatting>
  <conditionalFormatting sqref="U33:U34">
    <cfRule type="expression" dxfId="121" priority="26">
      <formula>U33=""</formula>
    </cfRule>
  </conditionalFormatting>
  <conditionalFormatting sqref="A2:AQ2">
    <cfRule type="expression" priority="18">
      <formula>CELL("protect",A2)=0</formula>
    </cfRule>
  </conditionalFormatting>
  <conditionalFormatting sqref="A1:AQ2">
    <cfRule type="expression" priority="17">
      <formula>CELL("protect",A1)=0</formula>
    </cfRule>
  </conditionalFormatting>
  <conditionalFormatting sqref="G7:AA7">
    <cfRule type="expression" dxfId="120" priority="16">
      <formula>$G$7=""</formula>
    </cfRule>
  </conditionalFormatting>
  <conditionalFormatting sqref="AE7:AQ7">
    <cfRule type="expression" dxfId="119" priority="15">
      <formula>$AE$7=""</formula>
    </cfRule>
  </conditionalFormatting>
  <conditionalFormatting sqref="A50:AQ50">
    <cfRule type="expression" priority="14">
      <formula>CELL("protect",A50)=0</formula>
    </cfRule>
  </conditionalFormatting>
  <conditionalFormatting sqref="A49:AQ49">
    <cfRule type="expression" dxfId="118" priority="13">
      <formula>CELL("protect",A49)=0</formula>
    </cfRule>
  </conditionalFormatting>
  <conditionalFormatting sqref="A49:AQ50">
    <cfRule type="expression" priority="12">
      <formula>CELL("protect",A49)=0</formula>
    </cfRule>
  </conditionalFormatting>
  <conditionalFormatting sqref="A102:AQ102">
    <cfRule type="expression" priority="11">
      <formula>CELL("protect",A102)=0</formula>
    </cfRule>
  </conditionalFormatting>
  <conditionalFormatting sqref="A101:AQ101">
    <cfRule type="expression" dxfId="117" priority="10">
      <formula>CELL("protect",A101)=0</formula>
    </cfRule>
  </conditionalFormatting>
  <conditionalFormatting sqref="A101:AQ102">
    <cfRule type="expression" priority="9">
      <formula>CELL("protect",A101)=0</formula>
    </cfRule>
  </conditionalFormatting>
  <conditionalFormatting sqref="J10:N10">
    <cfRule type="expression" dxfId="116" priority="5">
      <formula>$E$10&lt;&gt;"■"</formula>
    </cfRule>
  </conditionalFormatting>
  <conditionalFormatting sqref="J10:N10">
    <cfRule type="expression" dxfId="115" priority="6">
      <formula>$J$10&gt;85</formula>
    </cfRule>
    <cfRule type="expression" dxfId="114" priority="7">
      <formula>$J$10=""</formula>
    </cfRule>
  </conditionalFormatting>
  <conditionalFormatting sqref="J10:N10">
    <cfRule type="expression" priority="4">
      <formula>CELL("protect",J10)=0</formula>
    </cfRule>
  </conditionalFormatting>
  <conditionalFormatting sqref="AE10:AQ10">
    <cfRule type="expression" dxfId="113" priority="2">
      <formula>$E$10&lt;&gt;"■"</formula>
    </cfRule>
  </conditionalFormatting>
  <conditionalFormatting sqref="AE10:AQ10">
    <cfRule type="expression" dxfId="112" priority="3">
      <formula>$AE$10=""</formula>
    </cfRule>
  </conditionalFormatting>
  <conditionalFormatting sqref="AE10:AQ10">
    <cfRule type="expression" priority="1">
      <formula>CELL("protect",AE10)=0</formula>
    </cfRule>
  </conditionalFormatting>
  <dataValidations count="39">
    <dataValidation type="custom" imeMode="disabled" allowBlank="1" showInputMessage="1" showErrorMessage="1" error="整数で入力して下さい。" sqref="AM89:AP89">
      <formula1>AM89-ROUNDDOWN(AM89,0)=0</formula1>
    </dataValidation>
    <dataValidation type="custom" imeMode="disabled" allowBlank="1" showInputMessage="1" showErrorMessage="1" error="小数点第二位まで、三位以下四捨五入で入力して下さい。" sqref="S14:AJ15">
      <formula1>S14-ROUNDDOWN(S14,2)=0</formula1>
    </dataValidation>
    <dataValidation type="list" allowBlank="1" showInputMessage="1" showErrorMessage="1" sqref="AO11:AP11">
      <formula1>"5,10"</formula1>
    </dataValidation>
    <dataValidation type="list" allowBlank="1" showInputMessage="1" showErrorMessage="1" sqref="E10 J11 Z163 O11 T11 AK11 U163:V163 X11">
      <formula1>"□,■"</formula1>
    </dataValidation>
    <dataValidation imeMode="hiragana" allowBlank="1" showInputMessage="1" showErrorMessage="1" sqref="R45:V45 H127:M129 B159 L95:L96 E88:AG89 Y45:AQ45 E93:AG94 H137:H138 H116:O117 F96:K96 L62:AG84 E95:E96 M96:AA96 H109:O111 P121:P123 Z34:AO34 G38:AQ38 G43:V44 AA43:AQ44 M45:O45 B152:B154 Y8:AQ8 M8:O8 R8:V8 AE10:AQ10"/>
    <dataValidation imeMode="disabled" allowBlank="1" showInputMessage="1" showErrorMessage="1" sqref="R140 V140:X140 AH62:AK84 AF127:AF129 AJ150 V127:V129 V137:X137 AB96:AD96 AM98 V160:X160 G48:X48 AH61 L166 R160 R165 V165:X165 AB127:AB129 Y127:Y129 V136 AJ126 AA48:AQ48 Z116:AK117 AD121:AK123 AA37:AQ37 G37:V37 H46:K47 M46:P47 R46:U47 AB46:AE46 AG46:AJ46 AL46:AO46 V138 AE136:AE138 Y136 AB136:AB138 AH136:AH138 AF130:AI130"/>
    <dataValidation type="list" allowBlank="1" showInputMessage="1" showErrorMessage="1" sqref="S10:AA10">
      <formula1>"第一種低層住居専用地域,第二種低層住居専用地域,第一種中高層住居専用地域,第二種中高層住居専用地域"</formula1>
    </dataValidation>
    <dataValidation type="list" allowBlank="1" showInputMessage="1" showErrorMessage="1" sqref="AE9:AQ9">
      <formula1>"ＺＥＨ,Nearly ＺＥＨ,ＺＥＨ Oriented"</formula1>
    </dataValidation>
    <dataValidation type="list" allowBlank="1" showInputMessage="1" showErrorMessage="1" sqref="G9:I9">
      <formula1>"新築,建売,既存戸建の改修"</formula1>
    </dataValidation>
    <dataValidation type="list" allowBlank="1" showInputMessage="1" showErrorMessage="1" sqref="M9">
      <formula1>"1,2,3,4,5,6,7,8"</formula1>
    </dataValidation>
    <dataValidation type="list" allowBlank="1" showInputMessage="1" showErrorMessage="1" sqref="S9">
      <formula1>"A1,A2,A3,A4,A5"</formula1>
    </dataValidation>
    <dataValidation type="list" allowBlank="1" showInputMessage="1" showErrorMessage="1" sqref="D118:I118">
      <formula1>"高効率個別エアコン,ヒートポンプ式セントラル空調"</formula1>
    </dataValidation>
    <dataValidation type="list" allowBlank="1" showInputMessage="1" showErrorMessage="1" sqref="P45 P8:Q8">
      <formula1>"都,道,府,県"</formula1>
    </dataValidation>
    <dataValidation type="list" allowBlank="1" showInputMessage="1" showErrorMessage="1" sqref="W8 W45">
      <formula1>"市,区,町,村"</formula1>
    </dataValidation>
    <dataValidation type="textLength" imeMode="disabled" operator="lessThanOrEqual" allowBlank="1" showInputMessage="1" showErrorMessage="1" sqref="H8:I8 H45:I45">
      <formula1>3</formula1>
    </dataValidation>
    <dataValidation type="custom" allowBlank="1" showInputMessage="1" showErrorMessage="1" error="整数で入力してください。" sqref="AL130">
      <formula1>AL130-ROUNDDOWN(AL130,0)=0</formula1>
    </dataValidation>
    <dataValidation type="custom" imeMode="disabled" allowBlank="1" showInputMessage="1" showErrorMessage="1" error="整数で入力してください。" sqref="AI109:AK111 AJ127:AJ129 AM137:AQ138 AM110:AQ111 AM116:AQ117 AM122:AQ123 AM129:AQ130 V152:AD154">
      <formula1>V109-ROUNDDOWN(V109,0)=0</formula1>
    </dataValidation>
    <dataValidation type="list" allowBlank="1" showInputMessage="1" showErrorMessage="1" sqref="D123 D121:G122">
      <formula1>"ヒートポンプ式セントラル空調,パネルラジエーター,温水式床暖房,ファンコンベクター,ルームエアコンディショナー付温水床暖房機,その他"</formula1>
    </dataValidation>
    <dataValidation type="list" imeMode="disabled" allowBlank="1" showInputMessage="1" showErrorMessage="1" sqref="Y137:Y138">
      <formula1>"無,有"</formula1>
    </dataValidation>
    <dataValidation type="list" allowBlank="1" showInputMessage="1" showErrorMessage="1" sqref="B137:G138 H121:M123">
      <formula1>"電気ヒートポンプ給湯機,潜熱回収型ガス給湯機,潜熱回収型石油給湯機,ガスエンジン給湯機,ヒートポンプ・ガス瞬間式併用型給湯機（ハイブリッド給湯機）,燃料電池"</formula1>
    </dataValidation>
    <dataValidation type="list" allowBlank="1" showInputMessage="1" showErrorMessage="1" sqref="B127:G129">
      <formula1>"ダクト式第一種換気,ダクト式第二種換気,ダクト式第三種換気,壁付け式第一種換気,壁付け式第二種換気,壁付け式第三種換気"</formula1>
    </dataValidation>
    <dataValidation type="list" allowBlank="1" showInputMessage="1" showErrorMessage="1" sqref="B121:B123 B116:G117">
      <formula1>"主たる　居室,全ての　居室"</formula1>
    </dataValidation>
    <dataValidation type="list" allowBlank="1" showInputMessage="1" showErrorMessage="1" sqref="B109:B111">
      <formula1>"主たる　居室,その他　居室"</formula1>
    </dataValidation>
    <dataValidation type="list" showInputMessage="1" showErrorMessage="1" sqref="U31 U33:U34 AA112:AA113 T112:T113 B31:B34 Y9:AA9">
      <formula1>"□,■"</formula1>
    </dataValidation>
    <dataValidation type="list" allowBlank="1" showInputMessage="1" showErrorMessage="1" sqref="AD109:AD111">
      <formula1>"い,ろ,は"</formula1>
    </dataValidation>
    <dataValidation type="list" allowBlank="1" showInputMessage="1" showErrorMessage="1" sqref="W98 W100">
      <formula1>"無,有"</formula1>
    </dataValidation>
    <dataValidation type="custom" imeMode="disabled" allowBlank="1" showInputMessage="1" showErrorMessage="1" errorTitle="入力エラー" error="小数点以下は第二位まで、三位以下四捨五入で入力して下さい。" sqref="AK14:AK15">
      <formula1>AK14-ROUNDDOWN(AK14,2)=0</formula1>
    </dataValidation>
    <dataValidation type="list" allowBlank="1" showInputMessage="1" showErrorMessage="1" sqref="I23:V23">
      <formula1>INDIRECT("地域"&amp;M9)</formula1>
    </dataValidation>
    <dataValidation type="textLength" imeMode="disabled" operator="lessThanOrEqual" allowBlank="1" showInputMessage="1" showErrorMessage="1" sqref="K8:L8 K45:L45">
      <formula1>4</formula1>
    </dataValidation>
    <dataValidation type="custom" imeMode="disabled" allowBlank="1" showInputMessage="1" showErrorMessage="1" error="小数点第二位まで、三位以下切捨てで入力して下さい。" sqref="J10:N10">
      <formula1>J10-ROUNDDOWN(J10,2)=0</formula1>
    </dataValidation>
    <dataValidation type="custom" imeMode="disabled" allowBlank="1" showInputMessage="1" showErrorMessage="1" error="小数点第一位まで、二位以下切上げで入力して下さい。" sqref="M19:R19">
      <formula1>M19-ROUNDDOWN(M19,1)=0</formula1>
    </dataValidation>
    <dataValidation type="custom" imeMode="disabled" allowBlank="1" showInputMessage="1" showErrorMessage="1" error="小数点第二位まで、三位以下切上げで入力して下さい。" sqref="M18:R18 AH93:AK94">
      <formula1>M18-ROUNDDOWN(M18,2)=0</formula1>
    </dataValidation>
    <dataValidation type="custom" imeMode="disabled" operator="lessThanOrEqual" allowBlank="1" showInputMessage="1" showErrorMessage="1" error="小数点第一位まで、二位以下切捨てで入力して下さい。" sqref="AL18:AN19">
      <formula1>AL18-ROUNDDOWN(AL18,1)=0</formula1>
    </dataValidation>
    <dataValidation imeMode="disabled" allowBlank="1" showInputMessage="1" showErrorMessage="1" sqref="AE23:AQ23"/>
    <dataValidation type="custom" imeMode="disabled" allowBlank="1" showInputMessage="1" showErrorMessage="1" error="整数で入力して下さい。" sqref="AM83:AP83">
      <formula1>AM83-ROUNDDOWN(AM83,0)=0</formula1>
    </dataValidation>
    <dataValidation type="list" allowBlank="1" showInputMessage="1" showErrorMessage="1" sqref="N121:O123">
      <formula1>"専用,兼用"</formula1>
    </dataValidation>
    <dataValidation imeMode="halfAlpha" allowBlank="1" showInputMessage="1" showErrorMessage="1" sqref="P109:AC111 P116:Y117 V121:AC123 N127:U129 N137:U138 H152:U154 N159:AD159"/>
    <dataValidation type="custom" imeMode="disabled" allowBlank="1" showInputMessage="1" showErrorMessage="1" error="小数点第二位まで、三位以下切上げで入力して下さい。" sqref="AH88:AK89">
      <formula1>AH88-ROUNDDOWN(AH88,2)=0</formula1>
    </dataValidation>
    <dataValidation type="custom" imeMode="disabled" allowBlank="1" showInputMessage="1" showErrorMessage="1" error="整数で入力して下さい。" sqref="AH90:AK90">
      <formula1>AH90-ROUNDDOWN(AH90,0)=0</formula1>
    </dataValidation>
  </dataValidations>
  <printOptions horizontalCentered="1"/>
  <pageMargins left="0.31496062992125984" right="0.31496062992125984" top="0.74803149606299213" bottom="0.74803149606299213" header="0.31496062992125984" footer="0.31496062992125984"/>
  <pageSetup paperSize="9" scale="71" fitToHeight="0" orientation="portrait" r:id="rId1"/>
  <headerFooter alignWithMargins="0">
    <oddHeader>&amp;L申請用&amp;RVERSION 1.0</oddHeader>
  </headerFooter>
  <rowBreaks count="2" manualBreakCount="2">
    <brk id="48" max="42" man="1"/>
    <brk id="100" max="42" man="1"/>
  </rowBreaks>
  <ignoredErrors>
    <ignoredError sqref="AE15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68"/>
  <sheetViews>
    <sheetView showGridLines="0" view="pageBreakPreview" zoomScale="85" zoomScaleNormal="70" zoomScaleSheetLayoutView="85" workbookViewId="0">
      <selection activeCell="BL6" sqref="BL6"/>
    </sheetView>
  </sheetViews>
  <sheetFormatPr defaultColWidth="2.625" defaultRowHeight="13.5" x14ac:dyDescent="0.15"/>
  <cols>
    <col min="1" max="1" width="4" customWidth="1"/>
    <col min="2" max="3" width="3.125" customWidth="1"/>
    <col min="4" max="4" width="3.25" customWidth="1"/>
    <col min="5" max="25" width="3.125" customWidth="1"/>
    <col min="26" max="37" width="3.5" customWidth="1"/>
    <col min="38" max="42" width="3.125" customWidth="1"/>
    <col min="43" max="43" width="3.25" customWidth="1"/>
    <col min="44" max="48" width="3.25" style="343" customWidth="1"/>
    <col min="49" max="51" width="2.625" style="343"/>
    <col min="52" max="52" width="2.625" style="343" customWidth="1"/>
    <col min="53" max="56" width="2.625" style="343"/>
  </cols>
  <sheetData>
    <row r="1" spans="1:56" s="5" customFormat="1" ht="30" customHeight="1" x14ac:dyDescent="0.15">
      <c r="A1" s="435"/>
      <c r="B1" s="435"/>
      <c r="C1" s="435"/>
      <c r="D1" s="435"/>
      <c r="E1" s="435"/>
      <c r="F1" s="435"/>
      <c r="G1" s="435"/>
      <c r="H1" s="435"/>
      <c r="I1" s="435"/>
      <c r="J1" s="435"/>
      <c r="K1" s="314"/>
      <c r="L1" s="314"/>
      <c r="M1" s="314"/>
      <c r="N1" s="314"/>
      <c r="O1" s="314"/>
      <c r="P1" s="314"/>
      <c r="Q1" s="314"/>
      <c r="R1" s="314"/>
      <c r="S1" s="314"/>
      <c r="T1" s="314"/>
      <c r="U1" s="314"/>
      <c r="V1" s="314"/>
      <c r="W1" s="314"/>
      <c r="X1" s="314"/>
      <c r="Y1" s="314"/>
      <c r="Z1" s="314"/>
      <c r="AA1" s="314"/>
      <c r="AB1" s="314"/>
      <c r="AC1" s="314"/>
      <c r="AD1" s="314"/>
      <c r="AE1" s="854" t="s">
        <v>128</v>
      </c>
      <c r="AF1" s="854"/>
      <c r="AG1" s="854"/>
      <c r="AH1" s="854"/>
      <c r="AI1" s="854"/>
      <c r="AJ1" s="854"/>
      <c r="AK1" s="854"/>
      <c r="AL1" s="854"/>
      <c r="AM1" s="854"/>
      <c r="AN1" s="854"/>
      <c r="AO1" s="854"/>
      <c r="AP1" s="854"/>
      <c r="AQ1" s="854"/>
      <c r="AR1" s="323"/>
      <c r="AS1" s="323"/>
      <c r="AT1" s="323"/>
      <c r="AU1" s="323"/>
      <c r="AV1" s="323"/>
      <c r="AW1" s="323"/>
      <c r="AX1" s="323"/>
      <c r="AY1" s="323"/>
      <c r="AZ1" s="323"/>
      <c r="BA1" s="323"/>
      <c r="BB1" s="323"/>
      <c r="BC1" s="323"/>
      <c r="BD1" s="323"/>
    </row>
    <row r="2" spans="1:56" s="139" customFormat="1" ht="18" customHeight="1" x14ac:dyDescent="0.15">
      <c r="A2" s="437" t="s">
        <v>177</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324"/>
      <c r="AS2" s="325"/>
      <c r="AT2" s="326"/>
      <c r="AU2" s="326"/>
      <c r="AV2" s="326"/>
      <c r="AW2" s="326"/>
      <c r="AX2" s="326"/>
      <c r="AY2" s="326"/>
      <c r="AZ2" s="326"/>
      <c r="BA2" s="326"/>
      <c r="BB2" s="326"/>
      <c r="BC2" s="326"/>
      <c r="BD2" s="326"/>
    </row>
    <row r="3" spans="1:56" s="139" customFormat="1" ht="18" customHeight="1" x14ac:dyDescent="0.15">
      <c r="A3" s="315"/>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t="e">
        <f>IF(#REF!="","",#REF!&amp;"邸"&amp;TEXT(#REF!,"00")&amp;TEXT(#REF!,"00"))</f>
        <v>#REF!</v>
      </c>
      <c r="AQ3" s="315"/>
      <c r="AR3" s="324"/>
      <c r="AS3" s="325"/>
      <c r="AT3" s="326"/>
      <c r="AU3" s="326"/>
      <c r="AV3" s="326"/>
      <c r="AW3" s="326"/>
      <c r="AX3" s="326"/>
      <c r="AY3" s="326"/>
      <c r="AZ3" s="326"/>
      <c r="BA3" s="326"/>
      <c r="BB3" s="326"/>
      <c r="BC3" s="326"/>
      <c r="BD3" s="326"/>
    </row>
    <row r="4" spans="1:56" s="139" customFormat="1" ht="21" customHeight="1" x14ac:dyDescent="0.15">
      <c r="A4" s="438" t="s">
        <v>178</v>
      </c>
      <c r="B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438"/>
      <c r="AM4" s="438"/>
      <c r="AN4" s="438"/>
      <c r="AO4" s="438"/>
      <c r="AP4" s="438"/>
      <c r="AQ4" s="438"/>
      <c r="AR4" s="327"/>
      <c r="AS4" s="325"/>
      <c r="AT4" s="326"/>
      <c r="AU4" s="326"/>
      <c r="AV4" s="326"/>
      <c r="AW4" s="326"/>
      <c r="AX4" s="326"/>
      <c r="AY4" s="326"/>
      <c r="AZ4" s="326"/>
      <c r="BA4" s="326"/>
      <c r="BB4" s="326"/>
      <c r="BC4" s="326"/>
      <c r="BD4" s="326"/>
    </row>
    <row r="5" spans="1:56" s="141" customFormat="1" ht="18" x14ac:dyDescent="0.15">
      <c r="A5" s="140" t="s">
        <v>179</v>
      </c>
      <c r="C5" s="142"/>
      <c r="D5" s="142"/>
      <c r="E5" s="142"/>
      <c r="F5" s="142"/>
      <c r="G5" s="142"/>
      <c r="H5" s="143"/>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328"/>
      <c r="AS5" s="328"/>
      <c r="AT5" s="328"/>
      <c r="AU5" s="328"/>
      <c r="AV5" s="328"/>
      <c r="AW5" s="328"/>
      <c r="AX5" s="328"/>
      <c r="AY5" s="328"/>
      <c r="AZ5" s="328"/>
      <c r="BA5" s="328"/>
      <c r="BB5" s="328"/>
      <c r="BC5" s="328"/>
      <c r="BD5" s="328"/>
    </row>
    <row r="6" spans="1:56" s="141" customFormat="1" ht="21" customHeight="1" x14ac:dyDescent="0.15">
      <c r="A6" s="140"/>
      <c r="C6" s="142"/>
      <c r="D6" s="142"/>
      <c r="E6" s="142"/>
      <c r="F6" s="142"/>
      <c r="G6" s="142"/>
      <c r="H6" s="143"/>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328"/>
      <c r="AS6" s="328"/>
      <c r="AT6" s="328"/>
      <c r="AU6" s="328"/>
      <c r="AV6" s="328"/>
      <c r="AW6" s="328"/>
      <c r="AX6" s="328"/>
      <c r="AY6" s="328"/>
      <c r="AZ6" s="328"/>
      <c r="BA6" s="328"/>
      <c r="BB6" s="328"/>
      <c r="BC6" s="328"/>
      <c r="BD6" s="328"/>
    </row>
    <row r="7" spans="1:56" s="139" customFormat="1" ht="31.5" customHeight="1" x14ac:dyDescent="0.15">
      <c r="A7" s="145"/>
      <c r="B7" s="439" t="s">
        <v>180</v>
      </c>
      <c r="C7" s="439"/>
      <c r="D7" s="439"/>
      <c r="E7" s="439"/>
      <c r="F7" s="439"/>
      <c r="G7" s="917"/>
      <c r="H7" s="918"/>
      <c r="I7" s="918"/>
      <c r="J7" s="918"/>
      <c r="K7" s="918"/>
      <c r="L7" s="918"/>
      <c r="M7" s="918"/>
      <c r="N7" s="918"/>
      <c r="O7" s="919"/>
      <c r="P7" s="439" t="s">
        <v>181</v>
      </c>
      <c r="Q7" s="439"/>
      <c r="R7" s="439"/>
      <c r="S7" s="439"/>
      <c r="T7" s="439"/>
      <c r="U7" s="439"/>
      <c r="V7" s="920" t="e">
        <f>IF(#REF!="","",#REF!)</f>
        <v>#REF!</v>
      </c>
      <c r="W7" s="921"/>
      <c r="X7" s="921"/>
      <c r="Y7" s="921"/>
      <c r="Z7" s="921"/>
      <c r="AA7" s="921"/>
      <c r="AB7" s="921"/>
      <c r="AC7" s="921"/>
      <c r="AD7" s="921"/>
      <c r="AE7" s="921"/>
      <c r="AF7" s="921"/>
      <c r="AG7" s="921"/>
      <c r="AH7" s="921"/>
      <c r="AI7" s="921"/>
      <c r="AJ7" s="921"/>
      <c r="AK7" s="921"/>
      <c r="AL7" s="921"/>
      <c r="AM7" s="921"/>
      <c r="AN7" s="921"/>
      <c r="AO7" s="921"/>
      <c r="AP7" s="921"/>
      <c r="AQ7" s="922"/>
      <c r="AR7" s="326"/>
      <c r="AS7" s="325"/>
      <c r="AT7" s="326"/>
      <c r="AU7" s="326"/>
      <c r="AV7" s="326"/>
      <c r="AW7" s="326"/>
      <c r="AX7" s="326"/>
      <c r="AY7" s="326"/>
      <c r="AZ7" s="326"/>
      <c r="BA7" s="326"/>
      <c r="BB7" s="326"/>
      <c r="BC7" s="326"/>
      <c r="BD7" s="326"/>
    </row>
    <row r="8" spans="1:56" s="148" customFormat="1" ht="32.1" customHeight="1" x14ac:dyDescent="0.15">
      <c r="A8" s="145"/>
      <c r="B8" s="916" t="s">
        <v>182</v>
      </c>
      <c r="C8" s="916"/>
      <c r="D8" s="916"/>
      <c r="E8" s="916"/>
      <c r="F8" s="916"/>
      <c r="G8" s="146" t="s">
        <v>183</v>
      </c>
      <c r="H8" s="433"/>
      <c r="I8" s="433"/>
      <c r="J8" s="147" t="s">
        <v>85</v>
      </c>
      <c r="K8" s="433"/>
      <c r="L8" s="433"/>
      <c r="M8" s="433"/>
      <c r="N8" s="433"/>
      <c r="O8" s="433"/>
      <c r="P8" s="434" t="s">
        <v>185</v>
      </c>
      <c r="Q8" s="434"/>
      <c r="R8" s="433"/>
      <c r="S8" s="433"/>
      <c r="T8" s="433"/>
      <c r="U8" s="433"/>
      <c r="V8" s="433"/>
      <c r="W8" s="434" t="s">
        <v>186</v>
      </c>
      <c r="X8" s="434"/>
      <c r="Y8" s="440"/>
      <c r="Z8" s="440"/>
      <c r="AA8" s="440"/>
      <c r="AB8" s="440"/>
      <c r="AC8" s="440"/>
      <c r="AD8" s="440"/>
      <c r="AE8" s="440"/>
      <c r="AF8" s="440"/>
      <c r="AG8" s="440"/>
      <c r="AH8" s="440"/>
      <c r="AI8" s="440"/>
      <c r="AJ8" s="440"/>
      <c r="AK8" s="440"/>
      <c r="AL8" s="440"/>
      <c r="AM8" s="440"/>
      <c r="AN8" s="440"/>
      <c r="AO8" s="440"/>
      <c r="AP8" s="440"/>
      <c r="AQ8" s="441"/>
      <c r="AR8" s="329"/>
      <c r="AS8" s="330"/>
      <c r="AT8" s="331"/>
      <c r="AU8" s="331"/>
      <c r="AV8" s="331"/>
      <c r="AW8" s="331"/>
      <c r="AX8" s="331"/>
      <c r="AY8" s="331"/>
      <c r="AZ8" s="331"/>
      <c r="BA8" s="331"/>
      <c r="BB8" s="331"/>
      <c r="BC8" s="331"/>
      <c r="BD8" s="331"/>
    </row>
    <row r="9" spans="1:56" s="148" customFormat="1" ht="32.1" customHeight="1" x14ac:dyDescent="0.15">
      <c r="B9" s="912" t="s">
        <v>187</v>
      </c>
      <c r="C9" s="913"/>
      <c r="D9" s="913"/>
      <c r="E9" s="913"/>
      <c r="F9" s="914"/>
      <c r="G9" s="468"/>
      <c r="H9" s="469"/>
      <c r="I9" s="470"/>
      <c r="J9" s="915" t="s">
        <v>188</v>
      </c>
      <c r="K9" s="915"/>
      <c r="L9" s="915"/>
      <c r="M9" s="472">
        <v>3</v>
      </c>
      <c r="N9" s="472"/>
      <c r="O9" s="473"/>
      <c r="P9" s="905" t="s">
        <v>189</v>
      </c>
      <c r="Q9" s="905"/>
      <c r="R9" s="905"/>
      <c r="S9" s="474" t="s">
        <v>419</v>
      </c>
      <c r="T9" s="474"/>
      <c r="U9" s="474"/>
      <c r="V9" s="864" t="s">
        <v>190</v>
      </c>
      <c r="W9" s="864"/>
      <c r="X9" s="864"/>
      <c r="Y9" s="476" t="s">
        <v>191</v>
      </c>
      <c r="Z9" s="477"/>
      <c r="AA9" s="478"/>
      <c r="AB9" s="899" t="s">
        <v>192</v>
      </c>
      <c r="AC9" s="900"/>
      <c r="AD9" s="901"/>
      <c r="AE9" s="902" t="s">
        <v>418</v>
      </c>
      <c r="AF9" s="903"/>
      <c r="AG9" s="903"/>
      <c r="AH9" s="903"/>
      <c r="AI9" s="903"/>
      <c r="AJ9" s="903"/>
      <c r="AK9" s="903"/>
      <c r="AL9" s="903"/>
      <c r="AM9" s="903"/>
      <c r="AN9" s="903"/>
      <c r="AO9" s="903"/>
      <c r="AP9" s="903"/>
      <c r="AQ9" s="904"/>
      <c r="AR9" s="332"/>
      <c r="AS9" s="328"/>
      <c r="AT9" s="331"/>
      <c r="AU9" s="331"/>
      <c r="AV9" s="331"/>
      <c r="AW9" s="331"/>
      <c r="AX9" s="331"/>
      <c r="AY9" s="331"/>
      <c r="AZ9" s="331"/>
      <c r="BA9" s="331"/>
      <c r="BB9" s="331"/>
      <c r="BC9" s="331"/>
      <c r="BD9" s="331"/>
    </row>
    <row r="10" spans="1:56" s="148" customFormat="1" ht="32.1" customHeight="1" x14ac:dyDescent="0.15">
      <c r="B10" s="905" t="s">
        <v>193</v>
      </c>
      <c r="C10" s="905"/>
      <c r="D10" s="905"/>
      <c r="E10" s="452" t="s">
        <v>191</v>
      </c>
      <c r="F10" s="453"/>
      <c r="G10" s="906" t="s">
        <v>194</v>
      </c>
      <c r="H10" s="907"/>
      <c r="I10" s="908"/>
      <c r="J10" s="909"/>
      <c r="K10" s="910"/>
      <c r="L10" s="910"/>
      <c r="M10" s="910"/>
      <c r="N10" s="910"/>
      <c r="O10" s="149" t="s">
        <v>195</v>
      </c>
      <c r="P10" s="906" t="s">
        <v>196</v>
      </c>
      <c r="Q10" s="907"/>
      <c r="R10" s="908"/>
      <c r="S10" s="459"/>
      <c r="T10" s="460"/>
      <c r="U10" s="460"/>
      <c r="V10" s="460"/>
      <c r="W10" s="460"/>
      <c r="X10" s="460"/>
      <c r="Y10" s="460"/>
      <c r="Z10" s="460"/>
      <c r="AA10" s="461"/>
      <c r="AB10" s="906" t="s">
        <v>197</v>
      </c>
      <c r="AC10" s="907"/>
      <c r="AD10" s="908"/>
      <c r="AE10" s="909"/>
      <c r="AF10" s="910"/>
      <c r="AG10" s="910"/>
      <c r="AH10" s="910"/>
      <c r="AI10" s="910"/>
      <c r="AJ10" s="910"/>
      <c r="AK10" s="910"/>
      <c r="AL10" s="910"/>
      <c r="AM10" s="910"/>
      <c r="AN10" s="910"/>
      <c r="AO10" s="910"/>
      <c r="AP10" s="910"/>
      <c r="AQ10" s="911"/>
      <c r="AR10" s="332"/>
      <c r="AS10" s="328"/>
      <c r="AT10" s="331"/>
      <c r="AU10" s="331"/>
      <c r="AV10" s="331"/>
      <c r="AW10" s="331"/>
      <c r="AX10" s="331"/>
      <c r="AY10" s="331"/>
      <c r="AZ10" s="331"/>
      <c r="BA10" s="331"/>
      <c r="BB10" s="331"/>
      <c r="BC10" s="331"/>
      <c r="BD10" s="331"/>
    </row>
    <row r="11" spans="1:56" s="141" customFormat="1" ht="32.1" customHeight="1" x14ac:dyDescent="0.15">
      <c r="B11" s="893" t="s">
        <v>198</v>
      </c>
      <c r="C11" s="894"/>
      <c r="D11" s="894"/>
      <c r="E11" s="894"/>
      <c r="F11" s="894"/>
      <c r="G11" s="894"/>
      <c r="H11" s="894"/>
      <c r="I11" s="895"/>
      <c r="J11" s="321" t="s">
        <v>191</v>
      </c>
      <c r="K11" s="490" t="s">
        <v>200</v>
      </c>
      <c r="L11" s="491"/>
      <c r="M11" s="491"/>
      <c r="N11" s="491"/>
      <c r="O11" s="321" t="s">
        <v>191</v>
      </c>
      <c r="P11" s="490" t="s">
        <v>201</v>
      </c>
      <c r="Q11" s="491"/>
      <c r="R11" s="491"/>
      <c r="S11" s="491"/>
      <c r="T11" s="321" t="s">
        <v>191</v>
      </c>
      <c r="U11" s="492" t="s">
        <v>202</v>
      </c>
      <c r="V11" s="492"/>
      <c r="W11" s="492"/>
      <c r="X11" s="321" t="s">
        <v>191</v>
      </c>
      <c r="Y11" s="492" t="s">
        <v>203</v>
      </c>
      <c r="Z11" s="492"/>
      <c r="AA11" s="492"/>
      <c r="AB11" s="896" t="s">
        <v>204</v>
      </c>
      <c r="AC11" s="897"/>
      <c r="AD11" s="897"/>
      <c r="AE11" s="897"/>
      <c r="AF11" s="897"/>
      <c r="AG11" s="897"/>
      <c r="AH11" s="897"/>
      <c r="AI11" s="897"/>
      <c r="AJ11" s="898"/>
      <c r="AK11" s="501" t="s">
        <v>191</v>
      </c>
      <c r="AL11" s="502"/>
      <c r="AM11" s="479" t="s">
        <v>205</v>
      </c>
      <c r="AN11" s="480"/>
      <c r="AO11" s="892">
        <v>10</v>
      </c>
      <c r="AP11" s="892"/>
      <c r="AQ11" s="150" t="s">
        <v>206</v>
      </c>
      <c r="AR11" s="332"/>
      <c r="AS11" s="328"/>
      <c r="AT11" s="328"/>
      <c r="AU11" s="328"/>
      <c r="AV11" s="328"/>
      <c r="AW11" s="328"/>
      <c r="AX11" s="328"/>
      <c r="AY11" s="328"/>
      <c r="AZ11" s="328"/>
      <c r="BA11" s="328"/>
      <c r="BB11" s="328"/>
      <c r="BC11" s="328"/>
      <c r="BD11" s="328"/>
    </row>
    <row r="12" spans="1:56" s="139" customFormat="1" ht="21" customHeight="1" x14ac:dyDescent="0.15">
      <c r="A12" s="145"/>
      <c r="B12" s="145"/>
      <c r="C12" s="145"/>
      <c r="D12" s="145"/>
      <c r="E12" s="145"/>
      <c r="F12" s="145"/>
      <c r="G12" s="145"/>
      <c r="H12" s="145"/>
      <c r="I12" s="145"/>
      <c r="M12" s="145"/>
      <c r="N12" s="151"/>
      <c r="O12" s="145"/>
      <c r="P12" s="145"/>
      <c r="Q12" s="145"/>
      <c r="R12" s="145"/>
      <c r="S12" s="152"/>
      <c r="T12" s="145"/>
      <c r="U12" s="145"/>
      <c r="V12" s="145"/>
      <c r="W12" s="145"/>
      <c r="X12" s="145"/>
      <c r="Y12" s="145"/>
      <c r="Z12" s="145"/>
      <c r="AA12" s="145"/>
      <c r="AB12" s="145"/>
      <c r="AC12" s="145"/>
      <c r="AD12" s="145"/>
      <c r="AE12" s="145"/>
      <c r="AF12" s="153"/>
      <c r="AG12" s="153"/>
      <c r="AH12" s="153"/>
      <c r="AI12" s="153"/>
      <c r="AJ12" s="153"/>
      <c r="AK12" s="153"/>
      <c r="AL12" s="153"/>
      <c r="AM12" s="153"/>
      <c r="AN12" s="153"/>
      <c r="AO12" s="153"/>
      <c r="AP12" s="153"/>
      <c r="AQ12" s="153"/>
      <c r="AR12" s="332"/>
      <c r="AS12" s="325"/>
      <c r="AT12" s="326"/>
      <c r="AU12" s="326"/>
      <c r="AV12" s="326"/>
      <c r="AW12" s="326"/>
      <c r="AX12" s="326"/>
      <c r="AY12" s="326"/>
      <c r="AZ12" s="326"/>
      <c r="BA12" s="326"/>
      <c r="BB12" s="326"/>
      <c r="BC12" s="325"/>
      <c r="BD12" s="326"/>
    </row>
    <row r="13" spans="1:56" s="139" customFormat="1" ht="23.25" customHeight="1" x14ac:dyDescent="0.15">
      <c r="A13" s="140" t="s">
        <v>207</v>
      </c>
      <c r="B13" s="154"/>
      <c r="C13" s="154"/>
      <c r="D13" s="154"/>
      <c r="E13" s="154"/>
      <c r="F13" s="154"/>
      <c r="G13" s="154"/>
      <c r="H13" s="154"/>
      <c r="I13" s="154"/>
      <c r="J13" s="138"/>
      <c r="K13" s="138"/>
      <c r="M13" s="483" t="s">
        <v>208</v>
      </c>
      <c r="N13" s="483"/>
      <c r="O13" s="483"/>
      <c r="P13" s="483"/>
      <c r="Q13" s="483"/>
      <c r="R13" s="483"/>
      <c r="S13" s="484" t="s">
        <v>209</v>
      </c>
      <c r="T13" s="484"/>
      <c r="U13" s="484"/>
      <c r="V13" s="484"/>
      <c r="W13" s="484"/>
      <c r="X13" s="484"/>
      <c r="Y13" s="484" t="s">
        <v>210</v>
      </c>
      <c r="Z13" s="484"/>
      <c r="AA13" s="484"/>
      <c r="AB13" s="484"/>
      <c r="AC13" s="484"/>
      <c r="AD13" s="484"/>
      <c r="AE13" s="484" t="s">
        <v>211</v>
      </c>
      <c r="AF13" s="484"/>
      <c r="AG13" s="484"/>
      <c r="AH13" s="484"/>
      <c r="AI13" s="484"/>
      <c r="AJ13" s="484"/>
      <c r="AK13" s="484" t="s">
        <v>212</v>
      </c>
      <c r="AL13" s="484"/>
      <c r="AM13" s="484"/>
      <c r="AN13" s="484"/>
      <c r="AO13" s="484"/>
      <c r="AP13" s="484"/>
      <c r="AQ13" s="484"/>
      <c r="AR13" s="326"/>
      <c r="AS13" s="325"/>
      <c r="AT13" s="326"/>
      <c r="AU13" s="326"/>
      <c r="AV13" s="326"/>
      <c r="AW13" s="326"/>
      <c r="AX13" s="326"/>
      <c r="AY13" s="326"/>
      <c r="AZ13" s="326"/>
      <c r="BA13" s="326"/>
      <c r="BB13" s="326"/>
      <c r="BC13" s="326"/>
      <c r="BD13" s="326"/>
    </row>
    <row r="14" spans="1:56" s="139" customFormat="1" ht="35.1" customHeight="1" x14ac:dyDescent="0.15">
      <c r="A14" s="155"/>
      <c r="B14" s="511" t="s">
        <v>213</v>
      </c>
      <c r="C14" s="511"/>
      <c r="D14" s="511"/>
      <c r="E14" s="511"/>
      <c r="F14" s="511"/>
      <c r="G14" s="511"/>
      <c r="H14" s="511"/>
      <c r="I14" s="511"/>
      <c r="J14" s="511"/>
      <c r="K14" s="511"/>
      <c r="M14" s="512" t="s">
        <v>214</v>
      </c>
      <c r="N14" s="513"/>
      <c r="O14" s="513"/>
      <c r="P14" s="513"/>
      <c r="Q14" s="513"/>
      <c r="R14" s="513"/>
      <c r="S14" s="482">
        <v>78.66</v>
      </c>
      <c r="T14" s="482"/>
      <c r="U14" s="482"/>
      <c r="V14" s="482"/>
      <c r="W14" s="482"/>
      <c r="X14" s="482"/>
      <c r="Y14" s="482">
        <v>60.15</v>
      </c>
      <c r="Z14" s="482"/>
      <c r="AA14" s="482"/>
      <c r="AB14" s="482"/>
      <c r="AC14" s="482"/>
      <c r="AD14" s="482"/>
      <c r="AE14" s="482"/>
      <c r="AF14" s="482"/>
      <c r="AG14" s="482"/>
      <c r="AH14" s="482"/>
      <c r="AI14" s="482"/>
      <c r="AJ14" s="482"/>
      <c r="AK14" s="482">
        <f>ROUND(IF(S14="",0,ROUND(S14,2)) + IF(Y14="",0,ROUND(Y14,2)) + IF(AE14="",0,ROUND(AE14,2)),2)</f>
        <v>138.81</v>
      </c>
      <c r="AL14" s="482"/>
      <c r="AM14" s="482"/>
      <c r="AN14" s="482"/>
      <c r="AO14" s="482"/>
      <c r="AP14" s="482"/>
      <c r="AQ14" s="482"/>
      <c r="AR14" s="326"/>
      <c r="AS14" s="325"/>
      <c r="AT14" s="326"/>
      <c r="AU14" s="326"/>
      <c r="AV14" s="326"/>
      <c r="AW14" s="326"/>
      <c r="AX14" s="326"/>
      <c r="AY14" s="326"/>
      <c r="AZ14" s="326"/>
      <c r="BA14" s="326"/>
      <c r="BB14" s="326"/>
      <c r="BC14" s="326"/>
      <c r="BD14" s="326"/>
    </row>
    <row r="15" spans="1:56" s="139" customFormat="1" ht="35.1" customHeight="1" x14ac:dyDescent="0.15">
      <c r="A15" s="155"/>
      <c r="B15" s="511"/>
      <c r="C15" s="511"/>
      <c r="D15" s="511"/>
      <c r="E15" s="511"/>
      <c r="F15" s="511"/>
      <c r="G15" s="511"/>
      <c r="H15" s="511"/>
      <c r="I15" s="511"/>
      <c r="J15" s="511"/>
      <c r="K15" s="511"/>
      <c r="M15" s="156"/>
      <c r="N15" s="485" t="s">
        <v>215</v>
      </c>
      <c r="O15" s="485"/>
      <c r="P15" s="485"/>
      <c r="Q15" s="485"/>
      <c r="R15" s="486"/>
      <c r="S15" s="482">
        <v>46.37</v>
      </c>
      <c r="T15" s="482"/>
      <c r="U15" s="482"/>
      <c r="V15" s="482"/>
      <c r="W15" s="482"/>
      <c r="X15" s="482"/>
      <c r="Y15" s="482">
        <v>18.39</v>
      </c>
      <c r="Z15" s="482"/>
      <c r="AA15" s="482"/>
      <c r="AB15" s="482"/>
      <c r="AC15" s="482"/>
      <c r="AD15" s="482"/>
      <c r="AE15" s="482"/>
      <c r="AF15" s="482"/>
      <c r="AG15" s="482"/>
      <c r="AH15" s="482"/>
      <c r="AI15" s="482"/>
      <c r="AJ15" s="482"/>
      <c r="AK15" s="482">
        <f>ROUND(IF(S15="",0,ROUND(S15,2)) + IF(Y15="",0,ROUND(Y15,2)) + IF(AE15="",0,ROUND(AE15,2)),2)</f>
        <v>64.760000000000005</v>
      </c>
      <c r="AL15" s="482"/>
      <c r="AM15" s="482"/>
      <c r="AN15" s="482"/>
      <c r="AO15" s="482"/>
      <c r="AP15" s="482"/>
      <c r="AQ15" s="482"/>
      <c r="AR15" s="326"/>
      <c r="AS15" s="325"/>
      <c r="AT15" s="326"/>
      <c r="AU15" s="326"/>
      <c r="AV15" s="326"/>
      <c r="AW15" s="326"/>
      <c r="AX15" s="326"/>
      <c r="AY15" s="326"/>
      <c r="AZ15" s="326"/>
      <c r="BA15" s="326"/>
      <c r="BB15" s="326"/>
      <c r="BC15" s="326"/>
      <c r="BD15" s="326"/>
    </row>
    <row r="16" spans="1:56" s="139" customFormat="1" ht="21" customHeight="1" x14ac:dyDescent="0.15">
      <c r="F16" s="157"/>
      <c r="G16" s="157"/>
      <c r="I16" s="157"/>
      <c r="J16" s="158"/>
      <c r="K16" s="158"/>
      <c r="L16" s="158"/>
      <c r="M16" s="157"/>
      <c r="N16" s="159"/>
      <c r="O16" s="159"/>
      <c r="P16" s="159"/>
      <c r="Q16" s="160"/>
      <c r="R16" s="160"/>
      <c r="AP16" s="157"/>
      <c r="AR16" s="326"/>
      <c r="AS16" s="325"/>
      <c r="AT16" s="326"/>
      <c r="AU16" s="326"/>
      <c r="AV16" s="326"/>
      <c r="AW16" s="326"/>
      <c r="AX16" s="326"/>
      <c r="AY16" s="326"/>
      <c r="AZ16" s="326"/>
      <c r="BA16" s="326"/>
      <c r="BB16" s="326"/>
      <c r="BC16" s="326"/>
      <c r="BD16" s="326"/>
    </row>
    <row r="17" spans="1:56" s="139" customFormat="1" ht="23.25" customHeight="1" x14ac:dyDescent="0.15">
      <c r="A17" s="140" t="s">
        <v>216</v>
      </c>
      <c r="C17" s="158"/>
      <c r="D17" s="158"/>
      <c r="E17" s="158"/>
      <c r="F17" s="161"/>
      <c r="G17" s="157"/>
      <c r="H17" s="159"/>
      <c r="I17" s="159"/>
      <c r="W17" s="504"/>
      <c r="X17" s="504"/>
      <c r="Y17" s="504"/>
      <c r="Z17" s="504"/>
      <c r="AA17" s="504"/>
      <c r="AB17" s="504"/>
      <c r="AC17" s="504"/>
      <c r="AD17" s="162"/>
      <c r="AE17" s="162"/>
      <c r="AF17" s="162"/>
      <c r="AG17" s="162"/>
      <c r="AH17" s="162"/>
      <c r="AI17" s="162"/>
      <c r="AJ17" s="162"/>
      <c r="AK17" s="162"/>
      <c r="AL17" s="505"/>
      <c r="AM17" s="505"/>
      <c r="AN17" s="505"/>
      <c r="AO17" s="505"/>
      <c r="AP17" s="505"/>
      <c r="AQ17" s="505"/>
      <c r="AR17" s="326"/>
      <c r="AS17" s="325"/>
      <c r="AT17" s="326"/>
      <c r="AU17" s="326"/>
      <c r="AV17" s="326"/>
      <c r="AW17" s="326"/>
      <c r="AX17" s="326"/>
      <c r="AY17" s="326"/>
      <c r="AZ17" s="326"/>
      <c r="BA17" s="326"/>
      <c r="BB17" s="326"/>
      <c r="BC17" s="326"/>
      <c r="BD17" s="326"/>
    </row>
    <row r="18" spans="1:56" s="139" customFormat="1" ht="35.1" customHeight="1" x14ac:dyDescent="0.15">
      <c r="A18" s="163"/>
      <c r="B18" s="500" t="s">
        <v>217</v>
      </c>
      <c r="C18" s="500"/>
      <c r="D18" s="500"/>
      <c r="E18" s="500"/>
      <c r="F18" s="500"/>
      <c r="G18" s="500"/>
      <c r="H18" s="500"/>
      <c r="I18" s="500"/>
      <c r="J18" s="500"/>
      <c r="K18" s="500"/>
      <c r="L18" s="500"/>
      <c r="M18" s="889">
        <v>0.5</v>
      </c>
      <c r="N18" s="889"/>
      <c r="O18" s="889"/>
      <c r="P18" s="889"/>
      <c r="Q18" s="889"/>
      <c r="R18" s="889"/>
      <c r="S18" s="500" t="s">
        <v>218</v>
      </c>
      <c r="T18" s="500"/>
      <c r="U18" s="500"/>
      <c r="V18" s="500"/>
      <c r="W18" s="500"/>
      <c r="X18" s="500"/>
      <c r="Y18" s="500"/>
      <c r="Z18" s="500"/>
      <c r="AA18" s="500"/>
      <c r="AB18" s="500"/>
      <c r="AC18" s="500"/>
      <c r="AD18" s="500"/>
      <c r="AE18" s="500"/>
      <c r="AF18" s="500"/>
      <c r="AG18" s="500"/>
      <c r="AH18" s="500"/>
      <c r="AI18" s="500"/>
      <c r="AJ18" s="500"/>
      <c r="AK18" s="500"/>
      <c r="AL18" s="890">
        <v>20</v>
      </c>
      <c r="AM18" s="891"/>
      <c r="AN18" s="891"/>
      <c r="AO18" s="509" t="s">
        <v>219</v>
      </c>
      <c r="AP18" s="509"/>
      <c r="AQ18" s="510"/>
      <c r="AR18" s="326"/>
      <c r="AS18" s="325"/>
      <c r="AT18" s="326"/>
      <c r="AU18" s="326"/>
      <c r="AV18" s="326"/>
      <c r="AW18" s="326"/>
      <c r="AX18" s="326"/>
      <c r="AY18" s="326"/>
      <c r="AZ18" s="326"/>
      <c r="BA18" s="326"/>
      <c r="BB18" s="326"/>
      <c r="BC18" s="326"/>
      <c r="BD18" s="326"/>
    </row>
    <row r="19" spans="1:56" s="139" customFormat="1" ht="35.1" customHeight="1" x14ac:dyDescent="0.15">
      <c r="A19" s="163"/>
      <c r="B19" s="496" t="s">
        <v>220</v>
      </c>
      <c r="C19" s="496"/>
      <c r="D19" s="496"/>
      <c r="E19" s="496"/>
      <c r="F19" s="496"/>
      <c r="G19" s="496"/>
      <c r="H19" s="496"/>
      <c r="I19" s="496"/>
      <c r="J19" s="496"/>
      <c r="K19" s="496"/>
      <c r="L19" s="496"/>
      <c r="M19" s="884"/>
      <c r="N19" s="885"/>
      <c r="O19" s="885"/>
      <c r="P19" s="885"/>
      <c r="Q19" s="885"/>
      <c r="R19" s="886"/>
      <c r="S19" s="500" t="s">
        <v>221</v>
      </c>
      <c r="T19" s="500"/>
      <c r="U19" s="500"/>
      <c r="V19" s="500"/>
      <c r="W19" s="500"/>
      <c r="X19" s="500"/>
      <c r="Y19" s="500"/>
      <c r="Z19" s="500"/>
      <c r="AA19" s="500"/>
      <c r="AB19" s="500"/>
      <c r="AC19" s="500"/>
      <c r="AD19" s="500"/>
      <c r="AE19" s="500"/>
      <c r="AF19" s="500"/>
      <c r="AG19" s="500"/>
      <c r="AH19" s="500"/>
      <c r="AI19" s="500"/>
      <c r="AJ19" s="500"/>
      <c r="AK19" s="500"/>
      <c r="AL19" s="887">
        <v>100</v>
      </c>
      <c r="AM19" s="888"/>
      <c r="AN19" s="888"/>
      <c r="AO19" s="509" t="s">
        <v>219</v>
      </c>
      <c r="AP19" s="509"/>
      <c r="AQ19" s="510"/>
      <c r="AR19" s="326"/>
      <c r="AS19" s="325"/>
      <c r="AT19" s="326"/>
      <c r="AU19" s="326"/>
      <c r="AV19" s="326"/>
      <c r="AW19" s="326"/>
      <c r="AX19" s="326"/>
      <c r="AY19" s="326"/>
      <c r="AZ19" s="326"/>
      <c r="BA19" s="326"/>
      <c r="BB19" s="326"/>
      <c r="BC19" s="326"/>
      <c r="BD19" s="326"/>
    </row>
    <row r="20" spans="1:56" s="139" customFormat="1" ht="21" customHeight="1" x14ac:dyDescent="0.15">
      <c r="A20" s="158"/>
      <c r="C20" s="158"/>
      <c r="D20" s="158"/>
      <c r="E20" s="158"/>
      <c r="F20" s="158"/>
      <c r="H20" s="138"/>
      <c r="I20" s="138"/>
      <c r="R20" s="138"/>
      <c r="S20" s="138"/>
      <c r="T20" s="138"/>
      <c r="U20" s="138"/>
      <c r="AL20" s="138"/>
      <c r="AO20" s="164"/>
      <c r="AP20" s="164"/>
      <c r="AR20" s="326"/>
      <c r="AS20" s="325"/>
      <c r="AT20" s="326"/>
      <c r="AU20" s="326"/>
      <c r="AV20" s="326"/>
      <c r="AW20" s="326"/>
      <c r="AX20" s="326"/>
      <c r="AY20" s="326"/>
      <c r="AZ20" s="326"/>
      <c r="BA20" s="326"/>
      <c r="BB20" s="326"/>
      <c r="BC20" s="326"/>
      <c r="BD20" s="326"/>
    </row>
    <row r="21" spans="1:56" s="138" customFormat="1" ht="18" customHeight="1" x14ac:dyDescent="0.15">
      <c r="A21" s="140" t="s">
        <v>222</v>
      </c>
      <c r="C21" s="161"/>
      <c r="D21" s="158"/>
      <c r="E21" s="158"/>
      <c r="F21" s="165"/>
      <c r="G21" s="166"/>
      <c r="H21" s="158"/>
      <c r="I21" s="166"/>
      <c r="J21" s="158"/>
      <c r="K21" s="158"/>
      <c r="L21" s="158"/>
      <c r="M21" s="166"/>
      <c r="N21" s="159"/>
      <c r="O21" s="159"/>
      <c r="P21" s="159"/>
      <c r="Q21" s="160"/>
      <c r="R21" s="160"/>
      <c r="S21" s="535"/>
      <c r="T21" s="535"/>
      <c r="U21" s="535"/>
      <c r="V21" s="535"/>
      <c r="W21" s="535"/>
      <c r="X21" s="535"/>
      <c r="Y21" s="535"/>
      <c r="Z21" s="535"/>
      <c r="AA21" s="167"/>
      <c r="AB21" s="167"/>
      <c r="AC21" s="167"/>
      <c r="AD21" s="167"/>
      <c r="AE21" s="167"/>
      <c r="AF21" s="167"/>
      <c r="AG21" s="167"/>
      <c r="AH21" s="167"/>
      <c r="AI21" s="167"/>
      <c r="AJ21" s="167"/>
      <c r="AK21" s="168"/>
      <c r="AL21" s="169"/>
      <c r="AM21" s="168"/>
      <c r="AN21" s="168"/>
      <c r="AO21" s="166"/>
      <c r="AP21" s="166"/>
      <c r="AR21" s="325"/>
      <c r="AS21" s="325"/>
      <c r="AT21" s="325"/>
      <c r="AU21" s="325"/>
      <c r="AV21" s="325"/>
      <c r="AW21" s="325"/>
      <c r="AX21" s="325"/>
      <c r="AY21" s="325"/>
      <c r="AZ21" s="325"/>
      <c r="BA21" s="325"/>
      <c r="BB21" s="325"/>
      <c r="BC21" s="325"/>
      <c r="BD21" s="325"/>
    </row>
    <row r="22" spans="1:56" s="138" customFormat="1" ht="9.75" customHeight="1" x14ac:dyDescent="0.15">
      <c r="A22" s="166"/>
      <c r="B22" s="163"/>
      <c r="C22" s="161"/>
      <c r="D22" s="158"/>
      <c r="E22" s="158"/>
      <c r="F22" s="165"/>
      <c r="G22" s="166"/>
      <c r="H22" s="158"/>
      <c r="I22" s="166"/>
      <c r="J22" s="158"/>
      <c r="K22" s="158"/>
      <c r="L22" s="158"/>
      <c r="M22" s="166"/>
      <c r="N22" s="159"/>
      <c r="O22" s="159"/>
      <c r="P22" s="159"/>
      <c r="Q22" s="160"/>
      <c r="R22" s="160"/>
      <c r="S22" s="317"/>
      <c r="T22" s="317"/>
      <c r="U22" s="317"/>
      <c r="V22" s="317"/>
      <c r="W22" s="317"/>
      <c r="X22" s="317"/>
      <c r="Y22" s="317"/>
      <c r="Z22" s="317"/>
      <c r="AA22" s="167"/>
      <c r="AB22" s="167"/>
      <c r="AC22" s="167"/>
      <c r="AD22" s="167"/>
      <c r="AE22" s="167"/>
      <c r="AF22" s="167"/>
      <c r="AG22" s="167"/>
      <c r="AH22" s="167"/>
      <c r="AI22" s="167"/>
      <c r="AJ22" s="167"/>
      <c r="AK22" s="168"/>
      <c r="AL22" s="169"/>
      <c r="AM22" s="157"/>
      <c r="AN22" s="157"/>
      <c r="AO22" s="157"/>
      <c r="AP22" s="157"/>
      <c r="AR22" s="325"/>
      <c r="AS22" s="325"/>
      <c r="AT22" s="325"/>
      <c r="AU22" s="325"/>
      <c r="AV22" s="325"/>
      <c r="AW22" s="325"/>
      <c r="AX22" s="325"/>
      <c r="AY22" s="325"/>
      <c r="AZ22" s="325"/>
      <c r="BA22" s="325"/>
      <c r="BB22" s="325"/>
      <c r="BC22" s="325"/>
      <c r="BD22" s="325"/>
    </row>
    <row r="23" spans="1:56" s="138" customFormat="1" ht="30" customHeight="1" x14ac:dyDescent="0.15">
      <c r="A23" s="166"/>
      <c r="B23" s="439" t="s">
        <v>223</v>
      </c>
      <c r="C23" s="439"/>
      <c r="D23" s="439"/>
      <c r="E23" s="439"/>
      <c r="F23" s="439"/>
      <c r="G23" s="439"/>
      <c r="H23" s="439"/>
      <c r="I23" s="881" t="s">
        <v>72</v>
      </c>
      <c r="J23" s="882"/>
      <c r="K23" s="882"/>
      <c r="L23" s="882"/>
      <c r="M23" s="882"/>
      <c r="N23" s="882"/>
      <c r="O23" s="882"/>
      <c r="P23" s="882"/>
      <c r="Q23" s="882"/>
      <c r="R23" s="882"/>
      <c r="S23" s="882"/>
      <c r="T23" s="882"/>
      <c r="U23" s="882"/>
      <c r="V23" s="883"/>
      <c r="W23" s="439" t="s">
        <v>224</v>
      </c>
      <c r="X23" s="439"/>
      <c r="Y23" s="439"/>
      <c r="Z23" s="439"/>
      <c r="AA23" s="439"/>
      <c r="AB23" s="439"/>
      <c r="AC23" s="439"/>
      <c r="AD23" s="439"/>
      <c r="AE23" s="881"/>
      <c r="AF23" s="882"/>
      <c r="AG23" s="882"/>
      <c r="AH23" s="882"/>
      <c r="AI23" s="882"/>
      <c r="AJ23" s="882"/>
      <c r="AK23" s="882"/>
      <c r="AL23" s="882"/>
      <c r="AM23" s="882"/>
      <c r="AN23" s="882"/>
      <c r="AO23" s="882"/>
      <c r="AP23" s="882"/>
      <c r="AQ23" s="883"/>
      <c r="AR23" s="325"/>
      <c r="AS23" s="326"/>
      <c r="AT23" s="325"/>
      <c r="AU23" s="325"/>
      <c r="AV23" s="325"/>
      <c r="AW23" s="325"/>
      <c r="AX23" s="325"/>
      <c r="AY23" s="325"/>
      <c r="AZ23" s="325"/>
      <c r="BA23" s="325"/>
      <c r="BB23" s="325"/>
      <c r="BC23" s="325"/>
      <c r="BD23" s="325"/>
    </row>
    <row r="24" spans="1:56" s="138" customFormat="1" ht="9.75" customHeight="1" x14ac:dyDescent="0.15">
      <c r="A24" s="166"/>
      <c r="B24" s="163"/>
      <c r="C24" s="161"/>
      <c r="D24" s="158"/>
      <c r="E24" s="158"/>
      <c r="F24" s="165"/>
      <c r="G24" s="166"/>
      <c r="H24" s="158"/>
      <c r="I24" s="166"/>
      <c r="J24" s="158"/>
      <c r="K24" s="158"/>
      <c r="L24" s="158"/>
      <c r="M24" s="166"/>
      <c r="N24" s="159"/>
      <c r="O24" s="159"/>
      <c r="P24" s="159"/>
      <c r="Q24" s="160"/>
      <c r="R24" s="160"/>
      <c r="S24" s="317"/>
      <c r="T24" s="317"/>
      <c r="U24" s="317"/>
      <c r="V24" s="317"/>
      <c r="W24" s="317"/>
      <c r="X24" s="317"/>
      <c r="Y24" s="317"/>
      <c r="Z24" s="317"/>
      <c r="AA24" s="167"/>
      <c r="AB24" s="167"/>
      <c r="AC24" s="167"/>
      <c r="AD24" s="167"/>
      <c r="AE24" s="167"/>
      <c r="AF24" s="167"/>
      <c r="AG24" s="167"/>
      <c r="AH24" s="167"/>
      <c r="AI24" s="167"/>
      <c r="AJ24" s="167"/>
      <c r="AK24" s="168"/>
      <c r="AL24" s="169"/>
      <c r="AM24" s="157"/>
      <c r="AN24" s="157"/>
      <c r="AO24" s="157"/>
      <c r="AP24" s="157"/>
      <c r="AR24" s="325"/>
      <c r="AS24" s="325"/>
      <c r="AT24" s="325"/>
      <c r="AU24" s="325"/>
      <c r="AV24" s="325"/>
      <c r="AW24" s="325"/>
      <c r="AX24" s="325"/>
      <c r="AY24" s="325"/>
      <c r="AZ24" s="325"/>
      <c r="BA24" s="325"/>
      <c r="BB24" s="325"/>
      <c r="BC24" s="325"/>
      <c r="BD24" s="325"/>
    </row>
    <row r="25" spans="1:56" s="139" customFormat="1" ht="18" customHeight="1" x14ac:dyDescent="0.15">
      <c r="A25" s="163"/>
      <c r="B25" s="517"/>
      <c r="C25" s="517"/>
      <c r="D25" s="517"/>
      <c r="E25" s="517"/>
      <c r="F25" s="517"/>
      <c r="G25" s="517"/>
      <c r="H25" s="517"/>
      <c r="I25" s="517"/>
      <c r="J25" s="517"/>
      <c r="K25" s="517"/>
      <c r="L25" s="517"/>
      <c r="M25" s="517"/>
      <c r="N25" s="517"/>
      <c r="O25" s="517"/>
      <c r="P25" s="517"/>
      <c r="Q25" s="517"/>
      <c r="R25" s="517"/>
      <c r="S25" s="517"/>
      <c r="T25" s="517"/>
      <c r="U25" s="517"/>
      <c r="V25" s="518"/>
      <c r="W25" s="519" t="s">
        <v>225</v>
      </c>
      <c r="X25" s="520"/>
      <c r="Y25" s="520"/>
      <c r="Z25" s="520"/>
      <c r="AA25" s="520"/>
      <c r="AB25" s="520"/>
      <c r="AC25" s="520" t="s">
        <v>226</v>
      </c>
      <c r="AD25" s="520"/>
      <c r="AE25" s="520"/>
      <c r="AF25" s="520"/>
      <c r="AG25" s="520"/>
      <c r="AH25" s="520"/>
      <c r="AI25" s="520"/>
      <c r="AJ25" s="521" t="s">
        <v>227</v>
      </c>
      <c r="AK25" s="522"/>
      <c r="AL25" s="522"/>
      <c r="AM25" s="522"/>
      <c r="AN25" s="523"/>
      <c r="AO25" s="527" t="s">
        <v>228</v>
      </c>
      <c r="AP25" s="528"/>
      <c r="AQ25" s="529"/>
      <c r="AR25" s="325"/>
      <c r="AS25" s="326"/>
      <c r="AT25" s="326"/>
      <c r="AU25" s="326"/>
      <c r="AV25" s="326"/>
      <c r="AW25" s="326"/>
      <c r="AX25" s="326"/>
      <c r="AY25" s="326"/>
      <c r="AZ25" s="326"/>
      <c r="BA25" s="326"/>
      <c r="BB25" s="326"/>
      <c r="BC25" s="326"/>
      <c r="BD25" s="326"/>
    </row>
    <row r="26" spans="1:56" s="139" customFormat="1" ht="35.1" customHeight="1" x14ac:dyDescent="0.15">
      <c r="A26" s="163"/>
      <c r="B26" s="520" t="s">
        <v>229</v>
      </c>
      <c r="C26" s="520"/>
      <c r="D26" s="520"/>
      <c r="E26" s="520"/>
      <c r="F26" s="520"/>
      <c r="G26" s="520"/>
      <c r="H26" s="520"/>
      <c r="I26" s="520" t="s">
        <v>230</v>
      </c>
      <c r="J26" s="520"/>
      <c r="K26" s="520"/>
      <c r="L26" s="520"/>
      <c r="M26" s="520"/>
      <c r="N26" s="520"/>
      <c r="O26" s="520"/>
      <c r="P26" s="536" t="s">
        <v>231</v>
      </c>
      <c r="Q26" s="536"/>
      <c r="R26" s="536"/>
      <c r="S26" s="536"/>
      <c r="T26" s="536"/>
      <c r="U26" s="536"/>
      <c r="V26" s="536"/>
      <c r="W26" s="519"/>
      <c r="X26" s="520"/>
      <c r="Y26" s="520"/>
      <c r="Z26" s="520"/>
      <c r="AA26" s="520"/>
      <c r="AB26" s="520"/>
      <c r="AC26" s="520"/>
      <c r="AD26" s="520"/>
      <c r="AE26" s="520"/>
      <c r="AF26" s="520"/>
      <c r="AG26" s="520"/>
      <c r="AH26" s="520"/>
      <c r="AI26" s="520"/>
      <c r="AJ26" s="524"/>
      <c r="AK26" s="525"/>
      <c r="AL26" s="525"/>
      <c r="AM26" s="525"/>
      <c r="AN26" s="526"/>
      <c r="AO26" s="530"/>
      <c r="AP26" s="531"/>
      <c r="AQ26" s="532"/>
      <c r="AR26" s="325"/>
      <c r="AS26" s="326"/>
      <c r="AT26" s="326"/>
      <c r="AU26" s="326"/>
      <c r="AV26" s="326"/>
      <c r="AW26" s="326"/>
      <c r="AX26" s="326"/>
      <c r="AY26" s="326"/>
      <c r="AZ26" s="326"/>
      <c r="BA26" s="326"/>
      <c r="BB26" s="326"/>
      <c r="BC26" s="326"/>
      <c r="BD26" s="326"/>
    </row>
    <row r="27" spans="1:56" s="139" customFormat="1" ht="30" customHeight="1" x14ac:dyDescent="0.15">
      <c r="A27" s="163"/>
      <c r="B27" s="554">
        <f>ROUND(AM83,0)</f>
        <v>800000</v>
      </c>
      <c r="C27" s="554"/>
      <c r="D27" s="554"/>
      <c r="E27" s="554"/>
      <c r="F27" s="554"/>
      <c r="G27" s="554"/>
      <c r="H27" s="554"/>
      <c r="I27" s="554">
        <f>ROUND(AM89,0)</f>
        <v>1200000</v>
      </c>
      <c r="J27" s="554"/>
      <c r="K27" s="554"/>
      <c r="L27" s="554"/>
      <c r="M27" s="554"/>
      <c r="N27" s="554"/>
      <c r="O27" s="554"/>
      <c r="P27" s="555">
        <f>AM144</f>
        <v>1750000</v>
      </c>
      <c r="Q27" s="555"/>
      <c r="R27" s="555"/>
      <c r="S27" s="555"/>
      <c r="T27" s="555"/>
      <c r="U27" s="555"/>
      <c r="V27" s="555"/>
      <c r="W27" s="556">
        <f>SUM(B27:V27)</f>
        <v>3750000</v>
      </c>
      <c r="X27" s="557"/>
      <c r="Y27" s="557"/>
      <c r="Z27" s="557"/>
      <c r="AA27" s="557"/>
      <c r="AB27" s="557"/>
      <c r="AC27" s="876">
        <f>ROUNDDOWN(W27/IF(AK14&lt;=100,100,AK14),0)/10000</f>
        <v>2.7014999999999998</v>
      </c>
      <c r="AD27" s="876"/>
      <c r="AE27" s="876"/>
      <c r="AF27" s="876"/>
      <c r="AG27" s="876"/>
      <c r="AH27" s="876"/>
      <c r="AI27" s="876"/>
      <c r="AJ27" s="877" t="str">
        <f>IF(ISERROR(VLOOKUP(上限額一覧!C4,上限額一覧!D19:E68,2,FALSE)),"",VLOOKUP(上限額一覧!C4,上限額一覧!D19:E68,2,FALSE))</f>
        <v/>
      </c>
      <c r="AK27" s="878"/>
      <c r="AL27" s="878"/>
      <c r="AM27" s="878"/>
      <c r="AN27" s="879"/>
      <c r="AO27" s="877" t="str">
        <f>IF(AND(AC27&lt;&gt;"",AJ27&lt;&gt;""),IF(AC27&lt;=AJ27,"可","不可"),"")</f>
        <v/>
      </c>
      <c r="AP27" s="878"/>
      <c r="AQ27" s="879"/>
      <c r="AR27" s="325"/>
      <c r="AS27" s="326"/>
      <c r="AT27" s="326"/>
      <c r="AU27" s="326"/>
      <c r="AV27" s="326"/>
      <c r="AW27" s="326"/>
      <c r="AX27" s="326"/>
      <c r="AY27" s="326"/>
      <c r="AZ27" s="326"/>
      <c r="BA27" s="326"/>
      <c r="BB27" s="326"/>
      <c r="BC27" s="326"/>
      <c r="BD27" s="326"/>
    </row>
    <row r="28" spans="1:56" s="139" customFormat="1" ht="21" customHeight="1" x14ac:dyDescent="0.15">
      <c r="A28" s="170"/>
      <c r="B28" s="166"/>
      <c r="C28" s="171"/>
      <c r="D28" s="137"/>
      <c r="E28" s="158"/>
      <c r="F28" s="158"/>
      <c r="G28" s="158"/>
      <c r="H28" s="158"/>
      <c r="I28" s="158"/>
      <c r="J28" s="158"/>
      <c r="K28" s="158"/>
      <c r="L28" s="172"/>
      <c r="M28" s="166"/>
      <c r="N28" s="173"/>
      <c r="O28" s="173"/>
      <c r="P28" s="173"/>
      <c r="Q28" s="174"/>
      <c r="R28" s="174"/>
      <c r="S28" s="174"/>
      <c r="T28" s="174"/>
      <c r="U28" s="174"/>
      <c r="V28" s="174"/>
      <c r="W28" s="166"/>
      <c r="X28" s="175"/>
      <c r="Y28" s="155"/>
      <c r="Z28" s="155"/>
      <c r="AA28" s="176"/>
      <c r="AB28" s="177"/>
      <c r="AC28" s="177"/>
      <c r="AD28" s="177"/>
      <c r="AE28" s="177"/>
      <c r="AF28" s="177"/>
      <c r="AG28" s="177"/>
      <c r="AH28" s="177"/>
      <c r="AI28" s="177"/>
      <c r="AJ28" s="177"/>
      <c r="AK28" s="177"/>
      <c r="AL28" s="178"/>
      <c r="AM28" s="177"/>
      <c r="AN28" s="177"/>
      <c r="AO28" s="157"/>
      <c r="AP28" s="157"/>
      <c r="AR28" s="325"/>
      <c r="AS28" s="326"/>
      <c r="AT28" s="326"/>
      <c r="AU28" s="326"/>
      <c r="AV28" s="326"/>
      <c r="AW28" s="326"/>
      <c r="AX28" s="326"/>
      <c r="AY28" s="326"/>
      <c r="AZ28" s="326"/>
      <c r="BA28" s="326"/>
      <c r="BB28" s="326"/>
      <c r="BC28" s="326"/>
      <c r="BD28" s="326"/>
    </row>
    <row r="29" spans="1:56" s="139" customFormat="1" ht="18" customHeight="1" x14ac:dyDescent="0.15">
      <c r="A29" s="140" t="s">
        <v>232</v>
      </c>
      <c r="C29" s="161"/>
      <c r="D29" s="161"/>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66"/>
      <c r="AD29" s="179"/>
      <c r="AE29" s="179"/>
      <c r="AF29" s="179"/>
      <c r="AG29" s="158"/>
      <c r="AH29" s="158"/>
      <c r="AI29" s="163"/>
      <c r="AJ29" s="158"/>
      <c r="AK29" s="158"/>
      <c r="AL29" s="180"/>
      <c r="AM29" s="158"/>
      <c r="AN29" s="158"/>
      <c r="AO29" s="157"/>
      <c r="AP29" s="157"/>
      <c r="AR29" s="326"/>
      <c r="AS29" s="326"/>
      <c r="AT29" s="326"/>
      <c r="AU29" s="326"/>
      <c r="AV29" s="326"/>
      <c r="AW29" s="326"/>
      <c r="AX29" s="326"/>
      <c r="AY29" s="326"/>
      <c r="AZ29" s="326"/>
      <c r="BA29" s="326"/>
      <c r="BB29" s="326"/>
      <c r="BC29" s="326"/>
      <c r="BD29" s="326"/>
    </row>
    <row r="30" spans="1:56" s="139" customFormat="1" ht="24" customHeight="1" x14ac:dyDescent="0.15">
      <c r="A30" s="163"/>
      <c r="B30" s="157"/>
      <c r="C30" s="161"/>
      <c r="D30" s="181" t="s">
        <v>233</v>
      </c>
      <c r="E30" s="158"/>
      <c r="F30" s="158"/>
      <c r="G30" s="157"/>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63"/>
      <c r="AJ30" s="158"/>
      <c r="AK30" s="158"/>
      <c r="AL30" s="180"/>
      <c r="AM30" s="158"/>
      <c r="AN30" s="158"/>
      <c r="AO30" s="157"/>
      <c r="AP30" s="157"/>
      <c r="AR30" s="326"/>
      <c r="AS30" s="325"/>
      <c r="AT30" s="326"/>
      <c r="AU30" s="326"/>
      <c r="AV30" s="326"/>
      <c r="AW30" s="326"/>
      <c r="AX30" s="326"/>
      <c r="AY30" s="326"/>
      <c r="AZ30" s="326"/>
      <c r="BA30" s="326"/>
      <c r="BB30" s="326"/>
      <c r="BC30" s="326"/>
      <c r="BD30" s="326"/>
    </row>
    <row r="31" spans="1:56" s="139" customFormat="1" ht="24.95" customHeight="1" x14ac:dyDescent="0.15">
      <c r="A31" s="155"/>
      <c r="B31" s="182" t="s">
        <v>191</v>
      </c>
      <c r="C31" s="183" t="s">
        <v>371</v>
      </c>
      <c r="D31" s="184"/>
      <c r="E31" s="185"/>
      <c r="F31" s="185"/>
      <c r="G31" s="185"/>
      <c r="H31" s="185"/>
      <c r="I31" s="185"/>
      <c r="J31" s="185"/>
      <c r="K31" s="185"/>
      <c r="L31" s="185"/>
      <c r="M31" s="185"/>
      <c r="N31" s="185"/>
      <c r="O31" s="185"/>
      <c r="P31" s="185"/>
      <c r="Q31" s="185"/>
      <c r="R31" s="185"/>
      <c r="S31" s="185"/>
      <c r="T31" s="185"/>
      <c r="U31" s="186" t="s">
        <v>191</v>
      </c>
      <c r="V31" s="183" t="s">
        <v>234</v>
      </c>
      <c r="W31" s="184"/>
      <c r="X31" s="185"/>
      <c r="Y31" s="185"/>
      <c r="Z31" s="187"/>
      <c r="AA31" s="183"/>
      <c r="AB31" s="185"/>
      <c r="AC31" s="183"/>
      <c r="AD31" s="183"/>
      <c r="AE31" s="183"/>
      <c r="AF31" s="183"/>
      <c r="AG31" s="185"/>
      <c r="AH31" s="185"/>
      <c r="AI31" s="185"/>
      <c r="AJ31" s="185"/>
      <c r="AK31" s="185"/>
      <c r="AL31" s="188"/>
      <c r="AM31" s="185"/>
      <c r="AN31" s="185"/>
      <c r="AO31" s="189"/>
      <c r="AP31" s="183"/>
      <c r="AQ31" s="190"/>
      <c r="AR31" s="326"/>
      <c r="AS31" s="325"/>
      <c r="AT31" s="326"/>
      <c r="AU31" s="326"/>
      <c r="AV31" s="326"/>
      <c r="AW31" s="326"/>
      <c r="AX31" s="326"/>
      <c r="AY31" s="326"/>
      <c r="AZ31" s="326"/>
      <c r="BA31" s="326"/>
      <c r="BB31" s="326"/>
      <c r="BC31" s="326"/>
      <c r="BD31" s="326"/>
    </row>
    <row r="32" spans="1:56" s="139" customFormat="1" ht="24.95" customHeight="1" x14ac:dyDescent="0.15">
      <c r="A32" s="155"/>
      <c r="B32" s="191" t="s">
        <v>191</v>
      </c>
      <c r="C32" s="166" t="s">
        <v>372</v>
      </c>
      <c r="D32" s="138"/>
      <c r="E32" s="192"/>
      <c r="F32" s="192"/>
      <c r="G32" s="192"/>
      <c r="H32" s="192"/>
      <c r="I32" s="192"/>
      <c r="J32" s="192"/>
      <c r="K32" s="192"/>
      <c r="L32" s="192"/>
      <c r="M32" s="192"/>
      <c r="N32" s="192"/>
      <c r="O32" s="192"/>
      <c r="P32" s="192"/>
      <c r="Q32" s="192"/>
      <c r="R32" s="192"/>
      <c r="S32" s="192"/>
      <c r="T32" s="192"/>
      <c r="U32" s="193"/>
      <c r="V32" s="194" t="s">
        <v>373</v>
      </c>
      <c r="W32" s="138"/>
      <c r="X32" s="155"/>
      <c r="Y32" s="166"/>
      <c r="Z32" s="195"/>
      <c r="AA32" s="166"/>
      <c r="AB32" s="166"/>
      <c r="AC32" s="166"/>
      <c r="AD32" s="166"/>
      <c r="AE32" s="166"/>
      <c r="AF32" s="166"/>
      <c r="AG32" s="166"/>
      <c r="AH32" s="166"/>
      <c r="AI32" s="166"/>
      <c r="AJ32" s="166"/>
      <c r="AK32" s="166"/>
      <c r="AL32" s="138"/>
      <c r="AM32" s="166"/>
      <c r="AN32" s="166"/>
      <c r="AO32" s="155"/>
      <c r="AP32" s="166"/>
      <c r="AQ32" s="196"/>
      <c r="AR32" s="326"/>
      <c r="AS32" s="325"/>
      <c r="AT32" s="326"/>
      <c r="AU32" s="326"/>
      <c r="AV32" s="326"/>
      <c r="AW32" s="326"/>
      <c r="AX32" s="326"/>
      <c r="AY32" s="326"/>
      <c r="AZ32" s="326"/>
      <c r="BA32" s="326"/>
      <c r="BB32" s="326"/>
      <c r="BC32" s="326"/>
      <c r="BD32" s="326"/>
    </row>
    <row r="33" spans="1:56" s="139" customFormat="1" ht="24.95" customHeight="1" x14ac:dyDescent="0.15">
      <c r="A33" s="155"/>
      <c r="B33" s="191" t="s">
        <v>191</v>
      </c>
      <c r="C33" s="197" t="s">
        <v>374</v>
      </c>
      <c r="D33" s="138"/>
      <c r="E33" s="192"/>
      <c r="F33" s="192"/>
      <c r="G33" s="192"/>
      <c r="H33" s="192"/>
      <c r="I33" s="192"/>
      <c r="J33" s="192"/>
      <c r="K33" s="192"/>
      <c r="L33" s="192"/>
      <c r="M33" s="192"/>
      <c r="N33" s="192"/>
      <c r="O33" s="192"/>
      <c r="P33" s="193"/>
      <c r="Q33" s="193"/>
      <c r="R33" s="193"/>
      <c r="S33" s="193"/>
      <c r="T33" s="193"/>
      <c r="U33" s="198" t="s">
        <v>191</v>
      </c>
      <c r="V33" s="197" t="s">
        <v>375</v>
      </c>
      <c r="W33" s="138"/>
      <c r="X33" s="155"/>
      <c r="Y33" s="199"/>
      <c r="Z33" s="192"/>
      <c r="AA33" s="192"/>
      <c r="AB33" s="192"/>
      <c r="AC33" s="192"/>
      <c r="AD33" s="192"/>
      <c r="AE33" s="192"/>
      <c r="AF33" s="192"/>
      <c r="AG33" s="192"/>
      <c r="AH33" s="192"/>
      <c r="AI33" s="192"/>
      <c r="AJ33" s="192"/>
      <c r="AK33" s="192"/>
      <c r="AL33" s="200"/>
      <c r="AM33" s="192"/>
      <c r="AN33" s="192"/>
      <c r="AO33" s="192"/>
      <c r="AP33" s="166"/>
      <c r="AQ33" s="196"/>
      <c r="AR33" s="326"/>
      <c r="AS33" s="325"/>
      <c r="AT33" s="326"/>
      <c r="AU33" s="326"/>
      <c r="AV33" s="326"/>
      <c r="AW33" s="326"/>
      <c r="AX33" s="326"/>
      <c r="AY33" s="326"/>
      <c r="AZ33" s="326"/>
      <c r="BA33" s="326"/>
      <c r="BB33" s="326"/>
      <c r="BC33" s="326"/>
      <c r="BD33" s="326"/>
    </row>
    <row r="34" spans="1:56" s="139" customFormat="1" ht="24.95" customHeight="1" x14ac:dyDescent="0.15">
      <c r="A34" s="155"/>
      <c r="B34" s="201" t="s">
        <v>191</v>
      </c>
      <c r="C34" s="202" t="s">
        <v>235</v>
      </c>
      <c r="D34" s="162"/>
      <c r="E34" s="203"/>
      <c r="F34" s="203"/>
      <c r="G34" s="203"/>
      <c r="H34" s="204"/>
      <c r="I34" s="204"/>
      <c r="J34" s="204"/>
      <c r="K34" s="204"/>
      <c r="L34" s="204"/>
      <c r="M34" s="204"/>
      <c r="N34" s="204"/>
      <c r="O34" s="204"/>
      <c r="P34" s="204"/>
      <c r="Q34" s="204"/>
      <c r="R34" s="204"/>
      <c r="S34" s="204"/>
      <c r="T34" s="204"/>
      <c r="U34" s="205" t="s">
        <v>199</v>
      </c>
      <c r="V34" s="206" t="s">
        <v>236</v>
      </c>
      <c r="W34" s="162"/>
      <c r="X34" s="318"/>
      <c r="Y34" s="204" t="s">
        <v>376</v>
      </c>
      <c r="Z34" s="880" t="s">
        <v>422</v>
      </c>
      <c r="AA34" s="880"/>
      <c r="AB34" s="880"/>
      <c r="AC34" s="880"/>
      <c r="AD34" s="880"/>
      <c r="AE34" s="880"/>
      <c r="AF34" s="880"/>
      <c r="AG34" s="880"/>
      <c r="AH34" s="880"/>
      <c r="AI34" s="880"/>
      <c r="AJ34" s="880"/>
      <c r="AK34" s="880"/>
      <c r="AL34" s="880"/>
      <c r="AM34" s="880"/>
      <c r="AN34" s="880"/>
      <c r="AO34" s="880"/>
      <c r="AP34" s="207" t="s">
        <v>81</v>
      </c>
      <c r="AQ34" s="208"/>
      <c r="AR34" s="326"/>
      <c r="AS34" s="325"/>
      <c r="AT34" s="326"/>
      <c r="AU34" s="326"/>
      <c r="AV34" s="326"/>
      <c r="AW34" s="326"/>
      <c r="AX34" s="326"/>
      <c r="AY34" s="326"/>
      <c r="AZ34" s="326"/>
      <c r="BA34" s="326"/>
      <c r="BB34" s="326"/>
      <c r="BC34" s="326"/>
      <c r="BD34" s="326"/>
    </row>
    <row r="35" spans="1:56" s="139" customFormat="1" ht="21" customHeight="1" x14ac:dyDescent="0.15">
      <c r="A35" s="316"/>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316"/>
      <c r="AP35" s="316"/>
      <c r="AQ35" s="316"/>
      <c r="AR35" s="333"/>
      <c r="AS35" s="325"/>
      <c r="AT35" s="326"/>
      <c r="AU35" s="326"/>
      <c r="AV35" s="326"/>
      <c r="AW35" s="326"/>
      <c r="AX35" s="326"/>
      <c r="AY35" s="326"/>
      <c r="AZ35" s="326"/>
      <c r="BA35" s="326"/>
      <c r="BB35" s="326"/>
      <c r="BC35" s="326"/>
      <c r="BD35" s="326"/>
    </row>
    <row r="36" spans="1:56" s="139" customFormat="1" ht="21" customHeight="1" x14ac:dyDescent="0.15">
      <c r="A36" s="140" t="s">
        <v>237</v>
      </c>
      <c r="B36" s="316"/>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33"/>
      <c r="AS36" s="325"/>
      <c r="AT36" s="326"/>
      <c r="AU36" s="326"/>
      <c r="AV36" s="326"/>
      <c r="AW36" s="326"/>
      <c r="AX36" s="326"/>
      <c r="AY36" s="326"/>
      <c r="AZ36" s="326"/>
      <c r="BA36" s="326"/>
      <c r="BB36" s="326"/>
      <c r="BC36" s="326"/>
      <c r="BD36" s="326"/>
    </row>
    <row r="37" spans="1:56" s="148" customFormat="1" ht="30" customHeight="1" x14ac:dyDescent="0.15">
      <c r="A37" s="157"/>
      <c r="B37" s="864" t="s">
        <v>238</v>
      </c>
      <c r="C37" s="864"/>
      <c r="D37" s="864"/>
      <c r="E37" s="864"/>
      <c r="F37" s="864"/>
      <c r="G37" s="538" t="s">
        <v>378</v>
      </c>
      <c r="H37" s="539"/>
      <c r="I37" s="539"/>
      <c r="J37" s="539"/>
      <c r="K37" s="539"/>
      <c r="L37" s="539"/>
      <c r="M37" s="539"/>
      <c r="N37" s="539"/>
      <c r="O37" s="539"/>
      <c r="P37" s="539"/>
      <c r="Q37" s="539"/>
      <c r="R37" s="539"/>
      <c r="S37" s="539"/>
      <c r="T37" s="539"/>
      <c r="U37" s="539"/>
      <c r="V37" s="540"/>
      <c r="W37" s="861" t="s">
        <v>239</v>
      </c>
      <c r="X37" s="861"/>
      <c r="Y37" s="861"/>
      <c r="Z37" s="861"/>
      <c r="AA37" s="538" t="s">
        <v>379</v>
      </c>
      <c r="AB37" s="539"/>
      <c r="AC37" s="539"/>
      <c r="AD37" s="539"/>
      <c r="AE37" s="539"/>
      <c r="AF37" s="539"/>
      <c r="AG37" s="539"/>
      <c r="AH37" s="539"/>
      <c r="AI37" s="539"/>
      <c r="AJ37" s="539"/>
      <c r="AK37" s="539"/>
      <c r="AL37" s="539"/>
      <c r="AM37" s="539"/>
      <c r="AN37" s="539"/>
      <c r="AO37" s="539"/>
      <c r="AP37" s="539"/>
      <c r="AQ37" s="540"/>
      <c r="AR37" s="329"/>
      <c r="AS37" s="328"/>
      <c r="AT37" s="331"/>
      <c r="AU37" s="331"/>
      <c r="AV37" s="331"/>
      <c r="AW37" s="331"/>
      <c r="AX37" s="331"/>
      <c r="AY37" s="331"/>
      <c r="AZ37" s="331"/>
      <c r="BA37" s="331"/>
      <c r="BB37" s="331"/>
      <c r="BC37" s="331"/>
      <c r="BD37" s="331"/>
    </row>
    <row r="38" spans="1:56" s="148" customFormat="1" ht="30" customHeight="1" x14ac:dyDescent="0.15">
      <c r="A38" s="157"/>
      <c r="B38" s="864" t="s">
        <v>240</v>
      </c>
      <c r="C38" s="864"/>
      <c r="D38" s="864"/>
      <c r="E38" s="864"/>
      <c r="F38" s="864"/>
      <c r="G38" s="538" t="s">
        <v>380</v>
      </c>
      <c r="H38" s="539"/>
      <c r="I38" s="539"/>
      <c r="J38" s="539"/>
      <c r="K38" s="539"/>
      <c r="L38" s="539"/>
      <c r="M38" s="539"/>
      <c r="N38" s="539"/>
      <c r="O38" s="539"/>
      <c r="P38" s="539"/>
      <c r="Q38" s="539"/>
      <c r="R38" s="539"/>
      <c r="S38" s="539"/>
      <c r="T38" s="539"/>
      <c r="U38" s="539"/>
      <c r="V38" s="539"/>
      <c r="W38" s="539"/>
      <c r="X38" s="539"/>
      <c r="Y38" s="539"/>
      <c r="Z38" s="539"/>
      <c r="AA38" s="539"/>
      <c r="AB38" s="539"/>
      <c r="AC38" s="539"/>
      <c r="AD38" s="539"/>
      <c r="AE38" s="539"/>
      <c r="AF38" s="539"/>
      <c r="AG38" s="539"/>
      <c r="AH38" s="539"/>
      <c r="AI38" s="539"/>
      <c r="AJ38" s="539"/>
      <c r="AK38" s="539"/>
      <c r="AL38" s="539"/>
      <c r="AM38" s="539"/>
      <c r="AN38" s="539"/>
      <c r="AO38" s="539"/>
      <c r="AP38" s="539"/>
      <c r="AQ38" s="540"/>
      <c r="AR38" s="331"/>
      <c r="AS38" s="328"/>
      <c r="AT38" s="331"/>
      <c r="AU38" s="331"/>
      <c r="AV38" s="331"/>
      <c r="AW38" s="331"/>
      <c r="AX38" s="331"/>
      <c r="AY38" s="331"/>
      <c r="AZ38" s="331"/>
      <c r="BA38" s="331"/>
      <c r="BB38" s="331"/>
      <c r="BC38" s="331"/>
      <c r="BD38" s="331"/>
    </row>
    <row r="39" spans="1:56" s="148" customFormat="1" ht="21" customHeight="1" x14ac:dyDescent="0.15">
      <c r="A39" s="139"/>
      <c r="B39" s="209"/>
      <c r="C39" s="209"/>
      <c r="D39" s="209"/>
      <c r="E39" s="209"/>
      <c r="F39" s="209"/>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331"/>
      <c r="AS39" s="328"/>
      <c r="AT39" s="331"/>
      <c r="AU39" s="331"/>
      <c r="AV39" s="331"/>
      <c r="AW39" s="331"/>
      <c r="AX39" s="331"/>
      <c r="AY39" s="331"/>
      <c r="AZ39" s="331"/>
      <c r="BA39" s="331"/>
      <c r="BB39" s="331"/>
      <c r="BC39" s="331"/>
      <c r="BD39" s="331"/>
    </row>
    <row r="40" spans="1:56" s="148" customFormat="1" ht="21" customHeight="1" x14ac:dyDescent="0.15">
      <c r="A40" s="140" t="s">
        <v>241</v>
      </c>
      <c r="B40" s="209"/>
      <c r="C40" s="209"/>
      <c r="D40" s="209"/>
      <c r="E40" s="209"/>
      <c r="F40" s="209"/>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331"/>
      <c r="AS40" s="328"/>
      <c r="AT40" s="331"/>
      <c r="AU40" s="331"/>
      <c r="AV40" s="331"/>
      <c r="AW40" s="331"/>
      <c r="AX40" s="331"/>
      <c r="AY40" s="331"/>
      <c r="AZ40" s="331"/>
      <c r="BA40" s="331"/>
      <c r="BB40" s="331"/>
      <c r="BC40" s="331"/>
      <c r="BD40" s="331"/>
    </row>
    <row r="41" spans="1:56" s="139" customFormat="1" ht="17.25" customHeight="1" x14ac:dyDescent="0.15">
      <c r="B41" s="154" t="s">
        <v>242</v>
      </c>
      <c r="C41" s="316"/>
      <c r="D41" s="316"/>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211"/>
      <c r="AM41" s="316"/>
      <c r="AN41" s="316"/>
      <c r="AO41" s="157"/>
      <c r="AP41" s="157"/>
      <c r="AR41" s="326"/>
      <c r="AS41" s="325"/>
      <c r="AT41" s="326"/>
      <c r="AU41" s="326"/>
      <c r="AV41" s="326"/>
      <c r="AW41" s="326"/>
      <c r="AX41" s="326"/>
      <c r="AY41" s="326"/>
      <c r="AZ41" s="326"/>
      <c r="BA41" s="326"/>
      <c r="BB41" s="326"/>
      <c r="BC41" s="326"/>
      <c r="BD41" s="326"/>
    </row>
    <row r="42" spans="1:56" s="139" customFormat="1" ht="17.25" customHeight="1" x14ac:dyDescent="0.15">
      <c r="B42" s="154" t="s">
        <v>243</v>
      </c>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211"/>
      <c r="AM42" s="316"/>
      <c r="AN42" s="316"/>
      <c r="AO42" s="157"/>
      <c r="AP42" s="157"/>
      <c r="AR42" s="326"/>
      <c r="AS42" s="325"/>
      <c r="AT42" s="326"/>
      <c r="AU42" s="326"/>
      <c r="AV42" s="326"/>
      <c r="AW42" s="326"/>
      <c r="AX42" s="326"/>
      <c r="AY42" s="326"/>
      <c r="AZ42" s="326"/>
      <c r="BA42" s="326"/>
      <c r="BB42" s="326"/>
      <c r="BC42" s="326"/>
      <c r="BD42" s="326"/>
    </row>
    <row r="43" spans="1:56" s="148" customFormat="1" ht="30" customHeight="1" x14ac:dyDescent="0.15">
      <c r="A43" s="212"/>
      <c r="B43" s="868" t="s">
        <v>244</v>
      </c>
      <c r="C43" s="868"/>
      <c r="D43" s="868"/>
      <c r="E43" s="868"/>
      <c r="F43" s="868"/>
      <c r="G43" s="869"/>
      <c r="H43" s="870"/>
      <c r="I43" s="870"/>
      <c r="J43" s="870"/>
      <c r="K43" s="870"/>
      <c r="L43" s="870"/>
      <c r="M43" s="870"/>
      <c r="N43" s="870"/>
      <c r="O43" s="870"/>
      <c r="P43" s="870"/>
      <c r="Q43" s="870"/>
      <c r="R43" s="870"/>
      <c r="S43" s="870"/>
      <c r="T43" s="870"/>
      <c r="U43" s="870"/>
      <c r="V43" s="871"/>
      <c r="W43" s="868" t="s">
        <v>245</v>
      </c>
      <c r="X43" s="868"/>
      <c r="Y43" s="868"/>
      <c r="Z43" s="868"/>
      <c r="AA43" s="875"/>
      <c r="AB43" s="875"/>
      <c r="AC43" s="875"/>
      <c r="AD43" s="875"/>
      <c r="AE43" s="875"/>
      <c r="AF43" s="875"/>
      <c r="AG43" s="875"/>
      <c r="AH43" s="875"/>
      <c r="AI43" s="875"/>
      <c r="AJ43" s="875"/>
      <c r="AK43" s="875"/>
      <c r="AL43" s="875"/>
      <c r="AM43" s="875"/>
      <c r="AN43" s="875"/>
      <c r="AO43" s="875"/>
      <c r="AP43" s="875"/>
      <c r="AQ43" s="875"/>
      <c r="AR43" s="328"/>
      <c r="AS43" s="328"/>
      <c r="AT43" s="331"/>
      <c r="AU43" s="331"/>
      <c r="AV43" s="331"/>
      <c r="AW43" s="331"/>
      <c r="AX43" s="331"/>
      <c r="AY43" s="331"/>
      <c r="AZ43" s="331"/>
      <c r="BA43" s="331"/>
      <c r="BB43" s="331"/>
      <c r="BC43" s="331"/>
      <c r="BD43" s="331"/>
    </row>
    <row r="44" spans="1:56" s="148" customFormat="1" ht="30" customHeight="1" x14ac:dyDescent="0.15">
      <c r="A44" s="212"/>
      <c r="B44" s="868" t="s">
        <v>246</v>
      </c>
      <c r="C44" s="868"/>
      <c r="D44" s="868"/>
      <c r="E44" s="868"/>
      <c r="F44" s="868"/>
      <c r="G44" s="869"/>
      <c r="H44" s="870"/>
      <c r="I44" s="870"/>
      <c r="J44" s="870"/>
      <c r="K44" s="870"/>
      <c r="L44" s="870"/>
      <c r="M44" s="870"/>
      <c r="N44" s="870"/>
      <c r="O44" s="870"/>
      <c r="P44" s="870"/>
      <c r="Q44" s="870"/>
      <c r="R44" s="870"/>
      <c r="S44" s="870"/>
      <c r="T44" s="870"/>
      <c r="U44" s="870"/>
      <c r="V44" s="871"/>
      <c r="W44" s="872" t="s">
        <v>247</v>
      </c>
      <c r="X44" s="873"/>
      <c r="Y44" s="873"/>
      <c r="Z44" s="874"/>
      <c r="AA44" s="869"/>
      <c r="AB44" s="870"/>
      <c r="AC44" s="870"/>
      <c r="AD44" s="870"/>
      <c r="AE44" s="870"/>
      <c r="AF44" s="870"/>
      <c r="AG44" s="870"/>
      <c r="AH44" s="870"/>
      <c r="AI44" s="870"/>
      <c r="AJ44" s="870"/>
      <c r="AK44" s="870"/>
      <c r="AL44" s="870"/>
      <c r="AM44" s="870"/>
      <c r="AN44" s="870"/>
      <c r="AO44" s="870"/>
      <c r="AP44" s="870"/>
      <c r="AQ44" s="871"/>
      <c r="AR44" s="328"/>
      <c r="AS44" s="328"/>
      <c r="AT44" s="331"/>
      <c r="AU44" s="331"/>
      <c r="AV44" s="331"/>
      <c r="AW44" s="331"/>
      <c r="AX44" s="331"/>
      <c r="AY44" s="331"/>
      <c r="AZ44" s="331"/>
      <c r="BA44" s="331"/>
      <c r="BB44" s="331"/>
      <c r="BC44" s="331"/>
      <c r="BD44" s="331"/>
    </row>
    <row r="45" spans="1:56" s="148" customFormat="1" ht="30" customHeight="1" x14ac:dyDescent="0.15">
      <c r="A45" s="212"/>
      <c r="B45" s="868" t="s">
        <v>248</v>
      </c>
      <c r="C45" s="868"/>
      <c r="D45" s="868"/>
      <c r="E45" s="868"/>
      <c r="F45" s="868"/>
      <c r="G45" s="146" t="s">
        <v>183</v>
      </c>
      <c r="H45" s="433"/>
      <c r="I45" s="433"/>
      <c r="J45" s="147" t="s">
        <v>85</v>
      </c>
      <c r="K45" s="433"/>
      <c r="L45" s="433"/>
      <c r="M45" s="433"/>
      <c r="N45" s="433"/>
      <c r="O45" s="433"/>
      <c r="P45" s="434" t="s">
        <v>185</v>
      </c>
      <c r="Q45" s="434"/>
      <c r="R45" s="433"/>
      <c r="S45" s="433"/>
      <c r="T45" s="433"/>
      <c r="U45" s="433"/>
      <c r="V45" s="433"/>
      <c r="W45" s="434" t="s">
        <v>186</v>
      </c>
      <c r="X45" s="434"/>
      <c r="Y45" s="561"/>
      <c r="Z45" s="561"/>
      <c r="AA45" s="561"/>
      <c r="AB45" s="561"/>
      <c r="AC45" s="561"/>
      <c r="AD45" s="561"/>
      <c r="AE45" s="561"/>
      <c r="AF45" s="561"/>
      <c r="AG45" s="561"/>
      <c r="AH45" s="561"/>
      <c r="AI45" s="561"/>
      <c r="AJ45" s="561"/>
      <c r="AK45" s="561"/>
      <c r="AL45" s="561"/>
      <c r="AM45" s="561"/>
      <c r="AN45" s="561"/>
      <c r="AO45" s="561"/>
      <c r="AP45" s="561"/>
      <c r="AQ45" s="562"/>
      <c r="AR45" s="329"/>
      <c r="AS45" s="330"/>
      <c r="AT45" s="331"/>
      <c r="AU45" s="331"/>
      <c r="AV45" s="331"/>
      <c r="AW45" s="331"/>
      <c r="AX45" s="331"/>
      <c r="AY45" s="331"/>
      <c r="AZ45" s="331"/>
      <c r="BA45" s="331"/>
      <c r="BB45" s="331"/>
      <c r="BC45" s="331"/>
      <c r="BD45" s="331"/>
    </row>
    <row r="46" spans="1:56" s="148" customFormat="1" ht="30" customHeight="1" x14ac:dyDescent="0.15">
      <c r="A46" s="212"/>
      <c r="B46" s="865" t="s">
        <v>20</v>
      </c>
      <c r="C46" s="866"/>
      <c r="D46" s="866"/>
      <c r="E46" s="866"/>
      <c r="F46" s="867"/>
      <c r="G46" s="213" t="s">
        <v>78</v>
      </c>
      <c r="H46" s="862"/>
      <c r="I46" s="862"/>
      <c r="J46" s="862"/>
      <c r="K46" s="862"/>
      <c r="L46" s="214" t="s">
        <v>84</v>
      </c>
      <c r="M46" s="862"/>
      <c r="N46" s="862"/>
      <c r="O46" s="862"/>
      <c r="P46" s="862"/>
      <c r="Q46" s="215" t="s">
        <v>85</v>
      </c>
      <c r="R46" s="863"/>
      <c r="S46" s="863"/>
      <c r="T46" s="863"/>
      <c r="U46" s="863"/>
      <c r="V46" s="216"/>
      <c r="W46" s="861" t="s">
        <v>249</v>
      </c>
      <c r="X46" s="861"/>
      <c r="Y46" s="861"/>
      <c r="Z46" s="861"/>
      <c r="AA46" s="213" t="s">
        <v>78</v>
      </c>
      <c r="AB46" s="862"/>
      <c r="AC46" s="862"/>
      <c r="AD46" s="862"/>
      <c r="AE46" s="862"/>
      <c r="AF46" s="214" t="s">
        <v>84</v>
      </c>
      <c r="AG46" s="862"/>
      <c r="AH46" s="862"/>
      <c r="AI46" s="862"/>
      <c r="AJ46" s="862"/>
      <c r="AK46" s="215" t="s">
        <v>85</v>
      </c>
      <c r="AL46" s="863"/>
      <c r="AM46" s="863"/>
      <c r="AN46" s="863"/>
      <c r="AO46" s="863"/>
      <c r="AP46" s="217"/>
      <c r="AQ46" s="218"/>
      <c r="AR46" s="334"/>
      <c r="AS46" s="330"/>
      <c r="AT46" s="331"/>
      <c r="AU46" s="331"/>
      <c r="AV46" s="331"/>
      <c r="AW46" s="331"/>
      <c r="AX46" s="331"/>
      <c r="AY46" s="331"/>
      <c r="AZ46" s="331"/>
      <c r="BA46" s="331"/>
      <c r="BB46" s="331"/>
      <c r="BC46" s="331"/>
      <c r="BD46" s="331"/>
    </row>
    <row r="47" spans="1:56" s="148" customFormat="1" ht="30" customHeight="1" x14ac:dyDescent="0.15">
      <c r="A47" s="212"/>
      <c r="B47" s="861" t="s">
        <v>250</v>
      </c>
      <c r="C47" s="861"/>
      <c r="D47" s="861"/>
      <c r="E47" s="861"/>
      <c r="F47" s="861"/>
      <c r="G47" s="219" t="s">
        <v>78</v>
      </c>
      <c r="H47" s="862"/>
      <c r="I47" s="862"/>
      <c r="J47" s="862"/>
      <c r="K47" s="862"/>
      <c r="L47" s="214" t="s">
        <v>84</v>
      </c>
      <c r="M47" s="862"/>
      <c r="N47" s="862"/>
      <c r="O47" s="862"/>
      <c r="P47" s="862"/>
      <c r="Q47" s="215" t="s">
        <v>85</v>
      </c>
      <c r="R47" s="863"/>
      <c r="S47" s="863"/>
      <c r="T47" s="863"/>
      <c r="U47" s="863"/>
      <c r="V47" s="216"/>
      <c r="W47" s="220"/>
      <c r="X47" s="220"/>
      <c r="Y47" s="220"/>
      <c r="Z47" s="220"/>
      <c r="AA47" s="220"/>
      <c r="AB47" s="220"/>
      <c r="AC47" s="220"/>
      <c r="AD47" s="220"/>
      <c r="AE47" s="220"/>
      <c r="AF47" s="220"/>
      <c r="AG47" s="220"/>
      <c r="AH47" s="220"/>
      <c r="AI47" s="220"/>
      <c r="AJ47" s="220"/>
      <c r="AK47" s="220"/>
      <c r="AL47" s="308"/>
      <c r="AM47" s="220"/>
      <c r="AN47" s="220"/>
      <c r="AO47" s="220"/>
      <c r="AP47" s="220"/>
      <c r="AQ47" s="221"/>
      <c r="AR47" s="335"/>
      <c r="AS47" s="330"/>
      <c r="AT47" s="331"/>
      <c r="AU47" s="331"/>
      <c r="AV47" s="331"/>
      <c r="AW47" s="331"/>
      <c r="AX47" s="331"/>
      <c r="AY47" s="331"/>
      <c r="AZ47" s="331"/>
      <c r="BA47" s="331"/>
      <c r="BB47" s="331"/>
      <c r="BC47" s="331"/>
      <c r="BD47" s="331"/>
    </row>
    <row r="48" spans="1:56" s="148" customFormat="1" ht="30" customHeight="1" x14ac:dyDescent="0.15">
      <c r="A48" s="212"/>
      <c r="B48" s="864" t="s">
        <v>383</v>
      </c>
      <c r="C48" s="864"/>
      <c r="D48" s="864"/>
      <c r="E48" s="864"/>
      <c r="F48" s="864"/>
      <c r="G48" s="579"/>
      <c r="H48" s="433"/>
      <c r="I48" s="433"/>
      <c r="J48" s="433"/>
      <c r="K48" s="433"/>
      <c r="L48" s="433"/>
      <c r="M48" s="433"/>
      <c r="N48" s="433"/>
      <c r="O48" s="433"/>
      <c r="P48" s="433"/>
      <c r="Q48" s="433"/>
      <c r="R48" s="433"/>
      <c r="S48" s="433"/>
      <c r="T48" s="433"/>
      <c r="U48" s="433"/>
      <c r="V48" s="433"/>
      <c r="W48" s="433"/>
      <c r="X48" s="433"/>
      <c r="Y48" s="568" t="s">
        <v>384</v>
      </c>
      <c r="Z48" s="568"/>
      <c r="AA48" s="433"/>
      <c r="AB48" s="433"/>
      <c r="AC48" s="433"/>
      <c r="AD48" s="433"/>
      <c r="AE48" s="433"/>
      <c r="AF48" s="433"/>
      <c r="AG48" s="433"/>
      <c r="AH48" s="433"/>
      <c r="AI48" s="433"/>
      <c r="AJ48" s="433"/>
      <c r="AK48" s="433"/>
      <c r="AL48" s="433"/>
      <c r="AM48" s="433"/>
      <c r="AN48" s="433"/>
      <c r="AO48" s="433"/>
      <c r="AP48" s="433"/>
      <c r="AQ48" s="569"/>
      <c r="AR48" s="334"/>
      <c r="AS48" s="330"/>
      <c r="AT48" s="331"/>
      <c r="AU48" s="331"/>
      <c r="AV48" s="331"/>
      <c r="AW48" s="331"/>
      <c r="AX48" s="331"/>
      <c r="AY48" s="331"/>
      <c r="AZ48" s="331"/>
      <c r="BA48" s="331"/>
      <c r="BB48" s="331"/>
      <c r="BC48" s="331"/>
      <c r="BD48" s="331"/>
    </row>
    <row r="49" spans="1:59" s="5" customFormat="1" ht="30" customHeight="1" x14ac:dyDescent="0.15">
      <c r="A49" s="435"/>
      <c r="B49" s="435"/>
      <c r="C49" s="435"/>
      <c r="D49" s="435"/>
      <c r="E49" s="435"/>
      <c r="F49" s="435"/>
      <c r="G49" s="435"/>
      <c r="H49" s="435"/>
      <c r="I49" s="435"/>
      <c r="J49" s="435"/>
      <c r="K49" s="314"/>
      <c r="L49" s="314"/>
      <c r="M49" s="314"/>
      <c r="N49" s="314"/>
      <c r="O49" s="314"/>
      <c r="P49" s="314"/>
      <c r="Q49" s="314"/>
      <c r="R49" s="314"/>
      <c r="S49" s="314"/>
      <c r="T49" s="314"/>
      <c r="U49" s="314"/>
      <c r="V49" s="314"/>
      <c r="W49" s="314"/>
      <c r="X49" s="314"/>
      <c r="Y49" s="314"/>
      <c r="Z49" s="314"/>
      <c r="AA49" s="314"/>
      <c r="AB49" s="314"/>
      <c r="AC49" s="314"/>
      <c r="AD49" s="314"/>
      <c r="AE49" s="854" t="s">
        <v>128</v>
      </c>
      <c r="AF49" s="854"/>
      <c r="AG49" s="854"/>
      <c r="AH49" s="854"/>
      <c r="AI49" s="854"/>
      <c r="AJ49" s="854"/>
      <c r="AK49" s="854"/>
      <c r="AL49" s="854"/>
      <c r="AM49" s="854"/>
      <c r="AN49" s="854"/>
      <c r="AO49" s="854"/>
      <c r="AP49" s="854"/>
      <c r="AQ49" s="854"/>
      <c r="AR49" s="323"/>
      <c r="AS49" s="323"/>
      <c r="AT49" s="323"/>
      <c r="AU49" s="323"/>
      <c r="AV49" s="323"/>
      <c r="AW49" s="323"/>
      <c r="AX49" s="323"/>
      <c r="AY49" s="323"/>
      <c r="AZ49" s="323"/>
      <c r="BA49" s="323"/>
      <c r="BB49" s="323"/>
      <c r="BC49" s="323"/>
      <c r="BD49" s="323"/>
    </row>
    <row r="50" spans="1:59" s="139" customFormat="1" ht="15" customHeight="1" x14ac:dyDescent="0.15">
      <c r="A50" s="437" t="s">
        <v>251</v>
      </c>
      <c r="B50" s="437"/>
      <c r="C50" s="437"/>
      <c r="D50" s="437"/>
      <c r="E50" s="437"/>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J50" s="437"/>
      <c r="AK50" s="437"/>
      <c r="AL50" s="437"/>
      <c r="AM50" s="437"/>
      <c r="AN50" s="437"/>
      <c r="AO50" s="437"/>
      <c r="AP50" s="437"/>
      <c r="AQ50" s="437"/>
      <c r="AR50" s="324"/>
      <c r="AS50" s="326"/>
      <c r="AT50" s="326"/>
      <c r="AU50" s="326"/>
      <c r="AV50" s="326"/>
      <c r="AW50" s="326"/>
      <c r="AX50" s="326"/>
      <c r="AY50" s="326"/>
      <c r="AZ50" s="326"/>
      <c r="BA50" s="326"/>
      <c r="BB50" s="326"/>
      <c r="BC50" s="326"/>
      <c r="BD50" s="326"/>
    </row>
    <row r="51" spans="1:59" s="139" customFormat="1" ht="18" customHeight="1" x14ac:dyDescent="0.15">
      <c r="A51" s="315"/>
      <c r="B51" s="315"/>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5"/>
      <c r="AO51" s="315"/>
      <c r="AP51" s="315" t="e">
        <f>IF(#REF!="","",#REF!&amp;"邸"&amp;TEXT(#REF!,"00")&amp;TEXT(#REF!,"00"))</f>
        <v>#REF!</v>
      </c>
      <c r="AQ51" s="315"/>
      <c r="AR51" s="324"/>
      <c r="AS51" s="325"/>
      <c r="AT51" s="326"/>
      <c r="AU51" s="326"/>
      <c r="AV51" s="326"/>
      <c r="AW51" s="326"/>
      <c r="AX51" s="326"/>
      <c r="AY51" s="326"/>
      <c r="AZ51" s="326"/>
      <c r="BA51" s="326"/>
      <c r="BB51" s="326"/>
      <c r="BC51" s="326"/>
      <c r="BD51" s="326"/>
    </row>
    <row r="52" spans="1:59" s="139" customFormat="1" ht="21.95" customHeight="1" x14ac:dyDescent="0.15">
      <c r="A52" s="222" t="s">
        <v>385</v>
      </c>
      <c r="C52" s="223"/>
      <c r="D52" s="158"/>
      <c r="E52" s="158"/>
      <c r="F52" s="158"/>
      <c r="G52" s="158"/>
      <c r="H52" s="158"/>
      <c r="I52" s="157"/>
      <c r="J52" s="157"/>
      <c r="K52" s="157"/>
      <c r="L52" s="157"/>
      <c r="M52" s="157"/>
      <c r="N52" s="157"/>
      <c r="O52" s="157"/>
      <c r="P52" s="157"/>
      <c r="Q52" s="157"/>
      <c r="R52" s="157"/>
      <c r="S52" s="157"/>
      <c r="T52" s="158"/>
      <c r="U52" s="158"/>
      <c r="V52" s="158"/>
      <c r="W52" s="158"/>
      <c r="X52" s="158"/>
      <c r="Y52" s="158"/>
      <c r="Z52" s="158"/>
      <c r="AA52" s="158"/>
      <c r="AB52" s="158"/>
      <c r="AC52" s="158"/>
      <c r="AD52" s="158"/>
      <c r="AE52" s="158"/>
      <c r="AF52" s="158"/>
      <c r="AG52" s="158"/>
      <c r="AH52" s="158"/>
      <c r="AI52" s="158"/>
      <c r="AJ52" s="158"/>
      <c r="AK52" s="224"/>
      <c r="AL52" s="157"/>
      <c r="AR52" s="326"/>
      <c r="AS52" s="326"/>
      <c r="AT52" s="326"/>
      <c r="AU52" s="326"/>
      <c r="AV52" s="326"/>
      <c r="AW52" s="326"/>
      <c r="AX52" s="326"/>
      <c r="AY52" s="326"/>
      <c r="AZ52" s="326"/>
      <c r="BA52" s="326"/>
      <c r="BB52" s="326"/>
      <c r="BC52" s="326"/>
      <c r="BD52" s="326"/>
    </row>
    <row r="53" spans="1:59" s="139" customFormat="1" ht="12" customHeight="1" x14ac:dyDescent="0.15">
      <c r="A53" s="157"/>
      <c r="B53" s="157"/>
      <c r="C53" s="181"/>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57"/>
      <c r="AL53" s="157"/>
      <c r="AR53" s="326"/>
      <c r="AS53" s="326"/>
      <c r="AT53" s="326"/>
      <c r="AU53" s="326"/>
      <c r="AV53" s="326"/>
      <c r="AW53" s="326"/>
      <c r="AX53" s="326"/>
      <c r="AY53" s="326"/>
      <c r="AZ53" s="326"/>
      <c r="BA53" s="326"/>
      <c r="BB53" s="326"/>
      <c r="BC53" s="326"/>
      <c r="BD53" s="326"/>
    </row>
    <row r="54" spans="1:59" s="139" customFormat="1" ht="21.95" customHeight="1" x14ac:dyDescent="0.15">
      <c r="A54" s="222"/>
      <c r="B54" s="225" t="s">
        <v>252</v>
      </c>
      <c r="C54" s="158"/>
      <c r="D54" s="158"/>
      <c r="E54" s="158"/>
      <c r="F54" s="158"/>
      <c r="G54" s="158"/>
      <c r="H54" s="157"/>
      <c r="I54" s="157"/>
      <c r="J54" s="157"/>
      <c r="K54" s="157"/>
      <c r="L54" s="157"/>
      <c r="M54" s="157"/>
      <c r="N54" s="157"/>
      <c r="O54" s="157"/>
      <c r="P54" s="157"/>
      <c r="Q54" s="157"/>
      <c r="R54" s="157"/>
      <c r="S54" s="158"/>
      <c r="T54" s="158"/>
      <c r="U54" s="158"/>
      <c r="V54" s="158"/>
      <c r="W54" s="158"/>
      <c r="X54" s="158"/>
      <c r="Y54" s="158"/>
      <c r="Z54" s="158"/>
      <c r="AA54" s="158"/>
      <c r="AB54" s="158"/>
      <c r="AC54" s="158"/>
      <c r="AD54" s="158"/>
      <c r="AE54" s="158"/>
      <c r="AF54" s="158"/>
      <c r="AG54" s="158"/>
      <c r="AH54" s="158"/>
      <c r="AI54" s="158"/>
      <c r="AJ54" s="224"/>
      <c r="AK54" s="157"/>
      <c r="AR54" s="326"/>
      <c r="AS54" s="326"/>
      <c r="AT54" s="326"/>
      <c r="AU54" s="326"/>
      <c r="AV54" s="326"/>
      <c r="AW54" s="326"/>
      <c r="AX54" s="326"/>
      <c r="AY54" s="326"/>
      <c r="AZ54" s="326"/>
      <c r="BA54" s="326"/>
      <c r="BB54" s="326"/>
      <c r="BC54" s="326"/>
      <c r="BD54" s="326"/>
    </row>
    <row r="55" spans="1:59" s="139" customFormat="1" ht="27.75" customHeight="1" x14ac:dyDescent="0.15">
      <c r="A55" s="157"/>
      <c r="B55" s="573" t="s">
        <v>253</v>
      </c>
      <c r="C55" s="574"/>
      <c r="D55" s="574"/>
      <c r="E55" s="574"/>
      <c r="F55" s="575"/>
      <c r="G55" s="570"/>
      <c r="H55" s="571"/>
      <c r="I55" s="571"/>
      <c r="J55" s="571"/>
      <c r="K55" s="571"/>
      <c r="L55" s="571"/>
      <c r="M55" s="571"/>
      <c r="N55" s="571"/>
      <c r="O55" s="571"/>
      <c r="P55" s="571"/>
      <c r="Q55" s="571"/>
      <c r="R55" s="571"/>
      <c r="S55" s="572"/>
      <c r="U55" s="573" t="s">
        <v>254</v>
      </c>
      <c r="V55" s="574"/>
      <c r="W55" s="574"/>
      <c r="X55" s="574"/>
      <c r="Y55" s="575"/>
      <c r="Z55" s="576"/>
      <c r="AA55" s="577"/>
      <c r="AB55" s="577"/>
      <c r="AC55" s="577"/>
      <c r="AD55" s="577"/>
      <c r="AE55" s="577"/>
      <c r="AF55" s="577"/>
      <c r="AG55" s="577"/>
      <c r="AH55" s="577"/>
      <c r="AI55" s="577"/>
      <c r="AJ55" s="577"/>
      <c r="AK55" s="578"/>
      <c r="AR55" s="326"/>
      <c r="AS55" s="326"/>
      <c r="AT55" s="326"/>
      <c r="AU55" s="326"/>
      <c r="AV55" s="326"/>
      <c r="AW55" s="326"/>
      <c r="AX55" s="326"/>
      <c r="AY55" s="326"/>
      <c r="AZ55" s="326"/>
      <c r="BA55" s="326"/>
      <c r="BB55" s="326"/>
      <c r="BC55" s="326"/>
      <c r="BD55" s="326"/>
    </row>
    <row r="56" spans="1:59" s="139" customFormat="1" ht="12" customHeight="1" x14ac:dyDescent="0.15">
      <c r="A56" s="157"/>
      <c r="B56" s="181"/>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57"/>
      <c r="AK56" s="157"/>
      <c r="AR56" s="326"/>
      <c r="AS56" s="326"/>
      <c r="AT56" s="326"/>
      <c r="AU56" s="326"/>
      <c r="AV56" s="326"/>
      <c r="AW56" s="326"/>
      <c r="AX56" s="326"/>
      <c r="AY56" s="326"/>
      <c r="AZ56" s="326"/>
      <c r="BA56" s="326"/>
      <c r="BB56" s="326"/>
      <c r="BC56" s="326"/>
      <c r="BD56" s="326"/>
    </row>
    <row r="57" spans="1:59" s="139" customFormat="1" ht="17.25" customHeight="1" x14ac:dyDescent="0.15">
      <c r="A57" s="155"/>
      <c r="B57" s="225" t="s">
        <v>255</v>
      </c>
      <c r="C57" s="166"/>
      <c r="D57" s="166"/>
      <c r="E57" s="166"/>
      <c r="F57" s="166"/>
      <c r="G57" s="166"/>
      <c r="H57" s="166"/>
      <c r="I57" s="166"/>
      <c r="J57" s="166"/>
      <c r="K57" s="166"/>
      <c r="L57" s="166"/>
      <c r="M57" s="166"/>
      <c r="N57" s="166"/>
      <c r="O57" s="166"/>
      <c r="P57" s="166"/>
      <c r="Q57" s="166"/>
      <c r="AG57" s="166"/>
      <c r="AH57" s="166"/>
      <c r="AI57" s="166"/>
      <c r="AJ57" s="157"/>
      <c r="AK57" s="157"/>
      <c r="AR57" s="326"/>
      <c r="AS57" s="326"/>
      <c r="AT57" s="326"/>
      <c r="AU57" s="326"/>
      <c r="AV57" s="326"/>
      <c r="AW57" s="326"/>
      <c r="AX57" s="326"/>
      <c r="AY57" s="326"/>
      <c r="AZ57" s="326"/>
      <c r="BA57" s="326"/>
      <c r="BB57" s="326"/>
      <c r="BC57" s="326"/>
      <c r="BD57" s="326"/>
    </row>
    <row r="58" spans="1:59" s="139" customFormat="1" ht="17.25" customHeight="1" x14ac:dyDescent="0.15">
      <c r="A58" s="155"/>
      <c r="B58" s="166"/>
      <c r="C58" s="226" t="s">
        <v>256</v>
      </c>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57"/>
      <c r="AK58" s="157"/>
      <c r="AR58" s="326"/>
      <c r="AS58" s="326"/>
      <c r="AT58" s="326"/>
      <c r="AU58" s="326"/>
      <c r="AV58" s="326"/>
      <c r="AW58" s="326"/>
      <c r="AX58" s="326"/>
      <c r="AY58" s="326"/>
      <c r="AZ58" s="326"/>
      <c r="BA58" s="326"/>
      <c r="BB58" s="326"/>
      <c r="BC58" s="326"/>
      <c r="BD58" s="326"/>
    </row>
    <row r="59" spans="1:59" s="139" customFormat="1" ht="17.25" customHeight="1" x14ac:dyDescent="0.15">
      <c r="A59" s="155"/>
      <c r="B59" s="166"/>
      <c r="C59" s="226" t="s">
        <v>257</v>
      </c>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57"/>
      <c r="AK59" s="157"/>
      <c r="AR59" s="326"/>
      <c r="AS59" s="326"/>
      <c r="AT59" s="326"/>
      <c r="AU59" s="326"/>
      <c r="AV59" s="326"/>
      <c r="AW59" s="326"/>
      <c r="AX59" s="326"/>
      <c r="AY59" s="326"/>
      <c r="AZ59" s="326"/>
      <c r="BA59" s="326"/>
      <c r="BB59" s="326"/>
      <c r="BC59" s="326"/>
      <c r="BD59" s="326"/>
    </row>
    <row r="60" spans="1:59" s="139" customFormat="1" ht="27.75" customHeight="1" x14ac:dyDescent="0.15">
      <c r="A60" s="155"/>
      <c r="B60" s="580" t="s">
        <v>258</v>
      </c>
      <c r="C60" s="580"/>
      <c r="D60" s="580"/>
      <c r="E60" s="580"/>
      <c r="F60" s="580"/>
      <c r="G60" s="580"/>
      <c r="H60" s="580"/>
      <c r="I60" s="580"/>
      <c r="J60" s="580"/>
      <c r="K60" s="580"/>
      <c r="L60" s="517" t="s">
        <v>259</v>
      </c>
      <c r="M60" s="517"/>
      <c r="N60" s="517"/>
      <c r="O60" s="517"/>
      <c r="P60" s="517"/>
      <c r="Q60" s="517"/>
      <c r="R60" s="517"/>
      <c r="S60" s="517"/>
      <c r="T60" s="517"/>
      <c r="U60" s="517"/>
      <c r="V60" s="517"/>
      <c r="W60" s="517"/>
      <c r="X60" s="517"/>
      <c r="Y60" s="517"/>
      <c r="Z60" s="517"/>
      <c r="AA60" s="517"/>
      <c r="AB60" s="517"/>
      <c r="AC60" s="517"/>
      <c r="AD60" s="517"/>
      <c r="AE60" s="517"/>
      <c r="AF60" s="517"/>
      <c r="AG60" s="517"/>
      <c r="AH60" s="517"/>
      <c r="AI60" s="517"/>
      <c r="AJ60" s="517"/>
      <c r="AK60" s="517"/>
      <c r="AM60" s="581" t="s">
        <v>260</v>
      </c>
      <c r="AN60" s="582"/>
      <c r="AO60" s="582"/>
      <c r="AP60" s="582"/>
      <c r="AQ60" s="583"/>
      <c r="AR60" s="326"/>
      <c r="AS60" s="326"/>
      <c r="AT60" s="326"/>
      <c r="AU60" s="326"/>
      <c r="AV60" s="326"/>
      <c r="AW60" s="336"/>
      <c r="AX60" s="336"/>
      <c r="AY60" s="336"/>
      <c r="AZ60" s="336"/>
      <c r="BA60" s="336"/>
      <c r="BB60" s="336"/>
      <c r="BC60" s="336"/>
      <c r="BD60" s="336"/>
      <c r="BE60" s="227"/>
      <c r="BF60" s="227"/>
      <c r="BG60" s="227"/>
    </row>
    <row r="61" spans="1:59" s="227" customFormat="1" ht="27.75" customHeight="1" x14ac:dyDescent="0.15">
      <c r="A61" s="228"/>
      <c r="B61" s="580"/>
      <c r="C61" s="580"/>
      <c r="D61" s="580"/>
      <c r="E61" s="580"/>
      <c r="F61" s="580"/>
      <c r="G61" s="580"/>
      <c r="H61" s="580"/>
      <c r="I61" s="580"/>
      <c r="J61" s="580"/>
      <c r="K61" s="580"/>
      <c r="L61" s="590" t="s">
        <v>261</v>
      </c>
      <c r="M61" s="590"/>
      <c r="N61" s="590"/>
      <c r="O61" s="590"/>
      <c r="P61" s="590"/>
      <c r="Q61" s="590"/>
      <c r="R61" s="590"/>
      <c r="S61" s="590"/>
      <c r="T61" s="590"/>
      <c r="U61" s="590"/>
      <c r="V61" s="590"/>
      <c r="W61" s="590"/>
      <c r="X61" s="590"/>
      <c r="Y61" s="590"/>
      <c r="Z61" s="590"/>
      <c r="AA61" s="590"/>
      <c r="AB61" s="590"/>
      <c r="AC61" s="590"/>
      <c r="AD61" s="590"/>
      <c r="AE61" s="590"/>
      <c r="AF61" s="590"/>
      <c r="AG61" s="590"/>
      <c r="AH61" s="591" t="s">
        <v>386</v>
      </c>
      <c r="AI61" s="591"/>
      <c r="AJ61" s="591"/>
      <c r="AK61" s="591"/>
      <c r="AM61" s="584"/>
      <c r="AN61" s="585"/>
      <c r="AO61" s="585"/>
      <c r="AP61" s="585"/>
      <c r="AQ61" s="586"/>
      <c r="AR61" s="336"/>
      <c r="AS61" s="336"/>
      <c r="AT61" s="336"/>
      <c r="AU61" s="336"/>
      <c r="AV61" s="336"/>
      <c r="AW61" s="336"/>
      <c r="AX61" s="336"/>
      <c r="AY61" s="336"/>
      <c r="AZ61" s="336"/>
      <c r="BA61" s="336"/>
      <c r="BB61" s="336"/>
      <c r="BC61" s="336"/>
      <c r="BD61" s="336"/>
    </row>
    <row r="62" spans="1:59" s="227" customFormat="1" ht="27.75" customHeight="1" x14ac:dyDescent="0.15">
      <c r="A62" s="228"/>
      <c r="B62" s="592" t="s">
        <v>262</v>
      </c>
      <c r="C62" s="593"/>
      <c r="D62" s="593"/>
      <c r="E62" s="593"/>
      <c r="F62" s="593"/>
      <c r="G62" s="593"/>
      <c r="H62" s="593"/>
      <c r="I62" s="593"/>
      <c r="J62" s="593"/>
      <c r="K62" s="594"/>
      <c r="L62" s="595"/>
      <c r="M62" s="595"/>
      <c r="N62" s="595"/>
      <c r="O62" s="595"/>
      <c r="P62" s="595"/>
      <c r="Q62" s="595"/>
      <c r="R62" s="595"/>
      <c r="S62" s="595"/>
      <c r="T62" s="595"/>
      <c r="U62" s="595"/>
      <c r="V62" s="595"/>
      <c r="W62" s="595"/>
      <c r="X62" s="595"/>
      <c r="Y62" s="595"/>
      <c r="Z62" s="595"/>
      <c r="AA62" s="595"/>
      <c r="AB62" s="595"/>
      <c r="AC62" s="595"/>
      <c r="AD62" s="595"/>
      <c r="AE62" s="595"/>
      <c r="AF62" s="595"/>
      <c r="AG62" s="595"/>
      <c r="AH62" s="855"/>
      <c r="AI62" s="855"/>
      <c r="AJ62" s="855"/>
      <c r="AK62" s="855"/>
      <c r="AM62" s="584"/>
      <c r="AN62" s="585"/>
      <c r="AO62" s="585"/>
      <c r="AP62" s="585"/>
      <c r="AQ62" s="586"/>
      <c r="AR62" s="336"/>
      <c r="AS62" s="336"/>
      <c r="AT62" s="336"/>
      <c r="AU62" s="336"/>
      <c r="AV62" s="336"/>
      <c r="AW62" s="336"/>
      <c r="AX62" s="336"/>
      <c r="AY62" s="336"/>
      <c r="AZ62" s="336"/>
      <c r="BA62" s="336"/>
      <c r="BB62" s="336"/>
      <c r="BC62" s="336"/>
      <c r="BD62" s="336"/>
    </row>
    <row r="63" spans="1:59" s="227" customFormat="1" ht="27.75" customHeight="1" x14ac:dyDescent="0.15">
      <c r="A63" s="228"/>
      <c r="B63" s="597" t="s">
        <v>263</v>
      </c>
      <c r="C63" s="598"/>
      <c r="D63" s="598"/>
      <c r="E63" s="598"/>
      <c r="F63" s="598"/>
      <c r="G63" s="598"/>
      <c r="H63" s="598"/>
      <c r="I63" s="598"/>
      <c r="J63" s="598"/>
      <c r="K63" s="599"/>
      <c r="L63" s="595"/>
      <c r="M63" s="595"/>
      <c r="N63" s="595"/>
      <c r="O63" s="595"/>
      <c r="P63" s="595"/>
      <c r="Q63" s="595"/>
      <c r="R63" s="595"/>
      <c r="S63" s="595"/>
      <c r="T63" s="595"/>
      <c r="U63" s="595"/>
      <c r="V63" s="595"/>
      <c r="W63" s="595"/>
      <c r="X63" s="595"/>
      <c r="Y63" s="595"/>
      <c r="Z63" s="595"/>
      <c r="AA63" s="595"/>
      <c r="AB63" s="595"/>
      <c r="AC63" s="595"/>
      <c r="AD63" s="595"/>
      <c r="AE63" s="595"/>
      <c r="AF63" s="595"/>
      <c r="AG63" s="595"/>
      <c r="AH63" s="855"/>
      <c r="AI63" s="855"/>
      <c r="AJ63" s="855"/>
      <c r="AK63" s="855"/>
      <c r="AM63" s="584"/>
      <c r="AN63" s="585"/>
      <c r="AO63" s="585"/>
      <c r="AP63" s="585"/>
      <c r="AQ63" s="586"/>
      <c r="AR63" s="336"/>
      <c r="AS63" s="336"/>
      <c r="AT63" s="336"/>
      <c r="AU63" s="336"/>
      <c r="AV63" s="336"/>
      <c r="AW63" s="336"/>
      <c r="AX63" s="336"/>
      <c r="AY63" s="336"/>
      <c r="AZ63" s="336"/>
      <c r="BA63" s="336"/>
      <c r="BB63" s="336"/>
      <c r="BC63" s="336"/>
      <c r="BD63" s="336"/>
    </row>
    <row r="64" spans="1:59" s="227" customFormat="1" ht="27.75" customHeight="1" x14ac:dyDescent="0.15">
      <c r="A64" s="228"/>
      <c r="B64" s="601" t="s">
        <v>264</v>
      </c>
      <c r="C64" s="602"/>
      <c r="D64" s="602"/>
      <c r="E64" s="602"/>
      <c r="F64" s="602"/>
      <c r="G64" s="602"/>
      <c r="H64" s="602"/>
      <c r="I64" s="602"/>
      <c r="J64" s="602"/>
      <c r="K64" s="603"/>
      <c r="L64" s="607" t="s">
        <v>387</v>
      </c>
      <c r="M64" s="608"/>
      <c r="N64" s="608"/>
      <c r="O64" s="608"/>
      <c r="P64" s="608"/>
      <c r="Q64" s="608"/>
      <c r="R64" s="608"/>
      <c r="S64" s="608"/>
      <c r="T64" s="608"/>
      <c r="U64" s="608"/>
      <c r="V64" s="608"/>
      <c r="W64" s="608"/>
      <c r="X64" s="608"/>
      <c r="Y64" s="608"/>
      <c r="Z64" s="608"/>
      <c r="AA64" s="608"/>
      <c r="AB64" s="608"/>
      <c r="AC64" s="608"/>
      <c r="AD64" s="608"/>
      <c r="AE64" s="608"/>
      <c r="AF64" s="608"/>
      <c r="AG64" s="609"/>
      <c r="AH64" s="855">
        <v>200</v>
      </c>
      <c r="AI64" s="855"/>
      <c r="AJ64" s="855"/>
      <c r="AK64" s="855"/>
      <c r="AM64" s="584"/>
      <c r="AN64" s="585"/>
      <c r="AO64" s="585"/>
      <c r="AP64" s="585"/>
      <c r="AQ64" s="586"/>
      <c r="AR64" s="336"/>
      <c r="AS64" s="336"/>
      <c r="AT64" s="336"/>
      <c r="AU64" s="336"/>
      <c r="AV64" s="336"/>
      <c r="AW64" s="336"/>
      <c r="AX64" s="336"/>
      <c r="AY64" s="336"/>
      <c r="AZ64" s="336"/>
      <c r="BA64" s="336"/>
      <c r="BB64" s="336"/>
      <c r="BC64" s="336"/>
      <c r="BD64" s="336"/>
    </row>
    <row r="65" spans="1:59" s="227" customFormat="1" ht="27.75" customHeight="1" x14ac:dyDescent="0.15">
      <c r="A65" s="228"/>
      <c r="B65" s="604"/>
      <c r="C65" s="605"/>
      <c r="D65" s="605"/>
      <c r="E65" s="605"/>
      <c r="F65" s="605"/>
      <c r="G65" s="605"/>
      <c r="H65" s="605"/>
      <c r="I65" s="605"/>
      <c r="J65" s="605"/>
      <c r="K65" s="606"/>
      <c r="L65" s="595"/>
      <c r="M65" s="595"/>
      <c r="N65" s="595"/>
      <c r="O65" s="595"/>
      <c r="P65" s="595"/>
      <c r="Q65" s="595"/>
      <c r="R65" s="595"/>
      <c r="S65" s="595"/>
      <c r="T65" s="595"/>
      <c r="U65" s="595"/>
      <c r="V65" s="595"/>
      <c r="W65" s="595"/>
      <c r="X65" s="595"/>
      <c r="Y65" s="595"/>
      <c r="Z65" s="595"/>
      <c r="AA65" s="595"/>
      <c r="AB65" s="595"/>
      <c r="AC65" s="595"/>
      <c r="AD65" s="595"/>
      <c r="AE65" s="595"/>
      <c r="AF65" s="595"/>
      <c r="AG65" s="595"/>
      <c r="AH65" s="855"/>
      <c r="AI65" s="855"/>
      <c r="AJ65" s="855"/>
      <c r="AK65" s="855"/>
      <c r="AM65" s="584"/>
      <c r="AN65" s="585"/>
      <c r="AO65" s="585"/>
      <c r="AP65" s="585"/>
      <c r="AQ65" s="586"/>
      <c r="AR65" s="336"/>
      <c r="AS65" s="336"/>
      <c r="AT65" s="336"/>
      <c r="AU65" s="336"/>
      <c r="AV65" s="336"/>
      <c r="AW65" s="336"/>
      <c r="AX65" s="336"/>
      <c r="AY65" s="337"/>
      <c r="AZ65" s="337"/>
      <c r="BA65" s="337"/>
      <c r="BB65" s="337"/>
      <c r="BC65" s="337"/>
      <c r="BD65" s="337"/>
      <c r="BE65" s="229"/>
      <c r="BF65" s="229"/>
      <c r="BG65" s="229"/>
    </row>
    <row r="66" spans="1:59" s="229" customFormat="1" ht="12" customHeight="1" x14ac:dyDescent="0.15">
      <c r="A66" s="228"/>
      <c r="B66" s="230"/>
      <c r="C66" s="230"/>
      <c r="D66" s="230"/>
      <c r="E66" s="230"/>
      <c r="F66" s="230"/>
      <c r="G66" s="230"/>
      <c r="H66" s="230"/>
      <c r="I66" s="231"/>
      <c r="J66" s="231"/>
      <c r="K66" s="231"/>
      <c r="L66" s="309"/>
      <c r="M66" s="309"/>
      <c r="N66" s="309"/>
      <c r="O66" s="309"/>
      <c r="P66" s="309"/>
      <c r="Q66" s="309"/>
      <c r="R66" s="309"/>
      <c r="S66" s="309"/>
      <c r="T66" s="309"/>
      <c r="U66" s="309"/>
      <c r="V66" s="309"/>
      <c r="W66" s="309"/>
      <c r="X66" s="309"/>
      <c r="Y66" s="309"/>
      <c r="Z66" s="309"/>
      <c r="AA66" s="309"/>
      <c r="AB66" s="310"/>
      <c r="AC66" s="310"/>
      <c r="AD66" s="310"/>
      <c r="AE66" s="299"/>
      <c r="AF66" s="311"/>
      <c r="AG66" s="311"/>
      <c r="AH66" s="311"/>
      <c r="AI66" s="311"/>
      <c r="AJ66" s="311"/>
      <c r="AK66" s="311"/>
      <c r="AM66" s="584"/>
      <c r="AN66" s="585"/>
      <c r="AO66" s="585"/>
      <c r="AP66" s="585"/>
      <c r="AQ66" s="586"/>
      <c r="AR66" s="337"/>
      <c r="AS66" s="337"/>
      <c r="AT66" s="337"/>
      <c r="AU66" s="337"/>
      <c r="AV66" s="337"/>
      <c r="AW66" s="337"/>
      <c r="AX66" s="337"/>
      <c r="AY66" s="336"/>
      <c r="AZ66" s="336"/>
      <c r="BA66" s="336"/>
      <c r="BB66" s="336"/>
      <c r="BC66" s="336"/>
      <c r="BD66" s="336"/>
      <c r="BE66" s="227"/>
      <c r="BF66" s="227"/>
      <c r="BG66" s="227"/>
    </row>
    <row r="67" spans="1:59" s="227" customFormat="1" ht="27.75" customHeight="1" x14ac:dyDescent="0.15">
      <c r="A67" s="228"/>
      <c r="B67" s="610" t="s">
        <v>265</v>
      </c>
      <c r="C67" s="612"/>
      <c r="D67" s="610" t="s">
        <v>266</v>
      </c>
      <c r="E67" s="611"/>
      <c r="F67" s="611"/>
      <c r="G67" s="611"/>
      <c r="H67" s="612"/>
      <c r="I67" s="858" t="s">
        <v>267</v>
      </c>
      <c r="J67" s="858"/>
      <c r="K67" s="858"/>
      <c r="L67" s="607" t="s">
        <v>387</v>
      </c>
      <c r="M67" s="608"/>
      <c r="N67" s="608"/>
      <c r="O67" s="608"/>
      <c r="P67" s="608"/>
      <c r="Q67" s="608"/>
      <c r="R67" s="608"/>
      <c r="S67" s="608"/>
      <c r="T67" s="608"/>
      <c r="U67" s="608"/>
      <c r="V67" s="608"/>
      <c r="W67" s="608"/>
      <c r="X67" s="608"/>
      <c r="Y67" s="608"/>
      <c r="Z67" s="608"/>
      <c r="AA67" s="608"/>
      <c r="AB67" s="608"/>
      <c r="AC67" s="608"/>
      <c r="AD67" s="608"/>
      <c r="AE67" s="608"/>
      <c r="AF67" s="608"/>
      <c r="AG67" s="609"/>
      <c r="AH67" s="855">
        <v>100</v>
      </c>
      <c r="AI67" s="855"/>
      <c r="AJ67" s="855"/>
      <c r="AK67" s="855"/>
      <c r="AM67" s="584"/>
      <c r="AN67" s="585"/>
      <c r="AO67" s="585"/>
      <c r="AP67" s="585"/>
      <c r="AQ67" s="586"/>
      <c r="AR67" s="336"/>
      <c r="AS67" s="336"/>
      <c r="AT67" s="336"/>
      <c r="AU67" s="336"/>
      <c r="AV67" s="336"/>
      <c r="AW67" s="336"/>
      <c r="AX67" s="336"/>
      <c r="AY67" s="336"/>
      <c r="AZ67" s="336"/>
      <c r="BA67" s="336"/>
      <c r="BB67" s="336"/>
      <c r="BC67" s="336"/>
      <c r="BD67" s="336"/>
    </row>
    <row r="68" spans="1:59" s="227" customFormat="1" ht="27.75" customHeight="1" x14ac:dyDescent="0.15">
      <c r="A68" s="228"/>
      <c r="B68" s="626"/>
      <c r="C68" s="627"/>
      <c r="D68" s="626"/>
      <c r="E68" s="628"/>
      <c r="F68" s="628"/>
      <c r="G68" s="628"/>
      <c r="H68" s="627"/>
      <c r="I68" s="859"/>
      <c r="J68" s="859"/>
      <c r="K68" s="859"/>
      <c r="L68" s="595"/>
      <c r="M68" s="595"/>
      <c r="N68" s="595"/>
      <c r="O68" s="595"/>
      <c r="P68" s="595"/>
      <c r="Q68" s="595"/>
      <c r="R68" s="595"/>
      <c r="S68" s="595"/>
      <c r="T68" s="595"/>
      <c r="U68" s="595"/>
      <c r="V68" s="595"/>
      <c r="W68" s="595"/>
      <c r="X68" s="595"/>
      <c r="Y68" s="595"/>
      <c r="Z68" s="595"/>
      <c r="AA68" s="595"/>
      <c r="AB68" s="595"/>
      <c r="AC68" s="595"/>
      <c r="AD68" s="595"/>
      <c r="AE68" s="595"/>
      <c r="AF68" s="595"/>
      <c r="AG68" s="595"/>
      <c r="AH68" s="855"/>
      <c r="AI68" s="855"/>
      <c r="AJ68" s="855"/>
      <c r="AK68" s="855"/>
      <c r="AM68" s="584"/>
      <c r="AN68" s="585"/>
      <c r="AO68" s="585"/>
      <c r="AP68" s="585"/>
      <c r="AQ68" s="586"/>
      <c r="AR68" s="336"/>
      <c r="AS68" s="336"/>
      <c r="AT68" s="336"/>
      <c r="AU68" s="336"/>
      <c r="AV68" s="336"/>
      <c r="AW68" s="336"/>
      <c r="AX68" s="336"/>
      <c r="AY68" s="336"/>
      <c r="AZ68" s="336"/>
      <c r="BA68" s="336"/>
      <c r="BB68" s="336"/>
      <c r="BC68" s="336"/>
      <c r="BD68" s="336"/>
    </row>
    <row r="69" spans="1:59" s="227" customFormat="1" ht="27.75" customHeight="1" x14ac:dyDescent="0.15">
      <c r="A69" s="228"/>
      <c r="B69" s="626"/>
      <c r="C69" s="627"/>
      <c r="D69" s="613"/>
      <c r="E69" s="614"/>
      <c r="F69" s="614"/>
      <c r="G69" s="614"/>
      <c r="H69" s="615"/>
      <c r="I69" s="860" t="s">
        <v>268</v>
      </c>
      <c r="J69" s="860"/>
      <c r="K69" s="860"/>
      <c r="L69" s="595"/>
      <c r="M69" s="595"/>
      <c r="N69" s="595"/>
      <c r="O69" s="595"/>
      <c r="P69" s="595"/>
      <c r="Q69" s="595"/>
      <c r="R69" s="595"/>
      <c r="S69" s="595"/>
      <c r="T69" s="595"/>
      <c r="U69" s="595"/>
      <c r="V69" s="595"/>
      <c r="W69" s="595"/>
      <c r="X69" s="595"/>
      <c r="Y69" s="595"/>
      <c r="Z69" s="595"/>
      <c r="AA69" s="595"/>
      <c r="AB69" s="595"/>
      <c r="AC69" s="595"/>
      <c r="AD69" s="595"/>
      <c r="AE69" s="595"/>
      <c r="AF69" s="595"/>
      <c r="AG69" s="595"/>
      <c r="AH69" s="855"/>
      <c r="AI69" s="855"/>
      <c r="AJ69" s="855"/>
      <c r="AK69" s="855"/>
      <c r="AM69" s="584"/>
      <c r="AN69" s="585"/>
      <c r="AO69" s="585"/>
      <c r="AP69" s="585"/>
      <c r="AQ69" s="586"/>
      <c r="AR69" s="336"/>
      <c r="AS69" s="336"/>
      <c r="AT69" s="336"/>
      <c r="AU69" s="336"/>
      <c r="AV69" s="336"/>
      <c r="AW69" s="336"/>
      <c r="AX69" s="336"/>
      <c r="AY69" s="336"/>
      <c r="AZ69" s="336"/>
      <c r="BA69" s="336"/>
      <c r="BB69" s="336"/>
      <c r="BC69" s="336"/>
      <c r="BD69" s="336"/>
    </row>
    <row r="70" spans="1:59" s="227" customFormat="1" ht="27.75" customHeight="1" x14ac:dyDescent="0.15">
      <c r="A70" s="228"/>
      <c r="B70" s="626"/>
      <c r="C70" s="627"/>
      <c r="D70" s="616" t="s">
        <v>269</v>
      </c>
      <c r="E70" s="617"/>
      <c r="F70" s="617"/>
      <c r="G70" s="617"/>
      <c r="H70" s="617"/>
      <c r="I70" s="617"/>
      <c r="J70" s="617"/>
      <c r="K70" s="617"/>
      <c r="L70" s="595"/>
      <c r="M70" s="595"/>
      <c r="N70" s="595"/>
      <c r="O70" s="595"/>
      <c r="P70" s="595"/>
      <c r="Q70" s="595"/>
      <c r="R70" s="595"/>
      <c r="S70" s="595"/>
      <c r="T70" s="595"/>
      <c r="U70" s="595"/>
      <c r="V70" s="595"/>
      <c r="W70" s="595"/>
      <c r="X70" s="595"/>
      <c r="Y70" s="595"/>
      <c r="Z70" s="595"/>
      <c r="AA70" s="595"/>
      <c r="AB70" s="595"/>
      <c r="AC70" s="595"/>
      <c r="AD70" s="595"/>
      <c r="AE70" s="595"/>
      <c r="AF70" s="595"/>
      <c r="AG70" s="595"/>
      <c r="AH70" s="855"/>
      <c r="AI70" s="855"/>
      <c r="AJ70" s="855"/>
      <c r="AK70" s="855"/>
      <c r="AM70" s="584"/>
      <c r="AN70" s="585"/>
      <c r="AO70" s="585"/>
      <c r="AP70" s="585"/>
      <c r="AQ70" s="586"/>
      <c r="AR70" s="336"/>
      <c r="AS70" s="336"/>
      <c r="AT70" s="336"/>
      <c r="AU70" s="336"/>
      <c r="AV70" s="336"/>
      <c r="AW70" s="336"/>
      <c r="AX70" s="336"/>
      <c r="AY70" s="336"/>
      <c r="AZ70" s="336"/>
      <c r="BA70" s="336"/>
      <c r="BB70" s="336"/>
      <c r="BC70" s="336"/>
      <c r="BD70" s="336"/>
    </row>
    <row r="71" spans="1:59" s="227" customFormat="1" ht="27.75" customHeight="1" x14ac:dyDescent="0.15">
      <c r="A71" s="228"/>
      <c r="B71" s="613"/>
      <c r="C71" s="615"/>
      <c r="D71" s="618"/>
      <c r="E71" s="619"/>
      <c r="F71" s="619"/>
      <c r="G71" s="619"/>
      <c r="H71" s="619"/>
      <c r="I71" s="619"/>
      <c r="J71" s="619"/>
      <c r="K71" s="619"/>
      <c r="L71" s="595"/>
      <c r="M71" s="595"/>
      <c r="N71" s="595"/>
      <c r="O71" s="595"/>
      <c r="P71" s="595"/>
      <c r="Q71" s="595"/>
      <c r="R71" s="595"/>
      <c r="S71" s="595"/>
      <c r="T71" s="595"/>
      <c r="U71" s="595"/>
      <c r="V71" s="595"/>
      <c r="W71" s="595"/>
      <c r="X71" s="595"/>
      <c r="Y71" s="595"/>
      <c r="Z71" s="595"/>
      <c r="AA71" s="595"/>
      <c r="AB71" s="595"/>
      <c r="AC71" s="595"/>
      <c r="AD71" s="595"/>
      <c r="AE71" s="595"/>
      <c r="AF71" s="595"/>
      <c r="AG71" s="595"/>
      <c r="AH71" s="855"/>
      <c r="AI71" s="855"/>
      <c r="AJ71" s="855"/>
      <c r="AK71" s="855"/>
      <c r="AM71" s="584"/>
      <c r="AN71" s="585"/>
      <c r="AO71" s="585"/>
      <c r="AP71" s="585"/>
      <c r="AQ71" s="586"/>
      <c r="AR71" s="336"/>
      <c r="AS71" s="336"/>
      <c r="AT71" s="336"/>
      <c r="AU71" s="336"/>
      <c r="AV71" s="336"/>
      <c r="AW71" s="336"/>
      <c r="AX71" s="336"/>
      <c r="AY71" s="337"/>
      <c r="AZ71" s="337"/>
      <c r="BA71" s="337"/>
      <c r="BB71" s="337"/>
      <c r="BC71" s="337"/>
      <c r="BD71" s="337"/>
      <c r="BE71" s="229"/>
      <c r="BF71" s="229"/>
      <c r="BG71" s="229"/>
    </row>
    <row r="72" spans="1:59" s="229" customFormat="1" ht="12" customHeight="1" x14ac:dyDescent="0.15">
      <c r="A72" s="228"/>
      <c r="B72" s="232"/>
      <c r="C72" s="230"/>
      <c r="D72" s="230"/>
      <c r="E72" s="230"/>
      <c r="F72" s="230"/>
      <c r="G72" s="230"/>
      <c r="H72" s="230"/>
      <c r="I72" s="231"/>
      <c r="J72" s="231"/>
      <c r="K72" s="231"/>
      <c r="L72" s="309"/>
      <c r="M72" s="309"/>
      <c r="N72" s="309"/>
      <c r="O72" s="309"/>
      <c r="P72" s="309"/>
      <c r="Q72" s="309"/>
      <c r="R72" s="309"/>
      <c r="S72" s="309"/>
      <c r="T72" s="309"/>
      <c r="U72" s="309"/>
      <c r="V72" s="309"/>
      <c r="W72" s="309"/>
      <c r="X72" s="309"/>
      <c r="Y72" s="309"/>
      <c r="Z72" s="309"/>
      <c r="AA72" s="309"/>
      <c r="AB72" s="310"/>
      <c r="AC72" s="310"/>
      <c r="AD72" s="310"/>
      <c r="AE72" s="299"/>
      <c r="AF72" s="311"/>
      <c r="AG72" s="311"/>
      <c r="AH72" s="311"/>
      <c r="AI72" s="311"/>
      <c r="AJ72" s="311"/>
      <c r="AK72" s="311"/>
      <c r="AM72" s="584"/>
      <c r="AN72" s="585"/>
      <c r="AO72" s="585"/>
      <c r="AP72" s="585"/>
      <c r="AQ72" s="586"/>
      <c r="AR72" s="337"/>
      <c r="AS72" s="337"/>
      <c r="AT72" s="337"/>
      <c r="AU72" s="337"/>
      <c r="AV72" s="337"/>
      <c r="AW72" s="337"/>
      <c r="AX72" s="337"/>
      <c r="AY72" s="336"/>
      <c r="AZ72" s="336"/>
      <c r="BA72" s="336"/>
      <c r="BB72" s="336"/>
      <c r="BC72" s="336"/>
      <c r="BD72" s="336"/>
      <c r="BE72" s="227"/>
      <c r="BF72" s="227"/>
      <c r="BG72" s="227"/>
    </row>
    <row r="73" spans="1:59" s="227" customFormat="1" ht="27.75" customHeight="1" x14ac:dyDescent="0.15">
      <c r="A73" s="228"/>
      <c r="B73" s="620" t="s">
        <v>270</v>
      </c>
      <c r="C73" s="621"/>
      <c r="D73" s="621"/>
      <c r="E73" s="621"/>
      <c r="F73" s="621"/>
      <c r="G73" s="621"/>
      <c r="H73" s="621"/>
      <c r="I73" s="621"/>
      <c r="J73" s="621"/>
      <c r="K73" s="622"/>
      <c r="L73" s="607" t="s">
        <v>279</v>
      </c>
      <c r="M73" s="608"/>
      <c r="N73" s="608"/>
      <c r="O73" s="608"/>
      <c r="P73" s="608"/>
      <c r="Q73" s="608"/>
      <c r="R73" s="608"/>
      <c r="S73" s="608"/>
      <c r="T73" s="608"/>
      <c r="U73" s="608"/>
      <c r="V73" s="608"/>
      <c r="W73" s="608"/>
      <c r="X73" s="608"/>
      <c r="Y73" s="608"/>
      <c r="Z73" s="608"/>
      <c r="AA73" s="608"/>
      <c r="AB73" s="608"/>
      <c r="AC73" s="608"/>
      <c r="AD73" s="608"/>
      <c r="AE73" s="608"/>
      <c r="AF73" s="608"/>
      <c r="AG73" s="609"/>
      <c r="AH73" s="855">
        <v>100</v>
      </c>
      <c r="AI73" s="855"/>
      <c r="AJ73" s="855"/>
      <c r="AK73" s="855"/>
      <c r="AM73" s="584"/>
      <c r="AN73" s="585"/>
      <c r="AO73" s="585"/>
      <c r="AP73" s="585"/>
      <c r="AQ73" s="586"/>
      <c r="AR73" s="336"/>
      <c r="AS73" s="336"/>
      <c r="AT73" s="336"/>
      <c r="AU73" s="336"/>
      <c r="AV73" s="336"/>
      <c r="AW73" s="336"/>
      <c r="AX73" s="336"/>
      <c r="AY73" s="336"/>
      <c r="AZ73" s="336"/>
      <c r="BA73" s="336"/>
      <c r="BB73" s="336"/>
      <c r="BC73" s="336"/>
      <c r="BD73" s="336"/>
    </row>
    <row r="74" spans="1:59" s="227" customFormat="1" ht="27.75" customHeight="1" x14ac:dyDescent="0.15">
      <c r="A74" s="228"/>
      <c r="B74" s="623"/>
      <c r="C74" s="624"/>
      <c r="D74" s="624"/>
      <c r="E74" s="624"/>
      <c r="F74" s="624"/>
      <c r="G74" s="624"/>
      <c r="H74" s="624"/>
      <c r="I74" s="624"/>
      <c r="J74" s="624"/>
      <c r="K74" s="625"/>
      <c r="L74" s="595"/>
      <c r="M74" s="595"/>
      <c r="N74" s="595"/>
      <c r="O74" s="595"/>
      <c r="P74" s="595"/>
      <c r="Q74" s="595"/>
      <c r="R74" s="595"/>
      <c r="S74" s="595"/>
      <c r="T74" s="595"/>
      <c r="U74" s="595"/>
      <c r="V74" s="595"/>
      <c r="W74" s="595"/>
      <c r="X74" s="595"/>
      <c r="Y74" s="595"/>
      <c r="Z74" s="595"/>
      <c r="AA74" s="595"/>
      <c r="AB74" s="595"/>
      <c r="AC74" s="595"/>
      <c r="AD74" s="595"/>
      <c r="AE74" s="595"/>
      <c r="AF74" s="595"/>
      <c r="AG74" s="595"/>
      <c r="AH74" s="855"/>
      <c r="AI74" s="855"/>
      <c r="AJ74" s="855"/>
      <c r="AK74" s="855"/>
      <c r="AM74" s="584"/>
      <c r="AN74" s="585"/>
      <c r="AO74" s="585"/>
      <c r="AP74" s="585"/>
      <c r="AQ74" s="586"/>
      <c r="AR74" s="336"/>
      <c r="AS74" s="336"/>
      <c r="AT74" s="336"/>
      <c r="AU74" s="336"/>
      <c r="AV74" s="336"/>
      <c r="AW74" s="336"/>
      <c r="AX74" s="336"/>
      <c r="AY74" s="336"/>
      <c r="AZ74" s="336"/>
      <c r="BA74" s="336"/>
      <c r="BB74" s="336"/>
      <c r="BC74" s="336"/>
      <c r="BD74" s="336"/>
    </row>
    <row r="75" spans="1:59" s="227" customFormat="1" ht="27.75" customHeight="1" x14ac:dyDescent="0.15">
      <c r="A75" s="228"/>
      <c r="B75" s="610" t="s">
        <v>271</v>
      </c>
      <c r="C75" s="611"/>
      <c r="D75" s="611"/>
      <c r="E75" s="611"/>
      <c r="F75" s="611"/>
      <c r="G75" s="611"/>
      <c r="H75" s="612"/>
      <c r="I75" s="600" t="s">
        <v>272</v>
      </c>
      <c r="J75" s="600"/>
      <c r="K75" s="600"/>
      <c r="L75" s="595"/>
      <c r="M75" s="595"/>
      <c r="N75" s="595"/>
      <c r="O75" s="595"/>
      <c r="P75" s="595"/>
      <c r="Q75" s="595"/>
      <c r="R75" s="595"/>
      <c r="S75" s="595"/>
      <c r="T75" s="595"/>
      <c r="U75" s="595"/>
      <c r="V75" s="595"/>
      <c r="W75" s="595"/>
      <c r="X75" s="595"/>
      <c r="Y75" s="595"/>
      <c r="Z75" s="595"/>
      <c r="AA75" s="595"/>
      <c r="AB75" s="595"/>
      <c r="AC75" s="595"/>
      <c r="AD75" s="595"/>
      <c r="AE75" s="595"/>
      <c r="AF75" s="595"/>
      <c r="AG75" s="595"/>
      <c r="AH75" s="855"/>
      <c r="AI75" s="855"/>
      <c r="AJ75" s="855"/>
      <c r="AK75" s="855"/>
      <c r="AM75" s="584"/>
      <c r="AN75" s="585"/>
      <c r="AO75" s="585"/>
      <c r="AP75" s="585"/>
      <c r="AQ75" s="586"/>
      <c r="AR75" s="336"/>
      <c r="AS75" s="336"/>
      <c r="AT75" s="336"/>
      <c r="AU75" s="336"/>
      <c r="AV75" s="336"/>
      <c r="AW75" s="336"/>
      <c r="AX75" s="336"/>
      <c r="AY75" s="336"/>
      <c r="AZ75" s="336"/>
      <c r="BA75" s="336"/>
      <c r="BB75" s="336"/>
      <c r="BC75" s="336"/>
      <c r="BD75" s="336"/>
    </row>
    <row r="76" spans="1:59" s="227" customFormat="1" ht="27.75" customHeight="1" x14ac:dyDescent="0.15">
      <c r="A76" s="228"/>
      <c r="B76" s="613"/>
      <c r="C76" s="614"/>
      <c r="D76" s="614"/>
      <c r="E76" s="614"/>
      <c r="F76" s="614"/>
      <c r="G76" s="614"/>
      <c r="H76" s="615"/>
      <c r="I76" s="600" t="s">
        <v>273</v>
      </c>
      <c r="J76" s="600"/>
      <c r="K76" s="600"/>
      <c r="L76" s="595"/>
      <c r="M76" s="595"/>
      <c r="N76" s="595"/>
      <c r="O76" s="595"/>
      <c r="P76" s="595"/>
      <c r="Q76" s="595"/>
      <c r="R76" s="595"/>
      <c r="S76" s="595"/>
      <c r="T76" s="595"/>
      <c r="U76" s="595"/>
      <c r="V76" s="595"/>
      <c r="W76" s="595"/>
      <c r="X76" s="595"/>
      <c r="Y76" s="595"/>
      <c r="Z76" s="595"/>
      <c r="AA76" s="595"/>
      <c r="AB76" s="595"/>
      <c r="AC76" s="595"/>
      <c r="AD76" s="595"/>
      <c r="AE76" s="595"/>
      <c r="AF76" s="595"/>
      <c r="AG76" s="595"/>
      <c r="AH76" s="855"/>
      <c r="AI76" s="855"/>
      <c r="AJ76" s="855"/>
      <c r="AK76" s="855"/>
      <c r="AM76" s="584"/>
      <c r="AN76" s="585"/>
      <c r="AO76" s="585"/>
      <c r="AP76" s="585"/>
      <c r="AQ76" s="586"/>
      <c r="AR76" s="336"/>
      <c r="AS76" s="336"/>
      <c r="AT76" s="336"/>
      <c r="AU76" s="336"/>
      <c r="AV76" s="336"/>
      <c r="AW76" s="336"/>
      <c r="AX76" s="336"/>
      <c r="AY76" s="336"/>
      <c r="AZ76" s="336"/>
      <c r="BA76" s="336"/>
      <c r="BB76" s="336"/>
      <c r="BC76" s="336"/>
      <c r="BD76" s="336"/>
    </row>
    <row r="77" spans="1:59" s="227" customFormat="1" ht="12" customHeight="1" x14ac:dyDescent="0.15">
      <c r="A77" s="228"/>
      <c r="B77" s="232"/>
      <c r="C77" s="232"/>
      <c r="D77" s="232"/>
      <c r="E77" s="232"/>
      <c r="F77" s="232"/>
      <c r="G77" s="232"/>
      <c r="H77" s="232"/>
      <c r="I77" s="233"/>
      <c r="J77" s="233"/>
      <c r="K77" s="233"/>
      <c r="L77" s="309"/>
      <c r="M77" s="309"/>
      <c r="N77" s="309"/>
      <c r="O77" s="309"/>
      <c r="P77" s="309"/>
      <c r="Q77" s="309"/>
      <c r="R77" s="309"/>
      <c r="S77" s="309"/>
      <c r="T77" s="309"/>
      <c r="U77" s="309"/>
      <c r="V77" s="309"/>
      <c r="W77" s="309"/>
      <c r="X77" s="309"/>
      <c r="Y77" s="309"/>
      <c r="Z77" s="309"/>
      <c r="AA77" s="309"/>
      <c r="AB77" s="312"/>
      <c r="AC77" s="312"/>
      <c r="AD77" s="312"/>
      <c r="AE77" s="313"/>
      <c r="AF77" s="312"/>
      <c r="AG77" s="312"/>
      <c r="AH77" s="312"/>
      <c r="AI77" s="310"/>
      <c r="AJ77" s="310"/>
      <c r="AK77" s="310"/>
      <c r="AM77" s="584"/>
      <c r="AN77" s="585"/>
      <c r="AO77" s="585"/>
      <c r="AP77" s="585"/>
      <c r="AQ77" s="586"/>
      <c r="AR77" s="336"/>
      <c r="AS77" s="336"/>
      <c r="AT77" s="336"/>
      <c r="AU77" s="336"/>
      <c r="AV77" s="336"/>
      <c r="AW77" s="336"/>
      <c r="AX77" s="336"/>
      <c r="AY77" s="336"/>
      <c r="AZ77" s="336"/>
      <c r="BA77" s="336"/>
      <c r="BB77" s="336"/>
      <c r="BC77" s="336"/>
      <c r="BD77" s="336"/>
    </row>
    <row r="78" spans="1:59" s="227" customFormat="1" ht="27.75" customHeight="1" x14ac:dyDescent="0.15">
      <c r="A78" s="228"/>
      <c r="B78" s="641" t="s">
        <v>274</v>
      </c>
      <c r="C78" s="641"/>
      <c r="D78" s="641" t="s">
        <v>275</v>
      </c>
      <c r="E78" s="641"/>
      <c r="F78" s="641"/>
      <c r="G78" s="641"/>
      <c r="H78" s="641"/>
      <c r="I78" s="600" t="s">
        <v>272</v>
      </c>
      <c r="J78" s="600"/>
      <c r="K78" s="600"/>
      <c r="L78" s="607" t="s">
        <v>276</v>
      </c>
      <c r="M78" s="608"/>
      <c r="N78" s="608"/>
      <c r="O78" s="608"/>
      <c r="P78" s="608"/>
      <c r="Q78" s="608"/>
      <c r="R78" s="608"/>
      <c r="S78" s="608"/>
      <c r="T78" s="608"/>
      <c r="U78" s="608"/>
      <c r="V78" s="608"/>
      <c r="W78" s="608"/>
      <c r="X78" s="608"/>
      <c r="Y78" s="608"/>
      <c r="Z78" s="608"/>
      <c r="AA78" s="608"/>
      <c r="AB78" s="608"/>
      <c r="AC78" s="608"/>
      <c r="AD78" s="608"/>
      <c r="AE78" s="608"/>
      <c r="AF78" s="608"/>
      <c r="AG78" s="609"/>
      <c r="AH78" s="855">
        <v>60</v>
      </c>
      <c r="AI78" s="855"/>
      <c r="AJ78" s="855"/>
      <c r="AK78" s="855"/>
      <c r="AM78" s="584"/>
      <c r="AN78" s="585"/>
      <c r="AO78" s="585"/>
      <c r="AP78" s="585"/>
      <c r="AQ78" s="586"/>
      <c r="AR78" s="336"/>
      <c r="AS78" s="336"/>
      <c r="AT78" s="336"/>
      <c r="AU78" s="336"/>
      <c r="AV78" s="336"/>
      <c r="AW78" s="336"/>
      <c r="AX78" s="336"/>
      <c r="AY78" s="337"/>
      <c r="AZ78" s="337"/>
      <c r="BA78" s="337"/>
      <c r="BB78" s="337"/>
      <c r="BC78" s="337"/>
      <c r="BD78" s="337"/>
      <c r="BE78" s="229"/>
      <c r="BF78" s="229"/>
      <c r="BG78" s="229"/>
    </row>
    <row r="79" spans="1:59" s="229" customFormat="1" ht="27.75" customHeight="1" x14ac:dyDescent="0.15">
      <c r="A79" s="228"/>
      <c r="B79" s="641"/>
      <c r="C79" s="641"/>
      <c r="D79" s="641"/>
      <c r="E79" s="641"/>
      <c r="F79" s="641"/>
      <c r="G79" s="641"/>
      <c r="H79" s="641"/>
      <c r="I79" s="600" t="s">
        <v>273</v>
      </c>
      <c r="J79" s="600"/>
      <c r="K79" s="600"/>
      <c r="L79" s="595"/>
      <c r="M79" s="595"/>
      <c r="N79" s="595"/>
      <c r="O79" s="595"/>
      <c r="P79" s="595"/>
      <c r="Q79" s="595"/>
      <c r="R79" s="595"/>
      <c r="S79" s="595"/>
      <c r="T79" s="595"/>
      <c r="U79" s="595"/>
      <c r="V79" s="595"/>
      <c r="W79" s="595"/>
      <c r="X79" s="595"/>
      <c r="Y79" s="595"/>
      <c r="Z79" s="595"/>
      <c r="AA79" s="595"/>
      <c r="AB79" s="595"/>
      <c r="AC79" s="595"/>
      <c r="AD79" s="595"/>
      <c r="AE79" s="595"/>
      <c r="AF79" s="595"/>
      <c r="AG79" s="595"/>
      <c r="AH79" s="855"/>
      <c r="AI79" s="855"/>
      <c r="AJ79" s="855"/>
      <c r="AK79" s="855"/>
      <c r="AM79" s="584"/>
      <c r="AN79" s="585"/>
      <c r="AO79" s="585"/>
      <c r="AP79" s="585"/>
      <c r="AQ79" s="586"/>
      <c r="AR79" s="337"/>
      <c r="AS79" s="337"/>
      <c r="AT79" s="337"/>
      <c r="AU79" s="337"/>
      <c r="AV79" s="337"/>
      <c r="AW79" s="337"/>
      <c r="AX79" s="337"/>
      <c r="AY79" s="336"/>
      <c r="AZ79" s="336"/>
      <c r="BA79" s="336"/>
      <c r="BB79" s="336"/>
      <c r="BC79" s="336"/>
      <c r="BD79" s="336"/>
      <c r="BE79" s="227"/>
      <c r="BF79" s="227"/>
      <c r="BG79" s="227"/>
    </row>
    <row r="80" spans="1:59" s="227" customFormat="1" ht="27.75" customHeight="1" x14ac:dyDescent="0.15">
      <c r="A80" s="228"/>
      <c r="B80" s="641"/>
      <c r="C80" s="641"/>
      <c r="D80" s="641" t="s">
        <v>277</v>
      </c>
      <c r="E80" s="641"/>
      <c r="F80" s="641"/>
      <c r="G80" s="641"/>
      <c r="H80" s="641"/>
      <c r="I80" s="600" t="s">
        <v>272</v>
      </c>
      <c r="J80" s="600"/>
      <c r="K80" s="600"/>
      <c r="L80" s="607" t="s">
        <v>276</v>
      </c>
      <c r="M80" s="608"/>
      <c r="N80" s="608"/>
      <c r="O80" s="608"/>
      <c r="P80" s="608"/>
      <c r="Q80" s="608"/>
      <c r="R80" s="608"/>
      <c r="S80" s="608"/>
      <c r="T80" s="608"/>
      <c r="U80" s="608"/>
      <c r="V80" s="608"/>
      <c r="W80" s="608"/>
      <c r="X80" s="608"/>
      <c r="Y80" s="608"/>
      <c r="Z80" s="608"/>
      <c r="AA80" s="608"/>
      <c r="AB80" s="608"/>
      <c r="AC80" s="608"/>
      <c r="AD80" s="608"/>
      <c r="AE80" s="608"/>
      <c r="AF80" s="608"/>
      <c r="AG80" s="609"/>
      <c r="AH80" s="855">
        <v>60</v>
      </c>
      <c r="AI80" s="855"/>
      <c r="AJ80" s="855"/>
      <c r="AK80" s="855"/>
      <c r="AL80" s="234"/>
      <c r="AM80" s="584"/>
      <c r="AN80" s="585"/>
      <c r="AO80" s="585"/>
      <c r="AP80" s="585"/>
      <c r="AQ80" s="586"/>
      <c r="AR80" s="336"/>
      <c r="AS80" s="336"/>
      <c r="AT80" s="336"/>
      <c r="AU80" s="336"/>
      <c r="AV80" s="336"/>
      <c r="AW80" s="336"/>
      <c r="AX80" s="336"/>
      <c r="AY80" s="336"/>
      <c r="AZ80" s="336"/>
      <c r="BA80" s="336"/>
      <c r="BB80" s="336"/>
      <c r="BC80" s="336"/>
      <c r="BD80" s="336"/>
    </row>
    <row r="81" spans="1:59" s="227" customFormat="1" ht="27.75" customHeight="1" x14ac:dyDescent="0.15">
      <c r="A81" s="228"/>
      <c r="B81" s="641"/>
      <c r="C81" s="641"/>
      <c r="D81" s="641"/>
      <c r="E81" s="641"/>
      <c r="F81" s="641"/>
      <c r="G81" s="641"/>
      <c r="H81" s="641"/>
      <c r="I81" s="600" t="s">
        <v>273</v>
      </c>
      <c r="J81" s="600"/>
      <c r="K81" s="600"/>
      <c r="L81" s="595"/>
      <c r="M81" s="595"/>
      <c r="N81" s="595"/>
      <c r="O81" s="595"/>
      <c r="P81" s="595"/>
      <c r="Q81" s="595"/>
      <c r="R81" s="595"/>
      <c r="S81" s="595"/>
      <c r="T81" s="595"/>
      <c r="U81" s="595"/>
      <c r="V81" s="595"/>
      <c r="W81" s="595"/>
      <c r="X81" s="595"/>
      <c r="Y81" s="595"/>
      <c r="Z81" s="595"/>
      <c r="AA81" s="595"/>
      <c r="AB81" s="595"/>
      <c r="AC81" s="595"/>
      <c r="AD81" s="595"/>
      <c r="AE81" s="595"/>
      <c r="AF81" s="595"/>
      <c r="AG81" s="595"/>
      <c r="AH81" s="855"/>
      <c r="AI81" s="855"/>
      <c r="AJ81" s="855"/>
      <c r="AK81" s="855"/>
      <c r="AL81" s="234"/>
      <c r="AM81" s="584"/>
      <c r="AN81" s="585"/>
      <c r="AO81" s="585"/>
      <c r="AP81" s="585"/>
      <c r="AQ81" s="586"/>
      <c r="AR81" s="336"/>
      <c r="AS81" s="336"/>
      <c r="AT81" s="336"/>
      <c r="AU81" s="336"/>
      <c r="AV81" s="336"/>
      <c r="AW81" s="336"/>
      <c r="AX81" s="336"/>
      <c r="AY81" s="337"/>
      <c r="AZ81" s="337"/>
      <c r="BA81" s="337"/>
      <c r="BB81" s="337"/>
      <c r="BC81" s="337"/>
      <c r="BD81" s="337"/>
      <c r="BE81" s="229"/>
      <c r="BF81" s="229"/>
      <c r="BG81" s="229"/>
    </row>
    <row r="82" spans="1:59" s="229" customFormat="1" ht="12" customHeight="1" x14ac:dyDescent="0.15">
      <c r="A82" s="228"/>
      <c r="B82" s="235"/>
      <c r="C82" s="236"/>
      <c r="D82" s="236"/>
      <c r="E82" s="236"/>
      <c r="F82" s="236"/>
      <c r="G82" s="236"/>
      <c r="H82" s="236"/>
      <c r="I82" s="231"/>
      <c r="J82" s="231"/>
      <c r="K82" s="231"/>
      <c r="L82" s="309"/>
      <c r="M82" s="309"/>
      <c r="N82" s="309"/>
      <c r="O82" s="309"/>
      <c r="P82" s="309"/>
      <c r="Q82" s="309"/>
      <c r="R82" s="309"/>
      <c r="S82" s="309"/>
      <c r="T82" s="309"/>
      <c r="U82" s="309"/>
      <c r="V82" s="309"/>
      <c r="W82" s="309"/>
      <c r="X82" s="309"/>
      <c r="Y82" s="309"/>
      <c r="Z82" s="309"/>
      <c r="AA82" s="309"/>
      <c r="AB82" s="311"/>
      <c r="AC82" s="311"/>
      <c r="AD82" s="311"/>
      <c r="AE82" s="299"/>
      <c r="AF82" s="311"/>
      <c r="AG82" s="311"/>
      <c r="AH82" s="311"/>
      <c r="AI82" s="310"/>
      <c r="AJ82" s="310"/>
      <c r="AK82" s="310"/>
      <c r="AL82" s="237"/>
      <c r="AM82" s="587"/>
      <c r="AN82" s="588"/>
      <c r="AO82" s="588"/>
      <c r="AP82" s="588"/>
      <c r="AQ82" s="589"/>
      <c r="AR82" s="337"/>
      <c r="AS82" s="337"/>
      <c r="AT82" s="337"/>
      <c r="AU82" s="337"/>
      <c r="AV82" s="337"/>
      <c r="AW82" s="337"/>
      <c r="AX82" s="337"/>
      <c r="AY82" s="336"/>
      <c r="AZ82" s="336"/>
      <c r="BA82" s="336"/>
      <c r="BB82" s="336"/>
      <c r="BC82" s="336"/>
      <c r="BD82" s="336"/>
      <c r="BE82" s="227"/>
      <c r="BF82" s="227"/>
      <c r="BG82" s="227"/>
    </row>
    <row r="83" spans="1:59" s="227" customFormat="1" ht="30" customHeight="1" x14ac:dyDescent="0.2">
      <c r="A83" s="228"/>
      <c r="B83" s="640" t="s">
        <v>278</v>
      </c>
      <c r="C83" s="640"/>
      <c r="D83" s="640"/>
      <c r="E83" s="640"/>
      <c r="F83" s="640"/>
      <c r="G83" s="640"/>
      <c r="H83" s="640"/>
      <c r="I83" s="640"/>
      <c r="J83" s="640"/>
      <c r="K83" s="640"/>
      <c r="L83" s="607" t="s">
        <v>279</v>
      </c>
      <c r="M83" s="608"/>
      <c r="N83" s="608"/>
      <c r="O83" s="608"/>
      <c r="P83" s="608"/>
      <c r="Q83" s="608"/>
      <c r="R83" s="608"/>
      <c r="S83" s="608"/>
      <c r="T83" s="608"/>
      <c r="U83" s="608"/>
      <c r="V83" s="608"/>
      <c r="W83" s="608"/>
      <c r="X83" s="608"/>
      <c r="Y83" s="608"/>
      <c r="Z83" s="608"/>
      <c r="AA83" s="608"/>
      <c r="AB83" s="608"/>
      <c r="AC83" s="608"/>
      <c r="AD83" s="608"/>
      <c r="AE83" s="608"/>
      <c r="AF83" s="608"/>
      <c r="AG83" s="609"/>
      <c r="AH83" s="855">
        <v>200</v>
      </c>
      <c r="AI83" s="855"/>
      <c r="AJ83" s="855"/>
      <c r="AK83" s="855"/>
      <c r="AL83" s="234"/>
      <c r="AM83" s="856">
        <v>800000</v>
      </c>
      <c r="AN83" s="857"/>
      <c r="AO83" s="857"/>
      <c r="AP83" s="857"/>
      <c r="AQ83" s="238" t="s">
        <v>280</v>
      </c>
      <c r="AR83" s="336"/>
      <c r="AS83" s="336"/>
      <c r="AT83" s="336"/>
      <c r="AU83" s="336"/>
      <c r="AV83" s="336"/>
      <c r="AW83" s="336"/>
      <c r="AX83" s="336"/>
      <c r="AY83" s="336"/>
      <c r="AZ83" s="336"/>
      <c r="BA83" s="336"/>
      <c r="BB83" s="336"/>
      <c r="BC83" s="336"/>
      <c r="BD83" s="336"/>
    </row>
    <row r="84" spans="1:59" s="227" customFormat="1" ht="30" customHeight="1" x14ac:dyDescent="0.2">
      <c r="A84" s="228"/>
      <c r="B84" s="633" t="s">
        <v>281</v>
      </c>
      <c r="C84" s="634"/>
      <c r="D84" s="634"/>
      <c r="E84" s="634"/>
      <c r="F84" s="634"/>
      <c r="G84" s="634"/>
      <c r="H84" s="634"/>
      <c r="I84" s="634"/>
      <c r="J84" s="634"/>
      <c r="K84" s="635"/>
      <c r="L84" s="595"/>
      <c r="M84" s="595"/>
      <c r="N84" s="595"/>
      <c r="O84" s="595"/>
      <c r="P84" s="595"/>
      <c r="Q84" s="595"/>
      <c r="R84" s="595"/>
      <c r="S84" s="595"/>
      <c r="T84" s="595"/>
      <c r="U84" s="595"/>
      <c r="V84" s="595"/>
      <c r="W84" s="595"/>
      <c r="X84" s="595"/>
      <c r="Y84" s="595"/>
      <c r="Z84" s="595"/>
      <c r="AA84" s="595"/>
      <c r="AB84" s="595"/>
      <c r="AC84" s="595"/>
      <c r="AD84" s="595"/>
      <c r="AE84" s="595"/>
      <c r="AF84" s="595"/>
      <c r="AG84" s="595"/>
      <c r="AH84" s="855"/>
      <c r="AI84" s="855"/>
      <c r="AJ84" s="855"/>
      <c r="AK84" s="855"/>
      <c r="AL84" s="234"/>
      <c r="AM84" s="636">
        <f>IF(AND(AM83&lt;&gt;"",AK14&lt;&gt;"",AK14&lt;&gt;0),ROUNDDOWN(ROUND(AM83,0)/ROUND(AK14,2),0),"")</f>
        <v>5763</v>
      </c>
      <c r="AN84" s="637"/>
      <c r="AO84" s="637"/>
      <c r="AP84" s="638" t="s">
        <v>282</v>
      </c>
      <c r="AQ84" s="639"/>
      <c r="AR84" s="336"/>
      <c r="AS84" s="336"/>
      <c r="AT84" s="336"/>
      <c r="AU84" s="336"/>
      <c r="AV84" s="336"/>
      <c r="AW84" s="336"/>
      <c r="AX84" s="336"/>
      <c r="AY84" s="336"/>
      <c r="AZ84" s="336"/>
      <c r="BA84" s="336"/>
      <c r="BB84" s="336"/>
      <c r="BC84" s="336"/>
      <c r="BD84" s="336"/>
    </row>
    <row r="85" spans="1:59" s="227" customFormat="1" ht="12" customHeight="1" x14ac:dyDescent="0.15">
      <c r="A85" s="228"/>
      <c r="B85" s="239"/>
      <c r="C85" s="240"/>
      <c r="D85" s="240"/>
      <c r="E85" s="319"/>
      <c r="F85" s="319"/>
      <c r="G85" s="319"/>
      <c r="H85" s="319"/>
      <c r="I85" s="319"/>
      <c r="J85" s="319"/>
      <c r="K85" s="319"/>
      <c r="L85" s="319"/>
      <c r="M85" s="319"/>
      <c r="N85" s="319"/>
      <c r="O85" s="319"/>
      <c r="P85" s="319"/>
      <c r="Q85" s="319"/>
      <c r="R85" s="319"/>
      <c r="S85" s="319"/>
      <c r="T85" s="319"/>
      <c r="U85" s="319"/>
      <c r="V85" s="319"/>
      <c r="W85" s="319"/>
      <c r="X85" s="319"/>
      <c r="Y85" s="319"/>
      <c r="Z85" s="241"/>
      <c r="AA85" s="241"/>
      <c r="AB85" s="241"/>
      <c r="AC85" s="241"/>
      <c r="AD85" s="241"/>
      <c r="AE85" s="234"/>
      <c r="AH85" s="234"/>
      <c r="AI85" s="234"/>
      <c r="AJ85" s="234"/>
      <c r="AK85" s="234"/>
      <c r="AL85" s="234"/>
      <c r="AR85" s="336"/>
      <c r="AS85" s="336"/>
      <c r="AT85" s="336"/>
      <c r="AU85" s="336"/>
      <c r="AV85" s="336"/>
      <c r="AW85" s="336"/>
      <c r="AX85" s="336"/>
      <c r="AY85" s="337"/>
      <c r="AZ85" s="337"/>
      <c r="BA85" s="337"/>
      <c r="BB85" s="337"/>
      <c r="BC85" s="337"/>
      <c r="BD85" s="337"/>
      <c r="BE85" s="229"/>
      <c r="BF85" s="229"/>
      <c r="BG85" s="229"/>
    </row>
    <row r="86" spans="1:59" s="229" customFormat="1" ht="17.25" customHeight="1" x14ac:dyDescent="0.15">
      <c r="A86" s="228"/>
      <c r="B86" s="225" t="s">
        <v>283</v>
      </c>
      <c r="C86" s="242"/>
      <c r="D86" s="242"/>
      <c r="E86" s="231"/>
      <c r="F86" s="231"/>
      <c r="G86" s="231"/>
      <c r="H86" s="231"/>
      <c r="I86" s="231"/>
      <c r="J86" s="233"/>
      <c r="K86" s="233"/>
      <c r="L86" s="233"/>
      <c r="M86" s="233"/>
      <c r="N86" s="233"/>
      <c r="O86" s="233"/>
      <c r="P86" s="233"/>
      <c r="Q86" s="233"/>
      <c r="R86" s="233"/>
      <c r="S86" s="233"/>
      <c r="T86" s="233"/>
      <c r="U86" s="233"/>
      <c r="V86" s="233"/>
      <c r="W86" s="233"/>
      <c r="X86" s="233"/>
      <c r="Y86" s="233"/>
      <c r="Z86" s="233"/>
      <c r="AA86" s="233"/>
      <c r="AB86" s="233"/>
      <c r="AC86" s="233"/>
      <c r="AD86" s="233"/>
      <c r="AE86" s="237"/>
      <c r="AH86" s="233"/>
      <c r="AI86" s="166"/>
      <c r="AJ86" s="166"/>
      <c r="AK86" s="166"/>
      <c r="AL86" s="237"/>
      <c r="AR86" s="337"/>
      <c r="AS86" s="337"/>
      <c r="AT86" s="337"/>
      <c r="AU86" s="337"/>
      <c r="AV86" s="337"/>
      <c r="AW86" s="337"/>
      <c r="AX86" s="337"/>
      <c r="AY86" s="336"/>
      <c r="AZ86" s="336"/>
      <c r="BA86" s="336"/>
      <c r="BB86" s="336"/>
      <c r="BC86" s="336"/>
      <c r="BD86" s="336"/>
      <c r="BE86" s="227"/>
      <c r="BF86" s="227"/>
      <c r="BG86" s="227"/>
    </row>
    <row r="87" spans="1:59" s="227" customFormat="1" ht="27.75" customHeight="1" x14ac:dyDescent="0.15">
      <c r="A87" s="228"/>
      <c r="B87" s="647" t="s">
        <v>284</v>
      </c>
      <c r="C87" s="648"/>
      <c r="D87" s="649"/>
      <c r="E87" s="650" t="s">
        <v>285</v>
      </c>
      <c r="F87" s="650"/>
      <c r="G87" s="650"/>
      <c r="H87" s="650"/>
      <c r="I87" s="650"/>
      <c r="J87" s="650"/>
      <c r="K87" s="650"/>
      <c r="L87" s="650" t="s">
        <v>286</v>
      </c>
      <c r="M87" s="650"/>
      <c r="N87" s="650"/>
      <c r="O87" s="650"/>
      <c r="P87" s="650"/>
      <c r="Q87" s="650"/>
      <c r="R87" s="650"/>
      <c r="S87" s="650"/>
      <c r="T87" s="650"/>
      <c r="U87" s="650"/>
      <c r="V87" s="651" t="s">
        <v>287</v>
      </c>
      <c r="W87" s="651"/>
      <c r="X87" s="651"/>
      <c r="Y87" s="651"/>
      <c r="Z87" s="651"/>
      <c r="AA87" s="651"/>
      <c r="AB87" s="651"/>
      <c r="AC87" s="651"/>
      <c r="AD87" s="651"/>
      <c r="AE87" s="651"/>
      <c r="AF87" s="651"/>
      <c r="AG87" s="651"/>
      <c r="AH87" s="652" t="s">
        <v>288</v>
      </c>
      <c r="AI87" s="652"/>
      <c r="AJ87" s="652"/>
      <c r="AK87" s="652"/>
      <c r="AL87" s="234"/>
      <c r="AM87" s="653" t="s">
        <v>289</v>
      </c>
      <c r="AN87" s="653"/>
      <c r="AO87" s="653"/>
      <c r="AP87" s="653"/>
      <c r="AQ87" s="653"/>
      <c r="AR87" s="336"/>
      <c r="AS87" s="336"/>
      <c r="AT87" s="336"/>
      <c r="AU87" s="336"/>
      <c r="AV87" s="336"/>
      <c r="AW87" s="336"/>
      <c r="AX87" s="336"/>
      <c r="AY87" s="336"/>
      <c r="AZ87" s="336"/>
      <c r="BA87" s="336"/>
      <c r="BB87" s="336"/>
      <c r="BC87" s="336"/>
      <c r="BD87" s="336"/>
    </row>
    <row r="88" spans="1:59" s="227" customFormat="1" ht="12" customHeight="1" x14ac:dyDescent="0.15">
      <c r="A88" s="228"/>
      <c r="B88" s="654" t="s">
        <v>290</v>
      </c>
      <c r="C88" s="655"/>
      <c r="D88" s="656"/>
      <c r="E88" s="595" t="s">
        <v>291</v>
      </c>
      <c r="F88" s="595"/>
      <c r="G88" s="595"/>
      <c r="H88" s="595"/>
      <c r="I88" s="595"/>
      <c r="J88" s="595"/>
      <c r="K88" s="595"/>
      <c r="L88" s="595" t="s">
        <v>292</v>
      </c>
      <c r="M88" s="595"/>
      <c r="N88" s="595"/>
      <c r="O88" s="595"/>
      <c r="P88" s="595"/>
      <c r="Q88" s="595"/>
      <c r="R88" s="595"/>
      <c r="S88" s="595"/>
      <c r="T88" s="595"/>
      <c r="U88" s="595"/>
      <c r="V88" s="595" t="s">
        <v>293</v>
      </c>
      <c r="W88" s="595"/>
      <c r="X88" s="595"/>
      <c r="Y88" s="595"/>
      <c r="Z88" s="595"/>
      <c r="AA88" s="595"/>
      <c r="AB88" s="595"/>
      <c r="AC88" s="595"/>
      <c r="AD88" s="595"/>
      <c r="AE88" s="595"/>
      <c r="AF88" s="595"/>
      <c r="AG88" s="595"/>
      <c r="AH88" s="855">
        <v>2.33</v>
      </c>
      <c r="AI88" s="855"/>
      <c r="AJ88" s="855"/>
      <c r="AK88" s="855"/>
      <c r="AL88" s="234"/>
      <c r="AM88" s="653"/>
      <c r="AN88" s="653"/>
      <c r="AO88" s="653"/>
      <c r="AP88" s="653"/>
      <c r="AQ88" s="653"/>
      <c r="AR88" s="336"/>
      <c r="AS88" s="336"/>
      <c r="AT88" s="336"/>
      <c r="AU88" s="336"/>
      <c r="AV88" s="336"/>
      <c r="AW88" s="336"/>
      <c r="AX88" s="336"/>
      <c r="AY88" s="336"/>
      <c r="AZ88" s="336"/>
      <c r="BA88" s="336"/>
      <c r="BB88" s="336"/>
      <c r="BC88" s="336"/>
      <c r="BD88" s="336"/>
    </row>
    <row r="89" spans="1:59" s="227" customFormat="1" ht="30" customHeight="1" x14ac:dyDescent="0.2">
      <c r="A89" s="228"/>
      <c r="B89" s="657"/>
      <c r="C89" s="658"/>
      <c r="D89" s="659"/>
      <c r="E89" s="595"/>
      <c r="F89" s="595"/>
      <c r="G89" s="595"/>
      <c r="H89" s="595"/>
      <c r="I89" s="595"/>
      <c r="J89" s="595"/>
      <c r="K89" s="595"/>
      <c r="L89" s="595"/>
      <c r="M89" s="595"/>
      <c r="N89" s="595"/>
      <c r="O89" s="595"/>
      <c r="P89" s="595"/>
      <c r="Q89" s="595"/>
      <c r="R89" s="595"/>
      <c r="S89" s="595"/>
      <c r="T89" s="595"/>
      <c r="U89" s="595"/>
      <c r="V89" s="595"/>
      <c r="W89" s="595"/>
      <c r="X89" s="595"/>
      <c r="Y89" s="595"/>
      <c r="Z89" s="595"/>
      <c r="AA89" s="595"/>
      <c r="AB89" s="595"/>
      <c r="AC89" s="595"/>
      <c r="AD89" s="595"/>
      <c r="AE89" s="595"/>
      <c r="AF89" s="595"/>
      <c r="AG89" s="595"/>
      <c r="AH89" s="855"/>
      <c r="AI89" s="855"/>
      <c r="AJ89" s="855"/>
      <c r="AK89" s="855"/>
      <c r="AL89" s="234"/>
      <c r="AM89" s="642">
        <v>1200000</v>
      </c>
      <c r="AN89" s="643"/>
      <c r="AO89" s="643"/>
      <c r="AP89" s="643"/>
      <c r="AQ89" s="243" t="s">
        <v>280</v>
      </c>
      <c r="AR89" s="336"/>
      <c r="AS89" s="336"/>
      <c r="AT89" s="336"/>
      <c r="AU89" s="336"/>
      <c r="AV89" s="336"/>
      <c r="AW89" s="336"/>
      <c r="AX89" s="336"/>
      <c r="AY89" s="336"/>
      <c r="AZ89" s="336"/>
      <c r="BA89" s="336"/>
      <c r="BB89" s="336"/>
      <c r="BC89" s="336"/>
      <c r="BD89" s="336"/>
    </row>
    <row r="90" spans="1:59" s="227" customFormat="1" ht="30" customHeight="1" x14ac:dyDescent="0.2">
      <c r="A90" s="228"/>
      <c r="B90" s="660"/>
      <c r="C90" s="661"/>
      <c r="D90" s="662"/>
      <c r="E90" s="644" t="s">
        <v>294</v>
      </c>
      <c r="F90" s="644"/>
      <c r="G90" s="644"/>
      <c r="H90" s="644"/>
      <c r="I90" s="644"/>
      <c r="J90" s="644"/>
      <c r="K90" s="644"/>
      <c r="L90" s="644"/>
      <c r="M90" s="644"/>
      <c r="N90" s="644"/>
      <c r="O90" s="644"/>
      <c r="P90" s="644"/>
      <c r="Q90" s="644"/>
      <c r="R90" s="644"/>
      <c r="S90" s="644"/>
      <c r="T90" s="644"/>
      <c r="U90" s="644"/>
      <c r="V90" s="644"/>
      <c r="W90" s="644"/>
      <c r="X90" s="644"/>
      <c r="Y90" s="644"/>
      <c r="Z90" s="644"/>
      <c r="AA90" s="644"/>
      <c r="AB90" s="644"/>
      <c r="AC90" s="644"/>
      <c r="AD90" s="644"/>
      <c r="AE90" s="644"/>
      <c r="AF90" s="644"/>
      <c r="AG90" s="644"/>
      <c r="AH90" s="855">
        <v>22</v>
      </c>
      <c r="AI90" s="855"/>
      <c r="AJ90" s="855"/>
      <c r="AK90" s="855"/>
      <c r="AL90" s="234"/>
      <c r="AM90" s="636">
        <f>IF(AND(AM89&lt;&gt;"",AK14&lt;&gt;"",AK14&lt;&gt;0),ROUNDDOWN(ROUND(AM89,0)/ROUND(AK14,2),0),"")</f>
        <v>8644</v>
      </c>
      <c r="AN90" s="637"/>
      <c r="AO90" s="637"/>
      <c r="AP90" s="645" t="s">
        <v>282</v>
      </c>
      <c r="AQ90" s="646"/>
      <c r="AR90" s="336"/>
      <c r="AS90" s="336"/>
      <c r="AT90" s="336"/>
      <c r="AU90" s="336"/>
      <c r="AV90" s="336"/>
      <c r="AW90" s="336"/>
      <c r="AX90" s="336"/>
      <c r="AY90" s="326"/>
      <c r="AZ90" s="326"/>
      <c r="BA90" s="326"/>
      <c r="BB90" s="326"/>
      <c r="BC90" s="326"/>
      <c r="BD90" s="326"/>
      <c r="BE90" s="139"/>
      <c r="BF90" s="139"/>
      <c r="BG90" s="139"/>
    </row>
    <row r="91" spans="1:59" s="139" customFormat="1" ht="12" customHeight="1" x14ac:dyDescent="0.2">
      <c r="A91" s="155"/>
      <c r="B91" s="244"/>
      <c r="C91" s="244"/>
      <c r="D91" s="244"/>
      <c r="E91" s="244"/>
      <c r="F91" s="244"/>
      <c r="G91" s="244"/>
      <c r="H91" s="244"/>
      <c r="I91" s="244"/>
      <c r="J91" s="244"/>
      <c r="K91" s="244"/>
      <c r="L91" s="244"/>
      <c r="M91" s="244"/>
      <c r="N91" s="244"/>
      <c r="O91" s="244"/>
      <c r="P91" s="244"/>
      <c r="Q91" s="244"/>
      <c r="R91" s="244"/>
      <c r="S91" s="244"/>
      <c r="T91" s="244"/>
      <c r="U91" s="244"/>
      <c r="V91" s="244"/>
      <c r="W91" s="244"/>
      <c r="X91" s="244"/>
      <c r="Y91" s="244"/>
      <c r="Z91" s="244"/>
      <c r="AA91" s="244"/>
      <c r="AE91" s="157"/>
      <c r="AH91" s="245"/>
      <c r="AI91" s="241"/>
      <c r="AJ91" s="241"/>
      <c r="AK91" s="241"/>
      <c r="AL91" s="157"/>
      <c r="AR91" s="326"/>
      <c r="AS91" s="326"/>
      <c r="AT91" s="326"/>
      <c r="AU91" s="326"/>
      <c r="AV91" s="326"/>
      <c r="AW91" s="326"/>
      <c r="AX91" s="326"/>
      <c r="AY91" s="326"/>
      <c r="AZ91" s="326"/>
      <c r="BA91" s="326"/>
      <c r="BB91" s="326"/>
      <c r="BC91" s="326"/>
      <c r="BD91" s="326"/>
    </row>
    <row r="92" spans="1:59" s="139" customFormat="1" ht="27.75" customHeight="1" x14ac:dyDescent="0.15">
      <c r="A92" s="155"/>
      <c r="B92" s="647" t="s">
        <v>284</v>
      </c>
      <c r="C92" s="648"/>
      <c r="D92" s="649"/>
      <c r="E92" s="675" t="s">
        <v>295</v>
      </c>
      <c r="F92" s="675"/>
      <c r="G92" s="675"/>
      <c r="H92" s="675"/>
      <c r="I92" s="675"/>
      <c r="J92" s="675"/>
      <c r="K92" s="675"/>
      <c r="L92" s="675" t="s">
        <v>296</v>
      </c>
      <c r="M92" s="675"/>
      <c r="N92" s="675"/>
      <c r="O92" s="675"/>
      <c r="P92" s="675"/>
      <c r="Q92" s="675"/>
      <c r="R92" s="675"/>
      <c r="S92" s="675"/>
      <c r="T92" s="675"/>
      <c r="U92" s="675"/>
      <c r="V92" s="676" t="s">
        <v>297</v>
      </c>
      <c r="W92" s="676"/>
      <c r="X92" s="676"/>
      <c r="Y92" s="676"/>
      <c r="Z92" s="676"/>
      <c r="AA92" s="676"/>
      <c r="AB92" s="676"/>
      <c r="AC92" s="676"/>
      <c r="AD92" s="676"/>
      <c r="AE92" s="676"/>
      <c r="AF92" s="676"/>
      <c r="AG92" s="676"/>
      <c r="AH92" s="652" t="s">
        <v>298</v>
      </c>
      <c r="AI92" s="652"/>
      <c r="AJ92" s="652"/>
      <c r="AK92" s="652"/>
      <c r="AL92" s="157"/>
      <c r="AR92" s="326"/>
      <c r="AS92" s="326"/>
      <c r="AT92" s="326"/>
      <c r="AU92" s="326"/>
      <c r="AV92" s="326"/>
      <c r="AW92" s="326"/>
      <c r="AX92" s="326"/>
      <c r="AY92" s="326"/>
      <c r="AZ92" s="326"/>
      <c r="BA92" s="326"/>
      <c r="BB92" s="326"/>
      <c r="BC92" s="326"/>
      <c r="BD92" s="326"/>
    </row>
    <row r="93" spans="1:59" s="139" customFormat="1" ht="27.75" customHeight="1" x14ac:dyDescent="0.15">
      <c r="A93" s="155"/>
      <c r="B93" s="654" t="s">
        <v>299</v>
      </c>
      <c r="C93" s="655"/>
      <c r="D93" s="656"/>
      <c r="E93" s="595" t="s">
        <v>300</v>
      </c>
      <c r="F93" s="595"/>
      <c r="G93" s="595"/>
      <c r="H93" s="595"/>
      <c r="I93" s="595"/>
      <c r="J93" s="595"/>
      <c r="K93" s="595"/>
      <c r="L93" s="595" t="s">
        <v>301</v>
      </c>
      <c r="M93" s="595"/>
      <c r="N93" s="595"/>
      <c r="O93" s="595"/>
      <c r="P93" s="595"/>
      <c r="Q93" s="595"/>
      <c r="R93" s="595"/>
      <c r="S93" s="595"/>
      <c r="T93" s="595"/>
      <c r="U93" s="595"/>
      <c r="V93" s="595" t="s">
        <v>302</v>
      </c>
      <c r="W93" s="595"/>
      <c r="X93" s="595"/>
      <c r="Y93" s="595"/>
      <c r="Z93" s="595"/>
      <c r="AA93" s="595"/>
      <c r="AB93" s="595"/>
      <c r="AC93" s="595"/>
      <c r="AD93" s="595"/>
      <c r="AE93" s="595"/>
      <c r="AF93" s="595"/>
      <c r="AG93" s="595"/>
      <c r="AH93" s="855">
        <v>3.49</v>
      </c>
      <c r="AI93" s="855"/>
      <c r="AJ93" s="855"/>
      <c r="AK93" s="855"/>
      <c r="AL93" s="157"/>
      <c r="AR93" s="326"/>
      <c r="AS93" s="326"/>
      <c r="AT93" s="326"/>
      <c r="AU93" s="326"/>
      <c r="AV93" s="326"/>
      <c r="AW93" s="326"/>
      <c r="AX93" s="326"/>
      <c r="AY93" s="326"/>
      <c r="AZ93" s="326"/>
      <c r="BA93" s="326"/>
      <c r="BB93" s="326"/>
      <c r="BC93" s="326"/>
      <c r="BD93" s="326"/>
    </row>
    <row r="94" spans="1:59" s="227" customFormat="1" ht="27.75" customHeight="1" x14ac:dyDescent="0.15">
      <c r="A94" s="228"/>
      <c r="B94" s="660"/>
      <c r="C94" s="661"/>
      <c r="D94" s="662"/>
      <c r="E94" s="595"/>
      <c r="F94" s="595"/>
      <c r="G94" s="595"/>
      <c r="H94" s="595"/>
      <c r="I94" s="595"/>
      <c r="J94" s="595"/>
      <c r="K94" s="595"/>
      <c r="L94" s="595"/>
      <c r="M94" s="595"/>
      <c r="N94" s="595"/>
      <c r="O94" s="595"/>
      <c r="P94" s="595"/>
      <c r="Q94" s="595"/>
      <c r="R94" s="595"/>
      <c r="S94" s="595"/>
      <c r="T94" s="595"/>
      <c r="U94" s="595"/>
      <c r="V94" s="595"/>
      <c r="W94" s="595"/>
      <c r="X94" s="595"/>
      <c r="Y94" s="595"/>
      <c r="Z94" s="595"/>
      <c r="AA94" s="595"/>
      <c r="AB94" s="595"/>
      <c r="AC94" s="595"/>
      <c r="AD94" s="595"/>
      <c r="AE94" s="595"/>
      <c r="AF94" s="595"/>
      <c r="AG94" s="595"/>
      <c r="AH94" s="855"/>
      <c r="AI94" s="855"/>
      <c r="AJ94" s="855"/>
      <c r="AK94" s="855"/>
      <c r="AL94" s="234"/>
      <c r="AR94" s="336"/>
      <c r="AS94" s="336"/>
      <c r="AT94" s="336"/>
      <c r="AU94" s="336"/>
      <c r="AV94" s="336"/>
      <c r="AW94" s="336"/>
      <c r="AX94" s="336"/>
      <c r="AY94" s="336"/>
      <c r="AZ94" s="336"/>
      <c r="BA94" s="336"/>
      <c r="BB94" s="336"/>
      <c r="BC94" s="336"/>
      <c r="BD94" s="336"/>
    </row>
    <row r="95" spans="1:59" s="227" customFormat="1" ht="12" customHeight="1" x14ac:dyDescent="0.15">
      <c r="A95" s="246"/>
      <c r="B95" s="247"/>
      <c r="C95" s="247"/>
      <c r="D95" s="247"/>
      <c r="E95" s="248"/>
      <c r="F95" s="248"/>
      <c r="G95" s="248"/>
      <c r="H95" s="248"/>
      <c r="I95" s="248"/>
      <c r="J95" s="248"/>
      <c r="K95" s="248"/>
      <c r="L95" s="249"/>
      <c r="M95" s="249"/>
      <c r="N95" s="249"/>
      <c r="O95" s="249"/>
      <c r="P95" s="249"/>
      <c r="Q95" s="249"/>
      <c r="R95" s="249"/>
      <c r="S95" s="249"/>
      <c r="T95" s="249"/>
      <c r="U95" s="249"/>
      <c r="V95" s="249"/>
      <c r="W95" s="249"/>
      <c r="X95" s="249"/>
      <c r="Y95" s="249"/>
      <c r="Z95" s="249"/>
      <c r="AA95" s="249"/>
      <c r="AB95" s="249"/>
      <c r="AC95" s="249"/>
      <c r="AD95" s="249"/>
      <c r="AE95" s="249"/>
      <c r="AF95" s="249"/>
      <c r="AG95" s="249"/>
      <c r="AH95" s="250"/>
      <c r="AI95" s="250"/>
      <c r="AJ95" s="250"/>
      <c r="AK95" s="250"/>
      <c r="AR95" s="336"/>
      <c r="AS95" s="336"/>
      <c r="AT95" s="336"/>
      <c r="AU95" s="336"/>
      <c r="AV95" s="336"/>
      <c r="AW95" s="336"/>
      <c r="AX95" s="336"/>
      <c r="AY95" s="336"/>
      <c r="AZ95" s="336"/>
      <c r="BA95" s="336"/>
      <c r="BB95" s="336"/>
      <c r="BC95" s="336"/>
      <c r="BD95" s="336"/>
    </row>
    <row r="96" spans="1:59" s="227" customFormat="1" ht="12" customHeight="1" x14ac:dyDescent="0.2">
      <c r="A96" s="246"/>
      <c r="B96" s="247"/>
      <c r="C96" s="247"/>
      <c r="D96" s="247"/>
      <c r="E96" s="249"/>
      <c r="F96" s="249"/>
      <c r="G96" s="249"/>
      <c r="H96" s="249"/>
      <c r="I96" s="249"/>
      <c r="J96" s="249"/>
      <c r="K96" s="249"/>
      <c r="L96" s="249"/>
      <c r="M96" s="249"/>
      <c r="N96" s="249"/>
      <c r="O96" s="249"/>
      <c r="P96" s="249"/>
      <c r="Q96" s="249"/>
      <c r="R96" s="249"/>
      <c r="S96" s="249"/>
      <c r="T96" s="249"/>
      <c r="U96" s="249"/>
      <c r="V96" s="249"/>
      <c r="W96" s="249"/>
      <c r="X96" s="249"/>
      <c r="Y96" s="249"/>
      <c r="Z96" s="249"/>
      <c r="AA96" s="249"/>
      <c r="AB96" s="251"/>
      <c r="AC96" s="251"/>
      <c r="AD96" s="251"/>
      <c r="AF96" s="252"/>
      <c r="AG96" s="252"/>
      <c r="AH96" s="252"/>
      <c r="AI96" s="253"/>
      <c r="AJ96" s="253"/>
      <c r="AK96" s="253"/>
      <c r="AM96" s="663" t="s">
        <v>303</v>
      </c>
      <c r="AN96" s="664"/>
      <c r="AO96" s="664"/>
      <c r="AP96" s="664"/>
      <c r="AQ96" s="665"/>
      <c r="AR96" s="336"/>
      <c r="AS96" s="336"/>
      <c r="AT96" s="336"/>
      <c r="AU96" s="336"/>
      <c r="AV96" s="336"/>
      <c r="AW96" s="326"/>
      <c r="AX96" s="326"/>
      <c r="AY96" s="326"/>
      <c r="AZ96" s="326"/>
      <c r="BA96" s="326"/>
      <c r="BB96" s="336"/>
      <c r="BC96" s="336"/>
      <c r="BD96" s="336"/>
      <c r="BG96" s="139"/>
    </row>
    <row r="97" spans="1:59" s="139" customFormat="1" ht="27.75" customHeight="1" x14ac:dyDescent="0.15">
      <c r="A97" s="155"/>
      <c r="B97" s="254" t="s">
        <v>304</v>
      </c>
      <c r="C97" s="255"/>
      <c r="D97" s="157"/>
      <c r="E97" s="157"/>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L97" s="157"/>
      <c r="AM97" s="666"/>
      <c r="AN97" s="667"/>
      <c r="AO97" s="667"/>
      <c r="AP97" s="667"/>
      <c r="AQ97" s="668"/>
      <c r="AR97" s="326"/>
      <c r="AS97" s="326"/>
      <c r="AT97" s="326"/>
      <c r="AU97" s="326"/>
      <c r="AV97" s="326"/>
      <c r="AW97" s="325"/>
      <c r="AX97" s="325"/>
      <c r="AY97" s="325"/>
      <c r="AZ97" s="325"/>
      <c r="BA97" s="325"/>
      <c r="BB97" s="326"/>
      <c r="BC97" s="326"/>
      <c r="BD97" s="326"/>
      <c r="BG97" s="138"/>
    </row>
    <row r="98" spans="1:59" s="138" customFormat="1" x14ac:dyDescent="0.15">
      <c r="A98" s="155"/>
      <c r="B98" s="235" t="s">
        <v>305</v>
      </c>
      <c r="C98" s="231"/>
      <c r="D98" s="255"/>
      <c r="E98" s="255"/>
      <c r="F98" s="255"/>
      <c r="G98" s="255"/>
      <c r="H98" s="255"/>
      <c r="I98" s="255"/>
      <c r="J98" s="319"/>
      <c r="K98" s="319"/>
      <c r="L98" s="319"/>
      <c r="M98" s="319"/>
      <c r="N98" s="319"/>
      <c r="O98" s="319"/>
      <c r="P98" s="319"/>
      <c r="Q98" s="319"/>
      <c r="R98" s="319"/>
      <c r="S98" s="319"/>
      <c r="T98" s="319"/>
      <c r="U98" s="319"/>
      <c r="V98" s="319"/>
      <c r="W98" s="319"/>
      <c r="X98" s="319"/>
      <c r="Y98" s="319"/>
      <c r="Z98" s="319"/>
      <c r="AA98" s="319"/>
      <c r="AB98" s="319"/>
      <c r="AC98" s="319"/>
      <c r="AD98" s="319"/>
      <c r="AE98" s="166"/>
      <c r="AL98" s="166"/>
      <c r="AM98" s="669">
        <f>ROUNDDOWN((IF(AM83="",0,ROUND(AM83,0)) + IF(AM89="",0,ROUND(AM89,0)))/ROUND(AK14,2),0)</f>
        <v>14408</v>
      </c>
      <c r="AN98" s="670"/>
      <c r="AO98" s="670"/>
      <c r="AP98" s="673" t="s">
        <v>282</v>
      </c>
      <c r="AQ98" s="674"/>
      <c r="AR98" s="325"/>
      <c r="AS98" s="325"/>
      <c r="AT98" s="325"/>
      <c r="AU98" s="325"/>
      <c r="AV98" s="325"/>
      <c r="AW98" s="326"/>
      <c r="AX98" s="326"/>
      <c r="AY98" s="326"/>
      <c r="AZ98" s="326"/>
      <c r="BA98" s="326"/>
      <c r="BB98" s="325"/>
      <c r="BC98" s="325"/>
      <c r="BD98" s="325"/>
      <c r="BG98" s="139"/>
    </row>
    <row r="99" spans="1:59" s="139" customFormat="1" ht="16.5" customHeight="1" x14ac:dyDescent="0.15">
      <c r="A99" s="155"/>
      <c r="B99" s="235" t="s">
        <v>306</v>
      </c>
      <c r="C99" s="231"/>
      <c r="D99" s="233"/>
      <c r="E99" s="233"/>
      <c r="F99" s="233"/>
      <c r="G99" s="233"/>
      <c r="H99" s="233"/>
      <c r="I99" s="233"/>
      <c r="J99" s="233"/>
      <c r="K99" s="233"/>
      <c r="L99" s="233"/>
      <c r="M99" s="233"/>
      <c r="N99" s="233"/>
      <c r="O99" s="233"/>
      <c r="P99" s="233"/>
      <c r="Q99" s="233"/>
      <c r="R99" s="233"/>
      <c r="S99" s="233"/>
      <c r="T99" s="233"/>
      <c r="U99" s="233"/>
      <c r="V99" s="233"/>
      <c r="W99" s="233"/>
      <c r="X99" s="233"/>
      <c r="Y99" s="319"/>
      <c r="Z99" s="319"/>
      <c r="AA99" s="319"/>
      <c r="AB99" s="319"/>
      <c r="AC99" s="319"/>
      <c r="AD99" s="319"/>
      <c r="AE99" s="157"/>
      <c r="AL99" s="157"/>
      <c r="AM99" s="671"/>
      <c r="AN99" s="672"/>
      <c r="AO99" s="672"/>
      <c r="AP99" s="645"/>
      <c r="AQ99" s="646"/>
      <c r="AR99" s="326"/>
      <c r="AS99" s="326"/>
      <c r="AT99" s="326"/>
      <c r="AU99" s="326"/>
      <c r="AV99" s="326"/>
      <c r="AW99" s="326"/>
      <c r="AX99" s="326"/>
      <c r="AY99" s="326"/>
      <c r="AZ99" s="326"/>
      <c r="BA99" s="326"/>
      <c r="BB99" s="326"/>
      <c r="BC99" s="326"/>
      <c r="BD99" s="326"/>
    </row>
    <row r="100" spans="1:59" s="139" customFormat="1" ht="27.75" customHeight="1" x14ac:dyDescent="0.15">
      <c r="A100" s="155"/>
      <c r="D100" s="233"/>
      <c r="E100" s="233"/>
      <c r="F100" s="233"/>
      <c r="G100" s="233"/>
      <c r="H100" s="233"/>
      <c r="I100" s="233"/>
      <c r="J100" s="233"/>
      <c r="K100" s="233"/>
      <c r="L100" s="233"/>
      <c r="M100" s="233"/>
      <c r="N100" s="233"/>
      <c r="O100" s="233"/>
      <c r="P100" s="233"/>
      <c r="Q100" s="233"/>
      <c r="R100" s="233"/>
      <c r="S100" s="233"/>
      <c r="T100" s="233"/>
      <c r="U100" s="233"/>
      <c r="V100" s="233"/>
      <c r="W100" s="233"/>
      <c r="X100" s="233"/>
      <c r="Y100" s="233"/>
      <c r="Z100" s="233"/>
      <c r="AA100" s="233"/>
      <c r="AB100" s="233"/>
      <c r="AC100" s="233"/>
      <c r="AD100" s="233"/>
      <c r="AE100" s="157"/>
      <c r="AK100" s="157"/>
      <c r="AR100" s="326"/>
      <c r="AS100" s="326"/>
      <c r="AT100" s="326"/>
      <c r="AU100" s="326"/>
      <c r="AV100" s="326"/>
      <c r="AW100" s="326"/>
      <c r="AX100" s="326"/>
      <c r="AY100" s="326"/>
      <c r="AZ100" s="326"/>
      <c r="BA100" s="326"/>
      <c r="BB100" s="326"/>
      <c r="BC100" s="326"/>
      <c r="BD100" s="326"/>
      <c r="BE100" s="256"/>
      <c r="BF100" s="256"/>
      <c r="BG100" s="256"/>
    </row>
    <row r="101" spans="1:59" s="5" customFormat="1" ht="30" customHeight="1" x14ac:dyDescent="0.15">
      <c r="A101" s="435"/>
      <c r="B101" s="435"/>
      <c r="C101" s="435"/>
      <c r="D101" s="435"/>
      <c r="E101" s="435"/>
      <c r="F101" s="435"/>
      <c r="G101" s="435"/>
      <c r="H101" s="435"/>
      <c r="I101" s="435"/>
      <c r="J101" s="435"/>
      <c r="K101" s="314"/>
      <c r="L101" s="314"/>
      <c r="M101" s="314"/>
      <c r="N101" s="314"/>
      <c r="O101" s="314"/>
      <c r="P101" s="314"/>
      <c r="Q101" s="314"/>
      <c r="R101" s="314"/>
      <c r="S101" s="314"/>
      <c r="T101" s="314"/>
      <c r="U101" s="314"/>
      <c r="V101" s="314"/>
      <c r="W101" s="314"/>
      <c r="X101" s="314"/>
      <c r="Y101" s="314"/>
      <c r="Z101" s="314"/>
      <c r="AA101" s="314"/>
      <c r="AB101" s="314"/>
      <c r="AC101" s="314"/>
      <c r="AD101" s="314"/>
      <c r="AE101" s="854" t="s">
        <v>128</v>
      </c>
      <c r="AF101" s="854"/>
      <c r="AG101" s="854"/>
      <c r="AH101" s="854"/>
      <c r="AI101" s="854"/>
      <c r="AJ101" s="854"/>
      <c r="AK101" s="854"/>
      <c r="AL101" s="854"/>
      <c r="AM101" s="854"/>
      <c r="AN101" s="854"/>
      <c r="AO101" s="854"/>
      <c r="AP101" s="854"/>
      <c r="AQ101" s="854"/>
      <c r="AR101" s="323"/>
      <c r="AS101" s="323"/>
      <c r="AT101" s="323"/>
      <c r="AU101" s="323"/>
      <c r="AV101" s="323"/>
      <c r="AW101" s="323"/>
      <c r="AX101" s="323"/>
      <c r="AY101" s="323"/>
      <c r="AZ101" s="323"/>
      <c r="BA101" s="323"/>
      <c r="BB101" s="323"/>
      <c r="BC101" s="323"/>
      <c r="BD101" s="323"/>
    </row>
    <row r="102" spans="1:59" s="256" customFormat="1" ht="14.25" customHeight="1" x14ac:dyDescent="0.15">
      <c r="A102" s="437" t="s">
        <v>307</v>
      </c>
      <c r="B102" s="437"/>
      <c r="C102" s="437"/>
      <c r="D102" s="437"/>
      <c r="E102" s="437"/>
      <c r="F102" s="437"/>
      <c r="G102" s="437"/>
      <c r="H102" s="437"/>
      <c r="I102" s="437"/>
      <c r="J102" s="437"/>
      <c r="K102" s="437"/>
      <c r="L102" s="437"/>
      <c r="M102" s="437"/>
      <c r="N102" s="437"/>
      <c r="O102" s="437"/>
      <c r="P102" s="437"/>
      <c r="Q102" s="437"/>
      <c r="R102" s="437"/>
      <c r="S102" s="437"/>
      <c r="T102" s="437"/>
      <c r="U102" s="437"/>
      <c r="V102" s="437"/>
      <c r="W102" s="437"/>
      <c r="X102" s="437"/>
      <c r="Y102" s="437"/>
      <c r="Z102" s="437"/>
      <c r="AA102" s="437"/>
      <c r="AB102" s="437"/>
      <c r="AC102" s="437"/>
      <c r="AD102" s="437"/>
      <c r="AE102" s="437"/>
      <c r="AF102" s="437"/>
      <c r="AG102" s="437"/>
      <c r="AH102" s="437"/>
      <c r="AI102" s="437"/>
      <c r="AJ102" s="437"/>
      <c r="AK102" s="437"/>
      <c r="AL102" s="437"/>
      <c r="AM102" s="437"/>
      <c r="AN102" s="437"/>
      <c r="AO102" s="437"/>
      <c r="AP102" s="437"/>
      <c r="AQ102" s="437"/>
      <c r="AR102" s="324"/>
      <c r="AS102" s="325"/>
      <c r="AT102" s="326"/>
      <c r="AU102" s="326"/>
      <c r="AV102" s="326"/>
      <c r="AW102" s="326"/>
      <c r="AX102" s="326"/>
      <c r="AY102" s="326"/>
      <c r="AZ102" s="326"/>
      <c r="BA102" s="326"/>
      <c r="BB102" s="326"/>
      <c r="BC102" s="326"/>
      <c r="BD102" s="326"/>
    </row>
    <row r="103" spans="1:59" s="139" customFormat="1" ht="18" customHeight="1" x14ac:dyDescent="0.15">
      <c r="A103" s="315"/>
      <c r="B103" s="315"/>
      <c r="C103" s="315"/>
      <c r="D103" s="315"/>
      <c r="E103" s="315"/>
      <c r="F103" s="315"/>
      <c r="G103" s="315"/>
      <c r="H103" s="315"/>
      <c r="I103" s="315"/>
      <c r="J103" s="315"/>
      <c r="K103" s="315"/>
      <c r="L103" s="315"/>
      <c r="M103" s="315"/>
      <c r="N103" s="315"/>
      <c r="O103" s="315"/>
      <c r="P103" s="315"/>
      <c r="Q103" s="315"/>
      <c r="R103" s="315"/>
      <c r="S103" s="315"/>
      <c r="T103" s="315"/>
      <c r="U103" s="315"/>
      <c r="V103" s="315"/>
      <c r="W103" s="315"/>
      <c r="X103" s="315"/>
      <c r="Y103" s="315"/>
      <c r="Z103" s="315"/>
      <c r="AA103" s="315"/>
      <c r="AB103" s="315"/>
      <c r="AC103" s="315"/>
      <c r="AD103" s="315"/>
      <c r="AE103" s="315"/>
      <c r="AF103" s="315"/>
      <c r="AG103" s="315"/>
      <c r="AH103" s="315"/>
      <c r="AI103" s="315"/>
      <c r="AJ103" s="315"/>
      <c r="AK103" s="315"/>
      <c r="AL103" s="315"/>
      <c r="AM103" s="315"/>
      <c r="AN103" s="315"/>
      <c r="AO103" s="315"/>
      <c r="AP103" s="315" t="e">
        <f>IF(#REF!="","",#REF!&amp;"邸"&amp;TEXT(#REF!,"00")&amp;TEXT(#REF!,"00"))</f>
        <v>#REF!</v>
      </c>
      <c r="AQ103" s="315"/>
      <c r="AR103" s="324"/>
      <c r="AS103" s="325"/>
      <c r="AT103" s="326"/>
      <c r="AU103" s="326"/>
      <c r="AV103" s="326"/>
      <c r="AW103" s="326"/>
      <c r="AX103" s="326"/>
      <c r="AY103" s="326"/>
      <c r="AZ103" s="326"/>
      <c r="BA103" s="326"/>
      <c r="BB103" s="326"/>
      <c r="BC103" s="326"/>
      <c r="BD103" s="326"/>
    </row>
    <row r="104" spans="1:59" s="256" customFormat="1" ht="21.95" customHeight="1" x14ac:dyDescent="0.15">
      <c r="A104" s="222" t="s">
        <v>308</v>
      </c>
      <c r="C104" s="223"/>
      <c r="D104" s="157"/>
      <c r="E104" s="236"/>
      <c r="F104" s="236"/>
      <c r="G104" s="236"/>
      <c r="H104" s="236"/>
      <c r="I104" s="236"/>
      <c r="J104" s="236"/>
      <c r="K104" s="159"/>
      <c r="L104" s="159"/>
      <c r="M104" s="159"/>
      <c r="N104" s="159"/>
      <c r="O104" s="159"/>
      <c r="P104" s="159"/>
      <c r="Q104" s="159"/>
      <c r="R104" s="159"/>
      <c r="S104" s="159"/>
      <c r="T104" s="159"/>
      <c r="U104" s="159"/>
      <c r="V104" s="159"/>
      <c r="W104" s="159"/>
      <c r="X104" s="159"/>
      <c r="Y104" s="159"/>
      <c r="Z104" s="159"/>
      <c r="AA104" s="159"/>
      <c r="AB104" s="159"/>
      <c r="AC104" s="320"/>
      <c r="AD104" s="159"/>
      <c r="AE104" s="158"/>
      <c r="AF104" s="158"/>
      <c r="AG104" s="158"/>
      <c r="AH104" s="158"/>
      <c r="AI104" s="159"/>
      <c r="AJ104" s="157"/>
      <c r="AK104" s="157"/>
      <c r="AL104" s="138"/>
      <c r="AM104" s="157"/>
      <c r="AN104" s="157"/>
      <c r="AO104" s="224"/>
      <c r="AP104" s="157"/>
      <c r="AR104" s="326"/>
      <c r="AS104" s="325"/>
      <c r="AT104" s="326"/>
      <c r="AU104" s="326"/>
      <c r="AV104" s="326"/>
      <c r="AW104" s="326"/>
      <c r="AX104" s="326"/>
      <c r="AY104" s="326"/>
      <c r="AZ104" s="326"/>
      <c r="BA104" s="326"/>
      <c r="BB104" s="326"/>
      <c r="BC104" s="326"/>
      <c r="BD104" s="326"/>
    </row>
    <row r="105" spans="1:59" s="256" customFormat="1" ht="17.25" customHeight="1" x14ac:dyDescent="0.15">
      <c r="A105" s="157"/>
      <c r="B105" s="225" t="s">
        <v>309</v>
      </c>
      <c r="C105" s="175" t="s">
        <v>310</v>
      </c>
      <c r="D105" s="236"/>
      <c r="E105" s="236"/>
      <c r="F105" s="236"/>
      <c r="G105" s="236"/>
      <c r="H105" s="236"/>
      <c r="I105" s="236"/>
      <c r="J105" s="236"/>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7"/>
      <c r="AK105" s="157"/>
      <c r="AL105" s="138"/>
      <c r="AM105" s="157"/>
      <c r="AN105" s="157"/>
      <c r="AO105" s="157"/>
      <c r="AP105" s="157"/>
      <c r="AR105" s="326"/>
      <c r="AS105" s="325"/>
      <c r="AT105" s="326"/>
      <c r="AU105" s="326"/>
      <c r="AV105" s="326"/>
      <c r="AW105" s="326"/>
      <c r="AX105" s="326"/>
      <c r="AY105" s="326"/>
      <c r="AZ105" s="326"/>
      <c r="BA105" s="326"/>
      <c r="BB105" s="326"/>
      <c r="BC105" s="326"/>
      <c r="BD105" s="326"/>
    </row>
    <row r="106" spans="1:59" s="256" customFormat="1" ht="17.25" customHeight="1" x14ac:dyDescent="0.15">
      <c r="A106" s="157"/>
      <c r="B106" s="175" t="s">
        <v>311</v>
      </c>
      <c r="C106" s="175"/>
      <c r="D106" s="175"/>
      <c r="E106" s="175"/>
      <c r="F106" s="175"/>
      <c r="G106" s="175"/>
      <c r="H106" s="257" t="s">
        <v>312</v>
      </c>
      <c r="I106" s="166"/>
      <c r="J106" s="236"/>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7"/>
      <c r="AK106" s="157"/>
      <c r="AL106" s="138"/>
      <c r="AM106" s="157"/>
      <c r="AN106" s="157"/>
      <c r="AO106" s="157"/>
      <c r="AP106" s="157"/>
      <c r="AR106" s="326"/>
      <c r="AS106" s="325"/>
      <c r="AT106" s="326"/>
      <c r="AU106" s="326"/>
      <c r="AV106" s="326"/>
      <c r="AW106" s="326"/>
      <c r="AX106" s="326"/>
      <c r="AY106" s="326"/>
      <c r="AZ106" s="326"/>
      <c r="BA106" s="326"/>
      <c r="BB106" s="326"/>
      <c r="BC106" s="326"/>
      <c r="BD106" s="326"/>
    </row>
    <row r="107" spans="1:59" s="256" customFormat="1" ht="17.25" customHeight="1" x14ac:dyDescent="0.15">
      <c r="A107" s="157"/>
      <c r="B107" s="258"/>
      <c r="C107" s="258"/>
      <c r="D107" s="258"/>
      <c r="E107" s="258"/>
      <c r="F107" s="258"/>
      <c r="G107" s="258"/>
      <c r="H107" s="257" t="s">
        <v>313</v>
      </c>
      <c r="J107" s="236"/>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7"/>
      <c r="AK107" s="157"/>
      <c r="AL107" s="138"/>
      <c r="AM107" s="259"/>
      <c r="AN107" s="259"/>
      <c r="AO107" s="259"/>
      <c r="AP107" s="259"/>
      <c r="AQ107" s="259"/>
      <c r="AR107" s="326"/>
      <c r="AS107" s="325"/>
      <c r="AT107" s="326"/>
      <c r="AU107" s="326"/>
      <c r="AV107" s="326"/>
      <c r="AW107" s="326"/>
      <c r="AX107" s="326"/>
      <c r="AY107" s="326"/>
      <c r="AZ107" s="326"/>
      <c r="BA107" s="326"/>
      <c r="BB107" s="326"/>
      <c r="BC107" s="326"/>
      <c r="BD107" s="326"/>
    </row>
    <row r="108" spans="1:59" s="256" customFormat="1" ht="24.95" customHeight="1" x14ac:dyDescent="0.15">
      <c r="A108" s="157"/>
      <c r="B108" s="484" t="s">
        <v>314</v>
      </c>
      <c r="C108" s="484"/>
      <c r="D108" s="484"/>
      <c r="E108" s="484"/>
      <c r="F108" s="484"/>
      <c r="G108" s="484"/>
      <c r="H108" s="483" t="s">
        <v>295</v>
      </c>
      <c r="I108" s="483"/>
      <c r="J108" s="483"/>
      <c r="K108" s="483"/>
      <c r="L108" s="483"/>
      <c r="M108" s="483"/>
      <c r="N108" s="483"/>
      <c r="O108" s="483"/>
      <c r="P108" s="483" t="s">
        <v>315</v>
      </c>
      <c r="Q108" s="483"/>
      <c r="R108" s="483"/>
      <c r="S108" s="483"/>
      <c r="T108" s="483"/>
      <c r="U108" s="483"/>
      <c r="V108" s="483"/>
      <c r="W108" s="483"/>
      <c r="X108" s="483"/>
      <c r="Y108" s="483"/>
      <c r="Z108" s="483"/>
      <c r="AA108" s="483"/>
      <c r="AB108" s="483"/>
      <c r="AC108" s="483"/>
      <c r="AD108" s="677" t="s">
        <v>316</v>
      </c>
      <c r="AE108" s="677"/>
      <c r="AF108" s="677"/>
      <c r="AG108" s="677"/>
      <c r="AH108" s="677"/>
      <c r="AI108" s="678" t="s">
        <v>317</v>
      </c>
      <c r="AJ108" s="679"/>
      <c r="AK108" s="680"/>
      <c r="AL108" s="260"/>
      <c r="AM108" s="681" t="s">
        <v>318</v>
      </c>
      <c r="AN108" s="682"/>
      <c r="AO108" s="682"/>
      <c r="AP108" s="682"/>
      <c r="AQ108" s="683"/>
      <c r="AR108" s="326"/>
      <c r="AS108" s="325"/>
      <c r="AT108" s="326"/>
      <c r="AU108" s="326"/>
      <c r="AV108" s="326"/>
      <c r="AW108" s="326"/>
      <c r="AX108" s="326"/>
      <c r="AY108" s="326"/>
      <c r="AZ108" s="326"/>
      <c r="BA108" s="326"/>
      <c r="BB108" s="326"/>
      <c r="BC108" s="326"/>
      <c r="BD108" s="326"/>
    </row>
    <row r="109" spans="1:59" s="256" customFormat="1" ht="24.95" customHeight="1" x14ac:dyDescent="0.15">
      <c r="A109" s="157"/>
      <c r="B109" s="687" t="s">
        <v>319</v>
      </c>
      <c r="C109" s="687"/>
      <c r="D109" s="687"/>
      <c r="E109" s="687"/>
      <c r="F109" s="687"/>
      <c r="G109" s="687"/>
      <c r="H109" s="687" t="s">
        <v>421</v>
      </c>
      <c r="I109" s="687"/>
      <c r="J109" s="687"/>
      <c r="K109" s="687"/>
      <c r="L109" s="687"/>
      <c r="M109" s="687"/>
      <c r="N109" s="687"/>
      <c r="O109" s="687"/>
      <c r="P109" s="688" t="s">
        <v>422</v>
      </c>
      <c r="Q109" s="689"/>
      <c r="R109" s="689"/>
      <c r="S109" s="689"/>
      <c r="T109" s="689"/>
      <c r="U109" s="689"/>
      <c r="V109" s="689"/>
      <c r="W109" s="689"/>
      <c r="X109" s="689"/>
      <c r="Y109" s="689"/>
      <c r="Z109" s="689"/>
      <c r="AA109" s="689"/>
      <c r="AB109" s="689"/>
      <c r="AC109" s="690"/>
      <c r="AD109" s="697" t="s">
        <v>320</v>
      </c>
      <c r="AE109" s="697"/>
      <c r="AF109" s="697"/>
      <c r="AG109" s="697"/>
      <c r="AH109" s="697"/>
      <c r="AI109" s="698">
        <v>1</v>
      </c>
      <c r="AJ109" s="699"/>
      <c r="AK109" s="700"/>
      <c r="AL109" s="260"/>
      <c r="AM109" s="684"/>
      <c r="AN109" s="685"/>
      <c r="AO109" s="685"/>
      <c r="AP109" s="685"/>
      <c r="AQ109" s="686"/>
      <c r="AR109" s="326"/>
      <c r="AS109" s="325"/>
      <c r="AT109" s="326"/>
      <c r="AU109" s="326"/>
      <c r="AV109" s="326"/>
      <c r="AW109" s="326"/>
      <c r="AX109" s="326"/>
      <c r="AY109" s="326"/>
      <c r="AZ109" s="326"/>
      <c r="BA109" s="326"/>
      <c r="BB109" s="326"/>
      <c r="BC109" s="326"/>
      <c r="BD109" s="326"/>
    </row>
    <row r="110" spans="1:59" s="256" customFormat="1" ht="24.95" customHeight="1" x14ac:dyDescent="0.15">
      <c r="A110" s="157"/>
      <c r="B110" s="687" t="s">
        <v>319</v>
      </c>
      <c r="C110" s="687"/>
      <c r="D110" s="687"/>
      <c r="E110" s="687"/>
      <c r="F110" s="687"/>
      <c r="G110" s="687"/>
      <c r="H110" s="687" t="s">
        <v>421</v>
      </c>
      <c r="I110" s="687"/>
      <c r="J110" s="687"/>
      <c r="K110" s="687"/>
      <c r="L110" s="687"/>
      <c r="M110" s="687"/>
      <c r="N110" s="687"/>
      <c r="O110" s="687"/>
      <c r="P110" s="688" t="s">
        <v>422</v>
      </c>
      <c r="Q110" s="689"/>
      <c r="R110" s="689"/>
      <c r="S110" s="689"/>
      <c r="T110" s="689"/>
      <c r="U110" s="689"/>
      <c r="V110" s="689"/>
      <c r="W110" s="689"/>
      <c r="X110" s="689"/>
      <c r="Y110" s="689"/>
      <c r="Z110" s="689"/>
      <c r="AA110" s="689"/>
      <c r="AB110" s="689"/>
      <c r="AC110" s="690"/>
      <c r="AD110" s="697" t="s">
        <v>423</v>
      </c>
      <c r="AE110" s="697"/>
      <c r="AF110" s="697"/>
      <c r="AG110" s="697"/>
      <c r="AH110" s="697"/>
      <c r="AI110" s="698">
        <v>2</v>
      </c>
      <c r="AJ110" s="699"/>
      <c r="AK110" s="700"/>
      <c r="AL110" s="260"/>
      <c r="AM110" s="848">
        <v>800000</v>
      </c>
      <c r="AN110" s="849"/>
      <c r="AO110" s="849"/>
      <c r="AP110" s="849"/>
      <c r="AQ110" s="850"/>
      <c r="AR110" s="326"/>
      <c r="AS110" s="325"/>
      <c r="AT110" s="326"/>
      <c r="AU110" s="326"/>
      <c r="AV110" s="326"/>
      <c r="AW110" s="326"/>
      <c r="AX110" s="326"/>
      <c r="AY110" s="326"/>
      <c r="AZ110" s="326"/>
      <c r="BA110" s="326"/>
      <c r="BB110" s="326"/>
      <c r="BC110" s="326"/>
      <c r="BD110" s="326"/>
    </row>
    <row r="111" spans="1:59" s="256" customFormat="1" ht="24.95" customHeight="1" x14ac:dyDescent="0.15">
      <c r="A111" s="157"/>
      <c r="B111" s="687" t="s">
        <v>319</v>
      </c>
      <c r="C111" s="687"/>
      <c r="D111" s="687"/>
      <c r="E111" s="687"/>
      <c r="F111" s="687"/>
      <c r="G111" s="687"/>
      <c r="H111" s="687" t="s">
        <v>421</v>
      </c>
      <c r="I111" s="687"/>
      <c r="J111" s="687"/>
      <c r="K111" s="687"/>
      <c r="L111" s="687"/>
      <c r="M111" s="687"/>
      <c r="N111" s="687"/>
      <c r="O111" s="687"/>
      <c r="P111" s="687" t="s">
        <v>422</v>
      </c>
      <c r="Q111" s="687"/>
      <c r="R111" s="687"/>
      <c r="S111" s="687"/>
      <c r="T111" s="687"/>
      <c r="U111" s="687"/>
      <c r="V111" s="687"/>
      <c r="W111" s="687"/>
      <c r="X111" s="687"/>
      <c r="Y111" s="687"/>
      <c r="Z111" s="687"/>
      <c r="AA111" s="687"/>
      <c r="AB111" s="687"/>
      <c r="AC111" s="687"/>
      <c r="AD111" s="697" t="s">
        <v>424</v>
      </c>
      <c r="AE111" s="697"/>
      <c r="AF111" s="697"/>
      <c r="AG111" s="697"/>
      <c r="AH111" s="697"/>
      <c r="AI111" s="698">
        <v>3</v>
      </c>
      <c r="AJ111" s="699"/>
      <c r="AK111" s="700"/>
      <c r="AL111" s="260"/>
      <c r="AM111" s="851"/>
      <c r="AN111" s="852"/>
      <c r="AO111" s="852"/>
      <c r="AP111" s="852"/>
      <c r="AQ111" s="853"/>
      <c r="AR111" s="326"/>
      <c r="AS111" s="325"/>
      <c r="AT111" s="326"/>
      <c r="AU111" s="326"/>
      <c r="AV111" s="326"/>
      <c r="AW111" s="326"/>
      <c r="AX111" s="326"/>
      <c r="AY111" s="326"/>
      <c r="AZ111" s="326"/>
      <c r="BA111" s="326"/>
      <c r="BB111" s="326"/>
      <c r="BC111" s="326"/>
      <c r="BD111" s="326"/>
    </row>
    <row r="112" spans="1:59" s="256" customFormat="1" ht="12" customHeight="1" x14ac:dyDescent="0.15">
      <c r="A112" s="157"/>
      <c r="B112" s="261"/>
      <c r="C112" s="261"/>
      <c r="D112" s="262"/>
      <c r="E112" s="262"/>
      <c r="F112" s="262"/>
      <c r="G112" s="262"/>
      <c r="H112" s="262"/>
      <c r="I112" s="262"/>
      <c r="J112" s="262"/>
      <c r="K112" s="262"/>
      <c r="L112" s="262"/>
      <c r="M112" s="262"/>
      <c r="N112" s="262"/>
      <c r="O112" s="262"/>
      <c r="P112" s="262"/>
      <c r="Q112" s="262"/>
      <c r="R112" s="262"/>
      <c r="S112" s="262"/>
      <c r="T112" s="263"/>
      <c r="U112" s="263"/>
      <c r="V112" s="263"/>
      <c r="W112" s="264"/>
      <c r="X112" s="264"/>
      <c r="Y112" s="264"/>
      <c r="Z112" s="264"/>
      <c r="AA112" s="264"/>
      <c r="AB112" s="264"/>
      <c r="AC112" s="264"/>
      <c r="AD112" s="264"/>
      <c r="AE112" s="264"/>
      <c r="AF112" s="264"/>
      <c r="AG112" s="264"/>
      <c r="AH112" s="264"/>
      <c r="AI112" s="157"/>
      <c r="AJ112" s="265"/>
      <c r="AK112" s="265"/>
      <c r="AL112" s="266"/>
      <c r="AM112" s="265"/>
      <c r="AN112" s="265"/>
      <c r="AO112" s="265"/>
      <c r="AP112" s="157"/>
      <c r="AR112" s="326"/>
      <c r="AS112" s="325"/>
      <c r="AT112" s="326"/>
      <c r="AU112" s="326"/>
      <c r="AV112" s="326"/>
      <c r="AW112" s="326"/>
      <c r="AX112" s="326"/>
      <c r="AY112" s="326"/>
      <c r="AZ112" s="326"/>
      <c r="BA112" s="326"/>
      <c r="BB112" s="326"/>
      <c r="BC112" s="326"/>
      <c r="BD112" s="326"/>
    </row>
    <row r="113" spans="1:56" s="256" customFormat="1" ht="17.25" customHeight="1" x14ac:dyDescent="0.15">
      <c r="A113" s="157"/>
      <c r="B113" s="175" t="s">
        <v>322</v>
      </c>
      <c r="D113" s="262"/>
      <c r="E113" s="262"/>
      <c r="F113" s="262"/>
      <c r="G113" s="262"/>
      <c r="H113" s="262"/>
      <c r="I113" s="262"/>
      <c r="J113" s="262"/>
      <c r="K113" s="262"/>
      <c r="L113" s="262"/>
      <c r="M113" s="262"/>
      <c r="N113" s="262"/>
      <c r="O113" s="262"/>
      <c r="P113" s="262"/>
      <c r="Q113" s="262"/>
      <c r="R113" s="262"/>
      <c r="S113" s="262"/>
      <c r="T113" s="263"/>
      <c r="U113" s="263"/>
      <c r="V113" s="263"/>
      <c r="W113" s="264"/>
      <c r="X113" s="264"/>
      <c r="Y113" s="264"/>
      <c r="Z113" s="264"/>
      <c r="AA113" s="264"/>
      <c r="AB113" s="264"/>
      <c r="AC113" s="264"/>
      <c r="AD113" s="264"/>
      <c r="AE113" s="264"/>
      <c r="AF113" s="264"/>
      <c r="AG113" s="264"/>
      <c r="AH113" s="264"/>
      <c r="AI113" s="157"/>
      <c r="AJ113" s="265"/>
      <c r="AK113" s="265"/>
      <c r="AL113" s="266"/>
      <c r="AM113" s="265"/>
      <c r="AN113" s="265"/>
      <c r="AO113" s="265"/>
      <c r="AP113" s="157"/>
      <c r="AR113" s="326"/>
      <c r="AS113" s="325"/>
      <c r="AT113" s="326"/>
      <c r="AU113" s="326"/>
      <c r="AV113" s="326"/>
      <c r="AW113" s="326"/>
      <c r="AX113" s="326"/>
      <c r="AY113" s="326"/>
      <c r="AZ113" s="326"/>
      <c r="BA113" s="326"/>
      <c r="BB113" s="326"/>
      <c r="BC113" s="326"/>
      <c r="BD113" s="326"/>
    </row>
    <row r="114" spans="1:56" s="267" customFormat="1" ht="22.5" customHeight="1" x14ac:dyDescent="0.15">
      <c r="B114" s="705" t="s">
        <v>314</v>
      </c>
      <c r="C114" s="706"/>
      <c r="D114" s="706"/>
      <c r="E114" s="706"/>
      <c r="F114" s="706"/>
      <c r="G114" s="707"/>
      <c r="H114" s="711" t="s">
        <v>295</v>
      </c>
      <c r="I114" s="712"/>
      <c r="J114" s="712"/>
      <c r="K114" s="712"/>
      <c r="L114" s="712"/>
      <c r="M114" s="712"/>
      <c r="N114" s="712"/>
      <c r="O114" s="713"/>
      <c r="P114" s="711" t="s">
        <v>315</v>
      </c>
      <c r="Q114" s="712"/>
      <c r="R114" s="712"/>
      <c r="S114" s="712"/>
      <c r="T114" s="712"/>
      <c r="U114" s="712"/>
      <c r="V114" s="712"/>
      <c r="W114" s="712"/>
      <c r="X114" s="712"/>
      <c r="Y114" s="713"/>
      <c r="Z114" s="484" t="s">
        <v>323</v>
      </c>
      <c r="AA114" s="484"/>
      <c r="AB114" s="484"/>
      <c r="AC114" s="484"/>
      <c r="AD114" s="484"/>
      <c r="AE114" s="484"/>
      <c r="AF114" s="484" t="s">
        <v>324</v>
      </c>
      <c r="AG114" s="484"/>
      <c r="AH114" s="484"/>
      <c r="AI114" s="484"/>
      <c r="AJ114" s="484"/>
      <c r="AK114" s="484"/>
      <c r="AL114" s="268"/>
      <c r="AM114" s="719" t="s">
        <v>325</v>
      </c>
      <c r="AN114" s="719"/>
      <c r="AO114" s="719"/>
      <c r="AP114" s="719"/>
      <c r="AQ114" s="719"/>
      <c r="AR114" s="338"/>
      <c r="AS114" s="339"/>
      <c r="AT114" s="338"/>
      <c r="AU114" s="338"/>
      <c r="AV114" s="338"/>
      <c r="AW114" s="338"/>
      <c r="AX114" s="338"/>
      <c r="AY114" s="338"/>
      <c r="AZ114" s="338"/>
      <c r="BA114" s="338"/>
      <c r="BB114" s="338"/>
      <c r="BC114" s="338"/>
      <c r="BD114" s="338"/>
    </row>
    <row r="115" spans="1:56" s="267" customFormat="1" ht="24.95" customHeight="1" x14ac:dyDescent="0.15">
      <c r="B115" s="708"/>
      <c r="C115" s="709"/>
      <c r="D115" s="709"/>
      <c r="E115" s="709"/>
      <c r="F115" s="709"/>
      <c r="G115" s="710"/>
      <c r="H115" s="714"/>
      <c r="I115" s="715"/>
      <c r="J115" s="715"/>
      <c r="K115" s="715"/>
      <c r="L115" s="715"/>
      <c r="M115" s="715"/>
      <c r="N115" s="715"/>
      <c r="O115" s="716"/>
      <c r="P115" s="714"/>
      <c r="Q115" s="715"/>
      <c r="R115" s="715"/>
      <c r="S115" s="715"/>
      <c r="T115" s="715"/>
      <c r="U115" s="715"/>
      <c r="V115" s="715"/>
      <c r="W115" s="715"/>
      <c r="X115" s="715"/>
      <c r="Y115" s="716"/>
      <c r="Z115" s="720" t="s">
        <v>326</v>
      </c>
      <c r="AA115" s="720"/>
      <c r="AB115" s="701" t="s">
        <v>327</v>
      </c>
      <c r="AC115" s="702"/>
      <c r="AD115" s="703" t="s">
        <v>425</v>
      </c>
      <c r="AE115" s="704"/>
      <c r="AF115" s="720" t="s">
        <v>326</v>
      </c>
      <c r="AG115" s="720"/>
      <c r="AH115" s="701" t="s">
        <v>327</v>
      </c>
      <c r="AI115" s="702"/>
      <c r="AJ115" s="703" t="s">
        <v>425</v>
      </c>
      <c r="AK115" s="704"/>
      <c r="AL115" s="269"/>
      <c r="AM115" s="719"/>
      <c r="AN115" s="719"/>
      <c r="AO115" s="719"/>
      <c r="AP115" s="719"/>
      <c r="AQ115" s="719"/>
      <c r="AR115" s="338"/>
      <c r="AS115" s="339"/>
      <c r="AT115" s="338"/>
      <c r="AU115" s="338"/>
      <c r="AV115" s="338"/>
      <c r="AW115" s="338"/>
      <c r="AX115" s="338"/>
      <c r="AY115" s="338"/>
      <c r="AZ115" s="338"/>
      <c r="BA115" s="338"/>
      <c r="BB115" s="338"/>
      <c r="BC115" s="338"/>
      <c r="BD115" s="338"/>
    </row>
    <row r="116" spans="1:56" s="267" customFormat="1" ht="24.95" customHeight="1" x14ac:dyDescent="0.15">
      <c r="B116" s="687" t="s">
        <v>319</v>
      </c>
      <c r="C116" s="687"/>
      <c r="D116" s="687"/>
      <c r="E116" s="687"/>
      <c r="F116" s="687"/>
      <c r="G116" s="687"/>
      <c r="H116" s="687" t="s">
        <v>421</v>
      </c>
      <c r="I116" s="687"/>
      <c r="J116" s="687"/>
      <c r="K116" s="687"/>
      <c r="L116" s="687"/>
      <c r="M116" s="687"/>
      <c r="N116" s="687"/>
      <c r="O116" s="687"/>
      <c r="P116" s="727" t="s">
        <v>422</v>
      </c>
      <c r="Q116" s="728"/>
      <c r="R116" s="728"/>
      <c r="S116" s="728"/>
      <c r="T116" s="728"/>
      <c r="U116" s="728"/>
      <c r="V116" s="728"/>
      <c r="W116" s="728"/>
      <c r="X116" s="728"/>
      <c r="Y116" s="729"/>
      <c r="Z116" s="717">
        <v>3.5</v>
      </c>
      <c r="AA116" s="718"/>
      <c r="AB116" s="730">
        <v>5.8</v>
      </c>
      <c r="AC116" s="731"/>
      <c r="AD116" s="730">
        <f>IF(OR(Z116="",AB116=""),"",ROUND(Z116/AB116*1000,2))</f>
        <v>603.45000000000005</v>
      </c>
      <c r="AE116" s="731"/>
      <c r="AF116" s="717">
        <v>1</v>
      </c>
      <c r="AG116" s="718"/>
      <c r="AH116" s="730">
        <v>1</v>
      </c>
      <c r="AI116" s="731"/>
      <c r="AJ116" s="730">
        <f>IF(OR(AF116="",AH116=""),"",ROUND(AF116/AH116*1000,2))</f>
        <v>1000</v>
      </c>
      <c r="AK116" s="731"/>
      <c r="AL116" s="270"/>
      <c r="AM116" s="721">
        <v>500000</v>
      </c>
      <c r="AN116" s="722"/>
      <c r="AO116" s="722"/>
      <c r="AP116" s="722"/>
      <c r="AQ116" s="723"/>
      <c r="AR116" s="338"/>
      <c r="AS116" s="339"/>
      <c r="AT116" s="338"/>
      <c r="AU116" s="338"/>
      <c r="AV116" s="338"/>
      <c r="AW116" s="338"/>
      <c r="AX116" s="338"/>
      <c r="AY116" s="338"/>
      <c r="AZ116" s="338"/>
      <c r="BA116" s="338"/>
      <c r="BB116" s="338"/>
      <c r="BC116" s="338"/>
      <c r="BD116" s="338"/>
    </row>
    <row r="117" spans="1:56" s="267" customFormat="1" ht="24.95" customHeight="1" x14ac:dyDescent="0.15">
      <c r="B117" s="687" t="s">
        <v>321</v>
      </c>
      <c r="C117" s="687"/>
      <c r="D117" s="687"/>
      <c r="E117" s="687"/>
      <c r="F117" s="687"/>
      <c r="G117" s="687"/>
      <c r="H117" s="687" t="s">
        <v>421</v>
      </c>
      <c r="I117" s="687"/>
      <c r="J117" s="687"/>
      <c r="K117" s="687"/>
      <c r="L117" s="687"/>
      <c r="M117" s="687"/>
      <c r="N117" s="687"/>
      <c r="O117" s="687"/>
      <c r="P117" s="727" t="s">
        <v>422</v>
      </c>
      <c r="Q117" s="728"/>
      <c r="R117" s="728"/>
      <c r="S117" s="728"/>
      <c r="T117" s="728"/>
      <c r="U117" s="728"/>
      <c r="V117" s="728"/>
      <c r="W117" s="728"/>
      <c r="X117" s="728"/>
      <c r="Y117" s="729"/>
      <c r="Z117" s="717">
        <v>1</v>
      </c>
      <c r="AA117" s="718"/>
      <c r="AB117" s="730">
        <v>1</v>
      </c>
      <c r="AC117" s="731"/>
      <c r="AD117" s="730">
        <f>IF(OR(Z117="",AB117=""),"",ROUND(Z117/AB117*1000,2))</f>
        <v>1000</v>
      </c>
      <c r="AE117" s="731"/>
      <c r="AF117" s="717">
        <v>1</v>
      </c>
      <c r="AG117" s="718"/>
      <c r="AH117" s="730">
        <v>1</v>
      </c>
      <c r="AI117" s="731"/>
      <c r="AJ117" s="730">
        <f>IF(OR(AF117="",AH117=""),"",ROUND(AF117/AH117*1000,2))</f>
        <v>1000</v>
      </c>
      <c r="AK117" s="731"/>
      <c r="AL117" s="270"/>
      <c r="AM117" s="724"/>
      <c r="AN117" s="725"/>
      <c r="AO117" s="725"/>
      <c r="AP117" s="725"/>
      <c r="AQ117" s="726"/>
      <c r="AR117" s="338"/>
      <c r="AS117" s="339"/>
      <c r="AT117" s="338"/>
      <c r="AU117" s="338"/>
      <c r="AV117" s="338"/>
      <c r="AW117" s="338"/>
      <c r="AX117" s="338"/>
      <c r="AY117" s="338"/>
      <c r="AZ117" s="338"/>
      <c r="BA117" s="338"/>
      <c r="BB117" s="338"/>
      <c r="BC117" s="338"/>
      <c r="BD117" s="338"/>
    </row>
    <row r="118" spans="1:56" s="271" customFormat="1" ht="12" customHeight="1" x14ac:dyDescent="0.15">
      <c r="B118" s="272"/>
      <c r="C118" s="272"/>
      <c r="D118" s="270"/>
      <c r="E118" s="270"/>
      <c r="F118" s="270"/>
      <c r="G118" s="270"/>
      <c r="H118" s="270"/>
      <c r="I118" s="270"/>
      <c r="J118" s="272"/>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139"/>
      <c r="AR118" s="338"/>
      <c r="AS118" s="339"/>
      <c r="AT118" s="338"/>
      <c r="AU118" s="338"/>
      <c r="AV118" s="338"/>
      <c r="AW118" s="338"/>
      <c r="AX118" s="338"/>
      <c r="AY118" s="338"/>
      <c r="AZ118" s="338"/>
      <c r="BA118" s="338"/>
      <c r="BB118" s="338"/>
      <c r="BC118" s="338"/>
      <c r="BD118" s="338"/>
    </row>
    <row r="119" spans="1:56" s="273" customFormat="1" ht="17.25" customHeight="1" x14ac:dyDescent="0.15">
      <c r="A119" s="225"/>
      <c r="B119" s="175" t="s">
        <v>328</v>
      </c>
      <c r="D119" s="274"/>
      <c r="E119" s="274"/>
      <c r="F119" s="274"/>
      <c r="G119" s="274"/>
      <c r="H119" s="274"/>
      <c r="I119" s="274"/>
      <c r="J119" s="274"/>
      <c r="K119" s="274"/>
      <c r="L119" s="274"/>
      <c r="M119" s="274"/>
      <c r="N119" s="274"/>
      <c r="O119" s="274"/>
      <c r="P119" s="274"/>
      <c r="Q119" s="274"/>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5"/>
      <c r="AM119" s="274"/>
      <c r="AN119" s="274"/>
      <c r="AO119" s="274"/>
      <c r="AP119" s="274"/>
      <c r="AR119" s="340"/>
      <c r="AS119" s="341"/>
      <c r="AT119" s="340"/>
      <c r="AU119" s="340"/>
      <c r="AV119" s="340"/>
      <c r="AW119" s="340"/>
      <c r="AX119" s="340"/>
      <c r="AY119" s="340"/>
      <c r="AZ119" s="340"/>
      <c r="BA119" s="340"/>
      <c r="BB119" s="340"/>
      <c r="BC119" s="340"/>
      <c r="BD119" s="340"/>
    </row>
    <row r="120" spans="1:56" s="256" customFormat="1" ht="33" customHeight="1" x14ac:dyDescent="0.15">
      <c r="A120" s="157"/>
      <c r="B120" s="701" t="s">
        <v>329</v>
      </c>
      <c r="C120" s="745"/>
      <c r="D120" s="746" t="s">
        <v>330</v>
      </c>
      <c r="E120" s="746"/>
      <c r="F120" s="746"/>
      <c r="G120" s="746"/>
      <c r="H120" s="517" t="s">
        <v>331</v>
      </c>
      <c r="I120" s="517"/>
      <c r="J120" s="517"/>
      <c r="K120" s="517"/>
      <c r="L120" s="517"/>
      <c r="M120" s="517"/>
      <c r="N120" s="747" t="s">
        <v>332</v>
      </c>
      <c r="O120" s="748"/>
      <c r="P120" s="483" t="s">
        <v>295</v>
      </c>
      <c r="Q120" s="483"/>
      <c r="R120" s="483"/>
      <c r="S120" s="483"/>
      <c r="T120" s="483"/>
      <c r="U120" s="483"/>
      <c r="V120" s="483" t="s">
        <v>315</v>
      </c>
      <c r="W120" s="483"/>
      <c r="X120" s="483"/>
      <c r="Y120" s="483"/>
      <c r="Z120" s="483"/>
      <c r="AA120" s="483"/>
      <c r="AB120" s="483"/>
      <c r="AC120" s="483"/>
      <c r="AD120" s="749" t="s">
        <v>333</v>
      </c>
      <c r="AE120" s="749"/>
      <c r="AF120" s="750" t="s">
        <v>334</v>
      </c>
      <c r="AG120" s="750"/>
      <c r="AH120" s="703" t="s">
        <v>335</v>
      </c>
      <c r="AI120" s="704"/>
      <c r="AJ120" s="720" t="s">
        <v>336</v>
      </c>
      <c r="AK120" s="720"/>
      <c r="AL120" s="276"/>
      <c r="AM120" s="719" t="s">
        <v>337</v>
      </c>
      <c r="AN120" s="719"/>
      <c r="AO120" s="719"/>
      <c r="AP120" s="719"/>
      <c r="AQ120" s="719"/>
      <c r="AR120" s="326"/>
      <c r="AS120" s="325"/>
      <c r="AT120" s="326"/>
      <c r="AU120" s="326"/>
      <c r="AV120" s="326"/>
      <c r="AW120" s="326"/>
      <c r="AX120" s="326"/>
      <c r="AY120" s="326"/>
      <c r="AZ120" s="326"/>
      <c r="BA120" s="326"/>
      <c r="BB120" s="326"/>
      <c r="BC120" s="326"/>
      <c r="BD120" s="326"/>
    </row>
    <row r="121" spans="1:56" s="256" customFormat="1" ht="24.95" customHeight="1" x14ac:dyDescent="0.15">
      <c r="A121" s="157"/>
      <c r="B121" s="840"/>
      <c r="C121" s="841"/>
      <c r="D121" s="845"/>
      <c r="E121" s="846"/>
      <c r="F121" s="846"/>
      <c r="G121" s="847"/>
      <c r="H121" s="842"/>
      <c r="I121" s="842"/>
      <c r="J121" s="842"/>
      <c r="K121" s="842"/>
      <c r="L121" s="842"/>
      <c r="M121" s="842"/>
      <c r="N121" s="843" t="s">
        <v>191</v>
      </c>
      <c r="O121" s="844"/>
      <c r="P121" s="739"/>
      <c r="Q121" s="740"/>
      <c r="R121" s="740"/>
      <c r="S121" s="740"/>
      <c r="T121" s="740"/>
      <c r="U121" s="741"/>
      <c r="V121" s="742"/>
      <c r="W121" s="742"/>
      <c r="X121" s="742"/>
      <c r="Y121" s="742"/>
      <c r="Z121" s="742"/>
      <c r="AA121" s="742"/>
      <c r="AB121" s="742"/>
      <c r="AC121" s="742"/>
      <c r="AD121" s="743">
        <v>1</v>
      </c>
      <c r="AE121" s="743"/>
      <c r="AF121" s="743">
        <v>1</v>
      </c>
      <c r="AG121" s="743"/>
      <c r="AH121" s="743">
        <f>IF(OR(AD121="",AF121=""),"",ROUND(AD121/AF121*1000,2))</f>
        <v>1000</v>
      </c>
      <c r="AI121" s="743"/>
      <c r="AJ121" s="743">
        <v>1</v>
      </c>
      <c r="AK121" s="743"/>
      <c r="AL121" s="270"/>
      <c r="AM121" s="719"/>
      <c r="AN121" s="719"/>
      <c r="AO121" s="719"/>
      <c r="AP121" s="719"/>
      <c r="AQ121" s="719"/>
      <c r="AR121" s="326"/>
      <c r="AS121" s="325"/>
      <c r="AT121" s="326"/>
      <c r="AU121" s="326"/>
      <c r="AV121" s="326"/>
      <c r="AW121" s="326"/>
      <c r="AX121" s="326"/>
      <c r="AY121" s="326"/>
      <c r="AZ121" s="326"/>
      <c r="BA121" s="326"/>
      <c r="BB121" s="326"/>
      <c r="BC121" s="326"/>
      <c r="BD121" s="326"/>
    </row>
    <row r="122" spans="1:56" s="256" customFormat="1" ht="24.95" customHeight="1" x14ac:dyDescent="0.15">
      <c r="A122" s="157"/>
      <c r="B122" s="840" t="s">
        <v>319</v>
      </c>
      <c r="C122" s="841"/>
      <c r="D122" s="742" t="s">
        <v>427</v>
      </c>
      <c r="E122" s="742"/>
      <c r="F122" s="742"/>
      <c r="G122" s="742"/>
      <c r="H122" s="842" t="s">
        <v>422</v>
      </c>
      <c r="I122" s="842"/>
      <c r="J122" s="842"/>
      <c r="K122" s="842"/>
      <c r="L122" s="842"/>
      <c r="M122" s="842"/>
      <c r="N122" s="843" t="s">
        <v>191</v>
      </c>
      <c r="O122" s="844"/>
      <c r="P122" s="742" t="s">
        <v>421</v>
      </c>
      <c r="Q122" s="742"/>
      <c r="R122" s="742"/>
      <c r="S122" s="742"/>
      <c r="T122" s="742"/>
      <c r="U122" s="742"/>
      <c r="V122" s="742" t="s">
        <v>422</v>
      </c>
      <c r="W122" s="742"/>
      <c r="X122" s="742"/>
      <c r="Y122" s="742"/>
      <c r="Z122" s="742"/>
      <c r="AA122" s="742"/>
      <c r="AB122" s="742"/>
      <c r="AC122" s="742"/>
      <c r="AD122" s="743">
        <v>1</v>
      </c>
      <c r="AE122" s="743"/>
      <c r="AF122" s="743">
        <v>1</v>
      </c>
      <c r="AG122" s="743"/>
      <c r="AH122" s="743">
        <f t="shared" ref="AH122:AH123" si="0">IF(OR(AD122="",AF122=""),"",ROUND(AD122/AF122*1000,2))</f>
        <v>1000</v>
      </c>
      <c r="AI122" s="743"/>
      <c r="AJ122" s="743">
        <v>1</v>
      </c>
      <c r="AK122" s="743"/>
      <c r="AL122" s="270"/>
      <c r="AM122" s="721">
        <v>150000</v>
      </c>
      <c r="AN122" s="722"/>
      <c r="AO122" s="722"/>
      <c r="AP122" s="722"/>
      <c r="AQ122" s="723"/>
      <c r="AR122" s="326"/>
      <c r="AS122" s="325"/>
      <c r="AT122" s="326"/>
      <c r="AU122" s="326"/>
      <c r="AV122" s="326"/>
      <c r="AW122" s="326"/>
      <c r="AX122" s="326"/>
      <c r="AY122" s="326"/>
      <c r="AZ122" s="326"/>
      <c r="BA122" s="326"/>
      <c r="BB122" s="326"/>
      <c r="BC122" s="326"/>
      <c r="BD122" s="326"/>
    </row>
    <row r="123" spans="1:56" s="256" customFormat="1" ht="24.95" customHeight="1" x14ac:dyDescent="0.15">
      <c r="A123" s="157"/>
      <c r="B123" s="840"/>
      <c r="C123" s="841"/>
      <c r="D123" s="742" t="s">
        <v>426</v>
      </c>
      <c r="E123" s="742"/>
      <c r="F123" s="742"/>
      <c r="G123" s="742"/>
      <c r="H123" s="842" t="s">
        <v>422</v>
      </c>
      <c r="I123" s="842"/>
      <c r="J123" s="842"/>
      <c r="K123" s="842"/>
      <c r="L123" s="842"/>
      <c r="M123" s="842"/>
      <c r="N123" s="843" t="s">
        <v>191</v>
      </c>
      <c r="O123" s="844"/>
      <c r="P123" s="742" t="s">
        <v>421</v>
      </c>
      <c r="Q123" s="742"/>
      <c r="R123" s="742"/>
      <c r="S123" s="742"/>
      <c r="T123" s="742"/>
      <c r="U123" s="742"/>
      <c r="V123" s="742" t="s">
        <v>422</v>
      </c>
      <c r="W123" s="742"/>
      <c r="X123" s="742"/>
      <c r="Y123" s="742"/>
      <c r="Z123" s="742"/>
      <c r="AA123" s="742"/>
      <c r="AB123" s="742"/>
      <c r="AC123" s="742"/>
      <c r="AD123" s="743">
        <v>1</v>
      </c>
      <c r="AE123" s="743"/>
      <c r="AF123" s="743">
        <v>1</v>
      </c>
      <c r="AG123" s="743"/>
      <c r="AH123" s="743">
        <f t="shared" si="0"/>
        <v>1000</v>
      </c>
      <c r="AI123" s="743"/>
      <c r="AJ123" s="743">
        <v>1</v>
      </c>
      <c r="AK123" s="743"/>
      <c r="AL123" s="270"/>
      <c r="AM123" s="724"/>
      <c r="AN123" s="725"/>
      <c r="AO123" s="725"/>
      <c r="AP123" s="725"/>
      <c r="AQ123" s="726"/>
      <c r="AR123" s="342"/>
      <c r="AS123" s="325"/>
      <c r="AT123" s="326"/>
      <c r="AU123" s="326"/>
      <c r="AV123" s="326"/>
      <c r="AW123" s="326"/>
      <c r="AX123" s="326"/>
      <c r="AY123" s="326"/>
      <c r="AZ123" s="326"/>
      <c r="BA123" s="326"/>
      <c r="BB123" s="326"/>
      <c r="BC123" s="326"/>
      <c r="BD123" s="326"/>
    </row>
    <row r="124" spans="1:56" s="273" customFormat="1" ht="12" customHeight="1" x14ac:dyDescent="0.15">
      <c r="A124" s="277"/>
      <c r="B124" s="261"/>
      <c r="C124" s="261"/>
      <c r="D124" s="264"/>
      <c r="E124" s="264"/>
      <c r="F124" s="264"/>
      <c r="G124" s="264"/>
      <c r="H124" s="264"/>
      <c r="I124" s="264"/>
      <c r="J124" s="262"/>
      <c r="K124" s="262"/>
      <c r="L124" s="262"/>
      <c r="M124" s="262"/>
      <c r="N124" s="262"/>
      <c r="O124" s="262"/>
      <c r="P124" s="262"/>
      <c r="Q124" s="262"/>
      <c r="R124" s="262"/>
      <c r="S124" s="262"/>
      <c r="T124" s="262"/>
      <c r="U124" s="262"/>
      <c r="V124" s="262"/>
      <c r="W124" s="264"/>
      <c r="X124" s="264"/>
      <c r="Y124" s="264"/>
      <c r="Z124" s="264"/>
      <c r="AA124" s="264"/>
      <c r="AB124" s="264"/>
      <c r="AC124" s="264"/>
      <c r="AD124" s="264"/>
      <c r="AE124" s="264"/>
      <c r="AF124" s="264"/>
      <c r="AG124" s="264"/>
      <c r="AH124" s="264"/>
      <c r="AI124" s="274"/>
      <c r="AJ124" s="278"/>
      <c r="AK124" s="278"/>
      <c r="AL124" s="269"/>
      <c r="AM124" s="267"/>
      <c r="AN124" s="267"/>
      <c r="AO124" s="267"/>
      <c r="AP124" s="267"/>
      <c r="AQ124" s="267"/>
      <c r="AR124" s="340"/>
      <c r="AS124" s="341"/>
      <c r="AT124" s="340"/>
      <c r="AU124" s="340"/>
      <c r="AV124" s="340"/>
      <c r="AW124" s="340"/>
      <c r="AX124" s="340"/>
      <c r="AY124" s="340"/>
      <c r="AZ124" s="340"/>
      <c r="BA124" s="340"/>
      <c r="BB124" s="340"/>
      <c r="BC124" s="340"/>
      <c r="BD124" s="340"/>
    </row>
    <row r="125" spans="1:56" s="256" customFormat="1" ht="17.25" customHeight="1" x14ac:dyDescent="0.15">
      <c r="A125" s="157"/>
      <c r="B125" s="279" t="s">
        <v>338</v>
      </c>
      <c r="C125" s="279" t="s">
        <v>339</v>
      </c>
      <c r="D125" s="157"/>
      <c r="E125" s="157"/>
      <c r="F125" s="279"/>
      <c r="G125" s="279" t="s">
        <v>340</v>
      </c>
      <c r="H125" s="157"/>
      <c r="I125" s="157"/>
      <c r="J125" s="157"/>
      <c r="K125" s="157"/>
      <c r="L125" s="157"/>
      <c r="M125" s="157"/>
      <c r="N125" s="157"/>
      <c r="O125" s="157"/>
      <c r="P125" s="157"/>
      <c r="Q125" s="157"/>
      <c r="R125" s="157"/>
      <c r="S125" s="157"/>
      <c r="T125" s="157"/>
      <c r="U125" s="157"/>
      <c r="V125" s="157"/>
      <c r="W125" s="157"/>
      <c r="X125" s="157"/>
      <c r="Y125" s="157"/>
      <c r="Z125" s="157"/>
      <c r="AA125" s="157"/>
      <c r="AB125" s="157"/>
      <c r="AC125" s="157"/>
      <c r="AD125" s="157"/>
      <c r="AE125" s="157"/>
      <c r="AF125" s="157"/>
      <c r="AG125" s="157"/>
      <c r="AH125" s="157"/>
      <c r="AI125" s="157"/>
      <c r="AJ125" s="274"/>
      <c r="AK125" s="274"/>
      <c r="AL125" s="275"/>
      <c r="AM125" s="274"/>
      <c r="AN125" s="274"/>
      <c r="AO125" s="274"/>
      <c r="AP125" s="157"/>
      <c r="AR125" s="326"/>
      <c r="AS125" s="325"/>
      <c r="AT125" s="326"/>
      <c r="AU125" s="326"/>
      <c r="AV125" s="326"/>
      <c r="AW125" s="326"/>
      <c r="AX125" s="326"/>
      <c r="AY125" s="326"/>
      <c r="AZ125" s="326"/>
      <c r="BA125" s="326"/>
      <c r="BB125" s="326"/>
      <c r="BC125" s="326"/>
      <c r="BD125" s="326"/>
    </row>
    <row r="126" spans="1:56" s="256" customFormat="1" ht="22.5" customHeight="1" x14ac:dyDescent="0.15">
      <c r="A126" s="157"/>
      <c r="B126" s="757" t="s">
        <v>341</v>
      </c>
      <c r="C126" s="758"/>
      <c r="D126" s="758"/>
      <c r="E126" s="758"/>
      <c r="F126" s="758"/>
      <c r="G126" s="759"/>
      <c r="H126" s="757" t="s">
        <v>295</v>
      </c>
      <c r="I126" s="758"/>
      <c r="J126" s="758"/>
      <c r="K126" s="758"/>
      <c r="L126" s="758"/>
      <c r="M126" s="759"/>
      <c r="N126" s="483" t="s">
        <v>315</v>
      </c>
      <c r="O126" s="483"/>
      <c r="P126" s="483"/>
      <c r="Q126" s="483"/>
      <c r="R126" s="483"/>
      <c r="S126" s="483"/>
      <c r="T126" s="483"/>
      <c r="U126" s="483"/>
      <c r="V126" s="701" t="s">
        <v>428</v>
      </c>
      <c r="W126" s="702"/>
      <c r="X126" s="745"/>
      <c r="Y126" s="701" t="s">
        <v>429</v>
      </c>
      <c r="Z126" s="702"/>
      <c r="AA126" s="745"/>
      <c r="AB126" s="720" t="s">
        <v>430</v>
      </c>
      <c r="AC126" s="720"/>
      <c r="AD126" s="720"/>
      <c r="AE126" s="720"/>
      <c r="AF126" s="720" t="s">
        <v>431</v>
      </c>
      <c r="AG126" s="720"/>
      <c r="AH126" s="720"/>
      <c r="AI126" s="720"/>
      <c r="AJ126" s="678" t="s">
        <v>317</v>
      </c>
      <c r="AK126" s="680"/>
      <c r="AL126" s="138"/>
      <c r="AM126" s="573" t="s">
        <v>342</v>
      </c>
      <c r="AN126" s="574"/>
      <c r="AO126" s="574"/>
      <c r="AP126" s="574"/>
      <c r="AQ126" s="575"/>
      <c r="AR126" s="326"/>
      <c r="AS126" s="325"/>
      <c r="AT126" s="326"/>
      <c r="AU126" s="326"/>
      <c r="AV126" s="326"/>
      <c r="AW126" s="326"/>
      <c r="AX126" s="326"/>
      <c r="AY126" s="326"/>
      <c r="AZ126" s="326"/>
      <c r="BA126" s="326"/>
      <c r="BB126" s="326"/>
      <c r="BC126" s="326"/>
      <c r="BD126" s="326"/>
    </row>
    <row r="127" spans="1:56" s="256" customFormat="1" ht="24.95" customHeight="1" x14ac:dyDescent="0.15">
      <c r="A127" s="157"/>
      <c r="B127" s="739" t="s">
        <v>433</v>
      </c>
      <c r="C127" s="740"/>
      <c r="D127" s="740"/>
      <c r="E127" s="740"/>
      <c r="F127" s="740"/>
      <c r="G127" s="741"/>
      <c r="H127" s="739" t="s">
        <v>437</v>
      </c>
      <c r="I127" s="740"/>
      <c r="J127" s="740"/>
      <c r="K127" s="740"/>
      <c r="L127" s="740"/>
      <c r="M127" s="741"/>
      <c r="N127" s="742" t="s">
        <v>422</v>
      </c>
      <c r="O127" s="742"/>
      <c r="P127" s="742"/>
      <c r="Q127" s="742"/>
      <c r="R127" s="742"/>
      <c r="S127" s="742"/>
      <c r="T127" s="742"/>
      <c r="U127" s="742"/>
      <c r="V127" s="698">
        <v>11</v>
      </c>
      <c r="W127" s="699"/>
      <c r="X127" s="700"/>
      <c r="Y127" s="751">
        <v>1.5</v>
      </c>
      <c r="Z127" s="752"/>
      <c r="AA127" s="753"/>
      <c r="AB127" s="698">
        <v>1.5</v>
      </c>
      <c r="AC127" s="699"/>
      <c r="AD127" s="699"/>
      <c r="AE127" s="700"/>
      <c r="AF127" s="839">
        <f>IF(AND(Y127&gt;0,AB127&gt;0,AJ127&gt;0),ROUNDUP( (IF(Y127="",0,Y127)*IF(AJ127="",0,AJ127)) / (IF(AB127="",0,AB127)*IF(AJ127="",0,AJ127)),2),"")</f>
        <v>1</v>
      </c>
      <c r="AG127" s="839"/>
      <c r="AH127" s="839"/>
      <c r="AI127" s="839"/>
      <c r="AJ127" s="755">
        <v>1</v>
      </c>
      <c r="AK127" s="756"/>
      <c r="AL127" s="138"/>
      <c r="AM127" s="573"/>
      <c r="AN127" s="574"/>
      <c r="AO127" s="574"/>
      <c r="AP127" s="574"/>
      <c r="AQ127" s="575"/>
      <c r="AR127" s="326"/>
      <c r="AS127" s="325"/>
      <c r="AT127" s="326"/>
      <c r="AU127" s="326"/>
      <c r="AV127" s="326"/>
      <c r="AW127" s="326"/>
      <c r="AX127" s="326"/>
      <c r="AY127" s="326"/>
      <c r="AZ127" s="326"/>
      <c r="BA127" s="326"/>
      <c r="BB127" s="326"/>
      <c r="BC127" s="326"/>
      <c r="BD127" s="326"/>
    </row>
    <row r="128" spans="1:56" s="256" customFormat="1" ht="24.95" customHeight="1" x14ac:dyDescent="0.15">
      <c r="A128" s="157"/>
      <c r="B128" s="739" t="s">
        <v>434</v>
      </c>
      <c r="C128" s="740"/>
      <c r="D128" s="740"/>
      <c r="E128" s="740"/>
      <c r="F128" s="740"/>
      <c r="G128" s="741"/>
      <c r="H128" s="739" t="s">
        <v>438</v>
      </c>
      <c r="I128" s="740"/>
      <c r="J128" s="740"/>
      <c r="K128" s="740"/>
      <c r="L128" s="740"/>
      <c r="M128" s="741"/>
      <c r="N128" s="742" t="s">
        <v>422</v>
      </c>
      <c r="O128" s="742"/>
      <c r="P128" s="742"/>
      <c r="Q128" s="742"/>
      <c r="R128" s="742"/>
      <c r="S128" s="742"/>
      <c r="T128" s="742"/>
      <c r="U128" s="742"/>
      <c r="V128" s="698">
        <v>1.5</v>
      </c>
      <c r="W128" s="699"/>
      <c r="X128" s="700"/>
      <c r="Y128" s="751">
        <v>1</v>
      </c>
      <c r="Z128" s="752"/>
      <c r="AA128" s="753"/>
      <c r="AB128" s="698">
        <v>1.5</v>
      </c>
      <c r="AC128" s="699"/>
      <c r="AD128" s="699"/>
      <c r="AE128" s="700"/>
      <c r="AF128" s="839">
        <f>IF(AND(Y128&gt;0,AB128&gt;0,AJ128&gt;0),ROUNDUP( (IF(Y128="",0,Y128)*IF(AJ128="",0,AJ128)) / (IF(AB128="",0,AB128)*IF(AJ128="",0,AJ128)),2),"")</f>
        <v>0.67</v>
      </c>
      <c r="AG128" s="839"/>
      <c r="AH128" s="839"/>
      <c r="AI128" s="839"/>
      <c r="AJ128" s="755">
        <v>1</v>
      </c>
      <c r="AK128" s="756"/>
      <c r="AL128" s="138"/>
      <c r="AM128" s="573"/>
      <c r="AN128" s="574"/>
      <c r="AO128" s="574"/>
      <c r="AP128" s="574"/>
      <c r="AQ128" s="575"/>
      <c r="AR128" s="326"/>
      <c r="AS128" s="325"/>
      <c r="AT128" s="326"/>
      <c r="AU128" s="326"/>
      <c r="AV128" s="326"/>
      <c r="AW128" s="326"/>
      <c r="AX128" s="326"/>
      <c r="AY128" s="326"/>
      <c r="AZ128" s="326"/>
      <c r="BA128" s="326"/>
      <c r="BB128" s="326"/>
      <c r="BC128" s="326"/>
      <c r="BD128" s="326"/>
    </row>
    <row r="129" spans="1:59" s="256" customFormat="1" ht="24.95" customHeight="1" x14ac:dyDescent="0.15">
      <c r="A129" s="157"/>
      <c r="B129" s="739" t="s">
        <v>436</v>
      </c>
      <c r="C129" s="740"/>
      <c r="D129" s="740"/>
      <c r="E129" s="740"/>
      <c r="F129" s="740"/>
      <c r="G129" s="741"/>
      <c r="H129" s="739" t="s">
        <v>435</v>
      </c>
      <c r="I129" s="740"/>
      <c r="J129" s="740"/>
      <c r="K129" s="740"/>
      <c r="L129" s="740"/>
      <c r="M129" s="741"/>
      <c r="N129" s="742" t="s">
        <v>422</v>
      </c>
      <c r="O129" s="742"/>
      <c r="P129" s="742"/>
      <c r="Q129" s="742"/>
      <c r="R129" s="742"/>
      <c r="S129" s="742"/>
      <c r="T129" s="742"/>
      <c r="U129" s="742"/>
      <c r="V129" s="698">
        <v>1</v>
      </c>
      <c r="W129" s="699"/>
      <c r="X129" s="700"/>
      <c r="Y129" s="751">
        <v>1</v>
      </c>
      <c r="Z129" s="752"/>
      <c r="AA129" s="753"/>
      <c r="AB129" s="698">
        <v>1.5</v>
      </c>
      <c r="AC129" s="699"/>
      <c r="AD129" s="699"/>
      <c r="AE129" s="700"/>
      <c r="AF129" s="839">
        <f t="shared" ref="AF129" si="1">IF(AND(Y129&gt;0,AB129&gt;0,AJ129&gt;0),ROUNDUP( (IF(Y129="",0,Y129)*IF(AJ129="",0,AJ129)) / (IF(AB129="",0,AB129)*IF(AJ129="",0,AJ129)),2),"")</f>
        <v>0.67</v>
      </c>
      <c r="AG129" s="839"/>
      <c r="AH129" s="839"/>
      <c r="AI129" s="839"/>
      <c r="AJ129" s="755">
        <v>1</v>
      </c>
      <c r="AK129" s="756"/>
      <c r="AL129" s="138"/>
      <c r="AM129" s="721">
        <v>150000</v>
      </c>
      <c r="AN129" s="722"/>
      <c r="AO129" s="722"/>
      <c r="AP129" s="722"/>
      <c r="AQ129" s="723"/>
      <c r="AR129" s="326"/>
      <c r="AS129" s="325"/>
      <c r="AT129" s="326"/>
      <c r="AU129" s="326"/>
      <c r="AV129" s="326"/>
      <c r="AW129" s="326"/>
      <c r="AX129" s="326"/>
      <c r="AY129" s="326"/>
      <c r="AZ129" s="326"/>
      <c r="BA129" s="326"/>
      <c r="BB129" s="326"/>
      <c r="BC129" s="326"/>
      <c r="BD129" s="326"/>
    </row>
    <row r="130" spans="1:59" s="256" customFormat="1" ht="24.95" customHeight="1" x14ac:dyDescent="0.15">
      <c r="A130" s="157"/>
      <c r="B130" s="760" t="s">
        <v>343</v>
      </c>
      <c r="C130" s="761"/>
      <c r="D130" s="761"/>
      <c r="E130" s="761"/>
      <c r="F130" s="761"/>
      <c r="G130" s="761"/>
      <c r="H130" s="761"/>
      <c r="I130" s="761"/>
      <c r="J130" s="761"/>
      <c r="K130" s="761"/>
      <c r="L130" s="761"/>
      <c r="M130" s="761"/>
      <c r="N130" s="761"/>
      <c r="O130" s="761"/>
      <c r="P130" s="761"/>
      <c r="Q130" s="761"/>
      <c r="R130" s="761"/>
      <c r="S130" s="761"/>
      <c r="T130" s="761"/>
      <c r="U130" s="761"/>
      <c r="V130" s="761"/>
      <c r="W130" s="761"/>
      <c r="X130" s="761"/>
      <c r="Y130" s="761"/>
      <c r="Z130" s="761"/>
      <c r="AA130" s="761"/>
      <c r="AB130" s="761"/>
      <c r="AC130" s="761"/>
      <c r="AD130" s="761"/>
      <c r="AE130" s="762"/>
      <c r="AF130" s="836"/>
      <c r="AG130" s="837"/>
      <c r="AH130" s="837"/>
      <c r="AI130" s="838"/>
      <c r="AJ130" s="766" t="s">
        <v>432</v>
      </c>
      <c r="AK130" s="767"/>
      <c r="AL130" s="280"/>
      <c r="AM130" s="724"/>
      <c r="AN130" s="725"/>
      <c r="AO130" s="725"/>
      <c r="AP130" s="725"/>
      <c r="AQ130" s="726"/>
      <c r="AR130" s="326"/>
      <c r="AS130" s="325"/>
      <c r="AT130" s="326"/>
      <c r="AU130" s="326"/>
      <c r="AV130" s="326"/>
      <c r="AW130" s="326"/>
      <c r="AX130" s="326"/>
      <c r="AY130" s="326"/>
      <c r="AZ130" s="326"/>
      <c r="BA130" s="326"/>
      <c r="BB130" s="326"/>
      <c r="BC130" s="326"/>
      <c r="BD130" s="326"/>
    </row>
    <row r="131" spans="1:59" s="256" customFormat="1" ht="14.25" customHeight="1" x14ac:dyDescent="0.15">
      <c r="A131" s="281"/>
      <c r="B131" s="281"/>
      <c r="C131" s="281"/>
      <c r="D131" s="281"/>
      <c r="E131" s="281"/>
      <c r="F131" s="281"/>
      <c r="G131" s="281"/>
      <c r="H131" s="281"/>
      <c r="I131" s="159"/>
      <c r="J131" s="159"/>
      <c r="K131" s="159"/>
      <c r="L131" s="159"/>
      <c r="M131" s="159"/>
      <c r="N131" s="159"/>
      <c r="O131" s="159"/>
      <c r="P131" s="159"/>
      <c r="Q131" s="159"/>
      <c r="R131" s="159"/>
      <c r="S131" s="159"/>
      <c r="T131" s="159"/>
      <c r="U131" s="159"/>
      <c r="V131" s="159"/>
      <c r="W131" s="159"/>
      <c r="X131" s="282"/>
      <c r="Y131" s="282"/>
      <c r="Z131" s="282"/>
      <c r="AH131" s="283"/>
      <c r="AI131" s="283"/>
      <c r="AJ131" s="166"/>
      <c r="AK131" s="157"/>
      <c r="AL131" s="138"/>
      <c r="AM131" s="157"/>
      <c r="AN131" s="157"/>
      <c r="AO131" s="157"/>
      <c r="AP131" s="157"/>
      <c r="AR131" s="326"/>
      <c r="AS131" s="325"/>
      <c r="AT131" s="326"/>
      <c r="AU131" s="326"/>
      <c r="AV131" s="326"/>
      <c r="AW131" s="326"/>
      <c r="AX131" s="326"/>
      <c r="AY131" s="326"/>
      <c r="AZ131" s="326"/>
      <c r="BA131" s="326"/>
      <c r="BB131" s="326"/>
      <c r="BC131" s="326"/>
      <c r="BD131" s="326"/>
    </row>
    <row r="132" spans="1:59" s="256" customFormat="1" ht="18" customHeight="1" x14ac:dyDescent="0.15">
      <c r="A132" s="157"/>
      <c r="B132" s="279" t="s">
        <v>344</v>
      </c>
      <c r="C132" s="279" t="s">
        <v>345</v>
      </c>
      <c r="D132" s="157"/>
      <c r="E132" s="157"/>
      <c r="F132" s="157"/>
      <c r="G132" s="284" t="s">
        <v>346</v>
      </c>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66"/>
      <c r="AI132" s="166"/>
      <c r="AJ132" s="157"/>
      <c r="AK132" s="157"/>
      <c r="AL132" s="138"/>
      <c r="AM132" s="157"/>
      <c r="AN132" s="157"/>
      <c r="AO132" s="157"/>
      <c r="AP132" s="157"/>
      <c r="AR132" s="326"/>
      <c r="AS132" s="325"/>
      <c r="AT132" s="326"/>
      <c r="AU132" s="326"/>
      <c r="AV132" s="326"/>
      <c r="AW132" s="326"/>
      <c r="AX132" s="326"/>
      <c r="AY132" s="326"/>
      <c r="AZ132" s="326"/>
      <c r="BA132" s="326"/>
      <c r="BB132" s="326"/>
      <c r="BC132" s="326"/>
      <c r="BD132" s="326"/>
    </row>
    <row r="133" spans="1:59" s="256" customFormat="1" ht="18" customHeight="1" x14ac:dyDescent="0.15">
      <c r="A133" s="157"/>
      <c r="B133" s="279"/>
      <c r="C133" s="279"/>
      <c r="D133" s="157"/>
      <c r="E133" s="157"/>
      <c r="F133" s="157"/>
      <c r="G133" s="284" t="s">
        <v>347</v>
      </c>
      <c r="H133" s="157"/>
      <c r="I133" s="157"/>
      <c r="J133" s="157"/>
      <c r="K133" s="157"/>
      <c r="L133" s="157"/>
      <c r="M133" s="157"/>
      <c r="N133" s="157"/>
      <c r="O133" s="157"/>
      <c r="P133" s="157"/>
      <c r="Q133" s="157"/>
      <c r="R133" s="157"/>
      <c r="S133" s="157"/>
      <c r="T133" s="157"/>
      <c r="U133" s="157"/>
      <c r="V133" s="157"/>
      <c r="W133" s="157"/>
      <c r="X133" s="157"/>
      <c r="Y133" s="157"/>
      <c r="Z133" s="157"/>
      <c r="AA133" s="157"/>
      <c r="AB133" s="157"/>
      <c r="AC133" s="157"/>
      <c r="AD133" s="157"/>
      <c r="AE133" s="157"/>
      <c r="AF133" s="157"/>
      <c r="AG133" s="157"/>
      <c r="AH133" s="157"/>
      <c r="AI133" s="157"/>
      <c r="AJ133" s="157"/>
      <c r="AK133" s="157"/>
      <c r="AL133" s="138"/>
      <c r="AM133" s="157"/>
      <c r="AN133" s="157"/>
      <c r="AO133" s="157"/>
      <c r="AP133" s="157"/>
      <c r="AR133" s="326"/>
      <c r="AS133" s="325"/>
      <c r="AT133" s="326"/>
      <c r="AU133" s="326"/>
      <c r="AV133" s="326"/>
      <c r="AW133" s="326"/>
      <c r="AX133" s="326"/>
      <c r="AY133" s="326"/>
      <c r="AZ133" s="326"/>
      <c r="BA133" s="326"/>
      <c r="BB133" s="326"/>
      <c r="BC133" s="326"/>
      <c r="BD133" s="326"/>
    </row>
    <row r="134" spans="1:59" s="256" customFormat="1" ht="14.25" customHeight="1" x14ac:dyDescent="0.15">
      <c r="A134" s="157"/>
      <c r="B134" s="711" t="s">
        <v>341</v>
      </c>
      <c r="C134" s="712"/>
      <c r="D134" s="712"/>
      <c r="E134" s="712"/>
      <c r="F134" s="712"/>
      <c r="G134" s="713"/>
      <c r="H134" s="483" t="s">
        <v>295</v>
      </c>
      <c r="I134" s="483"/>
      <c r="J134" s="483"/>
      <c r="K134" s="483"/>
      <c r="L134" s="483"/>
      <c r="M134" s="483"/>
      <c r="N134" s="483" t="s">
        <v>315</v>
      </c>
      <c r="O134" s="483"/>
      <c r="P134" s="483"/>
      <c r="Q134" s="483"/>
      <c r="R134" s="483"/>
      <c r="S134" s="483"/>
      <c r="T134" s="483"/>
      <c r="U134" s="483"/>
      <c r="V134" s="771" t="s">
        <v>348</v>
      </c>
      <c r="W134" s="771"/>
      <c r="X134" s="771"/>
      <c r="Y134" s="771"/>
      <c r="Z134" s="771"/>
      <c r="AA134" s="771"/>
      <c r="AB134" s="771"/>
      <c r="AC134" s="771"/>
      <c r="AD134" s="771"/>
      <c r="AE134" s="771"/>
      <c r="AF134" s="771"/>
      <c r="AG134" s="771"/>
      <c r="AH134" s="771"/>
      <c r="AI134" s="771"/>
      <c r="AJ134" s="771"/>
      <c r="AK134" s="771"/>
      <c r="AL134" s="138"/>
      <c r="AM134" s="719" t="s">
        <v>349</v>
      </c>
      <c r="AN134" s="719"/>
      <c r="AO134" s="719"/>
      <c r="AP134" s="719"/>
      <c r="AQ134" s="719"/>
      <c r="AR134" s="326"/>
      <c r="AS134" s="325"/>
      <c r="AT134" s="326"/>
      <c r="AU134" s="326"/>
      <c r="AV134" s="326"/>
      <c r="AW134" s="326"/>
      <c r="AX134" s="326"/>
      <c r="AY134" s="326"/>
      <c r="AZ134" s="326"/>
      <c r="BA134" s="326"/>
      <c r="BB134" s="326"/>
      <c r="BC134" s="326"/>
      <c r="BD134" s="326"/>
    </row>
    <row r="135" spans="1:59" s="256" customFormat="1" ht="22.5" customHeight="1" x14ac:dyDescent="0.15">
      <c r="A135" s="157"/>
      <c r="B135" s="768"/>
      <c r="C135" s="769"/>
      <c r="D135" s="769"/>
      <c r="E135" s="769"/>
      <c r="F135" s="769"/>
      <c r="G135" s="770"/>
      <c r="H135" s="483"/>
      <c r="I135" s="483"/>
      <c r="J135" s="483"/>
      <c r="K135" s="483"/>
      <c r="L135" s="483"/>
      <c r="M135" s="483"/>
      <c r="N135" s="483"/>
      <c r="O135" s="483"/>
      <c r="P135" s="483"/>
      <c r="Q135" s="483"/>
      <c r="R135" s="483"/>
      <c r="S135" s="483"/>
      <c r="T135" s="483"/>
      <c r="U135" s="483"/>
      <c r="V135" s="484" t="s">
        <v>350</v>
      </c>
      <c r="W135" s="484"/>
      <c r="X135" s="484"/>
      <c r="Y135" s="484"/>
      <c r="Z135" s="484"/>
      <c r="AA135" s="484"/>
      <c r="AB135" s="484" t="str">
        <f>IF($B137="潜熱回収型石油給湯機","石油","ガス")</f>
        <v>ガス</v>
      </c>
      <c r="AC135" s="484"/>
      <c r="AD135" s="484"/>
      <c r="AE135" s="484" t="s">
        <v>439</v>
      </c>
      <c r="AF135" s="484"/>
      <c r="AG135" s="484"/>
      <c r="AH135" s="484"/>
      <c r="AI135" s="484"/>
      <c r="AJ135" s="484"/>
      <c r="AK135" s="484"/>
      <c r="AL135" s="138"/>
      <c r="AM135" s="719"/>
      <c r="AN135" s="719"/>
      <c r="AO135" s="719"/>
      <c r="AP135" s="719"/>
      <c r="AQ135" s="719"/>
      <c r="AR135" s="326"/>
      <c r="AS135" s="325"/>
      <c r="AT135" s="326"/>
      <c r="AU135" s="326"/>
      <c r="AV135" s="326"/>
      <c r="AW135" s="326"/>
      <c r="AX135" s="326"/>
      <c r="AY135" s="326"/>
      <c r="AZ135" s="326"/>
      <c r="BA135" s="326"/>
      <c r="BB135" s="326"/>
      <c r="BC135" s="326"/>
      <c r="BD135" s="326"/>
    </row>
    <row r="136" spans="1:59" s="256" customFormat="1" ht="24.95" customHeight="1" x14ac:dyDescent="0.15">
      <c r="A136" s="157"/>
      <c r="B136" s="714"/>
      <c r="C136" s="715"/>
      <c r="D136" s="715"/>
      <c r="E136" s="715"/>
      <c r="F136" s="715"/>
      <c r="G136" s="716"/>
      <c r="H136" s="483"/>
      <c r="I136" s="483"/>
      <c r="J136" s="483"/>
      <c r="K136" s="483"/>
      <c r="L136" s="483"/>
      <c r="M136" s="483"/>
      <c r="N136" s="483"/>
      <c r="O136" s="483"/>
      <c r="P136" s="483"/>
      <c r="Q136" s="483"/>
      <c r="R136" s="483"/>
      <c r="S136" s="483"/>
      <c r="T136" s="483"/>
      <c r="U136" s="483"/>
      <c r="V136" s="701" t="s">
        <v>351</v>
      </c>
      <c r="W136" s="702"/>
      <c r="X136" s="745"/>
      <c r="Y136" s="701" t="s">
        <v>352</v>
      </c>
      <c r="Z136" s="702"/>
      <c r="AA136" s="745"/>
      <c r="AB136" s="701" t="s">
        <v>353</v>
      </c>
      <c r="AC136" s="702"/>
      <c r="AD136" s="745"/>
      <c r="AE136" s="701" t="s">
        <v>354</v>
      </c>
      <c r="AF136" s="702"/>
      <c r="AG136" s="745"/>
      <c r="AH136" s="720" t="s">
        <v>355</v>
      </c>
      <c r="AI136" s="720"/>
      <c r="AJ136" s="720"/>
      <c r="AK136" s="720"/>
      <c r="AL136" s="138"/>
      <c r="AM136" s="719"/>
      <c r="AN136" s="719"/>
      <c r="AO136" s="719"/>
      <c r="AP136" s="719"/>
      <c r="AQ136" s="719"/>
      <c r="AR136" s="326"/>
      <c r="AS136" s="325"/>
      <c r="AT136" s="326"/>
      <c r="AU136" s="326"/>
      <c r="AV136" s="326"/>
      <c r="AW136" s="326"/>
      <c r="AX136" s="326"/>
      <c r="AY136" s="326"/>
      <c r="AZ136" s="326"/>
      <c r="BA136" s="326"/>
      <c r="BB136" s="326"/>
      <c r="BC136" s="326"/>
      <c r="BD136" s="326"/>
    </row>
    <row r="137" spans="1:59" s="256" customFormat="1" ht="24.95" customHeight="1" x14ac:dyDescent="0.15">
      <c r="A137" s="157"/>
      <c r="B137" s="739" t="s">
        <v>356</v>
      </c>
      <c r="C137" s="740"/>
      <c r="D137" s="740"/>
      <c r="E137" s="740"/>
      <c r="F137" s="740"/>
      <c r="G137" s="741"/>
      <c r="H137" s="739" t="s">
        <v>421</v>
      </c>
      <c r="I137" s="740"/>
      <c r="J137" s="740"/>
      <c r="K137" s="740"/>
      <c r="L137" s="740"/>
      <c r="M137" s="741"/>
      <c r="N137" s="742" t="s">
        <v>422</v>
      </c>
      <c r="O137" s="742"/>
      <c r="P137" s="742"/>
      <c r="Q137" s="742"/>
      <c r="R137" s="742"/>
      <c r="S137" s="742"/>
      <c r="T137" s="742"/>
      <c r="U137" s="742"/>
      <c r="V137" s="751"/>
      <c r="W137" s="752"/>
      <c r="X137" s="753"/>
      <c r="Y137" s="452" t="s">
        <v>420</v>
      </c>
      <c r="Z137" s="453"/>
      <c r="AA137" s="738"/>
      <c r="AB137" s="751"/>
      <c r="AC137" s="752"/>
      <c r="AD137" s="753"/>
      <c r="AE137" s="751"/>
      <c r="AF137" s="752"/>
      <c r="AG137" s="753"/>
      <c r="AH137" s="772"/>
      <c r="AI137" s="772"/>
      <c r="AJ137" s="772"/>
      <c r="AK137" s="772"/>
      <c r="AL137" s="138"/>
      <c r="AM137" s="721">
        <v>150000</v>
      </c>
      <c r="AN137" s="722"/>
      <c r="AO137" s="722"/>
      <c r="AP137" s="722"/>
      <c r="AQ137" s="723"/>
      <c r="AR137" s="326"/>
      <c r="AS137" s="325"/>
      <c r="AT137" s="326"/>
      <c r="AU137" s="326"/>
      <c r="AV137" s="326"/>
      <c r="AW137" s="326"/>
      <c r="AX137" s="326"/>
      <c r="AY137" s="326"/>
      <c r="AZ137" s="326"/>
      <c r="BA137" s="326"/>
      <c r="BB137" s="326"/>
      <c r="BC137" s="326"/>
      <c r="BD137" s="326"/>
    </row>
    <row r="138" spans="1:59" s="256" customFormat="1" ht="24.95" customHeight="1" x14ac:dyDescent="0.15">
      <c r="A138" s="157"/>
      <c r="B138" s="739" t="s">
        <v>440</v>
      </c>
      <c r="C138" s="740"/>
      <c r="D138" s="740"/>
      <c r="E138" s="740"/>
      <c r="F138" s="740"/>
      <c r="G138" s="741"/>
      <c r="H138" s="739" t="s">
        <v>421</v>
      </c>
      <c r="I138" s="740"/>
      <c r="J138" s="740"/>
      <c r="K138" s="740"/>
      <c r="L138" s="740"/>
      <c r="M138" s="741"/>
      <c r="N138" s="742" t="s">
        <v>422</v>
      </c>
      <c r="O138" s="742"/>
      <c r="P138" s="742"/>
      <c r="Q138" s="742"/>
      <c r="R138" s="742"/>
      <c r="S138" s="742"/>
      <c r="T138" s="742"/>
      <c r="U138" s="742"/>
      <c r="V138" s="751"/>
      <c r="W138" s="752"/>
      <c r="X138" s="753"/>
      <c r="Y138" s="452" t="s">
        <v>357</v>
      </c>
      <c r="Z138" s="453"/>
      <c r="AA138" s="738"/>
      <c r="AB138" s="751"/>
      <c r="AC138" s="752"/>
      <c r="AD138" s="753"/>
      <c r="AE138" s="751"/>
      <c r="AF138" s="752"/>
      <c r="AG138" s="753"/>
      <c r="AH138" s="772"/>
      <c r="AI138" s="772"/>
      <c r="AJ138" s="772"/>
      <c r="AK138" s="772"/>
      <c r="AL138" s="138"/>
      <c r="AM138" s="724"/>
      <c r="AN138" s="725"/>
      <c r="AO138" s="725"/>
      <c r="AP138" s="725"/>
      <c r="AQ138" s="726"/>
      <c r="AR138" s="326"/>
      <c r="AS138" s="325"/>
      <c r="AT138" s="326"/>
      <c r="AU138" s="326"/>
      <c r="AV138" s="326"/>
      <c r="AW138" s="326"/>
      <c r="AX138" s="326"/>
      <c r="AY138" s="326"/>
      <c r="AZ138" s="326"/>
      <c r="BA138" s="326"/>
      <c r="BB138" s="326"/>
      <c r="BC138" s="326"/>
      <c r="BD138" s="326"/>
    </row>
    <row r="139" spans="1:59" s="273" customFormat="1" ht="12.75" customHeight="1" x14ac:dyDescent="0.15">
      <c r="A139" s="277"/>
      <c r="B139" s="285" t="s">
        <v>358</v>
      </c>
      <c r="C139" s="277"/>
      <c r="D139" s="277"/>
      <c r="E139" s="277"/>
      <c r="F139" s="277"/>
      <c r="G139" s="277"/>
      <c r="H139" s="277"/>
      <c r="I139" s="277"/>
      <c r="J139" s="277"/>
      <c r="K139" s="277"/>
      <c r="L139" s="277"/>
      <c r="M139" s="277"/>
      <c r="N139" s="277"/>
      <c r="O139" s="277"/>
      <c r="P139" s="277"/>
      <c r="Q139" s="277"/>
      <c r="R139" s="277"/>
      <c r="S139" s="277"/>
      <c r="T139" s="277"/>
      <c r="U139" s="277"/>
      <c r="V139" s="277"/>
      <c r="W139" s="277"/>
      <c r="X139" s="277"/>
      <c r="Y139" s="322"/>
      <c r="Z139" s="322"/>
      <c r="AA139" s="322"/>
      <c r="AB139" s="277"/>
      <c r="AC139" s="277"/>
      <c r="AD139" s="277"/>
      <c r="AE139" s="277"/>
      <c r="AF139" s="277"/>
      <c r="AG139" s="277"/>
      <c r="AH139" s="277"/>
      <c r="AI139" s="274"/>
      <c r="AJ139" s="274"/>
      <c r="AK139" s="274"/>
      <c r="AL139" s="275"/>
      <c r="AM139" s="274"/>
      <c r="AN139" s="274"/>
      <c r="AO139" s="274"/>
      <c r="AP139" s="274"/>
      <c r="AR139" s="340"/>
      <c r="AS139" s="341"/>
      <c r="AT139" s="340"/>
      <c r="AU139" s="340"/>
      <c r="AV139" s="340"/>
      <c r="AW139" s="340"/>
      <c r="AX139" s="340"/>
      <c r="AY139" s="340"/>
      <c r="AZ139" s="340"/>
      <c r="BA139" s="340"/>
      <c r="BB139" s="340"/>
      <c r="BC139" s="340"/>
      <c r="BD139" s="340"/>
    </row>
    <row r="140" spans="1:59" s="273" customFormat="1" ht="12.75" customHeight="1" x14ac:dyDescent="0.15">
      <c r="A140" s="277"/>
      <c r="B140" s="285" t="s">
        <v>359</v>
      </c>
      <c r="C140" s="277"/>
      <c r="D140" s="277"/>
      <c r="E140" s="277"/>
      <c r="F140" s="277"/>
      <c r="G140" s="277"/>
      <c r="H140" s="277"/>
      <c r="I140" s="277"/>
      <c r="J140" s="277"/>
      <c r="K140" s="277"/>
      <c r="L140" s="277"/>
      <c r="M140" s="277"/>
      <c r="N140" s="277"/>
      <c r="O140" s="277"/>
      <c r="P140" s="277"/>
      <c r="Q140" s="277"/>
      <c r="R140" s="277"/>
      <c r="S140" s="277"/>
      <c r="T140" s="277"/>
      <c r="U140" s="277"/>
      <c r="V140" s="277"/>
      <c r="W140" s="277"/>
      <c r="X140" s="277"/>
      <c r="Y140" s="277"/>
      <c r="Z140" s="277"/>
      <c r="AA140" s="277"/>
      <c r="AB140" s="277"/>
      <c r="AC140" s="277"/>
      <c r="AD140" s="277"/>
      <c r="AE140" s="277"/>
      <c r="AF140" s="277"/>
      <c r="AG140" s="277"/>
      <c r="AH140" s="277"/>
      <c r="AI140" s="274"/>
      <c r="AJ140" s="274"/>
      <c r="AK140" s="274"/>
      <c r="AL140" s="275"/>
      <c r="AM140" s="274"/>
      <c r="AN140" s="274"/>
      <c r="AO140" s="274"/>
      <c r="AP140" s="274"/>
      <c r="AR140" s="340"/>
      <c r="AS140" s="341"/>
      <c r="AT140" s="340"/>
      <c r="AU140" s="340"/>
      <c r="AV140" s="340"/>
      <c r="AW140" s="340"/>
      <c r="AX140" s="340"/>
      <c r="AY140" s="340"/>
      <c r="AZ140" s="340"/>
      <c r="BA140" s="340"/>
      <c r="BB140" s="340"/>
      <c r="BC140" s="340"/>
      <c r="BD140" s="340"/>
    </row>
    <row r="141" spans="1:59" s="273" customFormat="1" ht="12" customHeight="1" x14ac:dyDescent="0.15">
      <c r="A141" s="277"/>
      <c r="B141" s="285"/>
      <c r="C141" s="277"/>
      <c r="D141" s="277"/>
      <c r="E141" s="277"/>
      <c r="F141" s="277"/>
      <c r="G141" s="277"/>
      <c r="H141" s="277"/>
      <c r="I141" s="277"/>
      <c r="J141" s="277"/>
      <c r="K141" s="277"/>
      <c r="L141" s="277"/>
      <c r="M141" s="277"/>
      <c r="N141" s="277"/>
      <c r="O141" s="277"/>
      <c r="P141" s="277"/>
      <c r="Q141" s="277"/>
      <c r="R141" s="277"/>
      <c r="S141" s="277"/>
      <c r="T141" s="277"/>
      <c r="U141" s="277"/>
      <c r="V141" s="277"/>
      <c r="W141" s="277"/>
      <c r="X141" s="277"/>
      <c r="Y141" s="277"/>
      <c r="Z141" s="277"/>
      <c r="AA141" s="277"/>
      <c r="AB141" s="277"/>
      <c r="AC141" s="277"/>
      <c r="AD141" s="277"/>
      <c r="AE141" s="277"/>
      <c r="AF141" s="277"/>
      <c r="AG141" s="277"/>
      <c r="AH141" s="277"/>
      <c r="AI141" s="274"/>
      <c r="AJ141" s="274"/>
      <c r="AK141" s="274"/>
      <c r="AL141" s="275"/>
      <c r="AM141" s="781" t="s">
        <v>360</v>
      </c>
      <c r="AN141" s="782"/>
      <c r="AO141" s="782"/>
      <c r="AP141" s="782"/>
      <c r="AQ141" s="783"/>
      <c r="AR141" s="340"/>
      <c r="AS141" s="341"/>
      <c r="AT141" s="340"/>
      <c r="AU141" s="340"/>
      <c r="AV141" s="340"/>
      <c r="AW141" s="340"/>
      <c r="AX141" s="340"/>
      <c r="AY141" s="340"/>
      <c r="AZ141" s="326"/>
      <c r="BA141" s="326"/>
      <c r="BB141" s="326"/>
      <c r="BC141" s="326"/>
      <c r="BD141" s="326"/>
      <c r="BE141" s="256"/>
      <c r="BF141" s="256"/>
      <c r="BG141" s="256"/>
    </row>
    <row r="142" spans="1:59" s="273" customFormat="1" ht="12" customHeight="1" x14ac:dyDescent="0.15">
      <c r="A142" s="277"/>
      <c r="B142" s="285"/>
      <c r="C142" s="277"/>
      <c r="D142" s="277"/>
      <c r="E142" s="277"/>
      <c r="F142" s="277"/>
      <c r="G142" s="277"/>
      <c r="H142" s="277"/>
      <c r="I142" s="277"/>
      <c r="J142" s="277"/>
      <c r="K142" s="277"/>
      <c r="L142" s="277"/>
      <c r="M142" s="277"/>
      <c r="N142" s="277"/>
      <c r="O142" s="277"/>
      <c r="P142" s="277"/>
      <c r="Q142" s="277"/>
      <c r="R142" s="277"/>
      <c r="S142" s="277"/>
      <c r="T142" s="277"/>
      <c r="U142" s="277"/>
      <c r="V142" s="277"/>
      <c r="W142" s="277"/>
      <c r="X142" s="277"/>
      <c r="Y142" s="277"/>
      <c r="Z142" s="277"/>
      <c r="AA142" s="277"/>
      <c r="AB142" s="277"/>
      <c r="AC142" s="277"/>
      <c r="AD142" s="277"/>
      <c r="AE142" s="277"/>
      <c r="AF142" s="277"/>
      <c r="AG142" s="277"/>
      <c r="AH142" s="277"/>
      <c r="AI142" s="274"/>
      <c r="AJ142" s="274"/>
      <c r="AK142" s="274"/>
      <c r="AL142" s="275"/>
      <c r="AM142" s="784"/>
      <c r="AN142" s="785"/>
      <c r="AO142" s="785"/>
      <c r="AP142" s="785"/>
      <c r="AQ142" s="786"/>
      <c r="AR142" s="340"/>
      <c r="AS142" s="341"/>
      <c r="AT142" s="340"/>
      <c r="AU142" s="340"/>
      <c r="AV142" s="340"/>
      <c r="AW142" s="340"/>
      <c r="AX142" s="340"/>
      <c r="AY142" s="340"/>
      <c r="AZ142" s="326"/>
      <c r="BA142" s="326"/>
      <c r="BB142" s="326"/>
      <c r="BC142" s="326"/>
      <c r="BD142" s="326"/>
      <c r="BE142" s="256"/>
      <c r="BF142" s="256"/>
      <c r="BG142" s="256"/>
    </row>
    <row r="143" spans="1:59" s="273" customFormat="1" ht="12" customHeight="1" x14ac:dyDescent="0.15">
      <c r="A143" s="277"/>
      <c r="B143" s="285"/>
      <c r="C143" s="277"/>
      <c r="D143" s="277"/>
      <c r="E143" s="277"/>
      <c r="F143" s="277"/>
      <c r="G143" s="277"/>
      <c r="H143" s="277"/>
      <c r="I143" s="277"/>
      <c r="J143" s="277"/>
      <c r="K143" s="277"/>
      <c r="L143" s="277"/>
      <c r="M143" s="277"/>
      <c r="N143" s="277"/>
      <c r="O143" s="277"/>
      <c r="P143" s="277"/>
      <c r="Q143" s="277"/>
      <c r="R143" s="277"/>
      <c r="S143" s="277"/>
      <c r="T143" s="277"/>
      <c r="U143" s="277"/>
      <c r="V143" s="277"/>
      <c r="W143" s="277"/>
      <c r="X143" s="277"/>
      <c r="Y143" s="277"/>
      <c r="Z143" s="277"/>
      <c r="AA143" s="277"/>
      <c r="AB143" s="277"/>
      <c r="AC143" s="277"/>
      <c r="AD143" s="277"/>
      <c r="AE143" s="277"/>
      <c r="AF143" s="277"/>
      <c r="AG143" s="277"/>
      <c r="AH143" s="277"/>
      <c r="AI143" s="274"/>
      <c r="AJ143" s="274"/>
      <c r="AK143" s="274"/>
      <c r="AL143" s="275"/>
      <c r="AM143" s="787"/>
      <c r="AN143" s="788"/>
      <c r="AO143" s="788"/>
      <c r="AP143" s="788"/>
      <c r="AQ143" s="789"/>
      <c r="AR143" s="340"/>
      <c r="AS143" s="341"/>
      <c r="AT143" s="340"/>
      <c r="AU143" s="340"/>
      <c r="AV143" s="340"/>
      <c r="AW143" s="340"/>
      <c r="AX143" s="340"/>
      <c r="AY143" s="340"/>
      <c r="AZ143" s="326"/>
      <c r="BA143" s="326"/>
      <c r="BB143" s="326"/>
      <c r="BC143" s="326"/>
      <c r="BD143" s="326"/>
      <c r="BE143" s="256"/>
      <c r="BF143" s="256"/>
      <c r="BG143" s="256"/>
    </row>
    <row r="144" spans="1:59" s="273" customFormat="1" ht="12" customHeight="1" x14ac:dyDescent="0.15">
      <c r="A144" s="277"/>
      <c r="B144" s="285"/>
      <c r="C144" s="277"/>
      <c r="D144" s="277"/>
      <c r="E144" s="277"/>
      <c r="F144" s="277"/>
      <c r="G144" s="277"/>
      <c r="H144" s="277"/>
      <c r="I144" s="277"/>
      <c r="J144" s="277"/>
      <c r="K144" s="277"/>
      <c r="L144" s="277"/>
      <c r="M144" s="277"/>
      <c r="N144" s="277"/>
      <c r="O144" s="277"/>
      <c r="P144" s="277"/>
      <c r="Q144" s="277"/>
      <c r="R144" s="277"/>
      <c r="S144" s="277"/>
      <c r="T144" s="277"/>
      <c r="U144" s="277"/>
      <c r="V144" s="277"/>
      <c r="W144" s="277"/>
      <c r="X144" s="277"/>
      <c r="Y144" s="277"/>
      <c r="Z144" s="277"/>
      <c r="AA144" s="277"/>
      <c r="AB144" s="277"/>
      <c r="AC144" s="277"/>
      <c r="AD144" s="277"/>
      <c r="AE144" s="277"/>
      <c r="AF144" s="277"/>
      <c r="AG144" s="277"/>
      <c r="AH144" s="277"/>
      <c r="AI144" s="274"/>
      <c r="AJ144" s="274"/>
      <c r="AK144" s="274"/>
      <c r="AL144" s="275"/>
      <c r="AM144" s="829">
        <f>ROUNDDOWN(IF(AM110="",0,ROUND(AM110,0)) + IF(AM116="",0,ROUND(AM116,0)) + IF(AM122="",0,ROUND(AM122,0)) + IF(AM129="",0,ROUND(AM129,0)) + IF(AM137="",0,ROUND(AM137,0)),0)</f>
        <v>1750000</v>
      </c>
      <c r="AN144" s="829"/>
      <c r="AO144" s="829"/>
      <c r="AP144" s="829"/>
      <c r="AQ144" s="829"/>
      <c r="AR144" s="340"/>
      <c r="AS144" s="341"/>
      <c r="AT144" s="340"/>
      <c r="AU144" s="340"/>
      <c r="AV144" s="340"/>
      <c r="AW144" s="340"/>
      <c r="AX144" s="340"/>
      <c r="AY144" s="340"/>
      <c r="AZ144" s="326"/>
      <c r="BA144" s="326"/>
      <c r="BB144" s="326"/>
      <c r="BC144" s="326"/>
      <c r="BD144" s="326"/>
      <c r="BE144" s="256"/>
      <c r="BF144" s="256"/>
      <c r="BG144" s="256"/>
    </row>
    <row r="145" spans="1:59" s="273" customFormat="1" ht="12" customHeight="1" x14ac:dyDescent="0.15">
      <c r="A145" s="277"/>
      <c r="B145" s="285"/>
      <c r="C145" s="277"/>
      <c r="D145" s="277"/>
      <c r="E145" s="277"/>
      <c r="F145" s="277"/>
      <c r="G145" s="277"/>
      <c r="H145" s="277"/>
      <c r="I145" s="277"/>
      <c r="J145" s="277"/>
      <c r="K145" s="277"/>
      <c r="L145" s="277"/>
      <c r="M145" s="277"/>
      <c r="N145" s="277"/>
      <c r="O145" s="277"/>
      <c r="P145" s="277"/>
      <c r="Q145" s="277"/>
      <c r="R145" s="277"/>
      <c r="S145" s="277"/>
      <c r="T145" s="277"/>
      <c r="U145" s="277"/>
      <c r="V145" s="277"/>
      <c r="W145" s="277"/>
      <c r="X145" s="277"/>
      <c r="Y145" s="277"/>
      <c r="Z145" s="277"/>
      <c r="AA145" s="277"/>
      <c r="AB145" s="277"/>
      <c r="AC145" s="277"/>
      <c r="AD145" s="277"/>
      <c r="AE145" s="277"/>
      <c r="AF145" s="277"/>
      <c r="AG145" s="277"/>
      <c r="AH145" s="277"/>
      <c r="AI145" s="274"/>
      <c r="AJ145" s="274"/>
      <c r="AK145" s="274"/>
      <c r="AL145" s="275"/>
      <c r="AM145" s="829"/>
      <c r="AN145" s="829"/>
      <c r="AO145" s="829"/>
      <c r="AP145" s="829"/>
      <c r="AQ145" s="829"/>
      <c r="AR145" s="340"/>
      <c r="AS145" s="341"/>
      <c r="AT145" s="340"/>
      <c r="AU145" s="340"/>
      <c r="AV145" s="340"/>
      <c r="AW145" s="340"/>
      <c r="AX145" s="340"/>
      <c r="AY145" s="340"/>
      <c r="AZ145" s="326"/>
      <c r="BA145" s="326"/>
      <c r="BB145" s="326"/>
      <c r="BC145" s="326"/>
      <c r="BD145" s="326"/>
      <c r="BE145" s="256"/>
      <c r="BF145" s="256"/>
      <c r="BG145" s="256"/>
    </row>
    <row r="146" spans="1:59" s="273" customFormat="1" ht="12" customHeight="1" x14ac:dyDescent="0.15">
      <c r="A146" s="277"/>
      <c r="B146" s="285"/>
      <c r="C146" s="277"/>
      <c r="D146" s="277"/>
      <c r="E146" s="277"/>
      <c r="F146" s="277"/>
      <c r="G146" s="277"/>
      <c r="H146" s="277"/>
      <c r="I146" s="277"/>
      <c r="J146" s="277"/>
      <c r="K146" s="277"/>
      <c r="L146" s="277"/>
      <c r="M146" s="277"/>
      <c r="N146" s="277"/>
      <c r="O146" s="277"/>
      <c r="P146" s="277"/>
      <c r="Q146" s="277"/>
      <c r="R146" s="277"/>
      <c r="S146" s="277"/>
      <c r="T146" s="277"/>
      <c r="U146" s="277"/>
      <c r="V146" s="277"/>
      <c r="W146" s="277"/>
      <c r="X146" s="277"/>
      <c r="Y146" s="277"/>
      <c r="Z146" s="277"/>
      <c r="AA146" s="277"/>
      <c r="AB146" s="277"/>
      <c r="AC146" s="277"/>
      <c r="AD146" s="277"/>
      <c r="AE146" s="277"/>
      <c r="AF146" s="277"/>
      <c r="AG146" s="277"/>
      <c r="AH146" s="277"/>
      <c r="AI146" s="274"/>
      <c r="AJ146" s="274"/>
      <c r="AK146" s="274"/>
      <c r="AL146" s="275"/>
      <c r="AM146" s="829"/>
      <c r="AN146" s="829"/>
      <c r="AO146" s="829"/>
      <c r="AP146" s="829"/>
      <c r="AQ146" s="829"/>
      <c r="AR146" s="340"/>
      <c r="AS146" s="341"/>
      <c r="AT146" s="340"/>
      <c r="AU146" s="340"/>
      <c r="AV146" s="340"/>
      <c r="AW146" s="340"/>
      <c r="AX146" s="340"/>
      <c r="AY146" s="340"/>
      <c r="AZ146" s="326"/>
      <c r="BA146" s="326"/>
      <c r="BB146" s="326"/>
      <c r="BC146" s="326"/>
      <c r="BD146" s="326"/>
      <c r="BE146" s="256"/>
      <c r="BF146" s="256"/>
      <c r="BG146" s="256"/>
    </row>
    <row r="147" spans="1:59" s="273" customFormat="1" ht="12" customHeight="1" x14ac:dyDescent="0.15">
      <c r="A147" s="277"/>
      <c r="B147" s="285"/>
      <c r="C147" s="277"/>
      <c r="D147" s="277"/>
      <c r="E147" s="277"/>
      <c r="F147" s="277"/>
      <c r="G147" s="277"/>
      <c r="H147" s="277"/>
      <c r="I147" s="277"/>
      <c r="J147" s="277"/>
      <c r="K147" s="277"/>
      <c r="L147" s="277"/>
      <c r="M147" s="277"/>
      <c r="N147" s="277"/>
      <c r="O147" s="277"/>
      <c r="P147" s="277"/>
      <c r="Q147" s="277"/>
      <c r="R147" s="277"/>
      <c r="S147" s="277"/>
      <c r="T147" s="277"/>
      <c r="U147" s="277"/>
      <c r="V147" s="277"/>
      <c r="W147" s="277"/>
      <c r="X147" s="277"/>
      <c r="Y147" s="277"/>
      <c r="Z147" s="277"/>
      <c r="AA147" s="277"/>
      <c r="AB147" s="277"/>
      <c r="AC147" s="277"/>
      <c r="AD147" s="277"/>
      <c r="AE147" s="277"/>
      <c r="AF147" s="277"/>
      <c r="AG147" s="277"/>
      <c r="AH147" s="277"/>
      <c r="AI147" s="274"/>
      <c r="AJ147" s="274"/>
      <c r="AK147" s="274"/>
      <c r="AL147" s="275"/>
      <c r="AM147" s="830">
        <f>IF(AND(AM144&lt;&gt;"",AK14&lt;&gt;"",AK14&lt;&gt;0),ROUNDDOWN(ROUND(AM144,0)/ROUND(AK14,2),0),"")</f>
        <v>12607</v>
      </c>
      <c r="AN147" s="831"/>
      <c r="AO147" s="831"/>
      <c r="AP147" s="797" t="s">
        <v>282</v>
      </c>
      <c r="AQ147" s="798"/>
      <c r="AR147" s="340"/>
      <c r="AS147" s="341"/>
      <c r="AT147" s="340"/>
      <c r="AU147" s="340"/>
      <c r="AV147" s="340"/>
      <c r="AW147" s="340"/>
      <c r="AX147" s="340"/>
      <c r="AY147" s="340"/>
      <c r="AZ147" s="326"/>
      <c r="BA147" s="326"/>
      <c r="BB147" s="326"/>
      <c r="BC147" s="326"/>
      <c r="BD147" s="326"/>
      <c r="BE147" s="256"/>
      <c r="BF147" s="256"/>
      <c r="BG147" s="256"/>
    </row>
    <row r="148" spans="1:59" s="273" customFormat="1" ht="12" customHeight="1" x14ac:dyDescent="0.15">
      <c r="A148" s="277"/>
      <c r="B148" s="285"/>
      <c r="C148" s="277"/>
      <c r="D148" s="277"/>
      <c r="E148" s="277"/>
      <c r="F148" s="277"/>
      <c r="G148" s="277"/>
      <c r="H148" s="277"/>
      <c r="I148" s="277"/>
      <c r="J148" s="277"/>
      <c r="K148" s="277"/>
      <c r="L148" s="277"/>
      <c r="M148" s="277"/>
      <c r="N148" s="277"/>
      <c r="O148" s="277"/>
      <c r="P148" s="277"/>
      <c r="Q148" s="277"/>
      <c r="R148" s="277"/>
      <c r="S148" s="277"/>
      <c r="T148" s="277"/>
      <c r="U148" s="277"/>
      <c r="V148" s="277"/>
      <c r="W148" s="277"/>
      <c r="X148" s="277"/>
      <c r="Y148" s="277"/>
      <c r="Z148" s="277"/>
      <c r="AA148" s="277"/>
      <c r="AB148" s="277"/>
      <c r="AC148" s="277"/>
      <c r="AD148" s="277"/>
      <c r="AE148" s="277"/>
      <c r="AF148" s="277"/>
      <c r="AG148" s="277"/>
      <c r="AH148" s="277"/>
      <c r="AI148" s="274"/>
      <c r="AJ148" s="274"/>
      <c r="AK148" s="274"/>
      <c r="AL148" s="275"/>
      <c r="AM148" s="832"/>
      <c r="AN148" s="833"/>
      <c r="AO148" s="833"/>
      <c r="AP148" s="797"/>
      <c r="AQ148" s="798"/>
      <c r="AR148" s="340"/>
      <c r="AS148" s="341"/>
      <c r="AT148" s="340"/>
      <c r="AU148" s="340"/>
      <c r="AV148" s="340"/>
      <c r="AW148" s="340"/>
      <c r="AX148" s="340"/>
      <c r="AY148" s="340"/>
      <c r="AZ148" s="326"/>
      <c r="BA148" s="326"/>
      <c r="BB148" s="326"/>
      <c r="BC148" s="326"/>
      <c r="BD148" s="326"/>
      <c r="BE148" s="256"/>
      <c r="BF148" s="256"/>
      <c r="BG148" s="256"/>
    </row>
    <row r="149" spans="1:59" s="273" customFormat="1" ht="12" customHeight="1" x14ac:dyDescent="0.15">
      <c r="A149" s="277"/>
      <c r="B149" s="285"/>
      <c r="C149" s="277"/>
      <c r="D149" s="277"/>
      <c r="E149" s="277"/>
      <c r="F149" s="277"/>
      <c r="G149" s="277"/>
      <c r="H149" s="277"/>
      <c r="I149" s="277"/>
      <c r="J149" s="277"/>
      <c r="K149" s="277"/>
      <c r="L149" s="277"/>
      <c r="M149" s="277"/>
      <c r="N149" s="277"/>
      <c r="O149" s="277"/>
      <c r="P149" s="277"/>
      <c r="Q149" s="277"/>
      <c r="R149" s="277"/>
      <c r="S149" s="277"/>
      <c r="T149" s="277"/>
      <c r="U149" s="277"/>
      <c r="V149" s="277"/>
      <c r="W149" s="277"/>
      <c r="X149" s="277"/>
      <c r="Y149" s="277"/>
      <c r="Z149" s="277"/>
      <c r="AA149" s="277"/>
      <c r="AB149" s="277"/>
      <c r="AC149" s="277"/>
      <c r="AD149" s="277"/>
      <c r="AE149" s="277"/>
      <c r="AF149" s="277"/>
      <c r="AG149" s="277"/>
      <c r="AH149" s="277"/>
      <c r="AI149" s="274"/>
      <c r="AJ149" s="274"/>
      <c r="AK149" s="274"/>
      <c r="AL149" s="275"/>
      <c r="AM149" s="834"/>
      <c r="AN149" s="835"/>
      <c r="AO149" s="835"/>
      <c r="AP149" s="797"/>
      <c r="AQ149" s="798"/>
      <c r="AR149" s="340"/>
      <c r="AS149" s="341"/>
      <c r="AT149" s="340"/>
      <c r="AU149" s="340"/>
      <c r="AV149" s="340"/>
      <c r="AW149" s="340"/>
      <c r="AX149" s="340"/>
      <c r="AY149" s="340"/>
      <c r="AZ149" s="326"/>
      <c r="BA149" s="326"/>
      <c r="BB149" s="326"/>
      <c r="BC149" s="326"/>
      <c r="BD149" s="326"/>
      <c r="BE149" s="256"/>
      <c r="BF149" s="256"/>
      <c r="BG149" s="256"/>
    </row>
    <row r="150" spans="1:59" s="256" customFormat="1" ht="18" customHeight="1" x14ac:dyDescent="0.15">
      <c r="A150" s="233"/>
      <c r="B150" s="279" t="s">
        <v>361</v>
      </c>
      <c r="C150" s="279" t="s">
        <v>362</v>
      </c>
      <c r="D150" s="233"/>
      <c r="E150" s="233"/>
      <c r="F150" s="233"/>
      <c r="G150" s="233"/>
      <c r="H150" s="233"/>
      <c r="I150" s="263"/>
      <c r="J150" s="263"/>
      <c r="K150" s="263"/>
      <c r="L150" s="263"/>
      <c r="M150" s="263"/>
      <c r="N150" s="263"/>
      <c r="O150" s="263"/>
      <c r="P150" s="263"/>
      <c r="Q150" s="263"/>
      <c r="R150" s="263"/>
      <c r="S150" s="263"/>
      <c r="T150" s="263"/>
      <c r="U150" s="263"/>
      <c r="V150" s="263"/>
      <c r="W150" s="263"/>
      <c r="X150" s="263"/>
      <c r="Y150" s="263"/>
      <c r="Z150" s="263"/>
      <c r="AA150" s="263"/>
      <c r="AB150" s="263"/>
      <c r="AC150" s="263"/>
      <c r="AD150" s="263"/>
      <c r="AE150" s="286"/>
      <c r="AF150" s="286"/>
      <c r="AG150" s="286"/>
      <c r="AH150" s="286"/>
      <c r="AI150" s="286"/>
      <c r="AJ150" s="286"/>
      <c r="AK150" s="286"/>
      <c r="AL150" s="287"/>
      <c r="AR150" s="326"/>
      <c r="AS150" s="325"/>
      <c r="AT150" s="326"/>
      <c r="AU150" s="326"/>
      <c r="AV150" s="326"/>
      <c r="AW150" s="326"/>
      <c r="AX150" s="326"/>
      <c r="AY150" s="326"/>
      <c r="AZ150" s="326"/>
      <c r="BA150" s="326"/>
      <c r="BB150" s="326"/>
      <c r="BC150" s="326"/>
      <c r="BD150" s="326"/>
    </row>
    <row r="151" spans="1:59" s="256" customFormat="1" ht="24.95" customHeight="1" x14ac:dyDescent="0.15">
      <c r="A151" s="233"/>
      <c r="B151" s="799" t="s">
        <v>295</v>
      </c>
      <c r="C151" s="799"/>
      <c r="D151" s="799"/>
      <c r="E151" s="799"/>
      <c r="F151" s="799"/>
      <c r="G151" s="799"/>
      <c r="H151" s="483" t="s">
        <v>315</v>
      </c>
      <c r="I151" s="483"/>
      <c r="J151" s="483"/>
      <c r="K151" s="483"/>
      <c r="L151" s="483"/>
      <c r="M151" s="483"/>
      <c r="N151" s="483"/>
      <c r="O151" s="483"/>
      <c r="P151" s="483"/>
      <c r="Q151" s="483"/>
      <c r="R151" s="483"/>
      <c r="S151" s="483"/>
      <c r="T151" s="483"/>
      <c r="U151" s="483"/>
      <c r="V151" s="800" t="s">
        <v>441</v>
      </c>
      <c r="W151" s="801"/>
      <c r="X151" s="801"/>
      <c r="Y151" s="800" t="s">
        <v>442</v>
      </c>
      <c r="Z151" s="800"/>
      <c r="AA151" s="800"/>
      <c r="AB151" s="800"/>
      <c r="AC151" s="800"/>
      <c r="AD151" s="800"/>
      <c r="AE151" s="802" t="s">
        <v>443</v>
      </c>
      <c r="AF151" s="802"/>
      <c r="AG151" s="802"/>
      <c r="AH151" s="802"/>
      <c r="AI151" s="802"/>
      <c r="AJ151" s="802"/>
      <c r="AK151" s="802"/>
      <c r="AL151" s="288"/>
      <c r="AR151" s="326"/>
      <c r="AS151" s="325"/>
      <c r="AT151" s="326"/>
      <c r="AU151" s="326"/>
      <c r="AV151" s="326"/>
      <c r="AW151" s="326"/>
      <c r="AX151" s="326"/>
      <c r="AY151" s="326"/>
      <c r="AZ151" s="326"/>
      <c r="BA151" s="326"/>
      <c r="BB151" s="326"/>
      <c r="BC151" s="326"/>
      <c r="BD151" s="326"/>
    </row>
    <row r="152" spans="1:59" s="256" customFormat="1" ht="24.95" customHeight="1" x14ac:dyDescent="0.15">
      <c r="A152" s="233"/>
      <c r="B152" s="778" t="s">
        <v>421</v>
      </c>
      <c r="C152" s="779"/>
      <c r="D152" s="779"/>
      <c r="E152" s="779"/>
      <c r="F152" s="779"/>
      <c r="G152" s="779"/>
      <c r="H152" s="742" t="s">
        <v>422</v>
      </c>
      <c r="I152" s="742"/>
      <c r="J152" s="742"/>
      <c r="K152" s="742"/>
      <c r="L152" s="742"/>
      <c r="M152" s="742"/>
      <c r="N152" s="742"/>
      <c r="O152" s="742"/>
      <c r="P152" s="742"/>
      <c r="Q152" s="742"/>
      <c r="R152" s="742"/>
      <c r="S152" s="742"/>
      <c r="T152" s="742"/>
      <c r="U152" s="742"/>
      <c r="V152" s="780">
        <v>1</v>
      </c>
      <c r="W152" s="780"/>
      <c r="X152" s="780"/>
      <c r="Y152" s="822">
        <v>10</v>
      </c>
      <c r="Z152" s="823"/>
      <c r="AA152" s="823"/>
      <c r="AB152" s="823"/>
      <c r="AC152" s="823"/>
      <c r="AD152" s="824"/>
      <c r="AE152" s="825">
        <f>IF(AND(V152&lt;&gt;"",Y152&lt;&gt;""),V152*Y152/1000,"")</f>
        <v>0.01</v>
      </c>
      <c r="AF152" s="826"/>
      <c r="AG152" s="826"/>
      <c r="AH152" s="826"/>
      <c r="AI152" s="826"/>
      <c r="AJ152" s="826"/>
      <c r="AK152" s="827"/>
      <c r="AL152" s="289"/>
      <c r="AR152" s="326"/>
      <c r="AS152" s="325"/>
      <c r="AT152" s="326"/>
      <c r="AU152" s="326"/>
      <c r="AV152" s="326"/>
      <c r="AW152" s="326"/>
      <c r="AX152" s="326"/>
      <c r="AY152" s="326"/>
      <c r="AZ152" s="326"/>
      <c r="BA152" s="326"/>
      <c r="BB152" s="326"/>
      <c r="BC152" s="326"/>
      <c r="BD152" s="326"/>
    </row>
    <row r="153" spans="1:59" s="256" customFormat="1" ht="24.95" customHeight="1" x14ac:dyDescent="0.15">
      <c r="A153" s="233"/>
      <c r="B153" s="778"/>
      <c r="C153" s="779"/>
      <c r="D153" s="779"/>
      <c r="E153" s="779"/>
      <c r="F153" s="779"/>
      <c r="G153" s="779"/>
      <c r="H153" s="742" t="s">
        <v>422</v>
      </c>
      <c r="I153" s="742"/>
      <c r="J153" s="742"/>
      <c r="K153" s="742"/>
      <c r="L153" s="742"/>
      <c r="M153" s="742"/>
      <c r="N153" s="742"/>
      <c r="O153" s="742"/>
      <c r="P153" s="742"/>
      <c r="Q153" s="742"/>
      <c r="R153" s="742"/>
      <c r="S153" s="742"/>
      <c r="T153" s="742"/>
      <c r="U153" s="742"/>
      <c r="V153" s="780"/>
      <c r="W153" s="780"/>
      <c r="X153" s="780"/>
      <c r="Y153" s="822"/>
      <c r="Z153" s="823"/>
      <c r="AA153" s="823"/>
      <c r="AB153" s="823"/>
      <c r="AC153" s="823"/>
      <c r="AD153" s="824"/>
      <c r="AE153" s="825" t="str">
        <f t="shared" ref="AE153" si="2">IF(AND(V153&lt;&gt;"",Y153&lt;&gt;""),V153*Y153/1000,"")</f>
        <v/>
      </c>
      <c r="AF153" s="826"/>
      <c r="AG153" s="826"/>
      <c r="AH153" s="826"/>
      <c r="AI153" s="826"/>
      <c r="AJ153" s="826"/>
      <c r="AK153" s="827"/>
      <c r="AL153" s="289"/>
      <c r="AR153" s="326"/>
      <c r="AS153" s="325"/>
      <c r="AT153" s="326"/>
      <c r="AU153" s="326"/>
      <c r="AV153" s="326"/>
      <c r="AW153" s="326"/>
      <c r="AX153" s="326"/>
      <c r="AY153" s="326"/>
      <c r="AZ153" s="326"/>
      <c r="BA153" s="326"/>
      <c r="BB153" s="326"/>
      <c r="BC153" s="326"/>
      <c r="BD153" s="326"/>
    </row>
    <row r="154" spans="1:59" s="256" customFormat="1" ht="24.95" customHeight="1" x14ac:dyDescent="0.15">
      <c r="A154" s="233"/>
      <c r="B154" s="778"/>
      <c r="C154" s="779"/>
      <c r="D154" s="779"/>
      <c r="E154" s="779"/>
      <c r="F154" s="779"/>
      <c r="G154" s="779"/>
      <c r="H154" s="742"/>
      <c r="I154" s="742"/>
      <c r="J154" s="742"/>
      <c r="K154" s="742"/>
      <c r="L154" s="742"/>
      <c r="M154" s="742"/>
      <c r="N154" s="742"/>
      <c r="O154" s="742"/>
      <c r="P154" s="742"/>
      <c r="Q154" s="742"/>
      <c r="R154" s="742"/>
      <c r="S154" s="742"/>
      <c r="T154" s="742"/>
      <c r="U154" s="742"/>
      <c r="V154" s="780"/>
      <c r="W154" s="780"/>
      <c r="X154" s="780"/>
      <c r="Y154" s="822"/>
      <c r="Z154" s="823"/>
      <c r="AA154" s="823"/>
      <c r="AB154" s="823"/>
      <c r="AC154" s="823"/>
      <c r="AD154" s="824"/>
      <c r="AE154" s="825" t="str">
        <f>IF(AND(V154&lt;&gt;"",Y154&lt;&gt;""),V154*Y154/1000,"")</f>
        <v/>
      </c>
      <c r="AF154" s="826"/>
      <c r="AG154" s="826"/>
      <c r="AH154" s="826"/>
      <c r="AI154" s="826"/>
      <c r="AJ154" s="826"/>
      <c r="AK154" s="827"/>
      <c r="AL154" s="289"/>
      <c r="AR154" s="326"/>
      <c r="AS154" s="325"/>
      <c r="AT154" s="326"/>
      <c r="AU154" s="326"/>
      <c r="AV154" s="326"/>
      <c r="AW154" s="326"/>
      <c r="AX154" s="326"/>
      <c r="AY154" s="326"/>
      <c r="AZ154" s="326"/>
      <c r="BA154" s="326"/>
      <c r="BB154" s="326"/>
      <c r="BC154" s="326"/>
      <c r="BD154" s="326"/>
    </row>
    <row r="155" spans="1:59" s="256" customFormat="1" ht="24.95" customHeight="1" x14ac:dyDescent="0.15">
      <c r="A155" s="233"/>
      <c r="B155" s="818" t="s">
        <v>363</v>
      </c>
      <c r="C155" s="818"/>
      <c r="D155" s="818"/>
      <c r="E155" s="818"/>
      <c r="F155" s="818"/>
      <c r="G155" s="818"/>
      <c r="H155" s="818"/>
      <c r="I155" s="818"/>
      <c r="J155" s="818"/>
      <c r="K155" s="818"/>
      <c r="L155" s="818"/>
      <c r="M155" s="818"/>
      <c r="N155" s="818"/>
      <c r="O155" s="818"/>
      <c r="P155" s="818"/>
      <c r="Q155" s="818"/>
      <c r="R155" s="818"/>
      <c r="S155" s="818"/>
      <c r="T155" s="818"/>
      <c r="U155" s="818"/>
      <c r="V155" s="818"/>
      <c r="W155" s="818"/>
      <c r="X155" s="818"/>
      <c r="Y155" s="818"/>
      <c r="Z155" s="818"/>
      <c r="AA155" s="818"/>
      <c r="AB155" s="818"/>
      <c r="AC155" s="818"/>
      <c r="AD155" s="818"/>
      <c r="AE155" s="825">
        <f>SUM(AE152:AK154)</f>
        <v>0.01</v>
      </c>
      <c r="AF155" s="828"/>
      <c r="AG155" s="828"/>
      <c r="AH155" s="828"/>
      <c r="AI155" s="828"/>
      <c r="AJ155" s="828"/>
      <c r="AK155" s="827"/>
      <c r="AL155" s="289"/>
      <c r="AR155" s="326"/>
      <c r="AS155" s="325"/>
      <c r="AT155" s="326"/>
      <c r="AU155" s="326"/>
      <c r="AV155" s="326"/>
      <c r="AW155" s="326"/>
      <c r="AX155" s="326"/>
      <c r="AY155" s="326"/>
      <c r="AZ155" s="326"/>
      <c r="BA155" s="326"/>
      <c r="BB155" s="326"/>
      <c r="BC155" s="326"/>
      <c r="BD155" s="326"/>
    </row>
    <row r="156" spans="1:59" s="256" customFormat="1" ht="12.75" customHeight="1" x14ac:dyDescent="0.15">
      <c r="A156" s="233"/>
      <c r="B156" s="233"/>
      <c r="C156" s="233"/>
      <c r="D156" s="233"/>
      <c r="E156" s="233"/>
      <c r="F156" s="233"/>
      <c r="G156" s="233"/>
      <c r="H156" s="233"/>
      <c r="I156" s="263"/>
      <c r="J156" s="263"/>
      <c r="K156" s="263"/>
      <c r="L156" s="263"/>
      <c r="M156" s="263"/>
      <c r="N156" s="263"/>
      <c r="O156" s="263"/>
      <c r="P156" s="263"/>
      <c r="Q156" s="263"/>
      <c r="R156" s="263"/>
      <c r="S156" s="263"/>
      <c r="T156" s="263"/>
      <c r="U156" s="263"/>
      <c r="V156" s="263"/>
      <c r="W156" s="263"/>
      <c r="X156" s="263"/>
      <c r="Y156" s="263"/>
      <c r="Z156" s="263"/>
      <c r="AA156" s="263"/>
      <c r="AB156" s="263"/>
      <c r="AC156" s="263"/>
      <c r="AD156" s="263"/>
      <c r="AE156" s="286"/>
      <c r="AF156" s="286"/>
      <c r="AG156" s="286"/>
      <c r="AH156" s="286"/>
      <c r="AI156" s="286"/>
      <c r="AJ156" s="286"/>
      <c r="AK156" s="286"/>
      <c r="AL156" s="287"/>
      <c r="AR156" s="326"/>
      <c r="AS156" s="325"/>
      <c r="AT156" s="326"/>
      <c r="AU156" s="326"/>
      <c r="AV156" s="326"/>
      <c r="AW156" s="326"/>
      <c r="AX156" s="326"/>
      <c r="AY156" s="326"/>
      <c r="AZ156" s="326"/>
      <c r="BA156" s="326"/>
      <c r="BB156" s="326"/>
      <c r="BC156" s="326"/>
      <c r="BD156" s="326"/>
    </row>
    <row r="157" spans="1:59" s="256" customFormat="1" ht="18" customHeight="1" x14ac:dyDescent="0.15">
      <c r="A157" s="233"/>
      <c r="B157" s="279" t="s">
        <v>388</v>
      </c>
      <c r="C157" s="279" t="s">
        <v>417</v>
      </c>
      <c r="D157" s="157"/>
      <c r="E157" s="157"/>
      <c r="F157" s="157"/>
      <c r="G157" s="157"/>
      <c r="H157" s="157"/>
      <c r="I157" s="157"/>
      <c r="K157" s="157"/>
      <c r="M157" s="290"/>
      <c r="O157" s="157"/>
      <c r="P157" s="157"/>
      <c r="Q157" s="157"/>
      <c r="R157" s="157"/>
      <c r="S157" s="157"/>
      <c r="T157" s="157"/>
      <c r="U157" s="157"/>
      <c r="V157" s="157"/>
      <c r="W157" s="157"/>
      <c r="X157" s="157"/>
      <c r="Y157" s="157"/>
      <c r="Z157" s="157"/>
      <c r="AA157" s="157"/>
      <c r="AB157" s="157"/>
      <c r="AC157" s="157"/>
      <c r="AD157" s="157"/>
      <c r="AE157" s="157"/>
      <c r="AF157" s="286"/>
      <c r="AG157" s="286"/>
      <c r="AH157" s="286"/>
      <c r="AI157" s="286"/>
      <c r="AJ157" s="286"/>
      <c r="AK157" s="286"/>
      <c r="AL157" s="287"/>
      <c r="AR157" s="326"/>
      <c r="AS157" s="325"/>
      <c r="AT157" s="326"/>
      <c r="AU157" s="326"/>
      <c r="AV157" s="326"/>
      <c r="AW157" s="326"/>
      <c r="AX157" s="326"/>
      <c r="AY157" s="326"/>
      <c r="AZ157" s="326"/>
      <c r="BA157" s="326"/>
      <c r="BB157" s="326"/>
      <c r="BC157" s="326"/>
      <c r="BD157" s="326"/>
    </row>
    <row r="158" spans="1:59" s="256" customFormat="1" ht="20.25" customHeight="1" x14ac:dyDescent="0.15">
      <c r="A158" s="233"/>
      <c r="B158" s="483" t="s">
        <v>389</v>
      </c>
      <c r="C158" s="483"/>
      <c r="D158" s="483"/>
      <c r="E158" s="483"/>
      <c r="F158" s="483"/>
      <c r="G158" s="483"/>
      <c r="H158" s="483"/>
      <c r="I158" s="483"/>
      <c r="J158" s="483"/>
      <c r="K158" s="483"/>
      <c r="L158" s="483"/>
      <c r="M158" s="483"/>
      <c r="N158" s="483" t="s">
        <v>390</v>
      </c>
      <c r="O158" s="483"/>
      <c r="P158" s="483"/>
      <c r="Q158" s="483"/>
      <c r="R158" s="483"/>
      <c r="S158" s="483"/>
      <c r="T158" s="483"/>
      <c r="U158" s="483"/>
      <c r="V158" s="483"/>
      <c r="W158" s="483"/>
      <c r="X158" s="483"/>
      <c r="Y158" s="483"/>
      <c r="Z158" s="483"/>
      <c r="AA158" s="483"/>
      <c r="AB158" s="483"/>
      <c r="AC158" s="483"/>
      <c r="AD158" s="483"/>
      <c r="AE158" s="157"/>
      <c r="AF158" s="157"/>
      <c r="AG158" s="157"/>
      <c r="AH158" s="157"/>
      <c r="AI158" s="286"/>
      <c r="AJ158" s="157"/>
      <c r="AK158" s="157"/>
      <c r="AL158" s="138"/>
      <c r="AM158" s="259"/>
      <c r="AN158" s="259"/>
      <c r="AO158" s="259"/>
      <c r="AP158" s="259"/>
      <c r="AQ158" s="259"/>
      <c r="AR158" s="326"/>
      <c r="AS158" s="325"/>
      <c r="AT158" s="326"/>
      <c r="AU158" s="326"/>
      <c r="AV158" s="326"/>
      <c r="AW158" s="326"/>
      <c r="AX158" s="326"/>
      <c r="AY158" s="326"/>
      <c r="AZ158" s="326"/>
      <c r="BA158" s="326"/>
      <c r="BB158" s="326"/>
      <c r="BC158" s="326"/>
      <c r="BD158" s="326"/>
    </row>
    <row r="159" spans="1:59" s="256" customFormat="1" ht="25.5" customHeight="1" x14ac:dyDescent="0.15">
      <c r="A159" s="233"/>
      <c r="B159" s="687" t="s">
        <v>421</v>
      </c>
      <c r="C159" s="687"/>
      <c r="D159" s="687"/>
      <c r="E159" s="687"/>
      <c r="F159" s="687"/>
      <c r="G159" s="687"/>
      <c r="H159" s="687"/>
      <c r="I159" s="687"/>
      <c r="J159" s="687"/>
      <c r="K159" s="687"/>
      <c r="L159" s="687"/>
      <c r="M159" s="687"/>
      <c r="N159" s="727" t="s">
        <v>444</v>
      </c>
      <c r="O159" s="728"/>
      <c r="P159" s="728"/>
      <c r="Q159" s="728"/>
      <c r="R159" s="728"/>
      <c r="S159" s="728"/>
      <c r="T159" s="728"/>
      <c r="U159" s="728"/>
      <c r="V159" s="728"/>
      <c r="W159" s="728"/>
      <c r="X159" s="728"/>
      <c r="Y159" s="728"/>
      <c r="Z159" s="728"/>
      <c r="AA159" s="728"/>
      <c r="AB159" s="728"/>
      <c r="AC159" s="728"/>
      <c r="AD159" s="729"/>
      <c r="AK159" s="157"/>
      <c r="AL159" s="138"/>
      <c r="AM159" s="259"/>
      <c r="AN159" s="259"/>
      <c r="AO159" s="259"/>
      <c r="AP159" s="259"/>
      <c r="AQ159" s="259"/>
      <c r="AR159" s="326"/>
      <c r="AS159" s="325"/>
      <c r="AT159" s="326"/>
      <c r="AU159" s="326"/>
      <c r="AV159" s="326"/>
      <c r="AW159" s="326"/>
      <c r="AX159" s="326"/>
      <c r="AY159" s="326"/>
      <c r="AZ159" s="326"/>
      <c r="BA159" s="326"/>
      <c r="BB159" s="326"/>
      <c r="BC159" s="326"/>
      <c r="BD159" s="326"/>
    </row>
    <row r="160" spans="1:59" s="256" customFormat="1" ht="13.5" customHeight="1" x14ac:dyDescent="0.15">
      <c r="A160" s="233"/>
      <c r="B160" s="285" t="s">
        <v>364</v>
      </c>
      <c r="C160" s="264"/>
      <c r="D160" s="264"/>
      <c r="E160" s="264"/>
      <c r="F160" s="264"/>
      <c r="G160" s="264"/>
      <c r="H160" s="264"/>
      <c r="I160" s="264"/>
      <c r="J160" s="264"/>
      <c r="K160" s="264"/>
      <c r="L160" s="264"/>
      <c r="M160" s="264"/>
      <c r="N160" s="264"/>
      <c r="O160" s="264"/>
      <c r="P160" s="264"/>
      <c r="Q160" s="264"/>
      <c r="R160" s="264"/>
      <c r="S160" s="264"/>
      <c r="T160" s="264"/>
      <c r="U160" s="264"/>
      <c r="V160" s="264"/>
      <c r="W160" s="264"/>
      <c r="X160" s="264"/>
      <c r="Y160" s="264"/>
      <c r="Z160" s="264"/>
      <c r="AA160" s="264"/>
      <c r="AB160" s="264"/>
      <c r="AC160" s="264"/>
      <c r="AD160" s="264"/>
      <c r="AE160" s="264"/>
      <c r="AF160" s="264"/>
      <c r="AG160" s="264"/>
      <c r="AH160" s="264"/>
      <c r="AI160" s="286"/>
      <c r="AJ160" s="157"/>
      <c r="AK160" s="157"/>
      <c r="AL160" s="138"/>
      <c r="AM160" s="259"/>
      <c r="AN160" s="259"/>
      <c r="AO160" s="259"/>
      <c r="AP160" s="259"/>
      <c r="AQ160" s="259"/>
      <c r="AR160" s="326"/>
      <c r="AS160" s="325"/>
      <c r="AT160" s="326"/>
      <c r="AU160" s="326"/>
      <c r="AV160" s="326"/>
      <c r="AW160" s="326"/>
      <c r="AX160" s="326"/>
      <c r="AY160" s="326"/>
      <c r="AZ160" s="326"/>
      <c r="BA160" s="326"/>
      <c r="BB160" s="326"/>
      <c r="BC160" s="326"/>
      <c r="BD160" s="326"/>
    </row>
    <row r="161" spans="1:56" s="256" customFormat="1" ht="12" customHeight="1" x14ac:dyDescent="0.15">
      <c r="A161" s="233"/>
      <c r="B161" s="291"/>
      <c r="C161" s="292"/>
      <c r="D161" s="292"/>
      <c r="E161" s="292"/>
      <c r="F161" s="292"/>
      <c r="G161" s="292"/>
      <c r="H161" s="292"/>
      <c r="I161" s="292"/>
      <c r="J161" s="292"/>
      <c r="K161" s="292"/>
      <c r="L161" s="292"/>
      <c r="M161" s="292"/>
      <c r="N161" s="292"/>
      <c r="O161" s="292"/>
      <c r="P161" s="292"/>
      <c r="Q161" s="292"/>
      <c r="R161" s="292"/>
      <c r="S161" s="292"/>
      <c r="T161" s="292"/>
      <c r="U161" s="292"/>
      <c r="V161" s="292"/>
      <c r="W161" s="292"/>
      <c r="X161" s="292"/>
      <c r="Y161" s="292"/>
      <c r="Z161" s="292"/>
      <c r="AA161" s="292"/>
      <c r="AB161" s="292"/>
      <c r="AC161" s="292"/>
      <c r="AD161" s="292"/>
      <c r="AE161" s="292"/>
      <c r="AF161" s="292"/>
      <c r="AG161" s="292"/>
      <c r="AH161" s="292"/>
      <c r="AI161" s="292"/>
      <c r="AJ161" s="292"/>
      <c r="AK161" s="292"/>
      <c r="AL161" s="292"/>
      <c r="AM161" s="259"/>
      <c r="AN161" s="259"/>
      <c r="AO161" s="259"/>
      <c r="AP161" s="259"/>
      <c r="AQ161" s="259"/>
      <c r="AR161" s="326"/>
      <c r="AS161" s="325"/>
      <c r="AT161" s="326"/>
      <c r="AU161" s="326"/>
      <c r="AV161" s="326"/>
      <c r="AW161" s="326"/>
      <c r="AX161" s="326"/>
      <c r="AY161" s="326"/>
      <c r="AZ161" s="326"/>
      <c r="BA161" s="326"/>
      <c r="BB161" s="326"/>
      <c r="BC161" s="326"/>
      <c r="BD161" s="326"/>
    </row>
    <row r="162" spans="1:56" s="256" customFormat="1" ht="18" customHeight="1" x14ac:dyDescent="0.15">
      <c r="A162" s="157"/>
      <c r="B162" s="279" t="s">
        <v>391</v>
      </c>
      <c r="C162" s="293" t="s">
        <v>365</v>
      </c>
      <c r="D162" s="233"/>
      <c r="E162" s="233"/>
      <c r="F162" s="233"/>
      <c r="G162" s="233"/>
      <c r="H162" s="812"/>
      <c r="I162" s="812"/>
      <c r="J162" s="812"/>
      <c r="K162" s="812"/>
      <c r="L162" s="812"/>
      <c r="M162" s="812"/>
      <c r="N162" s="812"/>
      <c r="O162" s="812"/>
      <c r="P162" s="812"/>
      <c r="Q162" s="812"/>
      <c r="R162" s="812"/>
      <c r="S162" s="812"/>
      <c r="T162" s="812"/>
      <c r="U162" s="263"/>
      <c r="V162" s="263"/>
      <c r="W162" s="263"/>
      <c r="X162" s="263"/>
      <c r="Y162" s="263"/>
      <c r="Z162" s="263"/>
      <c r="AA162" s="263"/>
      <c r="AB162" s="263"/>
      <c r="AC162" s="263"/>
      <c r="AD162" s="263"/>
      <c r="AE162" s="286"/>
      <c r="AF162" s="294"/>
      <c r="AG162" s="294"/>
      <c r="AH162" s="294"/>
      <c r="AI162" s="294"/>
      <c r="AJ162" s="157"/>
      <c r="AK162" s="157"/>
      <c r="AL162" s="138"/>
      <c r="AM162" s="259"/>
      <c r="AN162" s="259"/>
      <c r="AO162" s="259"/>
      <c r="AP162" s="259"/>
      <c r="AQ162" s="259"/>
      <c r="AR162" s="326"/>
      <c r="AS162" s="325"/>
      <c r="AT162" s="326"/>
      <c r="AU162" s="326"/>
      <c r="AV162" s="326"/>
      <c r="AW162" s="326"/>
      <c r="AX162" s="326"/>
      <c r="AY162" s="326"/>
      <c r="AZ162" s="326"/>
      <c r="BA162" s="326"/>
      <c r="BB162" s="326"/>
      <c r="BC162" s="326"/>
      <c r="BD162" s="326"/>
    </row>
    <row r="163" spans="1:56" s="273" customFormat="1" ht="24.95" customHeight="1" x14ac:dyDescent="0.15">
      <c r="A163" s="157"/>
      <c r="B163" s="813" t="s">
        <v>366</v>
      </c>
      <c r="C163" s="813"/>
      <c r="D163" s="813"/>
      <c r="E163" s="813"/>
      <c r="F163" s="813"/>
      <c r="G163" s="813"/>
      <c r="H163" s="813"/>
      <c r="I163" s="813"/>
      <c r="J163" s="813"/>
      <c r="K163" s="813"/>
      <c r="L163" s="813"/>
      <c r="M163" s="813"/>
      <c r="N163" s="813"/>
      <c r="O163" s="813"/>
      <c r="P163" s="813"/>
      <c r="Q163" s="813"/>
      <c r="R163" s="813"/>
      <c r="S163" s="813"/>
      <c r="T163" s="813"/>
      <c r="U163" s="814" t="s">
        <v>199</v>
      </c>
      <c r="V163" s="815"/>
      <c r="W163" s="816" t="s">
        <v>367</v>
      </c>
      <c r="X163" s="816"/>
      <c r="Y163" s="817"/>
      <c r="Z163" s="814" t="s">
        <v>199</v>
      </c>
      <c r="AA163" s="815"/>
      <c r="AB163" s="816" t="s">
        <v>368</v>
      </c>
      <c r="AC163" s="816"/>
      <c r="AD163" s="817"/>
      <c r="AE163" s="286"/>
      <c r="AF163" s="262"/>
      <c r="AG163" s="262"/>
      <c r="AH163" s="262"/>
      <c r="AI163" s="158"/>
      <c r="AL163" s="275"/>
      <c r="AM163" s="259"/>
      <c r="AN163" s="259"/>
      <c r="AO163" s="259"/>
      <c r="AP163" s="259"/>
      <c r="AQ163" s="259"/>
      <c r="AR163" s="340"/>
      <c r="AS163" s="341"/>
      <c r="AT163" s="340"/>
      <c r="AU163" s="340"/>
      <c r="AV163" s="340"/>
      <c r="AW163" s="340"/>
      <c r="AX163" s="340"/>
      <c r="AY163" s="340"/>
      <c r="AZ163" s="340"/>
      <c r="BA163" s="340"/>
      <c r="BB163" s="340"/>
      <c r="BC163" s="340"/>
      <c r="BD163" s="340"/>
    </row>
    <row r="164" spans="1:56" s="273" customFormat="1" ht="18" customHeight="1" x14ac:dyDescent="0.15">
      <c r="A164" s="157"/>
      <c r="B164" s="295"/>
      <c r="C164" s="295"/>
      <c r="D164" s="295"/>
      <c r="E164" s="295"/>
      <c r="F164" s="295"/>
      <c r="G164" s="295"/>
      <c r="H164" s="233"/>
      <c r="I164" s="263"/>
      <c r="J164" s="263"/>
      <c r="K164" s="263"/>
      <c r="L164" s="263"/>
      <c r="M164" s="263"/>
      <c r="N164" s="263"/>
      <c r="O164" s="263"/>
      <c r="P164" s="263"/>
      <c r="Q164" s="263"/>
      <c r="R164" s="263"/>
      <c r="S164" s="263"/>
      <c r="T164" s="263"/>
      <c r="U164" s="263"/>
      <c r="V164" s="263"/>
      <c r="W164" s="263"/>
      <c r="X164" s="263"/>
      <c r="Y164" s="263"/>
      <c r="Z164" s="263"/>
      <c r="AA164" s="263"/>
      <c r="AB164" s="263"/>
      <c r="AC164" s="263"/>
      <c r="AD164" s="263"/>
      <c r="AE164" s="286"/>
      <c r="AF164" s="262"/>
      <c r="AG164" s="262"/>
      <c r="AH164" s="262"/>
      <c r="AI164" s="158"/>
      <c r="AL164" s="275"/>
      <c r="AM164" s="259"/>
      <c r="AN164" s="259"/>
      <c r="AO164" s="259"/>
      <c r="AP164" s="259"/>
      <c r="AQ164" s="259"/>
      <c r="AR164" s="340"/>
      <c r="AS164" s="341"/>
      <c r="AT164" s="340"/>
      <c r="AU164" s="340"/>
      <c r="AV164" s="340"/>
      <c r="AW164" s="340"/>
      <c r="AX164" s="340"/>
      <c r="AY164" s="340"/>
      <c r="AZ164" s="340"/>
      <c r="BA164" s="340"/>
      <c r="BB164" s="340"/>
      <c r="BC164" s="340"/>
      <c r="BD164" s="340"/>
    </row>
    <row r="165" spans="1:56" s="273" customFormat="1" ht="21" customHeight="1" x14ac:dyDescent="0.15">
      <c r="A165" s="222" t="s">
        <v>369</v>
      </c>
      <c r="C165" s="296"/>
      <c r="D165" s="297"/>
      <c r="E165" s="298"/>
      <c r="F165" s="298"/>
      <c r="G165" s="298"/>
      <c r="H165" s="298"/>
      <c r="I165" s="298"/>
      <c r="J165" s="298"/>
      <c r="K165" s="298"/>
      <c r="L165" s="299"/>
      <c r="M165" s="299"/>
      <c r="N165" s="299"/>
      <c r="O165" s="299"/>
      <c r="P165" s="299"/>
      <c r="Q165" s="299"/>
      <c r="R165" s="299"/>
      <c r="S165" s="299"/>
      <c r="T165" s="299"/>
      <c r="U165" s="299"/>
      <c r="V165" s="299"/>
      <c r="W165" s="299"/>
      <c r="X165" s="299"/>
      <c r="Y165" s="299"/>
      <c r="Z165" s="299"/>
      <c r="AA165" s="299"/>
      <c r="AB165" s="299"/>
      <c r="AC165" s="299"/>
      <c r="AD165" s="299"/>
      <c r="AE165" s="299"/>
      <c r="AF165" s="300"/>
      <c r="AG165" s="301"/>
      <c r="AH165" s="301"/>
      <c r="AI165" s="301"/>
      <c r="AL165" s="275"/>
      <c r="AM165" s="259"/>
      <c r="AN165" s="259"/>
      <c r="AO165" s="259"/>
      <c r="AP165" s="259"/>
      <c r="AQ165" s="259"/>
      <c r="AR165" s="340"/>
      <c r="AS165" s="341"/>
      <c r="AT165" s="340"/>
      <c r="AU165" s="340"/>
      <c r="AV165" s="340"/>
      <c r="AW165" s="340"/>
      <c r="AX165" s="340"/>
      <c r="AY165" s="340"/>
      <c r="AZ165" s="340"/>
      <c r="BA165" s="340"/>
      <c r="BB165" s="340"/>
      <c r="BC165" s="340"/>
      <c r="BD165" s="340"/>
    </row>
    <row r="166" spans="1:56" s="139" customFormat="1" ht="24.75" customHeight="1" x14ac:dyDescent="0.15">
      <c r="A166" s="277"/>
      <c r="B166" s="806" t="s">
        <v>370</v>
      </c>
      <c r="C166" s="807"/>
      <c r="D166" s="807"/>
      <c r="E166" s="807"/>
      <c r="F166" s="807"/>
      <c r="G166" s="807"/>
      <c r="H166" s="807"/>
      <c r="I166" s="807"/>
      <c r="J166" s="807"/>
      <c r="K166" s="808"/>
      <c r="L166" s="809"/>
      <c r="M166" s="810"/>
      <c r="N166" s="810"/>
      <c r="O166" s="810"/>
      <c r="P166" s="810"/>
      <c r="Q166" s="810"/>
      <c r="R166" s="810"/>
      <c r="S166" s="810"/>
      <c r="T166" s="810"/>
      <c r="U166" s="810"/>
      <c r="V166" s="810"/>
      <c r="W166" s="810"/>
      <c r="X166" s="810"/>
      <c r="Y166" s="810"/>
      <c r="Z166" s="810"/>
      <c r="AA166" s="810"/>
      <c r="AB166" s="810"/>
      <c r="AC166" s="810"/>
      <c r="AD166" s="811"/>
      <c r="AE166" s="158"/>
      <c r="AF166" s="158"/>
      <c r="AG166" s="158"/>
      <c r="AH166" s="158"/>
      <c r="AI166" s="158"/>
      <c r="AL166" s="138"/>
      <c r="AM166" s="259"/>
      <c r="AN166" s="259"/>
      <c r="AO166" s="259"/>
      <c r="AP166" s="259"/>
      <c r="AQ166" s="259"/>
      <c r="AR166" s="326"/>
      <c r="AS166" s="325"/>
      <c r="AT166" s="326"/>
      <c r="AU166" s="326"/>
      <c r="AV166" s="326"/>
      <c r="AW166" s="326"/>
      <c r="AX166" s="326"/>
      <c r="AY166" s="326"/>
      <c r="AZ166" s="326"/>
      <c r="BA166" s="326"/>
      <c r="BB166" s="326"/>
      <c r="BC166" s="326"/>
      <c r="BD166" s="326"/>
    </row>
    <row r="167" spans="1:56" s="139" customFormat="1" x14ac:dyDescent="0.15">
      <c r="A167" s="302"/>
      <c r="AL167" s="138"/>
      <c r="AR167" s="326"/>
      <c r="AS167" s="325"/>
      <c r="AT167" s="326"/>
      <c r="AU167" s="326"/>
      <c r="AV167" s="326"/>
      <c r="AW167" s="326"/>
      <c r="AX167" s="326"/>
      <c r="AY167" s="326"/>
      <c r="AZ167" s="326"/>
      <c r="BA167" s="326"/>
      <c r="BB167" s="326"/>
      <c r="BC167" s="326"/>
      <c r="BD167" s="326"/>
    </row>
    <row r="168" spans="1:56" s="139" customFormat="1" x14ac:dyDescent="0.15">
      <c r="A168" s="302"/>
      <c r="AL168" s="138"/>
      <c r="AR168" s="326"/>
      <c r="AS168" s="325"/>
      <c r="AT168" s="326"/>
      <c r="AU168" s="326"/>
      <c r="AV168" s="326"/>
      <c r="AW168" s="326"/>
      <c r="AX168" s="326"/>
      <c r="AY168" s="326"/>
      <c r="AZ168" s="326"/>
      <c r="BA168" s="326"/>
      <c r="BB168" s="326"/>
      <c r="BC168" s="326"/>
      <c r="BD168" s="326"/>
    </row>
  </sheetData>
  <sheetProtection selectLockedCells="1"/>
  <dataConsolidate/>
  <mergeCells count="440">
    <mergeCell ref="B8:F8"/>
    <mergeCell ref="H8:I8"/>
    <mergeCell ref="K8:L8"/>
    <mergeCell ref="M8:O8"/>
    <mergeCell ref="P8:Q8"/>
    <mergeCell ref="R8:V8"/>
    <mergeCell ref="A1:J1"/>
    <mergeCell ref="AE1:AQ1"/>
    <mergeCell ref="A2:AQ2"/>
    <mergeCell ref="A4:AQ4"/>
    <mergeCell ref="B7:F7"/>
    <mergeCell ref="G7:O7"/>
    <mergeCell ref="P7:U7"/>
    <mergeCell ref="V7:AQ7"/>
    <mergeCell ref="W8:X8"/>
    <mergeCell ref="Y8:AQ8"/>
    <mergeCell ref="B11:I11"/>
    <mergeCell ref="K11:N11"/>
    <mergeCell ref="P11:S11"/>
    <mergeCell ref="U11:W11"/>
    <mergeCell ref="Y11:AA11"/>
    <mergeCell ref="AB11:AJ11"/>
    <mergeCell ref="AB9:AD9"/>
    <mergeCell ref="AE9:AQ9"/>
    <mergeCell ref="B10:D10"/>
    <mergeCell ref="E10:F10"/>
    <mergeCell ref="G10:I10"/>
    <mergeCell ref="J10:N10"/>
    <mergeCell ref="P10:R10"/>
    <mergeCell ref="S10:AA10"/>
    <mergeCell ref="AB10:AD10"/>
    <mergeCell ref="AE10:AQ10"/>
    <mergeCell ref="B9:F9"/>
    <mergeCell ref="G9:I9"/>
    <mergeCell ref="J9:L9"/>
    <mergeCell ref="M9:O9"/>
    <mergeCell ref="P9:R9"/>
    <mergeCell ref="S9:U9"/>
    <mergeCell ref="V9:X9"/>
    <mergeCell ref="Y9:AA9"/>
    <mergeCell ref="Y15:AD15"/>
    <mergeCell ref="AE15:AJ15"/>
    <mergeCell ref="AK11:AL11"/>
    <mergeCell ref="AM11:AN11"/>
    <mergeCell ref="AO11:AP11"/>
    <mergeCell ref="M13:R13"/>
    <mergeCell ref="S13:X13"/>
    <mergeCell ref="Y13:AD13"/>
    <mergeCell ref="AE13:AJ13"/>
    <mergeCell ref="AK13:AQ13"/>
    <mergeCell ref="B19:L19"/>
    <mergeCell ref="M19:R19"/>
    <mergeCell ref="S19:AK19"/>
    <mergeCell ref="AL19:AN19"/>
    <mergeCell ref="AO19:AQ19"/>
    <mergeCell ref="S21:Z21"/>
    <mergeCell ref="I26:O26"/>
    <mergeCell ref="P26:V26"/>
    <mergeCell ref="AK15:AQ15"/>
    <mergeCell ref="W17:AC17"/>
    <mergeCell ref="AL17:AQ17"/>
    <mergeCell ref="B18:L18"/>
    <mergeCell ref="M18:R18"/>
    <mergeCell ref="S18:AK18"/>
    <mergeCell ref="AL18:AN18"/>
    <mergeCell ref="AO18:AQ18"/>
    <mergeCell ref="B14:K15"/>
    <mergeCell ref="M14:R14"/>
    <mergeCell ref="S14:X14"/>
    <mergeCell ref="Y14:AD14"/>
    <mergeCell ref="AE14:AJ14"/>
    <mergeCell ref="AK14:AQ14"/>
    <mergeCell ref="N15:R15"/>
    <mergeCell ref="S15:X15"/>
    <mergeCell ref="B23:H23"/>
    <mergeCell ref="I23:V23"/>
    <mergeCell ref="W23:AD23"/>
    <mergeCell ref="B38:F38"/>
    <mergeCell ref="G38:AQ38"/>
    <mergeCell ref="AE23:AQ23"/>
    <mergeCell ref="B25:V25"/>
    <mergeCell ref="W25:AB26"/>
    <mergeCell ref="AC25:AI26"/>
    <mergeCell ref="AJ25:AN26"/>
    <mergeCell ref="AO25:AQ26"/>
    <mergeCell ref="B26:H26"/>
    <mergeCell ref="B43:F43"/>
    <mergeCell ref="G43:V43"/>
    <mergeCell ref="W43:Z43"/>
    <mergeCell ref="AA43:AQ43"/>
    <mergeCell ref="AC27:AI27"/>
    <mergeCell ref="AJ27:AN27"/>
    <mergeCell ref="AO27:AQ27"/>
    <mergeCell ref="Z34:AO34"/>
    <mergeCell ref="B37:F37"/>
    <mergeCell ref="G37:V37"/>
    <mergeCell ref="W37:Z37"/>
    <mergeCell ref="AA37:AQ37"/>
    <mergeCell ref="B27:H27"/>
    <mergeCell ref="I27:O27"/>
    <mergeCell ref="P27:V27"/>
    <mergeCell ref="W27:AB27"/>
    <mergeCell ref="B44:F44"/>
    <mergeCell ref="G44:V44"/>
    <mergeCell ref="W44:Z44"/>
    <mergeCell ref="AA44:AQ44"/>
    <mergeCell ref="B45:F45"/>
    <mergeCell ref="H45:I45"/>
    <mergeCell ref="K45:L45"/>
    <mergeCell ref="M45:O45"/>
    <mergeCell ref="P45:Q45"/>
    <mergeCell ref="R45:V45"/>
    <mergeCell ref="B47:F47"/>
    <mergeCell ref="H47:K47"/>
    <mergeCell ref="M47:P47"/>
    <mergeCell ref="R47:U47"/>
    <mergeCell ref="B48:F48"/>
    <mergeCell ref="G48:X48"/>
    <mergeCell ref="W45:X45"/>
    <mergeCell ref="Y45:AQ45"/>
    <mergeCell ref="B46:F46"/>
    <mergeCell ref="H46:K46"/>
    <mergeCell ref="M46:P46"/>
    <mergeCell ref="R46:U46"/>
    <mergeCell ref="W46:Z46"/>
    <mergeCell ref="AB46:AE46"/>
    <mergeCell ref="AG46:AJ46"/>
    <mergeCell ref="AL46:AO46"/>
    <mergeCell ref="Y48:Z48"/>
    <mergeCell ref="AA48:AQ48"/>
    <mergeCell ref="A49:J49"/>
    <mergeCell ref="AE49:AQ49"/>
    <mergeCell ref="A50:AQ50"/>
    <mergeCell ref="B55:F55"/>
    <mergeCell ref="G55:S55"/>
    <mergeCell ref="U55:Y55"/>
    <mergeCell ref="Z55:AK55"/>
    <mergeCell ref="B60:K61"/>
    <mergeCell ref="L60:AK60"/>
    <mergeCell ref="AM60:AQ82"/>
    <mergeCell ref="L61:AG61"/>
    <mergeCell ref="AH61:AK61"/>
    <mergeCell ref="B62:K62"/>
    <mergeCell ref="L62:AG62"/>
    <mergeCell ref="AH62:AK62"/>
    <mergeCell ref="B63:K63"/>
    <mergeCell ref="L63:AG63"/>
    <mergeCell ref="I69:K69"/>
    <mergeCell ref="L69:AG69"/>
    <mergeCell ref="AH69:AK69"/>
    <mergeCell ref="AH63:AK63"/>
    <mergeCell ref="B64:K65"/>
    <mergeCell ref="L64:AG64"/>
    <mergeCell ref="AH64:AK64"/>
    <mergeCell ref="L65:AG65"/>
    <mergeCell ref="AH65:AK65"/>
    <mergeCell ref="B75:H76"/>
    <mergeCell ref="I75:K75"/>
    <mergeCell ref="L75:AG75"/>
    <mergeCell ref="AH75:AK75"/>
    <mergeCell ref="I76:K76"/>
    <mergeCell ref="L76:AG76"/>
    <mergeCell ref="AH76:AK76"/>
    <mergeCell ref="D70:K71"/>
    <mergeCell ref="L70:AG70"/>
    <mergeCell ref="AH70:AK70"/>
    <mergeCell ref="L71:AG71"/>
    <mergeCell ref="AH71:AK71"/>
    <mergeCell ref="B73:K74"/>
    <mergeCell ref="L73:AG73"/>
    <mergeCell ref="AH73:AK73"/>
    <mergeCell ref="L74:AG74"/>
    <mergeCell ref="AH74:AK74"/>
    <mergeCell ref="B67:C71"/>
    <mergeCell ref="D67:H69"/>
    <mergeCell ref="I67:K68"/>
    <mergeCell ref="L67:AG67"/>
    <mergeCell ref="AH67:AK67"/>
    <mergeCell ref="L68:AG68"/>
    <mergeCell ref="AH68:AK68"/>
    <mergeCell ref="AM83:AP83"/>
    <mergeCell ref="B84:K84"/>
    <mergeCell ref="L84:AG84"/>
    <mergeCell ref="AH84:AK84"/>
    <mergeCell ref="AM84:AO84"/>
    <mergeCell ref="AP84:AQ84"/>
    <mergeCell ref="L80:AG80"/>
    <mergeCell ref="AH80:AK80"/>
    <mergeCell ref="I81:K81"/>
    <mergeCell ref="L81:AG81"/>
    <mergeCell ref="AH81:AK81"/>
    <mergeCell ref="B83:K83"/>
    <mergeCell ref="L83:AG83"/>
    <mergeCell ref="AH83:AK83"/>
    <mergeCell ref="B78:C81"/>
    <mergeCell ref="D78:H79"/>
    <mergeCell ref="I78:K78"/>
    <mergeCell ref="L78:AG78"/>
    <mergeCell ref="AH78:AK78"/>
    <mergeCell ref="I79:K79"/>
    <mergeCell ref="L79:AG79"/>
    <mergeCell ref="AH79:AK79"/>
    <mergeCell ref="D80:H81"/>
    <mergeCell ref="I80:K80"/>
    <mergeCell ref="AH88:AK89"/>
    <mergeCell ref="AM89:AP89"/>
    <mergeCell ref="E90:AG90"/>
    <mergeCell ref="AH90:AK90"/>
    <mergeCell ref="AM90:AO90"/>
    <mergeCell ref="AP90:AQ90"/>
    <mergeCell ref="B87:D87"/>
    <mergeCell ref="E87:K87"/>
    <mergeCell ref="L87:U87"/>
    <mergeCell ref="V87:AG87"/>
    <mergeCell ref="AH87:AK87"/>
    <mergeCell ref="AM87:AQ88"/>
    <mergeCell ref="B88:D90"/>
    <mergeCell ref="E88:K89"/>
    <mergeCell ref="L88:U89"/>
    <mergeCell ref="V88:AG89"/>
    <mergeCell ref="E94:K94"/>
    <mergeCell ref="L94:U94"/>
    <mergeCell ref="V94:AG94"/>
    <mergeCell ref="AH94:AK94"/>
    <mergeCell ref="AM96:AQ97"/>
    <mergeCell ref="AM98:AO99"/>
    <mergeCell ref="AP98:AQ99"/>
    <mergeCell ref="B92:D92"/>
    <mergeCell ref="E92:K92"/>
    <mergeCell ref="L92:U92"/>
    <mergeCell ref="V92:AG92"/>
    <mergeCell ref="AH92:AK92"/>
    <mergeCell ref="B93:D94"/>
    <mergeCell ref="E93:K93"/>
    <mergeCell ref="L93:U93"/>
    <mergeCell ref="V93:AG93"/>
    <mergeCell ref="AH93:AK93"/>
    <mergeCell ref="A101:J101"/>
    <mergeCell ref="AE101:AQ101"/>
    <mergeCell ref="A102:AQ102"/>
    <mergeCell ref="B108:G108"/>
    <mergeCell ref="H108:O108"/>
    <mergeCell ref="P108:AC108"/>
    <mergeCell ref="AD108:AH108"/>
    <mergeCell ref="AI108:AK108"/>
    <mergeCell ref="AM108:AQ109"/>
    <mergeCell ref="B109:G109"/>
    <mergeCell ref="H109:O109"/>
    <mergeCell ref="P109:AC109"/>
    <mergeCell ref="AD109:AH109"/>
    <mergeCell ref="AI109:AK109"/>
    <mergeCell ref="AM114:AQ115"/>
    <mergeCell ref="Z115:AA115"/>
    <mergeCell ref="AB115:AC115"/>
    <mergeCell ref="AD115:AE115"/>
    <mergeCell ref="AF115:AG115"/>
    <mergeCell ref="AM110:AQ111"/>
    <mergeCell ref="B111:G111"/>
    <mergeCell ref="H111:O111"/>
    <mergeCell ref="P111:AC111"/>
    <mergeCell ref="AD111:AH111"/>
    <mergeCell ref="AI111:AK111"/>
    <mergeCell ref="AH115:AI115"/>
    <mergeCell ref="AJ115:AK115"/>
    <mergeCell ref="B114:G115"/>
    <mergeCell ref="H114:O115"/>
    <mergeCell ref="P114:Y115"/>
    <mergeCell ref="Z114:AE114"/>
    <mergeCell ref="AF114:AK114"/>
    <mergeCell ref="AJ116:AK116"/>
    <mergeCell ref="B110:G110"/>
    <mergeCell ref="H110:O110"/>
    <mergeCell ref="P110:AC110"/>
    <mergeCell ref="AD110:AH110"/>
    <mergeCell ref="AI110:AK110"/>
    <mergeCell ref="AM116:AQ117"/>
    <mergeCell ref="B117:G117"/>
    <mergeCell ref="H117:O117"/>
    <mergeCell ref="P117:Y117"/>
    <mergeCell ref="Z117:AA117"/>
    <mergeCell ref="AB117:AC117"/>
    <mergeCell ref="AD117:AE117"/>
    <mergeCell ref="AF117:AG117"/>
    <mergeCell ref="AH117:AI117"/>
    <mergeCell ref="AJ117:AK117"/>
    <mergeCell ref="B116:G116"/>
    <mergeCell ref="H116:O116"/>
    <mergeCell ref="P116:Y116"/>
    <mergeCell ref="Z116:AA116"/>
    <mergeCell ref="AB116:AC116"/>
    <mergeCell ref="AD116:AE116"/>
    <mergeCell ref="AF116:AG116"/>
    <mergeCell ref="AH116:AI116"/>
    <mergeCell ref="AJ120:AK120"/>
    <mergeCell ref="AM120:AQ121"/>
    <mergeCell ref="B121:C121"/>
    <mergeCell ref="D121:G121"/>
    <mergeCell ref="H121:M121"/>
    <mergeCell ref="N121:O121"/>
    <mergeCell ref="P121:U121"/>
    <mergeCell ref="V121:AC121"/>
    <mergeCell ref="AD121:AE121"/>
    <mergeCell ref="AF121:AG121"/>
    <mergeCell ref="AH121:AI121"/>
    <mergeCell ref="AJ121:AK121"/>
    <mergeCell ref="B120:C120"/>
    <mergeCell ref="D120:G120"/>
    <mergeCell ref="H120:M120"/>
    <mergeCell ref="N120:O120"/>
    <mergeCell ref="P120:U120"/>
    <mergeCell ref="V120:AC120"/>
    <mergeCell ref="AD120:AE120"/>
    <mergeCell ref="AF120:AG120"/>
    <mergeCell ref="AH120:AI120"/>
    <mergeCell ref="AJ122:AK122"/>
    <mergeCell ref="AM122:AQ123"/>
    <mergeCell ref="B123:C123"/>
    <mergeCell ref="D123:G123"/>
    <mergeCell ref="H123:M123"/>
    <mergeCell ref="N123:O123"/>
    <mergeCell ref="P123:U123"/>
    <mergeCell ref="V123:AC123"/>
    <mergeCell ref="AD123:AE123"/>
    <mergeCell ref="AF123:AG123"/>
    <mergeCell ref="AH123:AI123"/>
    <mergeCell ref="AJ123:AK123"/>
    <mergeCell ref="B122:C122"/>
    <mergeCell ref="D122:G122"/>
    <mergeCell ref="H122:M122"/>
    <mergeCell ref="N122:O122"/>
    <mergeCell ref="P122:U122"/>
    <mergeCell ref="V122:AC122"/>
    <mergeCell ref="AD122:AE122"/>
    <mergeCell ref="AF122:AG122"/>
    <mergeCell ref="AH122:AI122"/>
    <mergeCell ref="AM126:AQ128"/>
    <mergeCell ref="B127:G127"/>
    <mergeCell ref="H127:M127"/>
    <mergeCell ref="N127:U127"/>
    <mergeCell ref="V127:X127"/>
    <mergeCell ref="Y127:AA127"/>
    <mergeCell ref="AB127:AE127"/>
    <mergeCell ref="AF127:AI127"/>
    <mergeCell ref="AJ127:AK127"/>
    <mergeCell ref="AF128:AI128"/>
    <mergeCell ref="AJ128:AK128"/>
    <mergeCell ref="AJ129:AK129"/>
    <mergeCell ref="B128:G128"/>
    <mergeCell ref="H128:M128"/>
    <mergeCell ref="N128:U128"/>
    <mergeCell ref="V128:X128"/>
    <mergeCell ref="Y128:AA128"/>
    <mergeCell ref="AB128:AE128"/>
    <mergeCell ref="B126:G126"/>
    <mergeCell ref="H126:M126"/>
    <mergeCell ref="N126:U126"/>
    <mergeCell ref="V126:X126"/>
    <mergeCell ref="Y126:AA126"/>
    <mergeCell ref="AB126:AE126"/>
    <mergeCell ref="AF126:AI126"/>
    <mergeCell ref="AJ126:AK126"/>
    <mergeCell ref="AB135:AD135"/>
    <mergeCell ref="AE135:AK135"/>
    <mergeCell ref="V136:X136"/>
    <mergeCell ref="Y136:AA136"/>
    <mergeCell ref="AB136:AD136"/>
    <mergeCell ref="AE136:AG136"/>
    <mergeCell ref="AH136:AK136"/>
    <mergeCell ref="AM129:AQ130"/>
    <mergeCell ref="B130:AE130"/>
    <mergeCell ref="AF130:AI130"/>
    <mergeCell ref="AJ130:AK130"/>
    <mergeCell ref="B134:G136"/>
    <mergeCell ref="H134:M136"/>
    <mergeCell ref="N134:U136"/>
    <mergeCell ref="V134:AK134"/>
    <mergeCell ref="AM134:AQ136"/>
    <mergeCell ref="V135:AA135"/>
    <mergeCell ref="B129:G129"/>
    <mergeCell ref="H129:M129"/>
    <mergeCell ref="N129:U129"/>
    <mergeCell ref="V129:X129"/>
    <mergeCell ref="Y129:AA129"/>
    <mergeCell ref="AB129:AE129"/>
    <mergeCell ref="AF129:AI129"/>
    <mergeCell ref="AE137:AG137"/>
    <mergeCell ref="AH137:AK137"/>
    <mergeCell ref="AM137:AQ138"/>
    <mergeCell ref="B138:G138"/>
    <mergeCell ref="H138:M138"/>
    <mergeCell ref="N138:U138"/>
    <mergeCell ref="V138:X138"/>
    <mergeCell ref="Y138:AA138"/>
    <mergeCell ref="AB138:AD138"/>
    <mergeCell ref="AE138:AG138"/>
    <mergeCell ref="B137:G137"/>
    <mergeCell ref="H137:M137"/>
    <mergeCell ref="N137:U137"/>
    <mergeCell ref="V137:X137"/>
    <mergeCell ref="Y137:AA137"/>
    <mergeCell ref="AB137:AD137"/>
    <mergeCell ref="AH138:AK138"/>
    <mergeCell ref="AM141:AQ143"/>
    <mergeCell ref="AM144:AQ146"/>
    <mergeCell ref="AM147:AO149"/>
    <mergeCell ref="AP147:AQ149"/>
    <mergeCell ref="B151:G151"/>
    <mergeCell ref="H151:U151"/>
    <mergeCell ref="V151:X151"/>
    <mergeCell ref="Y151:AD151"/>
    <mergeCell ref="AE151:AK151"/>
    <mergeCell ref="B154:G154"/>
    <mergeCell ref="H154:U154"/>
    <mergeCell ref="V154:X154"/>
    <mergeCell ref="Y154:AD154"/>
    <mergeCell ref="AE154:AK154"/>
    <mergeCell ref="B155:AD155"/>
    <mergeCell ref="AE155:AK155"/>
    <mergeCell ref="B152:G152"/>
    <mergeCell ref="H152:U152"/>
    <mergeCell ref="V152:X152"/>
    <mergeCell ref="Y152:AD152"/>
    <mergeCell ref="AE152:AK152"/>
    <mergeCell ref="B153:G153"/>
    <mergeCell ref="H153:U153"/>
    <mergeCell ref="V153:X153"/>
    <mergeCell ref="Y153:AD153"/>
    <mergeCell ref="AE153:AK153"/>
    <mergeCell ref="B166:K166"/>
    <mergeCell ref="L166:AD166"/>
    <mergeCell ref="B158:M158"/>
    <mergeCell ref="N158:AD158"/>
    <mergeCell ref="B159:M159"/>
    <mergeCell ref="N159:AD159"/>
    <mergeCell ref="H162:T162"/>
    <mergeCell ref="B163:T163"/>
    <mergeCell ref="U163:V163"/>
    <mergeCell ref="W163:Y163"/>
    <mergeCell ref="Z163:AA163"/>
    <mergeCell ref="AB163:AD163"/>
  </mergeCells>
  <phoneticPr fontId="40"/>
  <conditionalFormatting sqref="A2:XFD48 A112:XFD113 A108:A111 AL108:XFD111 A118:XFD119 A114:A117 AL114:XFD117 A124:XFD125 A120:A123 AL120:XFD123 A131:XFD133 A126:A130 AL126:XFD130 A139:XFD150 A134:A138 AL134:XFD138 A156:XFD168 A151:A155 AL151:XFD155 A50:XFD100 A102:XFD107">
    <cfRule type="expression" dxfId="111" priority="94">
      <formula>CELL("protect",A2)=0</formula>
    </cfRule>
  </conditionalFormatting>
  <conditionalFormatting sqref="J10:O10 S10:AA10 AE10:AQ10">
    <cfRule type="expression" dxfId="110" priority="76">
      <formula>$E$10="□"</formula>
    </cfRule>
  </conditionalFormatting>
  <conditionalFormatting sqref="AO27:AQ27">
    <cfRule type="expression" dxfId="109" priority="92">
      <formula>$AO$27="不可"</formula>
    </cfRule>
  </conditionalFormatting>
  <conditionalFormatting sqref="AM83:AP83">
    <cfRule type="expression" dxfId="108" priority="91">
      <formula>$AM$83=""</formula>
    </cfRule>
  </conditionalFormatting>
  <conditionalFormatting sqref="G7:O7">
    <cfRule type="expression" dxfId="107" priority="90">
      <formula>$G$7=""</formula>
    </cfRule>
  </conditionalFormatting>
  <conditionalFormatting sqref="H8:I8">
    <cfRule type="expression" dxfId="106" priority="89">
      <formula>$H$8=""</formula>
    </cfRule>
  </conditionalFormatting>
  <conditionalFormatting sqref="K8:L8">
    <cfRule type="expression" dxfId="105" priority="88">
      <formula>$K$8=""</formula>
    </cfRule>
  </conditionalFormatting>
  <conditionalFormatting sqref="M8:O8">
    <cfRule type="expression" dxfId="104" priority="87">
      <formula>$M$8=""</formula>
    </cfRule>
  </conditionalFormatting>
  <conditionalFormatting sqref="P8:Q8">
    <cfRule type="expression" dxfId="103" priority="86">
      <formula>OR(LEN($P$8)&lt;&gt;1,$P$8="")</formula>
    </cfRule>
  </conditionalFormatting>
  <conditionalFormatting sqref="W8:X8">
    <cfRule type="expression" dxfId="102" priority="85">
      <formula>OR(LEN($W$8)&lt;&gt;1,$W$8="")</formula>
    </cfRule>
  </conditionalFormatting>
  <conditionalFormatting sqref="R8:V8">
    <cfRule type="expression" dxfId="101" priority="84">
      <formula>$R$8=""</formula>
    </cfRule>
  </conditionalFormatting>
  <conditionalFormatting sqref="Y8:AQ8">
    <cfRule type="expression" dxfId="100" priority="83">
      <formula>$Y$8=""</formula>
    </cfRule>
  </conditionalFormatting>
  <conditionalFormatting sqref="G9:I9">
    <cfRule type="expression" dxfId="99" priority="82">
      <formula>$G$9=""</formula>
    </cfRule>
  </conditionalFormatting>
  <conditionalFormatting sqref="M9:O9">
    <cfRule type="expression" dxfId="98" priority="81">
      <formula>$M$9=""</formula>
    </cfRule>
  </conditionalFormatting>
  <conditionalFormatting sqref="S9:U9">
    <cfRule type="expression" dxfId="97" priority="80">
      <formula>$S$9=""</formula>
    </cfRule>
  </conditionalFormatting>
  <conditionalFormatting sqref="AE9:AQ9">
    <cfRule type="expression" dxfId="96" priority="49">
      <formula>AND($AE$9="Nearly ＺＥＨ",$M$9&lt;&gt;1,$M$9&lt;&gt;2,$S$9&lt;&gt;"A1",$S$9&lt;&gt;"A2",$Y$9="□",$AK$11="□")</formula>
    </cfRule>
    <cfRule type="expression" dxfId="95" priority="79">
      <formula>$AE$9=""</formula>
    </cfRule>
  </conditionalFormatting>
  <conditionalFormatting sqref="J10:N10">
    <cfRule type="expression" dxfId="94" priority="93">
      <formula>$J$10=""</formula>
    </cfRule>
  </conditionalFormatting>
  <conditionalFormatting sqref="S10:AA10">
    <cfRule type="expression" dxfId="93" priority="78">
      <formula>$S$10=""</formula>
    </cfRule>
  </conditionalFormatting>
  <conditionalFormatting sqref="AE10:AQ10">
    <cfRule type="expression" dxfId="92" priority="77">
      <formula>$AE$10=""</formula>
    </cfRule>
  </conditionalFormatting>
  <conditionalFormatting sqref="AM11:AQ11">
    <cfRule type="expression" dxfId="91" priority="48">
      <formula>$AK$11&lt;&gt;"■"</formula>
    </cfRule>
  </conditionalFormatting>
  <conditionalFormatting sqref="AO11:AP11">
    <cfRule type="expression" dxfId="90" priority="74">
      <formula>$AO$11=""</formula>
    </cfRule>
    <cfRule type="expression" dxfId="89" priority="75">
      <formula>AND($AK$11="■",$AO$11+$AL$19&lt;100)</formula>
    </cfRule>
  </conditionalFormatting>
  <conditionalFormatting sqref="J11">
    <cfRule type="expression" dxfId="88" priority="69">
      <formula>AND($J$11="■",OR($O$11="■",$T$11="■",$X$11="■"))</formula>
    </cfRule>
    <cfRule type="expression" dxfId="87" priority="73">
      <formula>$J$11&amp;$O$11&amp;$T$11&amp;$X$11="□□□□"</formula>
    </cfRule>
  </conditionalFormatting>
  <conditionalFormatting sqref="O11">
    <cfRule type="expression" dxfId="86" priority="68">
      <formula>AND($O$11="■",OR($J$11="■",$T$11="■",$X$11="■"))</formula>
    </cfRule>
    <cfRule type="expression" dxfId="85" priority="72">
      <formula>$J$11&amp;$O$11&amp;$T$11&amp;$X$11="□□□□"</formula>
    </cfRule>
  </conditionalFormatting>
  <conditionalFormatting sqref="T11">
    <cfRule type="expression" dxfId="84" priority="67">
      <formula>AND($T$11="■",OR($O$11="■",$J$11="■",$X$11="■"))</formula>
    </cfRule>
    <cfRule type="expression" dxfId="83" priority="71">
      <formula>$J$11&amp;$O$11&amp;$T$11&amp;$X$11="□□□□"</formula>
    </cfRule>
  </conditionalFormatting>
  <conditionalFormatting sqref="X11 T11">
    <cfRule type="expression" dxfId="82" priority="70">
      <formula>$J$11&amp;$O$11&amp;$T$11&amp;$X$11="□□□□"</formula>
    </cfRule>
  </conditionalFormatting>
  <conditionalFormatting sqref="X11">
    <cfRule type="expression" dxfId="81" priority="66">
      <formula>AND($X$11="■",OR($O$11="■",$T$11="■",$J$11="■"))</formula>
    </cfRule>
  </conditionalFormatting>
  <conditionalFormatting sqref="M18:R18">
    <cfRule type="expression" dxfId="80" priority="65">
      <formula>M18=""</formula>
    </cfRule>
  </conditionalFormatting>
  <conditionalFormatting sqref="M19:R19">
    <cfRule type="expression" dxfId="79" priority="64">
      <formula>$M$19=""</formula>
    </cfRule>
  </conditionalFormatting>
  <conditionalFormatting sqref="AL18:AN18">
    <cfRule type="expression" dxfId="78" priority="52">
      <formula>$AL$18&lt;20</formula>
    </cfRule>
    <cfRule type="expression" dxfId="77" priority="63">
      <formula>$AL$18=""</formula>
    </cfRule>
  </conditionalFormatting>
  <conditionalFormatting sqref="AL19:AN19">
    <cfRule type="expression" dxfId="76" priority="50">
      <formula>AND($AE$9="Nearly ＺＥＨ",$AL$19&lt;75)</formula>
    </cfRule>
    <cfRule type="expression" dxfId="75" priority="51">
      <formula>AND($AE$9="ＺＥＨ",$AL$19&lt;100)</formula>
    </cfRule>
    <cfRule type="expression" dxfId="74" priority="62">
      <formula>$AL$19=""</formula>
    </cfRule>
  </conditionalFormatting>
  <conditionalFormatting sqref="I23:V23">
    <cfRule type="expression" dxfId="73" priority="61">
      <formula>$I$23=""</formula>
    </cfRule>
  </conditionalFormatting>
  <conditionalFormatting sqref="B159:M159">
    <cfRule type="expression" dxfId="72" priority="60">
      <formula>$B$159=""</formula>
    </cfRule>
  </conditionalFormatting>
  <conditionalFormatting sqref="N159:AD159">
    <cfRule type="expression" dxfId="71" priority="59">
      <formula>$N$159=""</formula>
    </cfRule>
  </conditionalFormatting>
  <conditionalFormatting sqref="U163:V163">
    <cfRule type="expression" dxfId="70" priority="57">
      <formula>AND($U$163="■",$Z$163="■")</formula>
    </cfRule>
    <cfRule type="expression" dxfId="69" priority="58">
      <formula>AND($U$163="□",$Z$163="□")</formula>
    </cfRule>
  </conditionalFormatting>
  <conditionalFormatting sqref="Z163:AA163">
    <cfRule type="expression" dxfId="68" priority="55">
      <formula>AND($U$163="■",$Z$163="■")</formula>
    </cfRule>
    <cfRule type="expression" dxfId="67" priority="56">
      <formula>AND($U$163="□",$Z$163="□")</formula>
    </cfRule>
  </conditionalFormatting>
  <conditionalFormatting sqref="A1:XFD1">
    <cfRule type="expression" dxfId="66" priority="54">
      <formula>CELL("protect",A1)=0</formula>
    </cfRule>
  </conditionalFormatting>
  <conditionalFormatting sqref="L166:AD166">
    <cfRule type="expression" dxfId="65" priority="53">
      <formula>AND($L$166="",$AK$11="■")</formula>
    </cfRule>
  </conditionalFormatting>
  <conditionalFormatting sqref="A49:XFD49">
    <cfRule type="expression" dxfId="64" priority="47">
      <formula>CELL("protect",A49)=0</formula>
    </cfRule>
  </conditionalFormatting>
  <conditionalFormatting sqref="A101:XFD101">
    <cfRule type="expression" dxfId="63" priority="46">
      <formula>CELL("protect",A101)=0</formula>
    </cfRule>
  </conditionalFormatting>
  <conditionalFormatting sqref="H109:AK111">
    <cfRule type="expression" dxfId="62" priority="44">
      <formula>AND($B109&lt;&gt;"",H109="")</formula>
    </cfRule>
    <cfRule type="expression" dxfId="61" priority="45">
      <formula>$B109=""</formula>
    </cfRule>
  </conditionalFormatting>
  <conditionalFormatting sqref="P109:AC111">
    <cfRule type="expression" dxfId="60" priority="43">
      <formula>AND($B109&lt;&gt;"",$P109="")</formula>
    </cfRule>
  </conditionalFormatting>
  <conditionalFormatting sqref="B109:G111">
    <cfRule type="expression" dxfId="59" priority="42">
      <formula>AND(LEN($H109&amp;$P109&amp;$AD109&amp;$AI109)&gt;0,$B109="")</formula>
    </cfRule>
  </conditionalFormatting>
  <conditionalFormatting sqref="B116:G117">
    <cfRule type="expression" dxfId="58" priority="41">
      <formula>AND(LEN($H116&amp;$P116)&gt;0,$B116="")</formula>
    </cfRule>
  </conditionalFormatting>
  <conditionalFormatting sqref="H116:AK117">
    <cfRule type="expression" dxfId="57" priority="40">
      <formula>AND($B116&lt;&gt;"",H116="")</formula>
    </cfRule>
  </conditionalFormatting>
  <conditionalFormatting sqref="B121:C123">
    <cfRule type="expression" dxfId="56" priority="38">
      <formula>AND(LEN($D121&amp;$H121&amp;$P121&amp;$V121)&gt;0,$B121="")</formula>
    </cfRule>
  </conditionalFormatting>
  <conditionalFormatting sqref="B121:M123">
    <cfRule type="expression" dxfId="55" priority="39">
      <formula>AND($N121="■",$B121="")</formula>
    </cfRule>
  </conditionalFormatting>
  <conditionalFormatting sqref="D121:AC123">
    <cfRule type="expression" dxfId="54" priority="37">
      <formula>AND($B121&lt;&gt;"",D121="")</formula>
    </cfRule>
  </conditionalFormatting>
  <conditionalFormatting sqref="P121:AC123">
    <cfRule type="expression" dxfId="53" priority="36">
      <formula>AND($N121="■",$B121="")</formula>
    </cfRule>
  </conditionalFormatting>
  <conditionalFormatting sqref="AD121:AI123">
    <cfRule type="expression" dxfId="52" priority="35">
      <formula>AND($D121="ヒートポンプ式セントラル空調",AD121="")</formula>
    </cfRule>
  </conditionalFormatting>
  <conditionalFormatting sqref="AD121:AK123">
    <cfRule type="expression" dxfId="51" priority="34">
      <formula>AND(OR($D121="パネルラジエーター",$D121="温水式床暖房",$D121="ルームエアコンディショナー付温水床暖房機"),AD121="")</formula>
    </cfRule>
  </conditionalFormatting>
  <conditionalFormatting sqref="Z34:AO34">
    <cfRule type="expression" dxfId="50" priority="33">
      <formula>AND($U$34="■",$Z$34="")</formula>
    </cfRule>
  </conditionalFormatting>
  <conditionalFormatting sqref="B127:G127">
    <cfRule type="expression" dxfId="49" priority="32">
      <formula>$B$119=""</formula>
    </cfRule>
  </conditionalFormatting>
  <conditionalFormatting sqref="H127:AK129">
    <cfRule type="expression" dxfId="48" priority="28">
      <formula>$B127=""</formula>
    </cfRule>
  </conditionalFormatting>
  <conditionalFormatting sqref="H127:U129">
    <cfRule type="expression" dxfId="47" priority="31">
      <formula>AND($B127&lt;&gt;"",H127="")</formula>
    </cfRule>
  </conditionalFormatting>
  <conditionalFormatting sqref="AJ127:AK129">
    <cfRule type="expression" dxfId="46" priority="30">
      <formula>AND($B127&lt;&gt;"",AJ127="")</formula>
    </cfRule>
  </conditionalFormatting>
  <conditionalFormatting sqref="Y127:AE129">
    <cfRule type="expression" dxfId="45" priority="29">
      <formula>AND($B127&lt;&gt;"",Y127="")</formula>
    </cfRule>
  </conditionalFormatting>
  <conditionalFormatting sqref="B137:G137">
    <cfRule type="expression" dxfId="44" priority="27">
      <formula>$B$129=""</formula>
    </cfRule>
  </conditionalFormatting>
  <conditionalFormatting sqref="AB137:AD138">
    <cfRule type="expression" dxfId="43" priority="21">
      <formula>AND($B137&lt;&gt;"潜熱回収型ガス給湯機",$B137&lt;&gt;"潜熱回収型石油給湯機",$B137&lt;&gt;"ガスエンジン給湯機")</formula>
    </cfRule>
    <cfRule type="expression" dxfId="42" priority="26">
      <formula>AND(OR($B137="潜熱回収型ガス給湯機",$B137="潜熱回収型石油給湯機",$B137="ガスエンジン給湯機"),$AB137="")</formula>
    </cfRule>
  </conditionalFormatting>
  <conditionalFormatting sqref="H137:U138">
    <cfRule type="expression" dxfId="41" priority="25">
      <formula>AND($B137&lt;&gt;"",H137="")</formula>
    </cfRule>
  </conditionalFormatting>
  <conditionalFormatting sqref="V137:AA138">
    <cfRule type="expression" dxfId="40" priority="23">
      <formula>AND($B137="電気ヒートポンプ給湯機",V137="")</formula>
    </cfRule>
    <cfRule type="expression" dxfId="39" priority="24">
      <formula>$B137&lt;&gt;"電気ヒートポンプ給湯機"</formula>
    </cfRule>
  </conditionalFormatting>
  <conditionalFormatting sqref="H137:AK138">
    <cfRule type="expression" dxfId="38" priority="22">
      <formula>$B137=""</formula>
    </cfRule>
  </conditionalFormatting>
  <conditionalFormatting sqref="AE137:AK138">
    <cfRule type="expression" dxfId="37" priority="19">
      <formula>AND($B137="ヒートポンプ・ガス瞬間式併用型給湯機（ハイブリッド給湯機）",AE137="")</formula>
    </cfRule>
    <cfRule type="expression" dxfId="36" priority="20">
      <formula>AND($B137&lt;&gt;"ヒートポンプ・ガス瞬間式併用型給湯機（ハイブリッド給湯機）")</formula>
    </cfRule>
  </conditionalFormatting>
  <conditionalFormatting sqref="B152:G152">
    <cfRule type="expression" dxfId="35" priority="18">
      <formula>$B$152=""</formula>
    </cfRule>
  </conditionalFormatting>
  <conditionalFormatting sqref="H152:AK154">
    <cfRule type="expression" dxfId="34" priority="17">
      <formula>$B152=""</formula>
    </cfRule>
  </conditionalFormatting>
  <conditionalFormatting sqref="H152:AD154">
    <cfRule type="expression" dxfId="33" priority="16">
      <formula>AND($B152&lt;&gt;"",H152="")</formula>
    </cfRule>
  </conditionalFormatting>
  <conditionalFormatting sqref="AM129:AQ130">
    <cfRule type="expression" dxfId="32" priority="15">
      <formula>$AM$129=""</formula>
    </cfRule>
  </conditionalFormatting>
  <conditionalFormatting sqref="AM110:AQ111">
    <cfRule type="expression" dxfId="31" priority="14">
      <formula>AND($AM$110="",$B$109&amp;$B$110&amp;$B$111&lt;&gt;"")</formula>
    </cfRule>
  </conditionalFormatting>
  <conditionalFormatting sqref="AM116:AQ117">
    <cfRule type="expression" dxfId="30" priority="13">
      <formula>AND($AM$116="",$B$116&amp;$B$117&lt;&gt;"")</formula>
    </cfRule>
  </conditionalFormatting>
  <conditionalFormatting sqref="AM122:AQ123">
    <cfRule type="expression" dxfId="29" priority="12">
      <formula>AND($AM$122="",$B$121&amp;$B$122&amp;$B$123&lt;&gt;"")</formula>
    </cfRule>
  </conditionalFormatting>
  <conditionalFormatting sqref="AM137:AQ138">
    <cfRule type="expression" dxfId="28" priority="10">
      <formula>$B$137="燃料電池"</formula>
    </cfRule>
    <cfRule type="expression" dxfId="27" priority="11">
      <formula>AND($AM$137="",$B$137&amp;$B$138&lt;&gt;"")</formula>
    </cfRule>
  </conditionalFormatting>
  <conditionalFormatting sqref="G43:V43">
    <cfRule type="expression" dxfId="26" priority="9">
      <formula>AND($G$43="",$G$43&amp;$AA$43&amp;$G$44&amp;$AA$44&amp;$H$45&amp;$K$45&amp;$M$45&amp;$R$45&amp;$Y$45&amp;$H$46&amp;$M$46&amp;$R$46&amp;$AB$46&amp;$AG$46&amp;$AL$46&amp;$H$47&amp;$M$47&amp;$R$47&amp;$G$48&amp;$AA$48&lt;&gt;"")</formula>
    </cfRule>
  </conditionalFormatting>
  <conditionalFormatting sqref="AA44:AQ44">
    <cfRule type="expression" dxfId="25" priority="8">
      <formula>AND(AA44="",$G$43&amp;$AA$43&amp;$G$44&amp;$AA$44&amp;$H$45&amp;$K$45&amp;$M$45&amp;$R$45&amp;$Y$45&amp;$H$46&amp;$M$46&amp;$R$46&amp;$AB$46&amp;$AG$46&amp;$AL$46&amp;$H$47&amp;$M$47&amp;$R$47&amp;$G$48&amp;$AA$48&lt;&gt;"")</formula>
    </cfRule>
  </conditionalFormatting>
  <conditionalFormatting sqref="H45:I45">
    <cfRule type="expression" dxfId="24" priority="7">
      <formula>AND(H45="",$G$43&amp;$AA$43&amp;$G$44&amp;$AA$44&amp;$H$45&amp;$K$45&amp;$M$45&amp;$R$45&amp;$Y$45&amp;$H$46&amp;$M$46&amp;$R$46&amp;$AB$46&amp;$AG$46&amp;$AL$46&amp;$H$47&amp;$M$47&amp;$R$47&amp;$G$48&amp;$AA$48&lt;&gt;"")</formula>
    </cfRule>
  </conditionalFormatting>
  <conditionalFormatting sqref="K45:L45">
    <cfRule type="expression" dxfId="23" priority="6">
      <formula>AND(K45="",$G$43&amp;$AA$43&amp;$G$44&amp;$AA$44&amp;$H$45&amp;$K$45&amp;$M$45&amp;$R$45&amp;$Y$45&amp;$H$46&amp;$M$46&amp;$R$46&amp;$AB$46&amp;$AG$46&amp;$AL$46&amp;$H$47&amp;$M$47&amp;$R$47&amp;$G$48&amp;$AA$48&lt;&gt;"")</formula>
    </cfRule>
  </conditionalFormatting>
  <conditionalFormatting sqref="M45:O45">
    <cfRule type="expression" dxfId="22" priority="5">
      <formula>AND(M45="",$G$43&amp;$AA$43&amp;$G$44&amp;$AA$44&amp;$H$45&amp;$K$45&amp;$M$45&amp;$R$45&amp;$Y$45&amp;$H$46&amp;$M$46&amp;$R$46&amp;$AB$46&amp;$AG$46&amp;$AL$46&amp;$H$47&amp;$M$47&amp;$R$47&amp;$G$48&amp;$AA$48&lt;&gt;"")</formula>
    </cfRule>
  </conditionalFormatting>
  <conditionalFormatting sqref="R45:V45">
    <cfRule type="expression" dxfId="21" priority="4">
      <formula>AND(R45="",$G$43&amp;$AA$43&amp;$G$44&amp;$AA$44&amp;$H$45&amp;$K$45&amp;$M$45&amp;$R$45&amp;$Y$45&amp;$H$46&amp;$M$46&amp;$R$46&amp;$AB$46&amp;$AG$46&amp;$AL$46&amp;$H$47&amp;$M$47&amp;$R$47&amp;$G$48&amp;$AA$48&lt;&gt;"")</formula>
    </cfRule>
  </conditionalFormatting>
  <conditionalFormatting sqref="Y45:AQ45">
    <cfRule type="expression" dxfId="20" priority="3">
      <formula>AND(Y45="",$G$43&amp;$AA$43&amp;$G$44&amp;$AA$44&amp;$H$45&amp;$K$45&amp;$M$45&amp;$R$45&amp;$Y$45&amp;$H$46&amp;$M$46&amp;$R$46&amp;$AB$46&amp;$AG$46&amp;$AL$46&amp;$H$47&amp;$M$47&amp;$R$47&amp;$G$48&amp;$AA$48&lt;&gt;"")</formula>
    </cfRule>
  </conditionalFormatting>
  <conditionalFormatting sqref="G48:X48">
    <cfRule type="expression" dxfId="19" priority="2">
      <formula>AND(G48="",$G$43&amp;$AA$43&amp;$G$44&amp;$AA$44&amp;$H$45&amp;$K$45&amp;$M$45&amp;$R$45&amp;$Y$45&amp;$H$46&amp;$M$46&amp;$R$46&amp;$AB$46&amp;$AG$46&amp;$AL$46&amp;$H$47&amp;$M$47&amp;$R$47&amp;$G$48&amp;$AA$48&lt;&gt;"")</formula>
    </cfRule>
  </conditionalFormatting>
  <conditionalFormatting sqref="AA48:AQ48">
    <cfRule type="expression" dxfId="18" priority="1">
      <formula>AND(AA48="",$G$43&amp;$AA$43&amp;$G$44&amp;$AA$44&amp;$H$45&amp;$K$45&amp;$M$45&amp;$R$45&amp;$Y$45&amp;$H$46&amp;$M$46&amp;$R$46&amp;$AB$46&amp;$AG$46&amp;$AL$46&amp;$H$47&amp;$M$47&amp;$R$47&amp;$G$48&amp;$AA$48&lt;&gt;"")</formula>
    </cfRule>
  </conditionalFormatting>
  <dataValidations count="36">
    <dataValidation imeMode="halfAlpha" allowBlank="1" showInputMessage="1" showErrorMessage="1" sqref="AE23:AQ23"/>
    <dataValidation type="list" allowBlank="1" showInputMessage="1" showErrorMessage="1" sqref="AE10:AQ10">
      <formula1>"有,無"</formula1>
    </dataValidation>
    <dataValidation type="custom" imeMode="disabled" operator="lessThanOrEqual" allowBlank="1" showInputMessage="1" showErrorMessage="1" error="小数点第一位まで、二位以下切捨てで入力して下さい。" sqref="AL18:AN19">
      <formula1>AL18-ROUNDDOWN(AL18,1)=0</formula1>
    </dataValidation>
    <dataValidation type="custom" imeMode="disabled" allowBlank="1" showInputMessage="1" showErrorMessage="1" error="小数点第二位まで、三位以下切上げで入力して下さい。" sqref="M18:R18">
      <formula1>M18-ROUNDDOWN(M18,2)=0</formula1>
    </dataValidation>
    <dataValidation type="custom" imeMode="disabled" allowBlank="1" showInputMessage="1" showErrorMessage="1" error="小数点第一位まで、二位以下切上げで入力して下さい。" sqref="M19:R19">
      <formula1>M19-ROUNDDOWN(M19,2)=0</formula1>
    </dataValidation>
    <dataValidation type="custom" imeMode="disabled" allowBlank="1" showInputMessage="1" showErrorMessage="1" error="小数点第二位まで、三位以下切捨てで入力して下さい。" sqref="J10:N10">
      <formula1>J10-ROUNDDOWN(J10,2)=0</formula1>
    </dataValidation>
    <dataValidation type="textLength" imeMode="disabled" operator="lessThanOrEqual" allowBlank="1" showInputMessage="1" showErrorMessage="1" sqref="K8:L8 K45:L45">
      <formula1>4</formula1>
    </dataValidation>
    <dataValidation type="list" allowBlank="1" showInputMessage="1" showErrorMessage="1" sqref="I23:V23">
      <formula1>INDIRECT("地域"&amp;M9)</formula1>
    </dataValidation>
    <dataValidation type="custom" imeMode="disabled" allowBlank="1" showInputMessage="1" showErrorMessage="1" errorTitle="入力エラー" error="小数点以下は第二位まで、三位以下四捨五入で入力して下さい。" sqref="AK14:AK15">
      <formula1>AK14-ROUNDDOWN(AK14,2)=0</formula1>
    </dataValidation>
    <dataValidation type="list" allowBlank="1" showInputMessage="1" showErrorMessage="1" sqref="W98 W100">
      <formula1>"無,有"</formula1>
    </dataValidation>
    <dataValidation type="list" allowBlank="1" showInputMessage="1" showErrorMessage="1" sqref="AD109:AD111">
      <formula1>"い,ろ,は"</formula1>
    </dataValidation>
    <dataValidation type="list" showInputMessage="1" showErrorMessage="1" sqref="U31 U33:U34 AA112:AA113 T112:T113 B31:B34">
      <formula1>"□,■"</formula1>
    </dataValidation>
    <dataValidation type="list" allowBlank="1" showInputMessage="1" showErrorMessage="1" sqref="B109:B111 B116:B117">
      <formula1>"主たる　居室,その他　居室"</formula1>
    </dataValidation>
    <dataValidation type="list" allowBlank="1" showInputMessage="1" showErrorMessage="1" sqref="B121:B123">
      <formula1>"主たる　居室,全ての　居室"</formula1>
    </dataValidation>
    <dataValidation type="list" allowBlank="1" showInputMessage="1" showErrorMessage="1" sqref="B127:G129">
      <formula1>"ダクト式第一種換気,ダクト式第二種換気,ダクト式第三種換気,壁付け式第一種換気,壁付け式第二種換気,壁付け式第三種換気"</formula1>
    </dataValidation>
    <dataValidation type="list" allowBlank="1" showInputMessage="1" showErrorMessage="1" sqref="B137:G138">
      <formula1>"電気ヒートポンプ給湯機,潜熱回収型ガス給湯機,潜熱回収型石油給湯機,ガスエンジン給湯機,ヒートポンプ・ガス瞬間式併用型給湯機（ハイブリッド給湯機）,燃料電池"</formula1>
    </dataValidation>
    <dataValidation type="list" imeMode="disabled" allowBlank="1" showInputMessage="1" showErrorMessage="1" sqref="Y137:Y138">
      <formula1>"無,有"</formula1>
    </dataValidation>
    <dataValidation type="list" allowBlank="1" showInputMessage="1" showErrorMessage="1" sqref="D123 D121:G122">
      <formula1>"ヒートポンプ式セントラル空調,パネルラジエーター,温水式床暖房,ファンコンベクター,ルームエアコンディショナー付温水床暖房機,その他"</formula1>
    </dataValidation>
    <dataValidation type="custom" imeMode="disabled" allowBlank="1" showInputMessage="1" showErrorMessage="1" error="整数で入力してください。" sqref="AI109:AK111 AJ127:AJ129 AM137:AQ138 AM110:AQ111 AM116:AQ117 AM122:AQ123 AM129:AQ130 V152:AD154">
      <formula1>V109-ROUNDDOWN(V109,0)=0</formula1>
    </dataValidation>
    <dataValidation type="custom" allowBlank="1" showInputMessage="1" showErrorMessage="1" error="整数で入力してください。" sqref="AL130">
      <formula1>AL130-ROUNDDOWN(AL130,0)=0</formula1>
    </dataValidation>
    <dataValidation type="textLength" imeMode="disabled" operator="lessThanOrEqual" allowBlank="1" showInputMessage="1" showErrorMessage="1" sqref="H8:I8 H45:I45">
      <formula1>3</formula1>
    </dataValidation>
    <dataValidation type="list" allowBlank="1" showInputMessage="1" showErrorMessage="1" sqref="W8 W45">
      <formula1>"市,区,町,村"</formula1>
    </dataValidation>
    <dataValidation type="list" allowBlank="1" showInputMessage="1" showErrorMessage="1" sqref="P45 P8:Q8">
      <formula1>"都,道,府,県"</formula1>
    </dataValidation>
    <dataValidation type="list" allowBlank="1" showInputMessage="1" showErrorMessage="1" sqref="D118:I118">
      <formula1>"高効率個別エアコン,ヒートポンプ式セントラル空調"</formula1>
    </dataValidation>
    <dataValidation type="list" allowBlank="1" showInputMessage="1" showErrorMessage="1" sqref="S9">
      <formula1>"A1,A2,A3,A4,A5"</formula1>
    </dataValidation>
    <dataValidation type="list" allowBlank="1" showInputMessage="1" showErrorMessage="1" sqref="M9">
      <formula1>"1,2,3,4,5,6,7,8"</formula1>
    </dataValidation>
    <dataValidation type="list" allowBlank="1" showInputMessage="1" showErrorMessage="1" sqref="G7:O7">
      <formula1>"一次公募,二次公募,三次公募"</formula1>
    </dataValidation>
    <dataValidation type="list" allowBlank="1" showInputMessage="1" showErrorMessage="1" sqref="G9:I9">
      <formula1>"新築,建売,既存戸建の改修"</formula1>
    </dataValidation>
    <dataValidation type="list" allowBlank="1" showInputMessage="1" showErrorMessage="1" sqref="AE9:AQ9">
      <formula1>"ＺＥＨ,Nearly ＺＥＨ,ＺＥＨ Oriented"</formula1>
    </dataValidation>
    <dataValidation type="list" allowBlank="1" showInputMessage="1" showErrorMessage="1" sqref="S10:AA10">
      <formula1>"第一種低層住居専用地域,第二種住居専用地域,第一種中高層住居専用地域,第二種中高層住居専用地域"</formula1>
    </dataValidation>
    <dataValidation imeMode="disabled" allowBlank="1" showInputMessage="1" showErrorMessage="1" sqref="R140 V140:X140 AH62:AK84 AH88:AK90 AJ150 V127:V129 AH93:AK94 AB96:AD96 AM98 V160:X160 G48:X48 AH61 L166 R160 R165 V165:X165 AB127:AB129 Y127:Y129 AF127:AF129 AJ126 AA48:AQ48 Z116:AK117 AD121:AK123 AA37:AQ37 G37:V37 H46:K47 M46:P47 R46:U47 AB46:AE46 AG46:AJ46 AL46:AO46 V138 AE136:AE138 Y136 AB136:AB138 AH136:AH138 V137:X137 V136"/>
    <dataValidation imeMode="hiragana" allowBlank="1" showInputMessage="1" showErrorMessage="1" sqref="R45:V45 H127:M129 B159 L95:L96 E88:AG89 Y45:AQ45 E93:AG94 H137:H138 H116:O117 F96:K96 L62:AG84 E95:E96 M96:AA96 H109:O111 P121:P123 Z34:AO34 G38:AQ38 G43:V44 AA43:AQ44 M45:O45 B152:B154"/>
    <dataValidation type="list" allowBlank="1" showInputMessage="1" showErrorMessage="1" sqref="E10 J11 Z163 O11 T11 AK11 Y9 X11 U163:V163 N121:N123">
      <formula1>"□,■"</formula1>
    </dataValidation>
    <dataValidation type="list" allowBlank="1" showInputMessage="1" showErrorMessage="1" sqref="AO11:AP11">
      <formula1>"5,10"</formula1>
    </dataValidation>
    <dataValidation type="custom" imeMode="disabled" allowBlank="1" showInputMessage="1" showErrorMessage="1" error="小数点第二位まで、三位以下四捨五入で入力して下さい。" sqref="S14:AJ15">
      <formula1>S14-ROUNDDOWN(S14,2)=0</formula1>
    </dataValidation>
    <dataValidation type="custom" imeMode="disabled" allowBlank="1" showInputMessage="1" showErrorMessage="1" sqref="AM83:AP83 AM89:AP89">
      <formula1>AM83-ROUNDDOWN(AM83,0)=0</formula1>
    </dataValidation>
  </dataValidations>
  <printOptions horizontalCentered="1"/>
  <pageMargins left="0.31496062992125984" right="0.31496062992125984" top="0.74803149606299213" bottom="0.74803149606299213" header="0.31496062992125984" footer="0.31496062992125984"/>
  <pageSetup paperSize="9" scale="55" fitToHeight="0" orientation="portrait" r:id="rId1"/>
  <headerFooter alignWithMargins="0">
    <oddHeader>&amp;L申請用&amp;RVERSION 2.0</oddHeader>
  </headerFooter>
  <rowBreaks count="2" manualBreakCount="2">
    <brk id="48" max="55" man="1"/>
    <brk id="100"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50"/>
  <sheetViews>
    <sheetView showGridLines="0" view="pageBreakPreview" zoomScale="70" zoomScaleNormal="70" zoomScaleSheetLayoutView="70" workbookViewId="0">
      <selection activeCell="J13" sqref="J13:P13"/>
    </sheetView>
  </sheetViews>
  <sheetFormatPr defaultRowHeight="13.5" x14ac:dyDescent="0.15"/>
  <cols>
    <col min="1" max="24" width="3.75" style="4" customWidth="1"/>
    <col min="25" max="219" width="9" style="4"/>
    <col min="220" max="243" width="3.75" style="4" customWidth="1"/>
    <col min="244" max="252" width="9" style="4" customWidth="1"/>
    <col min="253" max="253" width="2" style="4" customWidth="1"/>
    <col min="254" max="475" width="9" style="4"/>
    <col min="476" max="499" width="3.75" style="4" customWidth="1"/>
    <col min="500" max="508" width="9" style="4" customWidth="1"/>
    <col min="509" max="509" width="2" style="4" customWidth="1"/>
    <col min="510" max="731" width="9" style="4"/>
    <col min="732" max="755" width="3.75" style="4" customWidth="1"/>
    <col min="756" max="764" width="9" style="4" customWidth="1"/>
    <col min="765" max="765" width="2" style="4" customWidth="1"/>
    <col min="766" max="987" width="9" style="4"/>
    <col min="988" max="1011" width="3.75" style="4" customWidth="1"/>
    <col min="1012" max="1020" width="9" style="4" customWidth="1"/>
    <col min="1021" max="1021" width="2" style="4" customWidth="1"/>
    <col min="1022" max="1243" width="9" style="4"/>
    <col min="1244" max="1267" width="3.75" style="4" customWidth="1"/>
    <col min="1268" max="1276" width="9" style="4" customWidth="1"/>
    <col min="1277" max="1277" width="2" style="4" customWidth="1"/>
    <col min="1278" max="1499" width="9" style="4"/>
    <col min="1500" max="1523" width="3.75" style="4" customWidth="1"/>
    <col min="1524" max="1532" width="9" style="4" customWidth="1"/>
    <col min="1533" max="1533" width="2" style="4" customWidth="1"/>
    <col min="1534" max="1755" width="9" style="4"/>
    <col min="1756" max="1779" width="3.75" style="4" customWidth="1"/>
    <col min="1780" max="1788" width="9" style="4" customWidth="1"/>
    <col min="1789" max="1789" width="2" style="4" customWidth="1"/>
    <col min="1790" max="2011" width="9" style="4"/>
    <col min="2012" max="2035" width="3.75" style="4" customWidth="1"/>
    <col min="2036" max="2044" width="9" style="4" customWidth="1"/>
    <col min="2045" max="2045" width="2" style="4" customWidth="1"/>
    <col min="2046" max="2267" width="9" style="4"/>
    <col min="2268" max="2291" width="3.75" style="4" customWidth="1"/>
    <col min="2292" max="2300" width="9" style="4" customWidth="1"/>
    <col min="2301" max="2301" width="2" style="4" customWidth="1"/>
    <col min="2302" max="2523" width="9" style="4"/>
    <col min="2524" max="2547" width="3.75" style="4" customWidth="1"/>
    <col min="2548" max="2556" width="9" style="4" customWidth="1"/>
    <col min="2557" max="2557" width="2" style="4" customWidth="1"/>
    <col min="2558" max="2779" width="9" style="4"/>
    <col min="2780" max="2803" width="3.75" style="4" customWidth="1"/>
    <col min="2804" max="2812" width="9" style="4" customWidth="1"/>
    <col min="2813" max="2813" width="2" style="4" customWidth="1"/>
    <col min="2814" max="3035" width="9" style="4"/>
    <col min="3036" max="3059" width="3.75" style="4" customWidth="1"/>
    <col min="3060" max="3068" width="9" style="4" customWidth="1"/>
    <col min="3069" max="3069" width="2" style="4" customWidth="1"/>
    <col min="3070" max="3291" width="9" style="4"/>
    <col min="3292" max="3315" width="3.75" style="4" customWidth="1"/>
    <col min="3316" max="3324" width="9" style="4" customWidth="1"/>
    <col min="3325" max="3325" width="2" style="4" customWidth="1"/>
    <col min="3326" max="3547" width="9" style="4"/>
    <col min="3548" max="3571" width="3.75" style="4" customWidth="1"/>
    <col min="3572" max="3580" width="9" style="4" customWidth="1"/>
    <col min="3581" max="3581" width="2" style="4" customWidth="1"/>
    <col min="3582" max="3803" width="9" style="4"/>
    <col min="3804" max="3827" width="3.75" style="4" customWidth="1"/>
    <col min="3828" max="3836" width="9" style="4" customWidth="1"/>
    <col min="3837" max="3837" width="2" style="4" customWidth="1"/>
    <col min="3838" max="4059" width="9" style="4"/>
    <col min="4060" max="4083" width="3.75" style="4" customWidth="1"/>
    <col min="4084" max="4092" width="9" style="4" customWidth="1"/>
    <col min="4093" max="4093" width="2" style="4" customWidth="1"/>
    <col min="4094" max="4315" width="9" style="4"/>
    <col min="4316" max="4339" width="3.75" style="4" customWidth="1"/>
    <col min="4340" max="4348" width="9" style="4" customWidth="1"/>
    <col min="4349" max="4349" width="2" style="4" customWidth="1"/>
    <col min="4350" max="4571" width="9" style="4"/>
    <col min="4572" max="4595" width="3.75" style="4" customWidth="1"/>
    <col min="4596" max="4604" width="9" style="4" customWidth="1"/>
    <col min="4605" max="4605" width="2" style="4" customWidth="1"/>
    <col min="4606" max="4827" width="9" style="4"/>
    <col min="4828" max="4851" width="3.75" style="4" customWidth="1"/>
    <col min="4852" max="4860" width="9" style="4" customWidth="1"/>
    <col min="4861" max="4861" width="2" style="4" customWidth="1"/>
    <col min="4862" max="5083" width="9" style="4"/>
    <col min="5084" max="5107" width="3.75" style="4" customWidth="1"/>
    <col min="5108" max="5116" width="9" style="4" customWidth="1"/>
    <col min="5117" max="5117" width="2" style="4" customWidth="1"/>
    <col min="5118" max="5339" width="9" style="4"/>
    <col min="5340" max="5363" width="3.75" style="4" customWidth="1"/>
    <col min="5364" max="5372" width="9" style="4" customWidth="1"/>
    <col min="5373" max="5373" width="2" style="4" customWidth="1"/>
    <col min="5374" max="5595" width="9" style="4"/>
    <col min="5596" max="5619" width="3.75" style="4" customWidth="1"/>
    <col min="5620" max="5628" width="9" style="4" customWidth="1"/>
    <col min="5629" max="5629" width="2" style="4" customWidth="1"/>
    <col min="5630" max="5851" width="9" style="4"/>
    <col min="5852" max="5875" width="3.75" style="4" customWidth="1"/>
    <col min="5876" max="5884" width="9" style="4" customWidth="1"/>
    <col min="5885" max="5885" width="2" style="4" customWidth="1"/>
    <col min="5886" max="6107" width="9" style="4"/>
    <col min="6108" max="6131" width="3.75" style="4" customWidth="1"/>
    <col min="6132" max="6140" width="9" style="4" customWidth="1"/>
    <col min="6141" max="6141" width="2" style="4" customWidth="1"/>
    <col min="6142" max="6363" width="9" style="4"/>
    <col min="6364" max="6387" width="3.75" style="4" customWidth="1"/>
    <col min="6388" max="6396" width="9" style="4" customWidth="1"/>
    <col min="6397" max="6397" width="2" style="4" customWidth="1"/>
    <col min="6398" max="6619" width="9" style="4"/>
    <col min="6620" max="6643" width="3.75" style="4" customWidth="1"/>
    <col min="6644" max="6652" width="9" style="4" customWidth="1"/>
    <col min="6653" max="6653" width="2" style="4" customWidth="1"/>
    <col min="6654" max="6875" width="9" style="4"/>
    <col min="6876" max="6899" width="3.75" style="4" customWidth="1"/>
    <col min="6900" max="6908" width="9" style="4" customWidth="1"/>
    <col min="6909" max="6909" width="2" style="4" customWidth="1"/>
    <col min="6910" max="7131" width="9" style="4"/>
    <col min="7132" max="7155" width="3.75" style="4" customWidth="1"/>
    <col min="7156" max="7164" width="9" style="4" customWidth="1"/>
    <col min="7165" max="7165" width="2" style="4" customWidth="1"/>
    <col min="7166" max="7387" width="9" style="4"/>
    <col min="7388" max="7411" width="3.75" style="4" customWidth="1"/>
    <col min="7412" max="7420" width="9" style="4" customWidth="1"/>
    <col min="7421" max="7421" width="2" style="4" customWidth="1"/>
    <col min="7422" max="7643" width="9" style="4"/>
    <col min="7644" max="7667" width="3.75" style="4" customWidth="1"/>
    <col min="7668" max="7676" width="9" style="4" customWidth="1"/>
    <col min="7677" max="7677" width="2" style="4" customWidth="1"/>
    <col min="7678" max="7899" width="9" style="4"/>
    <col min="7900" max="7923" width="3.75" style="4" customWidth="1"/>
    <col min="7924" max="7932" width="9" style="4" customWidth="1"/>
    <col min="7933" max="7933" width="2" style="4" customWidth="1"/>
    <col min="7934" max="8155" width="9" style="4"/>
    <col min="8156" max="8179" width="3.75" style="4" customWidth="1"/>
    <col min="8180" max="8188" width="9" style="4" customWidth="1"/>
    <col min="8189" max="8189" width="2" style="4" customWidth="1"/>
    <col min="8190" max="8411" width="9" style="4"/>
    <col min="8412" max="8435" width="3.75" style="4" customWidth="1"/>
    <col min="8436" max="8444" width="9" style="4" customWidth="1"/>
    <col min="8445" max="8445" width="2" style="4" customWidth="1"/>
    <col min="8446" max="8667" width="9" style="4"/>
    <col min="8668" max="8691" width="3.75" style="4" customWidth="1"/>
    <col min="8692" max="8700" width="9" style="4" customWidth="1"/>
    <col min="8701" max="8701" width="2" style="4" customWidth="1"/>
    <col min="8702" max="8923" width="9" style="4"/>
    <col min="8924" max="8947" width="3.75" style="4" customWidth="1"/>
    <col min="8948" max="8956" width="9" style="4" customWidth="1"/>
    <col min="8957" max="8957" width="2" style="4" customWidth="1"/>
    <col min="8958" max="9179" width="9" style="4"/>
    <col min="9180" max="9203" width="3.75" style="4" customWidth="1"/>
    <col min="9204" max="9212" width="9" style="4" customWidth="1"/>
    <col min="9213" max="9213" width="2" style="4" customWidth="1"/>
    <col min="9214" max="9435" width="9" style="4"/>
    <col min="9436" max="9459" width="3.75" style="4" customWidth="1"/>
    <col min="9460" max="9468" width="9" style="4" customWidth="1"/>
    <col min="9469" max="9469" width="2" style="4" customWidth="1"/>
    <col min="9470" max="9691" width="9" style="4"/>
    <col min="9692" max="9715" width="3.75" style="4" customWidth="1"/>
    <col min="9716" max="9724" width="9" style="4" customWidth="1"/>
    <col min="9725" max="9725" width="2" style="4" customWidth="1"/>
    <col min="9726" max="9947" width="9" style="4"/>
    <col min="9948" max="9971" width="3.75" style="4" customWidth="1"/>
    <col min="9972" max="9980" width="9" style="4" customWidth="1"/>
    <col min="9981" max="9981" width="2" style="4" customWidth="1"/>
    <col min="9982" max="10203" width="9" style="4"/>
    <col min="10204" max="10227" width="3.75" style="4" customWidth="1"/>
    <col min="10228" max="10236" width="9" style="4" customWidth="1"/>
    <col min="10237" max="10237" width="2" style="4" customWidth="1"/>
    <col min="10238" max="10459" width="9" style="4"/>
    <col min="10460" max="10483" width="3.75" style="4" customWidth="1"/>
    <col min="10484" max="10492" width="9" style="4" customWidth="1"/>
    <col min="10493" max="10493" width="2" style="4" customWidth="1"/>
    <col min="10494" max="10715" width="9" style="4"/>
    <col min="10716" max="10739" width="3.75" style="4" customWidth="1"/>
    <col min="10740" max="10748" width="9" style="4" customWidth="1"/>
    <col min="10749" max="10749" width="2" style="4" customWidth="1"/>
    <col min="10750" max="10971" width="9" style="4"/>
    <col min="10972" max="10995" width="3.75" style="4" customWidth="1"/>
    <col min="10996" max="11004" width="9" style="4" customWidth="1"/>
    <col min="11005" max="11005" width="2" style="4" customWidth="1"/>
    <col min="11006" max="11227" width="9" style="4"/>
    <col min="11228" max="11251" width="3.75" style="4" customWidth="1"/>
    <col min="11252" max="11260" width="9" style="4" customWidth="1"/>
    <col min="11261" max="11261" width="2" style="4" customWidth="1"/>
    <col min="11262" max="11483" width="9" style="4"/>
    <col min="11484" max="11507" width="3.75" style="4" customWidth="1"/>
    <col min="11508" max="11516" width="9" style="4" customWidth="1"/>
    <col min="11517" max="11517" width="2" style="4" customWidth="1"/>
    <col min="11518" max="11739" width="9" style="4"/>
    <col min="11740" max="11763" width="3.75" style="4" customWidth="1"/>
    <col min="11764" max="11772" width="9" style="4" customWidth="1"/>
    <col min="11773" max="11773" width="2" style="4" customWidth="1"/>
    <col min="11774" max="11995" width="9" style="4"/>
    <col min="11996" max="12019" width="3.75" style="4" customWidth="1"/>
    <col min="12020" max="12028" width="9" style="4" customWidth="1"/>
    <col min="12029" max="12029" width="2" style="4" customWidth="1"/>
    <col min="12030" max="12251" width="9" style="4"/>
    <col min="12252" max="12275" width="3.75" style="4" customWidth="1"/>
    <col min="12276" max="12284" width="9" style="4" customWidth="1"/>
    <col min="12285" max="12285" width="2" style="4" customWidth="1"/>
    <col min="12286" max="12507" width="9" style="4"/>
    <col min="12508" max="12531" width="3.75" style="4" customWidth="1"/>
    <col min="12532" max="12540" width="9" style="4" customWidth="1"/>
    <col min="12541" max="12541" width="2" style="4" customWidth="1"/>
    <col min="12542" max="12763" width="9" style="4"/>
    <col min="12764" max="12787" width="3.75" style="4" customWidth="1"/>
    <col min="12788" max="12796" width="9" style="4" customWidth="1"/>
    <col min="12797" max="12797" width="2" style="4" customWidth="1"/>
    <col min="12798" max="13019" width="9" style="4"/>
    <col min="13020" max="13043" width="3.75" style="4" customWidth="1"/>
    <col min="13044" max="13052" width="9" style="4" customWidth="1"/>
    <col min="13053" max="13053" width="2" style="4" customWidth="1"/>
    <col min="13054" max="13275" width="9" style="4"/>
    <col min="13276" max="13299" width="3.75" style="4" customWidth="1"/>
    <col min="13300" max="13308" width="9" style="4" customWidth="1"/>
    <col min="13309" max="13309" width="2" style="4" customWidth="1"/>
    <col min="13310" max="13531" width="9" style="4"/>
    <col min="13532" max="13555" width="3.75" style="4" customWidth="1"/>
    <col min="13556" max="13564" width="9" style="4" customWidth="1"/>
    <col min="13565" max="13565" width="2" style="4" customWidth="1"/>
    <col min="13566" max="13787" width="9" style="4"/>
    <col min="13788" max="13811" width="3.75" style="4" customWidth="1"/>
    <col min="13812" max="13820" width="9" style="4" customWidth="1"/>
    <col min="13821" max="13821" width="2" style="4" customWidth="1"/>
    <col min="13822" max="14043" width="9" style="4"/>
    <col min="14044" max="14067" width="3.75" style="4" customWidth="1"/>
    <col min="14068" max="14076" width="9" style="4" customWidth="1"/>
    <col min="14077" max="14077" width="2" style="4" customWidth="1"/>
    <col min="14078" max="14299" width="9" style="4"/>
    <col min="14300" max="14323" width="3.75" style="4" customWidth="1"/>
    <col min="14324" max="14332" width="9" style="4" customWidth="1"/>
    <col min="14333" max="14333" width="2" style="4" customWidth="1"/>
    <col min="14334" max="14555" width="9" style="4"/>
    <col min="14556" max="14579" width="3.75" style="4" customWidth="1"/>
    <col min="14580" max="14588" width="9" style="4" customWidth="1"/>
    <col min="14589" max="14589" width="2" style="4" customWidth="1"/>
    <col min="14590" max="14811" width="9" style="4"/>
    <col min="14812" max="14835" width="3.75" style="4" customWidth="1"/>
    <col min="14836" max="14844" width="9" style="4" customWidth="1"/>
    <col min="14845" max="14845" width="2" style="4" customWidth="1"/>
    <col min="14846" max="15067" width="9" style="4"/>
    <col min="15068" max="15091" width="3.75" style="4" customWidth="1"/>
    <col min="15092" max="15100" width="9" style="4" customWidth="1"/>
    <col min="15101" max="15101" width="2" style="4" customWidth="1"/>
    <col min="15102" max="15323" width="9" style="4"/>
    <col min="15324" max="15347" width="3.75" style="4" customWidth="1"/>
    <col min="15348" max="15356" width="9" style="4" customWidth="1"/>
    <col min="15357" max="15357" width="2" style="4" customWidth="1"/>
    <col min="15358" max="15579" width="9" style="4"/>
    <col min="15580" max="15603" width="3.75" style="4" customWidth="1"/>
    <col min="15604" max="15612" width="9" style="4" customWidth="1"/>
    <col min="15613" max="15613" width="2" style="4" customWidth="1"/>
    <col min="15614" max="15835" width="9" style="4"/>
    <col min="15836" max="15859" width="3.75" style="4" customWidth="1"/>
    <col min="15860" max="15868" width="9" style="4" customWidth="1"/>
    <col min="15869" max="15869" width="2" style="4" customWidth="1"/>
    <col min="15870" max="16091" width="9" style="4"/>
    <col min="16092" max="16115" width="3.75" style="4" customWidth="1"/>
    <col min="16116" max="16124" width="9" style="4" customWidth="1"/>
    <col min="16125" max="16125" width="2" style="4" customWidth="1"/>
    <col min="16126" max="16384" width="9" style="4"/>
  </cols>
  <sheetData>
    <row r="1" spans="1:24" ht="24.95" customHeight="1" x14ac:dyDescent="0.15">
      <c r="A1" s="347"/>
      <c r="B1" s="347"/>
      <c r="C1" s="347"/>
      <c r="D1" s="347"/>
      <c r="E1" s="347"/>
      <c r="F1" s="347"/>
      <c r="G1" s="347"/>
      <c r="H1" s="347"/>
      <c r="I1" s="347"/>
      <c r="J1" s="347"/>
      <c r="K1" s="347"/>
      <c r="L1" s="347"/>
      <c r="M1" s="347"/>
      <c r="N1" s="347"/>
      <c r="O1" s="348"/>
      <c r="P1" s="964" t="s">
        <v>496</v>
      </c>
      <c r="Q1" s="965"/>
      <c r="R1" s="965"/>
      <c r="S1" s="965"/>
      <c r="T1" s="965"/>
      <c r="U1" s="965"/>
      <c r="V1" s="965"/>
      <c r="W1" s="966"/>
      <c r="X1" s="344"/>
    </row>
    <row r="2" spans="1:24" ht="15" customHeight="1" x14ac:dyDescent="0.15">
      <c r="A2" s="967" t="s">
        <v>502</v>
      </c>
      <c r="B2" s="967"/>
      <c r="C2" s="967"/>
      <c r="D2" s="967"/>
      <c r="E2" s="967"/>
      <c r="F2" s="967"/>
      <c r="G2" s="967"/>
      <c r="H2" s="967"/>
      <c r="I2" s="967"/>
      <c r="J2" s="967"/>
      <c r="K2" s="967"/>
      <c r="L2" s="967"/>
      <c r="M2" s="967"/>
      <c r="N2" s="967"/>
      <c r="O2" s="967"/>
      <c r="P2" s="967"/>
      <c r="Q2" s="967"/>
      <c r="R2" s="967"/>
      <c r="S2" s="967"/>
      <c r="T2" s="967"/>
      <c r="U2" s="967"/>
      <c r="V2" s="967"/>
      <c r="W2" s="967"/>
      <c r="X2" s="1"/>
    </row>
    <row r="3" spans="1:24" ht="18" customHeight="1" x14ac:dyDescent="0.15">
      <c r="A3" s="349"/>
      <c r="B3" s="349"/>
      <c r="C3" s="349"/>
      <c r="D3" s="349"/>
      <c r="E3" s="349"/>
      <c r="F3" s="349"/>
      <c r="G3" s="349"/>
      <c r="H3" s="349"/>
      <c r="I3" s="349"/>
      <c r="J3" s="349"/>
      <c r="K3" s="349"/>
      <c r="L3" s="349"/>
      <c r="M3" s="349"/>
      <c r="N3" s="349"/>
      <c r="O3" s="349"/>
      <c r="P3" s="349"/>
      <c r="Q3" s="969"/>
      <c r="R3" s="969"/>
      <c r="S3" s="969"/>
      <c r="T3" s="969"/>
      <c r="U3" s="969"/>
      <c r="V3" s="969"/>
      <c r="W3" s="969"/>
      <c r="X3" s="1"/>
    </row>
    <row r="4" spans="1:24" ht="10.5" customHeight="1" x14ac:dyDescent="0.15">
      <c r="A4" s="349"/>
      <c r="B4" s="349"/>
      <c r="C4" s="349"/>
      <c r="D4" s="349"/>
      <c r="E4" s="349"/>
      <c r="F4" s="349"/>
      <c r="G4" s="349"/>
      <c r="H4" s="349"/>
      <c r="I4" s="349"/>
      <c r="J4" s="349"/>
      <c r="K4" s="349"/>
      <c r="L4" s="349"/>
      <c r="M4" s="349"/>
      <c r="N4" s="349"/>
      <c r="O4" s="349"/>
      <c r="P4" s="349"/>
      <c r="Q4" s="349"/>
      <c r="R4" s="349"/>
      <c r="S4" s="349"/>
      <c r="T4" s="350"/>
      <c r="U4" s="350"/>
      <c r="V4" s="402"/>
      <c r="W4" s="402"/>
      <c r="X4" s="1"/>
    </row>
    <row r="5" spans="1:24" ht="25.5" customHeight="1" x14ac:dyDescent="0.15">
      <c r="A5" s="968" t="s">
        <v>445</v>
      </c>
      <c r="B5" s="968"/>
      <c r="C5" s="968"/>
      <c r="D5" s="968"/>
      <c r="E5" s="968"/>
      <c r="F5" s="968"/>
      <c r="G5" s="968"/>
      <c r="H5" s="968"/>
      <c r="I5" s="968"/>
      <c r="J5" s="968"/>
      <c r="K5" s="968"/>
      <c r="L5" s="968"/>
      <c r="M5" s="968"/>
      <c r="N5" s="968"/>
      <c r="O5" s="968"/>
      <c r="P5" s="968"/>
      <c r="Q5" s="968"/>
      <c r="R5" s="968"/>
      <c r="S5" s="968"/>
      <c r="T5" s="968"/>
      <c r="U5" s="968"/>
      <c r="V5" s="968"/>
      <c r="W5" s="968"/>
      <c r="X5" s="1"/>
    </row>
    <row r="6" spans="1:24" ht="18" customHeight="1" x14ac:dyDescent="0.15">
      <c r="A6" s="351" t="s">
        <v>446</v>
      </c>
      <c r="B6" s="349"/>
      <c r="C6" s="349"/>
      <c r="D6" s="349"/>
      <c r="E6" s="349"/>
      <c r="F6" s="349"/>
      <c r="G6" s="349"/>
      <c r="H6" s="349"/>
      <c r="I6" s="349"/>
      <c r="J6" s="349"/>
      <c r="K6" s="349"/>
      <c r="L6" s="349"/>
      <c r="M6" s="349"/>
      <c r="N6" s="349"/>
      <c r="O6" s="349"/>
      <c r="P6" s="349"/>
      <c r="Q6" s="352"/>
      <c r="R6" s="352"/>
      <c r="S6" s="353"/>
      <c r="T6" s="354"/>
      <c r="U6" s="352"/>
      <c r="V6" s="352"/>
      <c r="W6" s="352"/>
      <c r="X6" s="1"/>
    </row>
    <row r="7" spans="1:24" ht="18.75" customHeight="1" thickBot="1" x14ac:dyDescent="0.2">
      <c r="A7" s="347"/>
      <c r="B7" s="349" t="s">
        <v>447</v>
      </c>
      <c r="C7" s="355"/>
      <c r="D7" s="355"/>
      <c r="E7" s="355"/>
      <c r="F7" s="349"/>
      <c r="G7" s="349"/>
      <c r="H7" s="349"/>
      <c r="I7" s="349"/>
      <c r="J7" s="356"/>
      <c r="K7" s="356"/>
      <c r="L7" s="356"/>
      <c r="M7" s="356"/>
      <c r="N7" s="356"/>
      <c r="O7" s="356"/>
      <c r="P7" s="356"/>
      <c r="Q7" s="352"/>
      <c r="R7" s="352"/>
      <c r="S7" s="353"/>
      <c r="T7" s="354"/>
      <c r="U7" s="352"/>
      <c r="V7" s="352"/>
      <c r="W7" s="352"/>
      <c r="X7" s="1"/>
    </row>
    <row r="8" spans="1:24" ht="30" customHeight="1" thickBot="1" x14ac:dyDescent="0.2">
      <c r="A8" s="355"/>
      <c r="B8" s="939" t="s">
        <v>448</v>
      </c>
      <c r="C8" s="940"/>
      <c r="D8" s="940"/>
      <c r="E8" s="940"/>
      <c r="F8" s="940"/>
      <c r="G8" s="940"/>
      <c r="H8" s="940"/>
      <c r="I8" s="941"/>
      <c r="J8" s="926">
        <v>700000</v>
      </c>
      <c r="K8" s="927"/>
      <c r="L8" s="927"/>
      <c r="M8" s="927"/>
      <c r="N8" s="927"/>
      <c r="O8" s="927"/>
      <c r="P8" s="928"/>
      <c r="Q8" s="353" t="s">
        <v>280</v>
      </c>
      <c r="R8" s="929" t="s">
        <v>449</v>
      </c>
      <c r="S8" s="929"/>
      <c r="T8" s="929"/>
      <c r="U8" s="929"/>
      <c r="V8" s="929"/>
      <c r="W8" s="929"/>
      <c r="X8" s="1"/>
    </row>
    <row r="9" spans="1:24" s="1" customFormat="1" ht="15" customHeight="1" x14ac:dyDescent="0.15">
      <c r="A9" s="357"/>
      <c r="B9" s="358"/>
      <c r="C9" s="358"/>
      <c r="D9" s="358"/>
      <c r="E9" s="358"/>
      <c r="F9" s="358"/>
      <c r="G9" s="358"/>
      <c r="H9" s="358"/>
      <c r="I9" s="358"/>
      <c r="J9" s="345"/>
      <c r="K9" s="345"/>
      <c r="L9" s="345"/>
      <c r="M9" s="345"/>
      <c r="N9" s="345"/>
      <c r="O9" s="345"/>
      <c r="P9" s="345"/>
      <c r="Q9" s="359"/>
      <c r="R9" s="360"/>
      <c r="S9" s="360"/>
      <c r="T9" s="360"/>
      <c r="U9" s="360"/>
      <c r="V9" s="360"/>
      <c r="W9" s="360"/>
    </row>
    <row r="10" spans="1:24" ht="19.5" customHeight="1" x14ac:dyDescent="0.15">
      <c r="A10" s="351" t="s">
        <v>450</v>
      </c>
      <c r="B10" s="361"/>
      <c r="C10" s="361"/>
      <c r="D10" s="361"/>
      <c r="E10" s="361"/>
      <c r="F10" s="361"/>
      <c r="G10" s="349"/>
      <c r="H10" s="362"/>
      <c r="I10" s="362"/>
      <c r="J10" s="362"/>
      <c r="K10" s="349"/>
      <c r="L10" s="349"/>
      <c r="M10" s="349"/>
      <c r="N10" s="349"/>
      <c r="O10" s="349"/>
      <c r="P10" s="349"/>
      <c r="Q10" s="349"/>
      <c r="R10" s="349"/>
      <c r="S10" s="349"/>
      <c r="T10" s="349"/>
      <c r="U10" s="349"/>
      <c r="V10" s="349"/>
      <c r="W10" s="349"/>
      <c r="X10" s="1"/>
    </row>
    <row r="11" spans="1:24" ht="21" customHeight="1" x14ac:dyDescent="0.15">
      <c r="A11" s="349" t="s">
        <v>392</v>
      </c>
      <c r="B11" s="349"/>
      <c r="C11" s="349"/>
      <c r="D11" s="349"/>
      <c r="E11" s="349"/>
      <c r="F11" s="349"/>
      <c r="G11" s="349"/>
      <c r="H11" s="349"/>
      <c r="I11" s="349"/>
      <c r="J11" s="349"/>
      <c r="K11" s="349"/>
      <c r="L11" s="349"/>
      <c r="M11" s="349"/>
      <c r="N11" s="349"/>
      <c r="O11" s="349"/>
      <c r="P11" s="349"/>
      <c r="Q11" s="349"/>
      <c r="R11" s="349"/>
      <c r="S11" s="363"/>
      <c r="T11" s="349"/>
      <c r="U11" s="349"/>
      <c r="V11" s="349"/>
      <c r="W11" s="349"/>
      <c r="X11" s="1"/>
    </row>
    <row r="12" spans="1:24" ht="29.1" customHeight="1" x14ac:dyDescent="0.15">
      <c r="A12" s="349"/>
      <c r="B12" s="349"/>
      <c r="C12" s="349"/>
      <c r="D12" s="951" t="s">
        <v>487</v>
      </c>
      <c r="E12" s="951"/>
      <c r="F12" s="951"/>
      <c r="G12" s="951"/>
      <c r="H12" s="951"/>
      <c r="I12" s="951"/>
      <c r="J12" s="961" t="s">
        <v>191</v>
      </c>
      <c r="K12" s="962"/>
      <c r="L12" s="364"/>
      <c r="M12" s="364"/>
      <c r="N12" s="364"/>
      <c r="O12" s="364"/>
      <c r="P12" s="364"/>
      <c r="Q12" s="364"/>
      <c r="R12" s="364"/>
      <c r="S12" s="363"/>
      <c r="T12" s="349"/>
      <c r="U12" s="349"/>
      <c r="V12" s="349"/>
      <c r="W12" s="349"/>
      <c r="X12" s="1"/>
    </row>
    <row r="13" spans="1:24" ht="29.1" customHeight="1" x14ac:dyDescent="0.15">
      <c r="A13" s="349"/>
      <c r="B13" s="365"/>
      <c r="C13" s="365"/>
      <c r="D13" s="951" t="s">
        <v>295</v>
      </c>
      <c r="E13" s="951"/>
      <c r="F13" s="951"/>
      <c r="G13" s="951"/>
      <c r="H13" s="951"/>
      <c r="I13" s="951"/>
      <c r="J13" s="963"/>
      <c r="K13" s="963"/>
      <c r="L13" s="963"/>
      <c r="M13" s="963"/>
      <c r="N13" s="963"/>
      <c r="O13" s="963"/>
      <c r="P13" s="963"/>
      <c r="Q13" s="349"/>
      <c r="R13" s="349"/>
      <c r="S13" s="349"/>
      <c r="T13" s="349"/>
      <c r="U13" s="349"/>
      <c r="V13" s="349"/>
      <c r="W13" s="349"/>
    </row>
    <row r="14" spans="1:24" ht="29.1" customHeight="1" x14ac:dyDescent="0.15">
      <c r="A14" s="349"/>
      <c r="B14" s="365"/>
      <c r="C14" s="365"/>
      <c r="D14" s="951" t="s">
        <v>393</v>
      </c>
      <c r="E14" s="951"/>
      <c r="F14" s="951"/>
      <c r="G14" s="951"/>
      <c r="H14" s="951"/>
      <c r="I14" s="951"/>
      <c r="J14" s="963"/>
      <c r="K14" s="963"/>
      <c r="L14" s="963"/>
      <c r="M14" s="963"/>
      <c r="N14" s="963"/>
      <c r="O14" s="963"/>
      <c r="P14" s="963"/>
      <c r="Q14" s="349"/>
      <c r="R14" s="349"/>
      <c r="S14" s="349"/>
      <c r="T14" s="349"/>
      <c r="U14" s="349"/>
      <c r="V14" s="349"/>
      <c r="W14" s="349"/>
    </row>
    <row r="15" spans="1:24" ht="29.1" customHeight="1" x14ac:dyDescent="0.15">
      <c r="A15" s="349"/>
      <c r="B15" s="365"/>
      <c r="C15" s="365"/>
      <c r="D15" s="951" t="s">
        <v>394</v>
      </c>
      <c r="E15" s="951"/>
      <c r="F15" s="951"/>
      <c r="G15" s="951"/>
      <c r="H15" s="951"/>
      <c r="I15" s="951"/>
      <c r="J15" s="959"/>
      <c r="K15" s="959"/>
      <c r="L15" s="959"/>
      <c r="M15" s="959"/>
      <c r="N15" s="959"/>
      <c r="O15" s="959"/>
      <c r="P15" s="960"/>
      <c r="Q15" s="954" t="s">
        <v>451</v>
      </c>
      <c r="R15" s="955"/>
      <c r="S15" s="363"/>
      <c r="T15" s="349"/>
      <c r="U15" s="349"/>
      <c r="V15" s="349"/>
      <c r="W15" s="349"/>
    </row>
    <row r="16" spans="1:24" ht="29.1" customHeight="1" x14ac:dyDescent="0.15">
      <c r="A16" s="349"/>
      <c r="B16" s="365"/>
      <c r="C16" s="365"/>
      <c r="D16" s="951" t="s">
        <v>395</v>
      </c>
      <c r="E16" s="951"/>
      <c r="F16" s="951"/>
      <c r="G16" s="951"/>
      <c r="H16" s="951"/>
      <c r="I16" s="951"/>
      <c r="J16" s="959"/>
      <c r="K16" s="959"/>
      <c r="L16" s="959"/>
      <c r="M16" s="959"/>
      <c r="N16" s="959"/>
      <c r="O16" s="959"/>
      <c r="P16" s="960"/>
      <c r="Q16" s="403" t="s">
        <v>467</v>
      </c>
      <c r="R16" s="407"/>
      <c r="S16" s="363"/>
      <c r="T16" s="349"/>
      <c r="U16" s="349"/>
      <c r="V16" s="349"/>
      <c r="W16" s="349"/>
    </row>
    <row r="17" spans="1:29" ht="29.1" customHeight="1" x14ac:dyDescent="0.15">
      <c r="A17" s="349"/>
      <c r="B17" s="365"/>
      <c r="C17" s="365"/>
      <c r="D17" s="951" t="s">
        <v>396</v>
      </c>
      <c r="E17" s="951"/>
      <c r="F17" s="951"/>
      <c r="G17" s="951"/>
      <c r="H17" s="951"/>
      <c r="I17" s="951"/>
      <c r="J17" s="957"/>
      <c r="K17" s="957"/>
      <c r="L17" s="957"/>
      <c r="M17" s="957"/>
      <c r="N17" s="957"/>
      <c r="O17" s="957"/>
      <c r="P17" s="958"/>
      <c r="Q17" s="403" t="s">
        <v>3</v>
      </c>
      <c r="R17" s="406" t="s">
        <v>465</v>
      </c>
      <c r="S17" s="948" t="str">
        <f>IF(J17="","",IF(J17&gt;=15,TEXT("180000","#,##,0"),IF(J17&gt;=14,TEXT("168000","#,##,0"),IF(J17&gt;=13,TEXT("156000","#,##,0"),IF(J17&gt;=12,TEXT("144000","#,##,0"),IF(J17&gt;=11,TEXT("132000","#,##,0"),TEXT("120000","#,##,0")))))))</f>
        <v/>
      </c>
      <c r="T17" s="949"/>
      <c r="U17" s="950"/>
      <c r="V17" s="404" t="s">
        <v>468</v>
      </c>
      <c r="W17" s="349"/>
      <c r="AC17" s="405"/>
    </row>
    <row r="18" spans="1:29" ht="29.1" customHeight="1" x14ac:dyDescent="0.15">
      <c r="A18" s="349"/>
      <c r="B18" s="365"/>
      <c r="C18" s="365"/>
      <c r="D18" s="951" t="s">
        <v>452</v>
      </c>
      <c r="E18" s="951"/>
      <c r="F18" s="951"/>
      <c r="G18" s="951"/>
      <c r="H18" s="951"/>
      <c r="I18" s="951"/>
      <c r="J18" s="957"/>
      <c r="K18" s="957"/>
      <c r="L18" s="957"/>
      <c r="M18" s="957"/>
      <c r="N18" s="957"/>
      <c r="O18" s="957"/>
      <c r="P18" s="958"/>
      <c r="Q18" s="954"/>
      <c r="R18" s="955"/>
      <c r="S18" s="363"/>
      <c r="T18" s="349"/>
      <c r="U18" s="349"/>
      <c r="V18" s="349"/>
      <c r="W18" s="349"/>
    </row>
    <row r="19" spans="1:29" ht="29.1" customHeight="1" x14ac:dyDescent="0.15">
      <c r="A19" s="349"/>
      <c r="B19" s="365"/>
      <c r="C19" s="365"/>
      <c r="D19" s="951" t="s">
        <v>397</v>
      </c>
      <c r="E19" s="951"/>
      <c r="F19" s="951"/>
      <c r="G19" s="951"/>
      <c r="H19" s="951"/>
      <c r="I19" s="951"/>
      <c r="J19" s="952"/>
      <c r="K19" s="952"/>
      <c r="L19" s="952"/>
      <c r="M19" s="952"/>
      <c r="N19" s="952"/>
      <c r="O19" s="952"/>
      <c r="P19" s="953"/>
      <c r="Q19" s="954" t="s">
        <v>453</v>
      </c>
      <c r="R19" s="955"/>
      <c r="S19" s="363"/>
      <c r="T19" s="349"/>
      <c r="U19" s="349"/>
      <c r="V19" s="349"/>
      <c r="W19" s="349"/>
    </row>
    <row r="20" spans="1:29" ht="29.1" customHeight="1" x14ac:dyDescent="0.15">
      <c r="A20" s="349"/>
      <c r="B20" s="365"/>
      <c r="C20" s="365"/>
      <c r="D20" s="956" t="s">
        <v>398</v>
      </c>
      <c r="E20" s="956"/>
      <c r="F20" s="956"/>
      <c r="G20" s="956"/>
      <c r="H20" s="956"/>
      <c r="I20" s="956"/>
      <c r="J20" s="936" t="str">
        <f>IF(OR(J16="",J17="",J18=""),"",IF(J17&gt;=15,180000,IF(J17&gt;=14,168000,IF(J17&gt;=13,156000,IF(J17&gt;=12,144000,IF(J17&gt;=11,132000,120000)))))*J16+(IF(J18="ハイブリッド",J19,0)*10000))</f>
        <v/>
      </c>
      <c r="K20" s="936"/>
      <c r="L20" s="936"/>
      <c r="M20" s="936"/>
      <c r="N20" s="936"/>
      <c r="O20" s="936"/>
      <c r="P20" s="937"/>
      <c r="Q20" s="403" t="s">
        <v>469</v>
      </c>
      <c r="R20" s="407"/>
      <c r="S20" s="363"/>
      <c r="T20" s="349"/>
      <c r="U20" s="349"/>
      <c r="V20" s="349"/>
      <c r="W20" s="349"/>
    </row>
    <row r="21" spans="1:29" ht="12.75" customHeight="1" x14ac:dyDescent="0.15">
      <c r="A21" s="361"/>
      <c r="B21" s="361"/>
      <c r="C21" s="361"/>
      <c r="D21" s="361"/>
      <c r="E21" s="361"/>
      <c r="F21" s="361"/>
      <c r="G21" s="349"/>
      <c r="H21" s="362"/>
      <c r="I21" s="362"/>
      <c r="J21" s="346"/>
      <c r="K21" s="366"/>
      <c r="L21" s="364"/>
      <c r="M21" s="364"/>
      <c r="N21" s="364"/>
      <c r="O21" s="364"/>
      <c r="P21" s="364"/>
      <c r="Q21" s="364"/>
      <c r="R21" s="364"/>
      <c r="S21" s="363"/>
      <c r="T21" s="349"/>
      <c r="U21" s="349"/>
      <c r="V21" s="349"/>
      <c r="W21" s="349"/>
    </row>
    <row r="22" spans="1:29" ht="21" customHeight="1" x14ac:dyDescent="0.15">
      <c r="A22" s="349" t="s">
        <v>399</v>
      </c>
      <c r="B22" s="361"/>
      <c r="C22" s="361"/>
      <c r="D22" s="361"/>
      <c r="E22" s="361"/>
      <c r="F22" s="361"/>
      <c r="G22" s="349"/>
      <c r="H22" s="362"/>
      <c r="I22" s="362"/>
      <c r="J22" s="364"/>
      <c r="K22" s="366"/>
      <c r="L22" s="364"/>
      <c r="M22" s="364"/>
      <c r="N22" s="364"/>
      <c r="O22" s="364"/>
      <c r="P22" s="364"/>
      <c r="Q22" s="364"/>
      <c r="R22" s="364"/>
      <c r="S22" s="363"/>
      <c r="T22" s="349"/>
      <c r="U22" s="349"/>
      <c r="V22" s="349"/>
      <c r="W22" s="349"/>
    </row>
    <row r="23" spans="1:29" ht="24.95" customHeight="1" x14ac:dyDescent="0.15">
      <c r="A23" s="349"/>
      <c r="B23" s="365"/>
      <c r="C23" s="365"/>
      <c r="D23" s="942" t="s">
        <v>400</v>
      </c>
      <c r="E23" s="943"/>
      <c r="F23" s="943"/>
      <c r="G23" s="943"/>
      <c r="H23" s="943"/>
      <c r="I23" s="944"/>
      <c r="J23" s="945">
        <f>'定型様式３－２　蓄電システム見積書'!T31</f>
        <v>0</v>
      </c>
      <c r="K23" s="946"/>
      <c r="L23" s="946"/>
      <c r="M23" s="946"/>
      <c r="N23" s="946"/>
      <c r="O23" s="946"/>
      <c r="P23" s="947"/>
      <c r="Q23" s="367" t="s">
        <v>280</v>
      </c>
      <c r="R23" s="938" t="s">
        <v>454</v>
      </c>
      <c r="S23" s="938"/>
      <c r="T23" s="938"/>
      <c r="U23" s="938"/>
      <c r="V23" s="938"/>
      <c r="W23" s="938"/>
    </row>
    <row r="24" spans="1:29" s="303" customFormat="1" ht="15.75" customHeight="1" x14ac:dyDescent="0.15">
      <c r="A24" s="355"/>
      <c r="B24" s="368"/>
      <c r="C24" s="368"/>
      <c r="D24" s="369" t="s">
        <v>455</v>
      </c>
      <c r="E24" s="368"/>
      <c r="F24" s="368"/>
      <c r="G24" s="368"/>
      <c r="H24" s="368"/>
      <c r="I24" s="368"/>
      <c r="J24" s="304"/>
      <c r="K24" s="304"/>
      <c r="L24" s="304"/>
      <c r="M24" s="304"/>
      <c r="N24" s="304"/>
      <c r="O24" s="304"/>
      <c r="P24" s="304"/>
      <c r="Q24" s="304"/>
      <c r="R24" s="304"/>
      <c r="S24" s="304"/>
      <c r="T24" s="304"/>
      <c r="U24" s="304"/>
      <c r="V24" s="304"/>
      <c r="W24" s="304"/>
    </row>
    <row r="25" spans="1:29" s="303" customFormat="1" ht="15.75" customHeight="1" x14ac:dyDescent="0.15">
      <c r="A25" s="355"/>
      <c r="B25" s="368"/>
      <c r="C25" s="368"/>
      <c r="D25" s="370" t="s">
        <v>466</v>
      </c>
      <c r="E25" s="368"/>
      <c r="F25" s="368"/>
      <c r="G25" s="368"/>
      <c r="H25" s="368"/>
      <c r="I25" s="368"/>
      <c r="J25" s="304"/>
      <c r="K25" s="304"/>
      <c r="L25" s="304"/>
      <c r="M25" s="304"/>
      <c r="N25" s="304"/>
      <c r="O25" s="304"/>
      <c r="P25" s="304"/>
      <c r="Q25" s="304"/>
      <c r="R25" s="304"/>
      <c r="S25" s="304"/>
      <c r="T25" s="304"/>
      <c r="U25" s="304"/>
      <c r="V25" s="304"/>
      <c r="W25" s="304"/>
    </row>
    <row r="26" spans="1:29" s="303" customFormat="1" ht="10.5" customHeight="1" x14ac:dyDescent="0.15">
      <c r="A26" s="355"/>
      <c r="B26" s="368"/>
      <c r="C26" s="368"/>
      <c r="D26" s="368"/>
      <c r="E26" s="368"/>
      <c r="F26" s="368"/>
      <c r="G26" s="368"/>
      <c r="H26" s="368"/>
      <c r="I26" s="368"/>
      <c r="J26" s="304"/>
      <c r="K26" s="304"/>
      <c r="L26" s="304"/>
      <c r="M26" s="304"/>
      <c r="N26" s="304"/>
      <c r="O26" s="304"/>
      <c r="P26" s="304"/>
      <c r="Q26" s="304"/>
      <c r="R26" s="304"/>
      <c r="S26" s="304"/>
      <c r="T26" s="304"/>
      <c r="U26" s="304"/>
      <c r="V26" s="304"/>
      <c r="W26" s="304"/>
    </row>
    <row r="27" spans="1:29" ht="24.95" customHeight="1" x14ac:dyDescent="0.15">
      <c r="A27" s="349"/>
      <c r="B27" s="365"/>
      <c r="C27" s="349"/>
      <c r="D27" s="942" t="s">
        <v>401</v>
      </c>
      <c r="E27" s="943"/>
      <c r="F27" s="943"/>
      <c r="G27" s="943"/>
      <c r="H27" s="943"/>
      <c r="I27" s="944"/>
      <c r="J27" s="935">
        <f>IF(J23="","",ROUNDDOWN(ROUND(J23,0)/3,0))</f>
        <v>0</v>
      </c>
      <c r="K27" s="936"/>
      <c r="L27" s="936"/>
      <c r="M27" s="936"/>
      <c r="N27" s="936"/>
      <c r="O27" s="936"/>
      <c r="P27" s="937"/>
      <c r="Q27" s="353" t="s">
        <v>280</v>
      </c>
      <c r="R27" s="938" t="s">
        <v>456</v>
      </c>
      <c r="S27" s="938"/>
      <c r="T27" s="938"/>
      <c r="U27" s="938"/>
      <c r="V27" s="938"/>
      <c r="W27" s="938"/>
    </row>
    <row r="28" spans="1:29" ht="10.5" customHeight="1" x14ac:dyDescent="0.15">
      <c r="A28" s="349"/>
      <c r="B28" s="349"/>
      <c r="C28" s="349"/>
      <c r="D28" s="349"/>
      <c r="E28" s="349"/>
      <c r="F28" s="349"/>
      <c r="G28" s="349"/>
      <c r="H28" s="349"/>
      <c r="I28" s="349"/>
      <c r="J28" s="349"/>
      <c r="K28" s="371"/>
      <c r="L28" s="349"/>
      <c r="M28" s="349"/>
      <c r="N28" s="349"/>
      <c r="O28" s="349"/>
      <c r="P28" s="349"/>
      <c r="Q28" s="349"/>
      <c r="R28" s="349"/>
      <c r="S28" s="363"/>
      <c r="T28" s="349"/>
      <c r="U28" s="349"/>
      <c r="V28" s="349"/>
      <c r="W28" s="349"/>
    </row>
    <row r="29" spans="1:29" ht="21" customHeight="1" x14ac:dyDescent="0.15">
      <c r="A29" s="349" t="s">
        <v>402</v>
      </c>
      <c r="B29" s="349"/>
      <c r="C29" s="349"/>
      <c r="D29" s="349"/>
      <c r="E29" s="349"/>
      <c r="F29" s="349"/>
      <c r="G29" s="349"/>
      <c r="H29" s="349"/>
      <c r="I29" s="349"/>
      <c r="J29" s="349"/>
      <c r="K29" s="371"/>
      <c r="L29" s="349"/>
      <c r="M29" s="349"/>
      <c r="N29" s="349"/>
      <c r="O29" s="349"/>
      <c r="P29" s="349"/>
      <c r="Q29" s="349"/>
      <c r="R29" s="349"/>
      <c r="S29" s="363"/>
      <c r="T29" s="349"/>
      <c r="U29" s="349"/>
      <c r="V29" s="349"/>
      <c r="W29" s="349"/>
    </row>
    <row r="30" spans="1:29" ht="24.95" customHeight="1" x14ac:dyDescent="0.15">
      <c r="A30" s="349"/>
      <c r="B30" s="349"/>
      <c r="C30" s="349"/>
      <c r="D30" s="930" t="s">
        <v>394</v>
      </c>
      <c r="E30" s="931"/>
      <c r="F30" s="931"/>
      <c r="G30" s="932"/>
      <c r="H30" s="933" t="str">
        <f>IF(J15="","",J15)</f>
        <v/>
      </c>
      <c r="I30" s="934"/>
      <c r="J30" s="372" t="s">
        <v>457</v>
      </c>
      <c r="K30" s="935" t="str">
        <f>IF(H30="","",H30*30000)</f>
        <v/>
      </c>
      <c r="L30" s="936"/>
      <c r="M30" s="936"/>
      <c r="N30" s="936"/>
      <c r="O30" s="936"/>
      <c r="P30" s="937"/>
      <c r="Q30" s="353" t="s">
        <v>280</v>
      </c>
      <c r="R30" s="938" t="s">
        <v>458</v>
      </c>
      <c r="S30" s="938"/>
      <c r="T30" s="938"/>
      <c r="U30" s="938"/>
      <c r="V30" s="938"/>
      <c r="W30" s="938"/>
      <c r="X30" s="1"/>
    </row>
    <row r="31" spans="1:29" s="1" customFormat="1" ht="13.5" customHeight="1" x14ac:dyDescent="0.15">
      <c r="A31" s="349"/>
      <c r="B31" s="349"/>
      <c r="C31" s="349"/>
      <c r="D31" s="365"/>
      <c r="E31" s="365"/>
      <c r="F31" s="365"/>
      <c r="G31" s="349"/>
      <c r="H31" s="305"/>
      <c r="I31" s="305"/>
      <c r="J31" s="372"/>
      <c r="K31" s="306"/>
      <c r="L31" s="306"/>
      <c r="M31" s="306"/>
      <c r="N31" s="306"/>
      <c r="O31" s="306"/>
      <c r="P31" s="306"/>
      <c r="Q31" s="353"/>
      <c r="R31" s="354"/>
      <c r="S31" s="352"/>
      <c r="T31" s="352"/>
      <c r="U31" s="352"/>
      <c r="V31" s="352"/>
      <c r="W31" s="352"/>
    </row>
    <row r="32" spans="1:29" ht="21" customHeight="1" thickBot="1" x14ac:dyDescent="0.2">
      <c r="A32" s="349" t="s">
        <v>463</v>
      </c>
      <c r="B32" s="349"/>
      <c r="C32" s="349"/>
      <c r="D32" s="349"/>
      <c r="E32" s="349"/>
      <c r="F32" s="349"/>
      <c r="G32" s="349"/>
      <c r="H32" s="349"/>
      <c r="I32" s="349"/>
      <c r="J32" s="349"/>
      <c r="K32" s="349"/>
      <c r="L32" s="349"/>
      <c r="M32" s="349"/>
      <c r="N32" s="349"/>
      <c r="O32" s="349"/>
      <c r="P32" s="349"/>
      <c r="Q32" s="352"/>
      <c r="R32" s="352"/>
      <c r="S32" s="353"/>
      <c r="T32" s="354"/>
      <c r="U32" s="352"/>
      <c r="V32" s="352"/>
      <c r="W32" s="352"/>
      <c r="X32" s="1"/>
    </row>
    <row r="33" spans="1:24" ht="30" customHeight="1" thickBot="1" x14ac:dyDescent="0.2">
      <c r="A33" s="373"/>
      <c r="B33" s="939" t="s">
        <v>403</v>
      </c>
      <c r="C33" s="940"/>
      <c r="D33" s="940"/>
      <c r="E33" s="940"/>
      <c r="F33" s="940"/>
      <c r="G33" s="940"/>
      <c r="H33" s="940"/>
      <c r="I33" s="941"/>
      <c r="J33" s="926" t="str">
        <f>IF(OR(J27="",K30=""),"",IF(IF(J27&gt;=K30,K30,J27)&gt;300000,300000,IF(J27&gt;=K30,K30,J27)))</f>
        <v/>
      </c>
      <c r="K33" s="927"/>
      <c r="L33" s="927"/>
      <c r="M33" s="927"/>
      <c r="N33" s="927"/>
      <c r="O33" s="927"/>
      <c r="P33" s="928"/>
      <c r="Q33" s="353" t="s">
        <v>280</v>
      </c>
      <c r="R33" s="929" t="s">
        <v>459</v>
      </c>
      <c r="S33" s="929"/>
      <c r="T33" s="929"/>
      <c r="U33" s="929"/>
      <c r="V33" s="929"/>
      <c r="W33" s="929"/>
      <c r="X33" s="1"/>
    </row>
    <row r="34" spans="1:24" ht="15" customHeight="1" x14ac:dyDescent="0.15">
      <c r="A34" s="355"/>
      <c r="B34" s="355"/>
      <c r="C34" s="355"/>
      <c r="D34" s="355"/>
      <c r="E34" s="355"/>
      <c r="F34" s="349"/>
      <c r="G34" s="349"/>
      <c r="H34" s="349"/>
      <c r="I34" s="349"/>
      <c r="J34" s="356"/>
      <c r="K34" s="356"/>
      <c r="L34" s="356"/>
      <c r="M34" s="356"/>
      <c r="N34" s="356"/>
      <c r="O34" s="356"/>
      <c r="P34" s="356"/>
      <c r="Q34" s="352"/>
      <c r="R34" s="352"/>
      <c r="S34" s="353"/>
      <c r="T34" s="354"/>
      <c r="U34" s="352"/>
      <c r="V34" s="352"/>
      <c r="W34" s="352"/>
      <c r="X34" s="1"/>
    </row>
    <row r="35" spans="1:24" ht="15" customHeight="1" x14ac:dyDescent="0.15">
      <c r="A35" s="355"/>
      <c r="B35" s="355"/>
      <c r="C35" s="355"/>
      <c r="D35" s="355"/>
      <c r="E35" s="355"/>
      <c r="F35" s="349"/>
      <c r="G35" s="349"/>
      <c r="H35" s="349"/>
      <c r="I35" s="349"/>
      <c r="J35" s="356"/>
      <c r="K35" s="356"/>
      <c r="L35" s="356"/>
      <c r="M35" s="356"/>
      <c r="N35" s="356"/>
      <c r="O35" s="356"/>
      <c r="P35" s="356"/>
      <c r="Q35" s="352"/>
      <c r="R35" s="352"/>
      <c r="S35" s="353"/>
      <c r="T35" s="354"/>
      <c r="U35" s="352"/>
      <c r="V35" s="352"/>
      <c r="W35" s="352"/>
      <c r="X35" s="1"/>
    </row>
    <row r="36" spans="1:24" ht="19.5" customHeight="1" thickBot="1" x14ac:dyDescent="0.2">
      <c r="A36" s="351" t="s">
        <v>460</v>
      </c>
      <c r="B36" s="361"/>
      <c r="C36" s="361"/>
      <c r="D36" s="361"/>
      <c r="E36" s="361"/>
      <c r="F36" s="361"/>
      <c r="G36" s="349"/>
      <c r="H36" s="362"/>
      <c r="I36" s="362"/>
      <c r="J36" s="362"/>
      <c r="K36" s="349"/>
      <c r="L36" s="349"/>
      <c r="M36" s="349"/>
      <c r="N36" s="349"/>
      <c r="O36" s="349"/>
      <c r="P36" s="349"/>
      <c r="Q36" s="349"/>
      <c r="R36" s="349"/>
      <c r="S36" s="349"/>
      <c r="T36" s="349"/>
      <c r="U36" s="349"/>
      <c r="V36" s="349"/>
      <c r="W36" s="349"/>
    </row>
    <row r="37" spans="1:24" ht="36" customHeight="1" thickBot="1" x14ac:dyDescent="0.2">
      <c r="A37" s="347"/>
      <c r="B37" s="923" t="s">
        <v>461</v>
      </c>
      <c r="C37" s="924"/>
      <c r="D37" s="924"/>
      <c r="E37" s="924"/>
      <c r="F37" s="924"/>
      <c r="G37" s="924"/>
      <c r="H37" s="924"/>
      <c r="I37" s="925"/>
      <c r="J37" s="926">
        <f>IF(J33="",J8,J8+J33)</f>
        <v>700000</v>
      </c>
      <c r="K37" s="927"/>
      <c r="L37" s="927"/>
      <c r="M37" s="927"/>
      <c r="N37" s="927"/>
      <c r="O37" s="927"/>
      <c r="P37" s="928"/>
      <c r="Q37" s="353" t="s">
        <v>280</v>
      </c>
      <c r="R37" s="929" t="s">
        <v>462</v>
      </c>
      <c r="S37" s="929"/>
      <c r="T37" s="929"/>
      <c r="U37" s="929"/>
      <c r="V37" s="929"/>
      <c r="W37" s="929"/>
      <c r="X37" s="1"/>
    </row>
    <row r="38" spans="1:24" ht="18.75" customHeight="1" x14ac:dyDescent="0.15"/>
    <row r="39" spans="1:24" ht="30" customHeight="1" x14ac:dyDescent="0.15"/>
    <row r="40" spans="1:24" ht="30" customHeight="1" x14ac:dyDescent="0.15"/>
    <row r="41" spans="1:24" ht="30" customHeight="1" x14ac:dyDescent="0.15"/>
    <row r="42" spans="1:24" ht="30" customHeight="1" x14ac:dyDescent="0.15"/>
    <row r="43" spans="1:24" ht="30" customHeight="1" x14ac:dyDescent="0.15"/>
    <row r="44" spans="1:24" ht="30" customHeight="1" x14ac:dyDescent="0.15"/>
    <row r="45" spans="1:24" ht="30" customHeight="1" x14ac:dyDescent="0.15"/>
    <row r="46" spans="1:24" ht="30" customHeight="1" x14ac:dyDescent="0.15"/>
    <row r="47" spans="1:24" ht="30" customHeight="1" x14ac:dyDescent="0.15"/>
    <row r="48" spans="1:24"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sheetData>
  <sheetProtection password="C062" sheet="1" objects="1" scenarios="1" selectLockedCells="1"/>
  <mergeCells count="45">
    <mergeCell ref="P1:W1"/>
    <mergeCell ref="A2:W2"/>
    <mergeCell ref="A5:W5"/>
    <mergeCell ref="B8:I8"/>
    <mergeCell ref="J8:P8"/>
    <mergeCell ref="R8:W8"/>
    <mergeCell ref="Q3:W3"/>
    <mergeCell ref="D12:I12"/>
    <mergeCell ref="J12:K12"/>
    <mergeCell ref="D13:I13"/>
    <mergeCell ref="D14:I14"/>
    <mergeCell ref="J14:P14"/>
    <mergeCell ref="J13:P13"/>
    <mergeCell ref="D15:I15"/>
    <mergeCell ref="J15:P15"/>
    <mergeCell ref="Q15:R15"/>
    <mergeCell ref="D16:I16"/>
    <mergeCell ref="J16:P16"/>
    <mergeCell ref="S17:U17"/>
    <mergeCell ref="D19:I19"/>
    <mergeCell ref="J19:P19"/>
    <mergeCell ref="Q19:R19"/>
    <mergeCell ref="D20:I20"/>
    <mergeCell ref="J20:P20"/>
    <mergeCell ref="D17:I17"/>
    <mergeCell ref="J17:P17"/>
    <mergeCell ref="D18:I18"/>
    <mergeCell ref="J18:P18"/>
    <mergeCell ref="Q18:R18"/>
    <mergeCell ref="D23:I23"/>
    <mergeCell ref="J23:P23"/>
    <mergeCell ref="R23:W23"/>
    <mergeCell ref="D27:I27"/>
    <mergeCell ref="J27:P27"/>
    <mergeCell ref="R27:W27"/>
    <mergeCell ref="B37:I37"/>
    <mergeCell ref="J37:P37"/>
    <mergeCell ref="R37:W37"/>
    <mergeCell ref="D30:G30"/>
    <mergeCell ref="H30:I30"/>
    <mergeCell ref="K30:P30"/>
    <mergeCell ref="R30:W30"/>
    <mergeCell ref="B33:I33"/>
    <mergeCell ref="J33:P33"/>
    <mergeCell ref="R33:W33"/>
  </mergeCells>
  <phoneticPr fontId="40"/>
  <conditionalFormatting sqref="J19:P19">
    <cfRule type="expression" dxfId="17" priority="5">
      <formula>AND($J$19="",$J$18="ハイブリッド")</formula>
    </cfRule>
  </conditionalFormatting>
  <conditionalFormatting sqref="J23:P23">
    <cfRule type="expression" dxfId="16" priority="2">
      <formula>$J$23&gt;$J$20</formula>
    </cfRule>
  </conditionalFormatting>
  <conditionalFormatting sqref="J12:K12">
    <cfRule type="expression" dxfId="15" priority="1">
      <formula>$J$12=""</formula>
    </cfRule>
  </conditionalFormatting>
  <dataValidations count="8">
    <dataValidation type="list" allowBlank="1" showInputMessage="1" showErrorMessage="1" sqref="X65567 II65567 SE65567 ACA65567 ALW65567 AVS65567 BFO65567 BPK65567 BZG65567 CJC65567 CSY65567 DCU65567 DMQ65567 DWM65567 EGI65567 EQE65567 FAA65567 FJW65567 FTS65567 GDO65567 GNK65567 GXG65567 HHC65567 HQY65567 IAU65567 IKQ65567 IUM65567 JEI65567 JOE65567 JYA65567 KHW65567 KRS65567 LBO65567 LLK65567 LVG65567 MFC65567 MOY65567 MYU65567 NIQ65567 NSM65567 OCI65567 OME65567 OWA65567 PFW65567 PPS65567 PZO65567 QJK65567 QTG65567 RDC65567 RMY65567 RWU65567 SGQ65567 SQM65567 TAI65567 TKE65567 TUA65567 UDW65567 UNS65567 UXO65567 VHK65567 VRG65567 WBC65567 WKY65567 WUU65567 X131103 II131103 SE131103 ACA131103 ALW131103 AVS131103 BFO131103 BPK131103 BZG131103 CJC131103 CSY131103 DCU131103 DMQ131103 DWM131103 EGI131103 EQE131103 FAA131103 FJW131103 FTS131103 GDO131103 GNK131103 GXG131103 HHC131103 HQY131103 IAU131103 IKQ131103 IUM131103 JEI131103 JOE131103 JYA131103 KHW131103 KRS131103 LBO131103 LLK131103 LVG131103 MFC131103 MOY131103 MYU131103 NIQ131103 NSM131103 OCI131103 OME131103 OWA131103 PFW131103 PPS131103 PZO131103 QJK131103 QTG131103 RDC131103 RMY131103 RWU131103 SGQ131103 SQM131103 TAI131103 TKE131103 TUA131103 UDW131103 UNS131103 UXO131103 VHK131103 VRG131103 WBC131103 WKY131103 WUU131103 X196639 II196639 SE196639 ACA196639 ALW196639 AVS196639 BFO196639 BPK196639 BZG196639 CJC196639 CSY196639 DCU196639 DMQ196639 DWM196639 EGI196639 EQE196639 FAA196639 FJW196639 FTS196639 GDO196639 GNK196639 GXG196639 HHC196639 HQY196639 IAU196639 IKQ196639 IUM196639 JEI196639 JOE196639 JYA196639 KHW196639 KRS196639 LBO196639 LLK196639 LVG196639 MFC196639 MOY196639 MYU196639 NIQ196639 NSM196639 OCI196639 OME196639 OWA196639 PFW196639 PPS196639 PZO196639 QJK196639 QTG196639 RDC196639 RMY196639 RWU196639 SGQ196639 SQM196639 TAI196639 TKE196639 TUA196639 UDW196639 UNS196639 UXO196639 VHK196639 VRG196639 WBC196639 WKY196639 WUU196639 X262175 II262175 SE262175 ACA262175 ALW262175 AVS262175 BFO262175 BPK262175 BZG262175 CJC262175 CSY262175 DCU262175 DMQ262175 DWM262175 EGI262175 EQE262175 FAA262175 FJW262175 FTS262175 GDO262175 GNK262175 GXG262175 HHC262175 HQY262175 IAU262175 IKQ262175 IUM262175 JEI262175 JOE262175 JYA262175 KHW262175 KRS262175 LBO262175 LLK262175 LVG262175 MFC262175 MOY262175 MYU262175 NIQ262175 NSM262175 OCI262175 OME262175 OWA262175 PFW262175 PPS262175 PZO262175 QJK262175 QTG262175 RDC262175 RMY262175 RWU262175 SGQ262175 SQM262175 TAI262175 TKE262175 TUA262175 UDW262175 UNS262175 UXO262175 VHK262175 VRG262175 WBC262175 WKY262175 WUU262175 X327711 II327711 SE327711 ACA327711 ALW327711 AVS327711 BFO327711 BPK327711 BZG327711 CJC327711 CSY327711 DCU327711 DMQ327711 DWM327711 EGI327711 EQE327711 FAA327711 FJW327711 FTS327711 GDO327711 GNK327711 GXG327711 HHC327711 HQY327711 IAU327711 IKQ327711 IUM327711 JEI327711 JOE327711 JYA327711 KHW327711 KRS327711 LBO327711 LLK327711 LVG327711 MFC327711 MOY327711 MYU327711 NIQ327711 NSM327711 OCI327711 OME327711 OWA327711 PFW327711 PPS327711 PZO327711 QJK327711 QTG327711 RDC327711 RMY327711 RWU327711 SGQ327711 SQM327711 TAI327711 TKE327711 TUA327711 UDW327711 UNS327711 UXO327711 VHK327711 VRG327711 WBC327711 WKY327711 WUU327711 X393247 II393247 SE393247 ACA393247 ALW393247 AVS393247 BFO393247 BPK393247 BZG393247 CJC393247 CSY393247 DCU393247 DMQ393247 DWM393247 EGI393247 EQE393247 FAA393247 FJW393247 FTS393247 GDO393247 GNK393247 GXG393247 HHC393247 HQY393247 IAU393247 IKQ393247 IUM393247 JEI393247 JOE393247 JYA393247 KHW393247 KRS393247 LBO393247 LLK393247 LVG393247 MFC393247 MOY393247 MYU393247 NIQ393247 NSM393247 OCI393247 OME393247 OWA393247 PFW393247 PPS393247 PZO393247 QJK393247 QTG393247 RDC393247 RMY393247 RWU393247 SGQ393247 SQM393247 TAI393247 TKE393247 TUA393247 UDW393247 UNS393247 UXO393247 VHK393247 VRG393247 WBC393247 WKY393247 WUU393247 X458783 II458783 SE458783 ACA458783 ALW458783 AVS458783 BFO458783 BPK458783 BZG458783 CJC458783 CSY458783 DCU458783 DMQ458783 DWM458783 EGI458783 EQE458783 FAA458783 FJW458783 FTS458783 GDO458783 GNK458783 GXG458783 HHC458783 HQY458783 IAU458783 IKQ458783 IUM458783 JEI458783 JOE458783 JYA458783 KHW458783 KRS458783 LBO458783 LLK458783 LVG458783 MFC458783 MOY458783 MYU458783 NIQ458783 NSM458783 OCI458783 OME458783 OWA458783 PFW458783 PPS458783 PZO458783 QJK458783 QTG458783 RDC458783 RMY458783 RWU458783 SGQ458783 SQM458783 TAI458783 TKE458783 TUA458783 UDW458783 UNS458783 UXO458783 VHK458783 VRG458783 WBC458783 WKY458783 WUU458783 X524319 II524319 SE524319 ACA524319 ALW524319 AVS524319 BFO524319 BPK524319 BZG524319 CJC524319 CSY524319 DCU524319 DMQ524319 DWM524319 EGI524319 EQE524319 FAA524319 FJW524319 FTS524319 GDO524319 GNK524319 GXG524319 HHC524319 HQY524319 IAU524319 IKQ524319 IUM524319 JEI524319 JOE524319 JYA524319 KHW524319 KRS524319 LBO524319 LLK524319 LVG524319 MFC524319 MOY524319 MYU524319 NIQ524319 NSM524319 OCI524319 OME524319 OWA524319 PFW524319 PPS524319 PZO524319 QJK524319 QTG524319 RDC524319 RMY524319 RWU524319 SGQ524319 SQM524319 TAI524319 TKE524319 TUA524319 UDW524319 UNS524319 UXO524319 VHK524319 VRG524319 WBC524319 WKY524319 WUU524319 X589855 II589855 SE589855 ACA589855 ALW589855 AVS589855 BFO589855 BPK589855 BZG589855 CJC589855 CSY589855 DCU589855 DMQ589855 DWM589855 EGI589855 EQE589855 FAA589855 FJW589855 FTS589855 GDO589855 GNK589855 GXG589855 HHC589855 HQY589855 IAU589855 IKQ589855 IUM589855 JEI589855 JOE589855 JYA589855 KHW589855 KRS589855 LBO589855 LLK589855 LVG589855 MFC589855 MOY589855 MYU589855 NIQ589855 NSM589855 OCI589855 OME589855 OWA589855 PFW589855 PPS589855 PZO589855 QJK589855 QTG589855 RDC589855 RMY589855 RWU589855 SGQ589855 SQM589855 TAI589855 TKE589855 TUA589855 UDW589855 UNS589855 UXO589855 VHK589855 VRG589855 WBC589855 WKY589855 WUU589855 X655391 II655391 SE655391 ACA655391 ALW655391 AVS655391 BFO655391 BPK655391 BZG655391 CJC655391 CSY655391 DCU655391 DMQ655391 DWM655391 EGI655391 EQE655391 FAA655391 FJW655391 FTS655391 GDO655391 GNK655391 GXG655391 HHC655391 HQY655391 IAU655391 IKQ655391 IUM655391 JEI655391 JOE655391 JYA655391 KHW655391 KRS655391 LBO655391 LLK655391 LVG655391 MFC655391 MOY655391 MYU655391 NIQ655391 NSM655391 OCI655391 OME655391 OWA655391 PFW655391 PPS655391 PZO655391 QJK655391 QTG655391 RDC655391 RMY655391 RWU655391 SGQ655391 SQM655391 TAI655391 TKE655391 TUA655391 UDW655391 UNS655391 UXO655391 VHK655391 VRG655391 WBC655391 WKY655391 WUU655391 X720927 II720927 SE720927 ACA720927 ALW720927 AVS720927 BFO720927 BPK720927 BZG720927 CJC720927 CSY720927 DCU720927 DMQ720927 DWM720927 EGI720927 EQE720927 FAA720927 FJW720927 FTS720927 GDO720927 GNK720927 GXG720927 HHC720927 HQY720927 IAU720927 IKQ720927 IUM720927 JEI720927 JOE720927 JYA720927 KHW720927 KRS720927 LBO720927 LLK720927 LVG720927 MFC720927 MOY720927 MYU720927 NIQ720927 NSM720927 OCI720927 OME720927 OWA720927 PFW720927 PPS720927 PZO720927 QJK720927 QTG720927 RDC720927 RMY720927 RWU720927 SGQ720927 SQM720927 TAI720927 TKE720927 TUA720927 UDW720927 UNS720927 UXO720927 VHK720927 VRG720927 WBC720927 WKY720927 WUU720927 X786463 II786463 SE786463 ACA786463 ALW786463 AVS786463 BFO786463 BPK786463 BZG786463 CJC786463 CSY786463 DCU786463 DMQ786463 DWM786463 EGI786463 EQE786463 FAA786463 FJW786463 FTS786463 GDO786463 GNK786463 GXG786463 HHC786463 HQY786463 IAU786463 IKQ786463 IUM786463 JEI786463 JOE786463 JYA786463 KHW786463 KRS786463 LBO786463 LLK786463 LVG786463 MFC786463 MOY786463 MYU786463 NIQ786463 NSM786463 OCI786463 OME786463 OWA786463 PFW786463 PPS786463 PZO786463 QJK786463 QTG786463 RDC786463 RMY786463 RWU786463 SGQ786463 SQM786463 TAI786463 TKE786463 TUA786463 UDW786463 UNS786463 UXO786463 VHK786463 VRG786463 WBC786463 WKY786463 WUU786463 X851999 II851999 SE851999 ACA851999 ALW851999 AVS851999 BFO851999 BPK851999 BZG851999 CJC851999 CSY851999 DCU851999 DMQ851999 DWM851999 EGI851999 EQE851999 FAA851999 FJW851999 FTS851999 GDO851999 GNK851999 GXG851999 HHC851999 HQY851999 IAU851999 IKQ851999 IUM851999 JEI851999 JOE851999 JYA851999 KHW851999 KRS851999 LBO851999 LLK851999 LVG851999 MFC851999 MOY851999 MYU851999 NIQ851999 NSM851999 OCI851999 OME851999 OWA851999 PFW851999 PPS851999 PZO851999 QJK851999 QTG851999 RDC851999 RMY851999 RWU851999 SGQ851999 SQM851999 TAI851999 TKE851999 TUA851999 UDW851999 UNS851999 UXO851999 VHK851999 VRG851999 WBC851999 WKY851999 WUU851999 X917535 II917535 SE917535 ACA917535 ALW917535 AVS917535 BFO917535 BPK917535 BZG917535 CJC917535 CSY917535 DCU917535 DMQ917535 DWM917535 EGI917535 EQE917535 FAA917535 FJW917535 FTS917535 GDO917535 GNK917535 GXG917535 HHC917535 HQY917535 IAU917535 IKQ917535 IUM917535 JEI917535 JOE917535 JYA917535 KHW917535 KRS917535 LBO917535 LLK917535 LVG917535 MFC917535 MOY917535 MYU917535 NIQ917535 NSM917535 OCI917535 OME917535 OWA917535 PFW917535 PPS917535 PZO917535 QJK917535 QTG917535 RDC917535 RMY917535 RWU917535 SGQ917535 SQM917535 TAI917535 TKE917535 TUA917535 UDW917535 UNS917535 UXO917535 VHK917535 VRG917535 WBC917535 WKY917535 WUU917535 X983071 II983071 SE983071 ACA983071 ALW983071 AVS983071 BFO983071 BPK983071 BZG983071 CJC983071 CSY983071 DCU983071 DMQ983071 DWM983071 EGI983071 EQE983071 FAA983071 FJW983071 FTS983071 GDO983071 GNK983071 GXG983071 HHC983071 HQY983071 IAU983071 IKQ983071 IUM983071 JEI983071 JOE983071 JYA983071 KHW983071 KRS983071 LBO983071 LLK983071 LVG983071 MFC983071 MOY983071 MYU983071 NIQ983071 NSM983071 OCI983071 OME983071 OWA983071 PFW983071 PPS983071 PZO983071 QJK983071 QTG983071 RDC983071 RMY983071 RWU983071 SGQ983071 SQM983071 TAI983071 TKE983071 TUA983071 UDW983071 UNS983071 UXO983071 VHK983071 VRG983071 WBC983071 WKY983071 WUU983071 X65565 II65565 SE65565 ACA65565 ALW65565 AVS65565 BFO65565 BPK65565 BZG65565 CJC65565 CSY65565 DCU65565 DMQ65565 DWM65565 EGI65565 EQE65565 FAA65565 FJW65565 FTS65565 GDO65565 GNK65565 GXG65565 HHC65565 HQY65565 IAU65565 IKQ65565 IUM65565 JEI65565 JOE65565 JYA65565 KHW65565 KRS65565 LBO65565 LLK65565 LVG65565 MFC65565 MOY65565 MYU65565 NIQ65565 NSM65565 OCI65565 OME65565 OWA65565 PFW65565 PPS65565 PZO65565 QJK65565 QTG65565 RDC65565 RMY65565 RWU65565 SGQ65565 SQM65565 TAI65565 TKE65565 TUA65565 UDW65565 UNS65565 UXO65565 VHK65565 VRG65565 WBC65565 WKY65565 WUU65565 X131101 II131101 SE131101 ACA131101 ALW131101 AVS131101 BFO131101 BPK131101 BZG131101 CJC131101 CSY131101 DCU131101 DMQ131101 DWM131101 EGI131101 EQE131101 FAA131101 FJW131101 FTS131101 GDO131101 GNK131101 GXG131101 HHC131101 HQY131101 IAU131101 IKQ131101 IUM131101 JEI131101 JOE131101 JYA131101 KHW131101 KRS131101 LBO131101 LLK131101 LVG131101 MFC131101 MOY131101 MYU131101 NIQ131101 NSM131101 OCI131101 OME131101 OWA131101 PFW131101 PPS131101 PZO131101 QJK131101 QTG131101 RDC131101 RMY131101 RWU131101 SGQ131101 SQM131101 TAI131101 TKE131101 TUA131101 UDW131101 UNS131101 UXO131101 VHK131101 VRG131101 WBC131101 WKY131101 WUU131101 X196637 II196637 SE196637 ACA196637 ALW196637 AVS196637 BFO196637 BPK196637 BZG196637 CJC196637 CSY196637 DCU196637 DMQ196637 DWM196637 EGI196637 EQE196637 FAA196637 FJW196637 FTS196637 GDO196637 GNK196637 GXG196637 HHC196637 HQY196637 IAU196637 IKQ196637 IUM196637 JEI196637 JOE196637 JYA196637 KHW196637 KRS196637 LBO196637 LLK196637 LVG196637 MFC196637 MOY196637 MYU196637 NIQ196637 NSM196637 OCI196637 OME196637 OWA196637 PFW196637 PPS196637 PZO196637 QJK196637 QTG196637 RDC196637 RMY196637 RWU196637 SGQ196637 SQM196637 TAI196637 TKE196637 TUA196637 UDW196637 UNS196637 UXO196637 VHK196637 VRG196637 WBC196637 WKY196637 WUU196637 X262173 II262173 SE262173 ACA262173 ALW262173 AVS262173 BFO262173 BPK262173 BZG262173 CJC262173 CSY262173 DCU262173 DMQ262173 DWM262173 EGI262173 EQE262173 FAA262173 FJW262173 FTS262173 GDO262173 GNK262173 GXG262173 HHC262173 HQY262173 IAU262173 IKQ262173 IUM262173 JEI262173 JOE262173 JYA262173 KHW262173 KRS262173 LBO262173 LLK262173 LVG262173 MFC262173 MOY262173 MYU262173 NIQ262173 NSM262173 OCI262173 OME262173 OWA262173 PFW262173 PPS262173 PZO262173 QJK262173 QTG262173 RDC262173 RMY262173 RWU262173 SGQ262173 SQM262173 TAI262173 TKE262173 TUA262173 UDW262173 UNS262173 UXO262173 VHK262173 VRG262173 WBC262173 WKY262173 WUU262173 X327709 II327709 SE327709 ACA327709 ALW327709 AVS327709 BFO327709 BPK327709 BZG327709 CJC327709 CSY327709 DCU327709 DMQ327709 DWM327709 EGI327709 EQE327709 FAA327709 FJW327709 FTS327709 GDO327709 GNK327709 GXG327709 HHC327709 HQY327709 IAU327709 IKQ327709 IUM327709 JEI327709 JOE327709 JYA327709 KHW327709 KRS327709 LBO327709 LLK327709 LVG327709 MFC327709 MOY327709 MYU327709 NIQ327709 NSM327709 OCI327709 OME327709 OWA327709 PFW327709 PPS327709 PZO327709 QJK327709 QTG327709 RDC327709 RMY327709 RWU327709 SGQ327709 SQM327709 TAI327709 TKE327709 TUA327709 UDW327709 UNS327709 UXO327709 VHK327709 VRG327709 WBC327709 WKY327709 WUU327709 X393245 II393245 SE393245 ACA393245 ALW393245 AVS393245 BFO393245 BPK393245 BZG393245 CJC393245 CSY393245 DCU393245 DMQ393245 DWM393245 EGI393245 EQE393245 FAA393245 FJW393245 FTS393245 GDO393245 GNK393245 GXG393245 HHC393245 HQY393245 IAU393245 IKQ393245 IUM393245 JEI393245 JOE393245 JYA393245 KHW393245 KRS393245 LBO393245 LLK393245 LVG393245 MFC393245 MOY393245 MYU393245 NIQ393245 NSM393245 OCI393245 OME393245 OWA393245 PFW393245 PPS393245 PZO393245 QJK393245 QTG393245 RDC393245 RMY393245 RWU393245 SGQ393245 SQM393245 TAI393245 TKE393245 TUA393245 UDW393245 UNS393245 UXO393245 VHK393245 VRG393245 WBC393245 WKY393245 WUU393245 X458781 II458781 SE458781 ACA458781 ALW458781 AVS458781 BFO458781 BPK458781 BZG458781 CJC458781 CSY458781 DCU458781 DMQ458781 DWM458781 EGI458781 EQE458781 FAA458781 FJW458781 FTS458781 GDO458781 GNK458781 GXG458781 HHC458781 HQY458781 IAU458781 IKQ458781 IUM458781 JEI458781 JOE458781 JYA458781 KHW458781 KRS458781 LBO458781 LLK458781 LVG458781 MFC458781 MOY458781 MYU458781 NIQ458781 NSM458781 OCI458781 OME458781 OWA458781 PFW458781 PPS458781 PZO458781 QJK458781 QTG458781 RDC458781 RMY458781 RWU458781 SGQ458781 SQM458781 TAI458781 TKE458781 TUA458781 UDW458781 UNS458781 UXO458781 VHK458781 VRG458781 WBC458781 WKY458781 WUU458781 X524317 II524317 SE524317 ACA524317 ALW524317 AVS524317 BFO524317 BPK524317 BZG524317 CJC524317 CSY524317 DCU524317 DMQ524317 DWM524317 EGI524317 EQE524317 FAA524317 FJW524317 FTS524317 GDO524317 GNK524317 GXG524317 HHC524317 HQY524317 IAU524317 IKQ524317 IUM524317 JEI524317 JOE524317 JYA524317 KHW524317 KRS524317 LBO524317 LLK524317 LVG524317 MFC524317 MOY524317 MYU524317 NIQ524317 NSM524317 OCI524317 OME524317 OWA524317 PFW524317 PPS524317 PZO524317 QJK524317 QTG524317 RDC524317 RMY524317 RWU524317 SGQ524317 SQM524317 TAI524317 TKE524317 TUA524317 UDW524317 UNS524317 UXO524317 VHK524317 VRG524317 WBC524317 WKY524317 WUU524317 X589853 II589853 SE589853 ACA589853 ALW589853 AVS589853 BFO589853 BPK589853 BZG589853 CJC589853 CSY589853 DCU589853 DMQ589853 DWM589853 EGI589853 EQE589853 FAA589853 FJW589853 FTS589853 GDO589853 GNK589853 GXG589853 HHC589853 HQY589853 IAU589853 IKQ589853 IUM589853 JEI589853 JOE589853 JYA589853 KHW589853 KRS589853 LBO589853 LLK589853 LVG589853 MFC589853 MOY589853 MYU589853 NIQ589853 NSM589853 OCI589853 OME589853 OWA589853 PFW589853 PPS589853 PZO589853 QJK589853 QTG589853 RDC589853 RMY589853 RWU589853 SGQ589853 SQM589853 TAI589853 TKE589853 TUA589853 UDW589853 UNS589853 UXO589853 VHK589853 VRG589853 WBC589853 WKY589853 WUU589853 X655389 II655389 SE655389 ACA655389 ALW655389 AVS655389 BFO655389 BPK655389 BZG655389 CJC655389 CSY655389 DCU655389 DMQ655389 DWM655389 EGI655389 EQE655389 FAA655389 FJW655389 FTS655389 GDO655389 GNK655389 GXG655389 HHC655389 HQY655389 IAU655389 IKQ655389 IUM655389 JEI655389 JOE655389 JYA655389 KHW655389 KRS655389 LBO655389 LLK655389 LVG655389 MFC655389 MOY655389 MYU655389 NIQ655389 NSM655389 OCI655389 OME655389 OWA655389 PFW655389 PPS655389 PZO655389 QJK655389 QTG655389 RDC655389 RMY655389 RWU655389 SGQ655389 SQM655389 TAI655389 TKE655389 TUA655389 UDW655389 UNS655389 UXO655389 VHK655389 VRG655389 WBC655389 WKY655389 WUU655389 X720925 II720925 SE720925 ACA720925 ALW720925 AVS720925 BFO720925 BPK720925 BZG720925 CJC720925 CSY720925 DCU720925 DMQ720925 DWM720925 EGI720925 EQE720925 FAA720925 FJW720925 FTS720925 GDO720925 GNK720925 GXG720925 HHC720925 HQY720925 IAU720925 IKQ720925 IUM720925 JEI720925 JOE720925 JYA720925 KHW720925 KRS720925 LBO720925 LLK720925 LVG720925 MFC720925 MOY720925 MYU720925 NIQ720925 NSM720925 OCI720925 OME720925 OWA720925 PFW720925 PPS720925 PZO720925 QJK720925 QTG720925 RDC720925 RMY720925 RWU720925 SGQ720925 SQM720925 TAI720925 TKE720925 TUA720925 UDW720925 UNS720925 UXO720925 VHK720925 VRG720925 WBC720925 WKY720925 WUU720925 X786461 II786461 SE786461 ACA786461 ALW786461 AVS786461 BFO786461 BPK786461 BZG786461 CJC786461 CSY786461 DCU786461 DMQ786461 DWM786461 EGI786461 EQE786461 FAA786461 FJW786461 FTS786461 GDO786461 GNK786461 GXG786461 HHC786461 HQY786461 IAU786461 IKQ786461 IUM786461 JEI786461 JOE786461 JYA786461 KHW786461 KRS786461 LBO786461 LLK786461 LVG786461 MFC786461 MOY786461 MYU786461 NIQ786461 NSM786461 OCI786461 OME786461 OWA786461 PFW786461 PPS786461 PZO786461 QJK786461 QTG786461 RDC786461 RMY786461 RWU786461 SGQ786461 SQM786461 TAI786461 TKE786461 TUA786461 UDW786461 UNS786461 UXO786461 VHK786461 VRG786461 WBC786461 WKY786461 WUU786461 X851997 II851997 SE851997 ACA851997 ALW851997 AVS851997 BFO851997 BPK851997 BZG851997 CJC851997 CSY851997 DCU851997 DMQ851997 DWM851997 EGI851997 EQE851997 FAA851997 FJW851997 FTS851997 GDO851997 GNK851997 GXG851997 HHC851997 HQY851997 IAU851997 IKQ851997 IUM851997 JEI851997 JOE851997 JYA851997 KHW851997 KRS851997 LBO851997 LLK851997 LVG851997 MFC851997 MOY851997 MYU851997 NIQ851997 NSM851997 OCI851997 OME851997 OWA851997 PFW851997 PPS851997 PZO851997 QJK851997 QTG851997 RDC851997 RMY851997 RWU851997 SGQ851997 SQM851997 TAI851997 TKE851997 TUA851997 UDW851997 UNS851997 UXO851997 VHK851997 VRG851997 WBC851997 WKY851997 WUU851997 X917533 II917533 SE917533 ACA917533 ALW917533 AVS917533 BFO917533 BPK917533 BZG917533 CJC917533 CSY917533 DCU917533 DMQ917533 DWM917533 EGI917533 EQE917533 FAA917533 FJW917533 FTS917533 GDO917533 GNK917533 GXG917533 HHC917533 HQY917533 IAU917533 IKQ917533 IUM917533 JEI917533 JOE917533 JYA917533 KHW917533 KRS917533 LBO917533 LLK917533 LVG917533 MFC917533 MOY917533 MYU917533 NIQ917533 NSM917533 OCI917533 OME917533 OWA917533 PFW917533 PPS917533 PZO917533 QJK917533 QTG917533 RDC917533 RMY917533 RWU917533 SGQ917533 SQM917533 TAI917533 TKE917533 TUA917533 UDW917533 UNS917533 UXO917533 VHK917533 VRG917533 WBC917533 WKY917533 WUU917533 X983069 II983069 SE983069 ACA983069 ALW983069 AVS983069 BFO983069 BPK983069 BZG983069 CJC983069 CSY983069 DCU983069 DMQ983069 DWM983069 EGI983069 EQE983069 FAA983069 FJW983069 FTS983069 GDO983069 GNK983069 GXG983069 HHC983069 HQY983069 IAU983069 IKQ983069 IUM983069 JEI983069 JOE983069 JYA983069 KHW983069 KRS983069 LBO983069 LLK983069 LVG983069 MFC983069 MOY983069 MYU983069 NIQ983069 NSM983069 OCI983069 OME983069 OWA983069 PFW983069 PPS983069 PZO983069 QJK983069 QTG983069 RDC983069 RMY983069 RWU983069 SGQ983069 SQM983069 TAI983069 TKE983069 TUA983069 UDW983069 UNS983069 UXO983069 VHK983069 VRG983069 WBC983069 WKY983069 WUU983069">
      <formula1>"無,有"</formula1>
    </dataValidation>
    <dataValidation type="list" allowBlank="1" showInputMessage="1" showErrorMessage="1" sqref="WUG982989:WUM982989 HU18:IA18 RQ18:RW18 ABM18:ABS18 ALI18:ALO18 AVE18:AVK18 BFA18:BFG18 BOW18:BPC18 BYS18:BYY18 CIO18:CIU18 CSK18:CSQ18 DCG18:DCM18 DMC18:DMI18 DVY18:DWE18 EFU18:EGA18 EPQ18:EPW18 EZM18:EZS18 FJI18:FJO18 FTE18:FTK18 GDA18:GDG18 GMW18:GNC18 GWS18:GWY18 HGO18:HGU18 HQK18:HQQ18 IAG18:IAM18 IKC18:IKI18 ITY18:IUE18 JDU18:JEA18 JNQ18:JNW18 JXM18:JXS18 KHI18:KHO18 KRE18:KRK18 LBA18:LBG18 LKW18:LLC18 LUS18:LUY18 MEO18:MEU18 MOK18:MOQ18 MYG18:MYM18 NIC18:NII18 NRY18:NSE18 OBU18:OCA18 OLQ18:OLW18 OVM18:OVS18 PFI18:PFO18 PPE18:PPK18 PZA18:PZG18 QIW18:QJC18 QSS18:QSY18 RCO18:RCU18 RMK18:RMQ18 RWG18:RWM18 SGC18:SGI18 SPY18:SQE18 SZU18:TAA18 TJQ18:TJW18 TTM18:TTS18 UDI18:UDO18 UNE18:UNK18 UXA18:UXG18 VGW18:VHC18 VQS18:VQY18 WAO18:WAU18 WKK18:WKQ18 WUG18:WUM18 J65485:P65485 HU65485:IA65485 RQ65485:RW65485 ABM65485:ABS65485 ALI65485:ALO65485 AVE65485:AVK65485 BFA65485:BFG65485 BOW65485:BPC65485 BYS65485:BYY65485 CIO65485:CIU65485 CSK65485:CSQ65485 DCG65485:DCM65485 DMC65485:DMI65485 DVY65485:DWE65485 EFU65485:EGA65485 EPQ65485:EPW65485 EZM65485:EZS65485 FJI65485:FJO65485 FTE65485:FTK65485 GDA65485:GDG65485 GMW65485:GNC65485 GWS65485:GWY65485 HGO65485:HGU65485 HQK65485:HQQ65485 IAG65485:IAM65485 IKC65485:IKI65485 ITY65485:IUE65485 JDU65485:JEA65485 JNQ65485:JNW65485 JXM65485:JXS65485 KHI65485:KHO65485 KRE65485:KRK65485 LBA65485:LBG65485 LKW65485:LLC65485 LUS65485:LUY65485 MEO65485:MEU65485 MOK65485:MOQ65485 MYG65485:MYM65485 NIC65485:NII65485 NRY65485:NSE65485 OBU65485:OCA65485 OLQ65485:OLW65485 OVM65485:OVS65485 PFI65485:PFO65485 PPE65485:PPK65485 PZA65485:PZG65485 QIW65485:QJC65485 QSS65485:QSY65485 RCO65485:RCU65485 RMK65485:RMQ65485 RWG65485:RWM65485 SGC65485:SGI65485 SPY65485:SQE65485 SZU65485:TAA65485 TJQ65485:TJW65485 TTM65485:TTS65485 UDI65485:UDO65485 UNE65485:UNK65485 UXA65485:UXG65485 VGW65485:VHC65485 VQS65485:VQY65485 WAO65485:WAU65485 WKK65485:WKQ65485 WUG65485:WUM65485 J131021:P131021 HU131021:IA131021 RQ131021:RW131021 ABM131021:ABS131021 ALI131021:ALO131021 AVE131021:AVK131021 BFA131021:BFG131021 BOW131021:BPC131021 BYS131021:BYY131021 CIO131021:CIU131021 CSK131021:CSQ131021 DCG131021:DCM131021 DMC131021:DMI131021 DVY131021:DWE131021 EFU131021:EGA131021 EPQ131021:EPW131021 EZM131021:EZS131021 FJI131021:FJO131021 FTE131021:FTK131021 GDA131021:GDG131021 GMW131021:GNC131021 GWS131021:GWY131021 HGO131021:HGU131021 HQK131021:HQQ131021 IAG131021:IAM131021 IKC131021:IKI131021 ITY131021:IUE131021 JDU131021:JEA131021 JNQ131021:JNW131021 JXM131021:JXS131021 KHI131021:KHO131021 KRE131021:KRK131021 LBA131021:LBG131021 LKW131021:LLC131021 LUS131021:LUY131021 MEO131021:MEU131021 MOK131021:MOQ131021 MYG131021:MYM131021 NIC131021:NII131021 NRY131021:NSE131021 OBU131021:OCA131021 OLQ131021:OLW131021 OVM131021:OVS131021 PFI131021:PFO131021 PPE131021:PPK131021 PZA131021:PZG131021 QIW131021:QJC131021 QSS131021:QSY131021 RCO131021:RCU131021 RMK131021:RMQ131021 RWG131021:RWM131021 SGC131021:SGI131021 SPY131021:SQE131021 SZU131021:TAA131021 TJQ131021:TJW131021 TTM131021:TTS131021 UDI131021:UDO131021 UNE131021:UNK131021 UXA131021:UXG131021 VGW131021:VHC131021 VQS131021:VQY131021 WAO131021:WAU131021 WKK131021:WKQ131021 WUG131021:WUM131021 J196557:P196557 HU196557:IA196557 RQ196557:RW196557 ABM196557:ABS196557 ALI196557:ALO196557 AVE196557:AVK196557 BFA196557:BFG196557 BOW196557:BPC196557 BYS196557:BYY196557 CIO196557:CIU196557 CSK196557:CSQ196557 DCG196557:DCM196557 DMC196557:DMI196557 DVY196557:DWE196557 EFU196557:EGA196557 EPQ196557:EPW196557 EZM196557:EZS196557 FJI196557:FJO196557 FTE196557:FTK196557 GDA196557:GDG196557 GMW196557:GNC196557 GWS196557:GWY196557 HGO196557:HGU196557 HQK196557:HQQ196557 IAG196557:IAM196557 IKC196557:IKI196557 ITY196557:IUE196557 JDU196557:JEA196557 JNQ196557:JNW196557 JXM196557:JXS196557 KHI196557:KHO196557 KRE196557:KRK196557 LBA196557:LBG196557 LKW196557:LLC196557 LUS196557:LUY196557 MEO196557:MEU196557 MOK196557:MOQ196557 MYG196557:MYM196557 NIC196557:NII196557 NRY196557:NSE196557 OBU196557:OCA196557 OLQ196557:OLW196557 OVM196557:OVS196557 PFI196557:PFO196557 PPE196557:PPK196557 PZA196557:PZG196557 QIW196557:QJC196557 QSS196557:QSY196557 RCO196557:RCU196557 RMK196557:RMQ196557 RWG196557:RWM196557 SGC196557:SGI196557 SPY196557:SQE196557 SZU196557:TAA196557 TJQ196557:TJW196557 TTM196557:TTS196557 UDI196557:UDO196557 UNE196557:UNK196557 UXA196557:UXG196557 VGW196557:VHC196557 VQS196557:VQY196557 WAO196557:WAU196557 WKK196557:WKQ196557 WUG196557:WUM196557 J262093:P262093 HU262093:IA262093 RQ262093:RW262093 ABM262093:ABS262093 ALI262093:ALO262093 AVE262093:AVK262093 BFA262093:BFG262093 BOW262093:BPC262093 BYS262093:BYY262093 CIO262093:CIU262093 CSK262093:CSQ262093 DCG262093:DCM262093 DMC262093:DMI262093 DVY262093:DWE262093 EFU262093:EGA262093 EPQ262093:EPW262093 EZM262093:EZS262093 FJI262093:FJO262093 FTE262093:FTK262093 GDA262093:GDG262093 GMW262093:GNC262093 GWS262093:GWY262093 HGO262093:HGU262093 HQK262093:HQQ262093 IAG262093:IAM262093 IKC262093:IKI262093 ITY262093:IUE262093 JDU262093:JEA262093 JNQ262093:JNW262093 JXM262093:JXS262093 KHI262093:KHO262093 KRE262093:KRK262093 LBA262093:LBG262093 LKW262093:LLC262093 LUS262093:LUY262093 MEO262093:MEU262093 MOK262093:MOQ262093 MYG262093:MYM262093 NIC262093:NII262093 NRY262093:NSE262093 OBU262093:OCA262093 OLQ262093:OLW262093 OVM262093:OVS262093 PFI262093:PFO262093 PPE262093:PPK262093 PZA262093:PZG262093 QIW262093:QJC262093 QSS262093:QSY262093 RCO262093:RCU262093 RMK262093:RMQ262093 RWG262093:RWM262093 SGC262093:SGI262093 SPY262093:SQE262093 SZU262093:TAA262093 TJQ262093:TJW262093 TTM262093:TTS262093 UDI262093:UDO262093 UNE262093:UNK262093 UXA262093:UXG262093 VGW262093:VHC262093 VQS262093:VQY262093 WAO262093:WAU262093 WKK262093:WKQ262093 WUG262093:WUM262093 J327629:P327629 HU327629:IA327629 RQ327629:RW327629 ABM327629:ABS327629 ALI327629:ALO327629 AVE327629:AVK327629 BFA327629:BFG327629 BOW327629:BPC327629 BYS327629:BYY327629 CIO327629:CIU327629 CSK327629:CSQ327629 DCG327629:DCM327629 DMC327629:DMI327629 DVY327629:DWE327629 EFU327629:EGA327629 EPQ327629:EPW327629 EZM327629:EZS327629 FJI327629:FJO327629 FTE327629:FTK327629 GDA327629:GDG327629 GMW327629:GNC327629 GWS327629:GWY327629 HGO327629:HGU327629 HQK327629:HQQ327629 IAG327629:IAM327629 IKC327629:IKI327629 ITY327629:IUE327629 JDU327629:JEA327629 JNQ327629:JNW327629 JXM327629:JXS327629 KHI327629:KHO327629 KRE327629:KRK327629 LBA327629:LBG327629 LKW327629:LLC327629 LUS327629:LUY327629 MEO327629:MEU327629 MOK327629:MOQ327629 MYG327629:MYM327629 NIC327629:NII327629 NRY327629:NSE327629 OBU327629:OCA327629 OLQ327629:OLW327629 OVM327629:OVS327629 PFI327629:PFO327629 PPE327629:PPK327629 PZA327629:PZG327629 QIW327629:QJC327629 QSS327629:QSY327629 RCO327629:RCU327629 RMK327629:RMQ327629 RWG327629:RWM327629 SGC327629:SGI327629 SPY327629:SQE327629 SZU327629:TAA327629 TJQ327629:TJW327629 TTM327629:TTS327629 UDI327629:UDO327629 UNE327629:UNK327629 UXA327629:UXG327629 VGW327629:VHC327629 VQS327629:VQY327629 WAO327629:WAU327629 WKK327629:WKQ327629 WUG327629:WUM327629 J393165:P393165 HU393165:IA393165 RQ393165:RW393165 ABM393165:ABS393165 ALI393165:ALO393165 AVE393165:AVK393165 BFA393165:BFG393165 BOW393165:BPC393165 BYS393165:BYY393165 CIO393165:CIU393165 CSK393165:CSQ393165 DCG393165:DCM393165 DMC393165:DMI393165 DVY393165:DWE393165 EFU393165:EGA393165 EPQ393165:EPW393165 EZM393165:EZS393165 FJI393165:FJO393165 FTE393165:FTK393165 GDA393165:GDG393165 GMW393165:GNC393165 GWS393165:GWY393165 HGO393165:HGU393165 HQK393165:HQQ393165 IAG393165:IAM393165 IKC393165:IKI393165 ITY393165:IUE393165 JDU393165:JEA393165 JNQ393165:JNW393165 JXM393165:JXS393165 KHI393165:KHO393165 KRE393165:KRK393165 LBA393165:LBG393165 LKW393165:LLC393165 LUS393165:LUY393165 MEO393165:MEU393165 MOK393165:MOQ393165 MYG393165:MYM393165 NIC393165:NII393165 NRY393165:NSE393165 OBU393165:OCA393165 OLQ393165:OLW393165 OVM393165:OVS393165 PFI393165:PFO393165 PPE393165:PPK393165 PZA393165:PZG393165 QIW393165:QJC393165 QSS393165:QSY393165 RCO393165:RCU393165 RMK393165:RMQ393165 RWG393165:RWM393165 SGC393165:SGI393165 SPY393165:SQE393165 SZU393165:TAA393165 TJQ393165:TJW393165 TTM393165:TTS393165 UDI393165:UDO393165 UNE393165:UNK393165 UXA393165:UXG393165 VGW393165:VHC393165 VQS393165:VQY393165 WAO393165:WAU393165 WKK393165:WKQ393165 WUG393165:WUM393165 J458701:P458701 HU458701:IA458701 RQ458701:RW458701 ABM458701:ABS458701 ALI458701:ALO458701 AVE458701:AVK458701 BFA458701:BFG458701 BOW458701:BPC458701 BYS458701:BYY458701 CIO458701:CIU458701 CSK458701:CSQ458701 DCG458701:DCM458701 DMC458701:DMI458701 DVY458701:DWE458701 EFU458701:EGA458701 EPQ458701:EPW458701 EZM458701:EZS458701 FJI458701:FJO458701 FTE458701:FTK458701 GDA458701:GDG458701 GMW458701:GNC458701 GWS458701:GWY458701 HGO458701:HGU458701 HQK458701:HQQ458701 IAG458701:IAM458701 IKC458701:IKI458701 ITY458701:IUE458701 JDU458701:JEA458701 JNQ458701:JNW458701 JXM458701:JXS458701 KHI458701:KHO458701 KRE458701:KRK458701 LBA458701:LBG458701 LKW458701:LLC458701 LUS458701:LUY458701 MEO458701:MEU458701 MOK458701:MOQ458701 MYG458701:MYM458701 NIC458701:NII458701 NRY458701:NSE458701 OBU458701:OCA458701 OLQ458701:OLW458701 OVM458701:OVS458701 PFI458701:PFO458701 PPE458701:PPK458701 PZA458701:PZG458701 QIW458701:QJC458701 QSS458701:QSY458701 RCO458701:RCU458701 RMK458701:RMQ458701 RWG458701:RWM458701 SGC458701:SGI458701 SPY458701:SQE458701 SZU458701:TAA458701 TJQ458701:TJW458701 TTM458701:TTS458701 UDI458701:UDO458701 UNE458701:UNK458701 UXA458701:UXG458701 VGW458701:VHC458701 VQS458701:VQY458701 WAO458701:WAU458701 WKK458701:WKQ458701 WUG458701:WUM458701 J524237:P524237 HU524237:IA524237 RQ524237:RW524237 ABM524237:ABS524237 ALI524237:ALO524237 AVE524237:AVK524237 BFA524237:BFG524237 BOW524237:BPC524237 BYS524237:BYY524237 CIO524237:CIU524237 CSK524237:CSQ524237 DCG524237:DCM524237 DMC524237:DMI524237 DVY524237:DWE524237 EFU524237:EGA524237 EPQ524237:EPW524237 EZM524237:EZS524237 FJI524237:FJO524237 FTE524237:FTK524237 GDA524237:GDG524237 GMW524237:GNC524237 GWS524237:GWY524237 HGO524237:HGU524237 HQK524237:HQQ524237 IAG524237:IAM524237 IKC524237:IKI524237 ITY524237:IUE524237 JDU524237:JEA524237 JNQ524237:JNW524237 JXM524237:JXS524237 KHI524237:KHO524237 KRE524237:KRK524237 LBA524237:LBG524237 LKW524237:LLC524237 LUS524237:LUY524237 MEO524237:MEU524237 MOK524237:MOQ524237 MYG524237:MYM524237 NIC524237:NII524237 NRY524237:NSE524237 OBU524237:OCA524237 OLQ524237:OLW524237 OVM524237:OVS524237 PFI524237:PFO524237 PPE524237:PPK524237 PZA524237:PZG524237 QIW524237:QJC524237 QSS524237:QSY524237 RCO524237:RCU524237 RMK524237:RMQ524237 RWG524237:RWM524237 SGC524237:SGI524237 SPY524237:SQE524237 SZU524237:TAA524237 TJQ524237:TJW524237 TTM524237:TTS524237 UDI524237:UDO524237 UNE524237:UNK524237 UXA524237:UXG524237 VGW524237:VHC524237 VQS524237:VQY524237 WAO524237:WAU524237 WKK524237:WKQ524237 WUG524237:WUM524237 J589773:P589773 HU589773:IA589773 RQ589773:RW589773 ABM589773:ABS589773 ALI589773:ALO589773 AVE589773:AVK589773 BFA589773:BFG589773 BOW589773:BPC589773 BYS589773:BYY589773 CIO589773:CIU589773 CSK589773:CSQ589773 DCG589773:DCM589773 DMC589773:DMI589773 DVY589773:DWE589773 EFU589773:EGA589773 EPQ589773:EPW589773 EZM589773:EZS589773 FJI589773:FJO589773 FTE589773:FTK589773 GDA589773:GDG589773 GMW589773:GNC589773 GWS589773:GWY589773 HGO589773:HGU589773 HQK589773:HQQ589773 IAG589773:IAM589773 IKC589773:IKI589773 ITY589773:IUE589773 JDU589773:JEA589773 JNQ589773:JNW589773 JXM589773:JXS589773 KHI589773:KHO589773 KRE589773:KRK589773 LBA589773:LBG589773 LKW589773:LLC589773 LUS589773:LUY589773 MEO589773:MEU589773 MOK589773:MOQ589773 MYG589773:MYM589773 NIC589773:NII589773 NRY589773:NSE589773 OBU589773:OCA589773 OLQ589773:OLW589773 OVM589773:OVS589773 PFI589773:PFO589773 PPE589773:PPK589773 PZA589773:PZG589773 QIW589773:QJC589773 QSS589773:QSY589773 RCO589773:RCU589773 RMK589773:RMQ589773 RWG589773:RWM589773 SGC589773:SGI589773 SPY589773:SQE589773 SZU589773:TAA589773 TJQ589773:TJW589773 TTM589773:TTS589773 UDI589773:UDO589773 UNE589773:UNK589773 UXA589773:UXG589773 VGW589773:VHC589773 VQS589773:VQY589773 WAO589773:WAU589773 WKK589773:WKQ589773 WUG589773:WUM589773 J655309:P655309 HU655309:IA655309 RQ655309:RW655309 ABM655309:ABS655309 ALI655309:ALO655309 AVE655309:AVK655309 BFA655309:BFG655309 BOW655309:BPC655309 BYS655309:BYY655309 CIO655309:CIU655309 CSK655309:CSQ655309 DCG655309:DCM655309 DMC655309:DMI655309 DVY655309:DWE655309 EFU655309:EGA655309 EPQ655309:EPW655309 EZM655309:EZS655309 FJI655309:FJO655309 FTE655309:FTK655309 GDA655309:GDG655309 GMW655309:GNC655309 GWS655309:GWY655309 HGO655309:HGU655309 HQK655309:HQQ655309 IAG655309:IAM655309 IKC655309:IKI655309 ITY655309:IUE655309 JDU655309:JEA655309 JNQ655309:JNW655309 JXM655309:JXS655309 KHI655309:KHO655309 KRE655309:KRK655309 LBA655309:LBG655309 LKW655309:LLC655309 LUS655309:LUY655309 MEO655309:MEU655309 MOK655309:MOQ655309 MYG655309:MYM655309 NIC655309:NII655309 NRY655309:NSE655309 OBU655309:OCA655309 OLQ655309:OLW655309 OVM655309:OVS655309 PFI655309:PFO655309 PPE655309:PPK655309 PZA655309:PZG655309 QIW655309:QJC655309 QSS655309:QSY655309 RCO655309:RCU655309 RMK655309:RMQ655309 RWG655309:RWM655309 SGC655309:SGI655309 SPY655309:SQE655309 SZU655309:TAA655309 TJQ655309:TJW655309 TTM655309:TTS655309 UDI655309:UDO655309 UNE655309:UNK655309 UXA655309:UXG655309 VGW655309:VHC655309 VQS655309:VQY655309 WAO655309:WAU655309 WKK655309:WKQ655309 WUG655309:WUM655309 J720845:P720845 HU720845:IA720845 RQ720845:RW720845 ABM720845:ABS720845 ALI720845:ALO720845 AVE720845:AVK720845 BFA720845:BFG720845 BOW720845:BPC720845 BYS720845:BYY720845 CIO720845:CIU720845 CSK720845:CSQ720845 DCG720845:DCM720845 DMC720845:DMI720845 DVY720845:DWE720845 EFU720845:EGA720845 EPQ720845:EPW720845 EZM720845:EZS720845 FJI720845:FJO720845 FTE720845:FTK720845 GDA720845:GDG720845 GMW720845:GNC720845 GWS720845:GWY720845 HGO720845:HGU720845 HQK720845:HQQ720845 IAG720845:IAM720845 IKC720845:IKI720845 ITY720845:IUE720845 JDU720845:JEA720845 JNQ720845:JNW720845 JXM720845:JXS720845 KHI720845:KHO720845 KRE720845:KRK720845 LBA720845:LBG720845 LKW720845:LLC720845 LUS720845:LUY720845 MEO720845:MEU720845 MOK720845:MOQ720845 MYG720845:MYM720845 NIC720845:NII720845 NRY720845:NSE720845 OBU720845:OCA720845 OLQ720845:OLW720845 OVM720845:OVS720845 PFI720845:PFO720845 PPE720845:PPK720845 PZA720845:PZG720845 QIW720845:QJC720845 QSS720845:QSY720845 RCO720845:RCU720845 RMK720845:RMQ720845 RWG720845:RWM720845 SGC720845:SGI720845 SPY720845:SQE720845 SZU720845:TAA720845 TJQ720845:TJW720845 TTM720845:TTS720845 UDI720845:UDO720845 UNE720845:UNK720845 UXA720845:UXG720845 VGW720845:VHC720845 VQS720845:VQY720845 WAO720845:WAU720845 WKK720845:WKQ720845 WUG720845:WUM720845 J786381:P786381 HU786381:IA786381 RQ786381:RW786381 ABM786381:ABS786381 ALI786381:ALO786381 AVE786381:AVK786381 BFA786381:BFG786381 BOW786381:BPC786381 BYS786381:BYY786381 CIO786381:CIU786381 CSK786381:CSQ786381 DCG786381:DCM786381 DMC786381:DMI786381 DVY786381:DWE786381 EFU786381:EGA786381 EPQ786381:EPW786381 EZM786381:EZS786381 FJI786381:FJO786381 FTE786381:FTK786381 GDA786381:GDG786381 GMW786381:GNC786381 GWS786381:GWY786381 HGO786381:HGU786381 HQK786381:HQQ786381 IAG786381:IAM786381 IKC786381:IKI786381 ITY786381:IUE786381 JDU786381:JEA786381 JNQ786381:JNW786381 JXM786381:JXS786381 KHI786381:KHO786381 KRE786381:KRK786381 LBA786381:LBG786381 LKW786381:LLC786381 LUS786381:LUY786381 MEO786381:MEU786381 MOK786381:MOQ786381 MYG786381:MYM786381 NIC786381:NII786381 NRY786381:NSE786381 OBU786381:OCA786381 OLQ786381:OLW786381 OVM786381:OVS786381 PFI786381:PFO786381 PPE786381:PPK786381 PZA786381:PZG786381 QIW786381:QJC786381 QSS786381:QSY786381 RCO786381:RCU786381 RMK786381:RMQ786381 RWG786381:RWM786381 SGC786381:SGI786381 SPY786381:SQE786381 SZU786381:TAA786381 TJQ786381:TJW786381 TTM786381:TTS786381 UDI786381:UDO786381 UNE786381:UNK786381 UXA786381:UXG786381 VGW786381:VHC786381 VQS786381:VQY786381 WAO786381:WAU786381 WKK786381:WKQ786381 WUG786381:WUM786381 J851917:P851917 HU851917:IA851917 RQ851917:RW851917 ABM851917:ABS851917 ALI851917:ALO851917 AVE851917:AVK851917 BFA851917:BFG851917 BOW851917:BPC851917 BYS851917:BYY851917 CIO851917:CIU851917 CSK851917:CSQ851917 DCG851917:DCM851917 DMC851917:DMI851917 DVY851917:DWE851917 EFU851917:EGA851917 EPQ851917:EPW851917 EZM851917:EZS851917 FJI851917:FJO851917 FTE851917:FTK851917 GDA851917:GDG851917 GMW851917:GNC851917 GWS851917:GWY851917 HGO851917:HGU851917 HQK851917:HQQ851917 IAG851917:IAM851917 IKC851917:IKI851917 ITY851917:IUE851917 JDU851917:JEA851917 JNQ851917:JNW851917 JXM851917:JXS851917 KHI851917:KHO851917 KRE851917:KRK851917 LBA851917:LBG851917 LKW851917:LLC851917 LUS851917:LUY851917 MEO851917:MEU851917 MOK851917:MOQ851917 MYG851917:MYM851917 NIC851917:NII851917 NRY851917:NSE851917 OBU851917:OCA851917 OLQ851917:OLW851917 OVM851917:OVS851917 PFI851917:PFO851917 PPE851917:PPK851917 PZA851917:PZG851917 QIW851917:QJC851917 QSS851917:QSY851917 RCO851917:RCU851917 RMK851917:RMQ851917 RWG851917:RWM851917 SGC851917:SGI851917 SPY851917:SQE851917 SZU851917:TAA851917 TJQ851917:TJW851917 TTM851917:TTS851917 UDI851917:UDO851917 UNE851917:UNK851917 UXA851917:UXG851917 VGW851917:VHC851917 VQS851917:VQY851917 WAO851917:WAU851917 WKK851917:WKQ851917 WUG851917:WUM851917 J917453:P917453 HU917453:IA917453 RQ917453:RW917453 ABM917453:ABS917453 ALI917453:ALO917453 AVE917453:AVK917453 BFA917453:BFG917453 BOW917453:BPC917453 BYS917453:BYY917453 CIO917453:CIU917453 CSK917453:CSQ917453 DCG917453:DCM917453 DMC917453:DMI917453 DVY917453:DWE917453 EFU917453:EGA917453 EPQ917453:EPW917453 EZM917453:EZS917453 FJI917453:FJO917453 FTE917453:FTK917453 GDA917453:GDG917453 GMW917453:GNC917453 GWS917453:GWY917453 HGO917453:HGU917453 HQK917453:HQQ917453 IAG917453:IAM917453 IKC917453:IKI917453 ITY917453:IUE917453 JDU917453:JEA917453 JNQ917453:JNW917453 JXM917453:JXS917453 KHI917453:KHO917453 KRE917453:KRK917453 LBA917453:LBG917453 LKW917453:LLC917453 LUS917453:LUY917453 MEO917453:MEU917453 MOK917453:MOQ917453 MYG917453:MYM917453 NIC917453:NII917453 NRY917453:NSE917453 OBU917453:OCA917453 OLQ917453:OLW917453 OVM917453:OVS917453 PFI917453:PFO917453 PPE917453:PPK917453 PZA917453:PZG917453 QIW917453:QJC917453 QSS917453:QSY917453 RCO917453:RCU917453 RMK917453:RMQ917453 RWG917453:RWM917453 SGC917453:SGI917453 SPY917453:SQE917453 SZU917453:TAA917453 TJQ917453:TJW917453 TTM917453:TTS917453 UDI917453:UDO917453 UNE917453:UNK917453 UXA917453:UXG917453 VGW917453:VHC917453 VQS917453:VQY917453 WAO917453:WAU917453 WKK917453:WKQ917453 WUG917453:WUM917453 J982989:P982989 HU982989:IA982989 RQ982989:RW982989 ABM982989:ABS982989 ALI982989:ALO982989 AVE982989:AVK982989 BFA982989:BFG982989 BOW982989:BPC982989 BYS982989:BYY982989 CIO982989:CIU982989 CSK982989:CSQ982989 DCG982989:DCM982989 DMC982989:DMI982989 DVY982989:DWE982989 EFU982989:EGA982989 EPQ982989:EPW982989 EZM982989:EZS982989 FJI982989:FJO982989 FTE982989:FTK982989 GDA982989:GDG982989 GMW982989:GNC982989 GWS982989:GWY982989 HGO982989:HGU982989 HQK982989:HQQ982989 IAG982989:IAM982989 IKC982989:IKI982989 ITY982989:IUE982989 JDU982989:JEA982989 JNQ982989:JNW982989 JXM982989:JXS982989 KHI982989:KHO982989 KRE982989:KRK982989 LBA982989:LBG982989 LKW982989:LLC982989 LUS982989:LUY982989 MEO982989:MEU982989 MOK982989:MOQ982989 MYG982989:MYM982989 NIC982989:NII982989 NRY982989:NSE982989 OBU982989:OCA982989 OLQ982989:OLW982989 OVM982989:OVS982989 PFI982989:PFO982989 PPE982989:PPK982989 PZA982989:PZG982989 QIW982989:QJC982989 QSS982989:QSY982989 RCO982989:RCU982989 RMK982989:RMQ982989 RWG982989:RWM982989 SGC982989:SGI982989 SPY982989:SQE982989 SZU982989:TAA982989 TJQ982989:TJW982989 TTM982989:TTS982989 UDI982989:UDO982989 UNE982989:UNK982989 UXA982989:UXG982989 VGW982989:VHC982989 VQS982989:VQY982989 WAO982989:WAU982989 WKK982989:WKQ982989">
      <formula1>"専用,ハイブリット"</formula1>
    </dataValidation>
    <dataValidation type="custom" imeMode="disabled" allowBlank="1" showInputMessage="1" showErrorMessage="1" error="小数点以下は第一位まで、二位以下切り捨てで入力して下さい。" sqref="J15:P15 HU15:IA15 RQ15:RW15 ABM15:ABS15 ALI15:ALO15 AVE15:AVK15 BFA15:BFG15 BOW15:BPC15 BYS15:BYY15 CIO15:CIU15 CSK15:CSQ15 DCG15:DCM15 DMC15:DMI15 DVY15:DWE15 EFU15:EGA15 EPQ15:EPW15 EZM15:EZS15 FJI15:FJO15 FTE15:FTK15 GDA15:GDG15 GMW15:GNC15 GWS15:GWY15 HGO15:HGU15 HQK15:HQQ15 IAG15:IAM15 IKC15:IKI15 ITY15:IUE15 JDU15:JEA15 JNQ15:JNW15 JXM15:JXS15 KHI15:KHO15 KRE15:KRK15 LBA15:LBG15 LKW15:LLC15 LUS15:LUY15 MEO15:MEU15 MOK15:MOQ15 MYG15:MYM15 NIC15:NII15 NRY15:NSE15 OBU15:OCA15 OLQ15:OLW15 OVM15:OVS15 PFI15:PFO15 PPE15:PPK15 PZA15:PZG15 QIW15:QJC15 QSS15:QSY15 RCO15:RCU15 RMK15:RMQ15 RWG15:RWM15 SGC15:SGI15 SPY15:SQE15 SZU15:TAA15 TJQ15:TJW15 TTM15:TTS15 UDI15:UDO15 UNE15:UNK15 UXA15:UXG15 VGW15:VHC15 VQS15:VQY15 WAO15:WAU15 WKK15:WKQ15 WUG15:WUM15 J65482:P65482 HU65482:IA65482 RQ65482:RW65482 ABM65482:ABS65482 ALI65482:ALO65482 AVE65482:AVK65482 BFA65482:BFG65482 BOW65482:BPC65482 BYS65482:BYY65482 CIO65482:CIU65482 CSK65482:CSQ65482 DCG65482:DCM65482 DMC65482:DMI65482 DVY65482:DWE65482 EFU65482:EGA65482 EPQ65482:EPW65482 EZM65482:EZS65482 FJI65482:FJO65482 FTE65482:FTK65482 GDA65482:GDG65482 GMW65482:GNC65482 GWS65482:GWY65482 HGO65482:HGU65482 HQK65482:HQQ65482 IAG65482:IAM65482 IKC65482:IKI65482 ITY65482:IUE65482 JDU65482:JEA65482 JNQ65482:JNW65482 JXM65482:JXS65482 KHI65482:KHO65482 KRE65482:KRK65482 LBA65482:LBG65482 LKW65482:LLC65482 LUS65482:LUY65482 MEO65482:MEU65482 MOK65482:MOQ65482 MYG65482:MYM65482 NIC65482:NII65482 NRY65482:NSE65482 OBU65482:OCA65482 OLQ65482:OLW65482 OVM65482:OVS65482 PFI65482:PFO65482 PPE65482:PPK65482 PZA65482:PZG65482 QIW65482:QJC65482 QSS65482:QSY65482 RCO65482:RCU65482 RMK65482:RMQ65482 RWG65482:RWM65482 SGC65482:SGI65482 SPY65482:SQE65482 SZU65482:TAA65482 TJQ65482:TJW65482 TTM65482:TTS65482 UDI65482:UDO65482 UNE65482:UNK65482 UXA65482:UXG65482 VGW65482:VHC65482 VQS65482:VQY65482 WAO65482:WAU65482 WKK65482:WKQ65482 WUG65482:WUM65482 J131018:P131018 HU131018:IA131018 RQ131018:RW131018 ABM131018:ABS131018 ALI131018:ALO131018 AVE131018:AVK131018 BFA131018:BFG131018 BOW131018:BPC131018 BYS131018:BYY131018 CIO131018:CIU131018 CSK131018:CSQ131018 DCG131018:DCM131018 DMC131018:DMI131018 DVY131018:DWE131018 EFU131018:EGA131018 EPQ131018:EPW131018 EZM131018:EZS131018 FJI131018:FJO131018 FTE131018:FTK131018 GDA131018:GDG131018 GMW131018:GNC131018 GWS131018:GWY131018 HGO131018:HGU131018 HQK131018:HQQ131018 IAG131018:IAM131018 IKC131018:IKI131018 ITY131018:IUE131018 JDU131018:JEA131018 JNQ131018:JNW131018 JXM131018:JXS131018 KHI131018:KHO131018 KRE131018:KRK131018 LBA131018:LBG131018 LKW131018:LLC131018 LUS131018:LUY131018 MEO131018:MEU131018 MOK131018:MOQ131018 MYG131018:MYM131018 NIC131018:NII131018 NRY131018:NSE131018 OBU131018:OCA131018 OLQ131018:OLW131018 OVM131018:OVS131018 PFI131018:PFO131018 PPE131018:PPK131018 PZA131018:PZG131018 QIW131018:QJC131018 QSS131018:QSY131018 RCO131018:RCU131018 RMK131018:RMQ131018 RWG131018:RWM131018 SGC131018:SGI131018 SPY131018:SQE131018 SZU131018:TAA131018 TJQ131018:TJW131018 TTM131018:TTS131018 UDI131018:UDO131018 UNE131018:UNK131018 UXA131018:UXG131018 VGW131018:VHC131018 VQS131018:VQY131018 WAO131018:WAU131018 WKK131018:WKQ131018 WUG131018:WUM131018 J196554:P196554 HU196554:IA196554 RQ196554:RW196554 ABM196554:ABS196554 ALI196554:ALO196554 AVE196554:AVK196554 BFA196554:BFG196554 BOW196554:BPC196554 BYS196554:BYY196554 CIO196554:CIU196554 CSK196554:CSQ196554 DCG196554:DCM196554 DMC196554:DMI196554 DVY196554:DWE196554 EFU196554:EGA196554 EPQ196554:EPW196554 EZM196554:EZS196554 FJI196554:FJO196554 FTE196554:FTK196554 GDA196554:GDG196554 GMW196554:GNC196554 GWS196554:GWY196554 HGO196554:HGU196554 HQK196554:HQQ196554 IAG196554:IAM196554 IKC196554:IKI196554 ITY196554:IUE196554 JDU196554:JEA196554 JNQ196554:JNW196554 JXM196554:JXS196554 KHI196554:KHO196554 KRE196554:KRK196554 LBA196554:LBG196554 LKW196554:LLC196554 LUS196554:LUY196554 MEO196554:MEU196554 MOK196554:MOQ196554 MYG196554:MYM196554 NIC196554:NII196554 NRY196554:NSE196554 OBU196554:OCA196554 OLQ196554:OLW196554 OVM196554:OVS196554 PFI196554:PFO196554 PPE196554:PPK196554 PZA196554:PZG196554 QIW196554:QJC196554 QSS196554:QSY196554 RCO196554:RCU196554 RMK196554:RMQ196554 RWG196554:RWM196554 SGC196554:SGI196554 SPY196554:SQE196554 SZU196554:TAA196554 TJQ196554:TJW196554 TTM196554:TTS196554 UDI196554:UDO196554 UNE196554:UNK196554 UXA196554:UXG196554 VGW196554:VHC196554 VQS196554:VQY196554 WAO196554:WAU196554 WKK196554:WKQ196554 WUG196554:WUM196554 J262090:P262090 HU262090:IA262090 RQ262090:RW262090 ABM262090:ABS262090 ALI262090:ALO262090 AVE262090:AVK262090 BFA262090:BFG262090 BOW262090:BPC262090 BYS262090:BYY262090 CIO262090:CIU262090 CSK262090:CSQ262090 DCG262090:DCM262090 DMC262090:DMI262090 DVY262090:DWE262090 EFU262090:EGA262090 EPQ262090:EPW262090 EZM262090:EZS262090 FJI262090:FJO262090 FTE262090:FTK262090 GDA262090:GDG262090 GMW262090:GNC262090 GWS262090:GWY262090 HGO262090:HGU262090 HQK262090:HQQ262090 IAG262090:IAM262090 IKC262090:IKI262090 ITY262090:IUE262090 JDU262090:JEA262090 JNQ262090:JNW262090 JXM262090:JXS262090 KHI262090:KHO262090 KRE262090:KRK262090 LBA262090:LBG262090 LKW262090:LLC262090 LUS262090:LUY262090 MEO262090:MEU262090 MOK262090:MOQ262090 MYG262090:MYM262090 NIC262090:NII262090 NRY262090:NSE262090 OBU262090:OCA262090 OLQ262090:OLW262090 OVM262090:OVS262090 PFI262090:PFO262090 PPE262090:PPK262090 PZA262090:PZG262090 QIW262090:QJC262090 QSS262090:QSY262090 RCO262090:RCU262090 RMK262090:RMQ262090 RWG262090:RWM262090 SGC262090:SGI262090 SPY262090:SQE262090 SZU262090:TAA262090 TJQ262090:TJW262090 TTM262090:TTS262090 UDI262090:UDO262090 UNE262090:UNK262090 UXA262090:UXG262090 VGW262090:VHC262090 VQS262090:VQY262090 WAO262090:WAU262090 WKK262090:WKQ262090 WUG262090:WUM262090 J327626:P327626 HU327626:IA327626 RQ327626:RW327626 ABM327626:ABS327626 ALI327626:ALO327626 AVE327626:AVK327626 BFA327626:BFG327626 BOW327626:BPC327626 BYS327626:BYY327626 CIO327626:CIU327626 CSK327626:CSQ327626 DCG327626:DCM327626 DMC327626:DMI327626 DVY327626:DWE327626 EFU327626:EGA327626 EPQ327626:EPW327626 EZM327626:EZS327626 FJI327626:FJO327626 FTE327626:FTK327626 GDA327626:GDG327626 GMW327626:GNC327626 GWS327626:GWY327626 HGO327626:HGU327626 HQK327626:HQQ327626 IAG327626:IAM327626 IKC327626:IKI327626 ITY327626:IUE327626 JDU327626:JEA327626 JNQ327626:JNW327626 JXM327626:JXS327626 KHI327626:KHO327626 KRE327626:KRK327626 LBA327626:LBG327626 LKW327626:LLC327626 LUS327626:LUY327626 MEO327626:MEU327626 MOK327626:MOQ327626 MYG327626:MYM327626 NIC327626:NII327626 NRY327626:NSE327626 OBU327626:OCA327626 OLQ327626:OLW327626 OVM327626:OVS327626 PFI327626:PFO327626 PPE327626:PPK327626 PZA327626:PZG327626 QIW327626:QJC327626 QSS327626:QSY327626 RCO327626:RCU327626 RMK327626:RMQ327626 RWG327626:RWM327626 SGC327626:SGI327626 SPY327626:SQE327626 SZU327626:TAA327626 TJQ327626:TJW327626 TTM327626:TTS327626 UDI327626:UDO327626 UNE327626:UNK327626 UXA327626:UXG327626 VGW327626:VHC327626 VQS327626:VQY327626 WAO327626:WAU327626 WKK327626:WKQ327626 WUG327626:WUM327626 J393162:P393162 HU393162:IA393162 RQ393162:RW393162 ABM393162:ABS393162 ALI393162:ALO393162 AVE393162:AVK393162 BFA393162:BFG393162 BOW393162:BPC393162 BYS393162:BYY393162 CIO393162:CIU393162 CSK393162:CSQ393162 DCG393162:DCM393162 DMC393162:DMI393162 DVY393162:DWE393162 EFU393162:EGA393162 EPQ393162:EPW393162 EZM393162:EZS393162 FJI393162:FJO393162 FTE393162:FTK393162 GDA393162:GDG393162 GMW393162:GNC393162 GWS393162:GWY393162 HGO393162:HGU393162 HQK393162:HQQ393162 IAG393162:IAM393162 IKC393162:IKI393162 ITY393162:IUE393162 JDU393162:JEA393162 JNQ393162:JNW393162 JXM393162:JXS393162 KHI393162:KHO393162 KRE393162:KRK393162 LBA393162:LBG393162 LKW393162:LLC393162 LUS393162:LUY393162 MEO393162:MEU393162 MOK393162:MOQ393162 MYG393162:MYM393162 NIC393162:NII393162 NRY393162:NSE393162 OBU393162:OCA393162 OLQ393162:OLW393162 OVM393162:OVS393162 PFI393162:PFO393162 PPE393162:PPK393162 PZA393162:PZG393162 QIW393162:QJC393162 QSS393162:QSY393162 RCO393162:RCU393162 RMK393162:RMQ393162 RWG393162:RWM393162 SGC393162:SGI393162 SPY393162:SQE393162 SZU393162:TAA393162 TJQ393162:TJW393162 TTM393162:TTS393162 UDI393162:UDO393162 UNE393162:UNK393162 UXA393162:UXG393162 VGW393162:VHC393162 VQS393162:VQY393162 WAO393162:WAU393162 WKK393162:WKQ393162 WUG393162:WUM393162 J458698:P458698 HU458698:IA458698 RQ458698:RW458698 ABM458698:ABS458698 ALI458698:ALO458698 AVE458698:AVK458698 BFA458698:BFG458698 BOW458698:BPC458698 BYS458698:BYY458698 CIO458698:CIU458698 CSK458698:CSQ458698 DCG458698:DCM458698 DMC458698:DMI458698 DVY458698:DWE458698 EFU458698:EGA458698 EPQ458698:EPW458698 EZM458698:EZS458698 FJI458698:FJO458698 FTE458698:FTK458698 GDA458698:GDG458698 GMW458698:GNC458698 GWS458698:GWY458698 HGO458698:HGU458698 HQK458698:HQQ458698 IAG458698:IAM458698 IKC458698:IKI458698 ITY458698:IUE458698 JDU458698:JEA458698 JNQ458698:JNW458698 JXM458698:JXS458698 KHI458698:KHO458698 KRE458698:KRK458698 LBA458698:LBG458698 LKW458698:LLC458698 LUS458698:LUY458698 MEO458698:MEU458698 MOK458698:MOQ458698 MYG458698:MYM458698 NIC458698:NII458698 NRY458698:NSE458698 OBU458698:OCA458698 OLQ458698:OLW458698 OVM458698:OVS458698 PFI458698:PFO458698 PPE458698:PPK458698 PZA458698:PZG458698 QIW458698:QJC458698 QSS458698:QSY458698 RCO458698:RCU458698 RMK458698:RMQ458698 RWG458698:RWM458698 SGC458698:SGI458698 SPY458698:SQE458698 SZU458698:TAA458698 TJQ458698:TJW458698 TTM458698:TTS458698 UDI458698:UDO458698 UNE458698:UNK458698 UXA458698:UXG458698 VGW458698:VHC458698 VQS458698:VQY458698 WAO458698:WAU458698 WKK458698:WKQ458698 WUG458698:WUM458698 J524234:P524234 HU524234:IA524234 RQ524234:RW524234 ABM524234:ABS524234 ALI524234:ALO524234 AVE524234:AVK524234 BFA524234:BFG524234 BOW524234:BPC524234 BYS524234:BYY524234 CIO524234:CIU524234 CSK524234:CSQ524234 DCG524234:DCM524234 DMC524234:DMI524234 DVY524234:DWE524234 EFU524234:EGA524234 EPQ524234:EPW524234 EZM524234:EZS524234 FJI524234:FJO524234 FTE524234:FTK524234 GDA524234:GDG524234 GMW524234:GNC524234 GWS524234:GWY524234 HGO524234:HGU524234 HQK524234:HQQ524234 IAG524234:IAM524234 IKC524234:IKI524234 ITY524234:IUE524234 JDU524234:JEA524234 JNQ524234:JNW524234 JXM524234:JXS524234 KHI524234:KHO524234 KRE524234:KRK524234 LBA524234:LBG524234 LKW524234:LLC524234 LUS524234:LUY524234 MEO524234:MEU524234 MOK524234:MOQ524234 MYG524234:MYM524234 NIC524234:NII524234 NRY524234:NSE524234 OBU524234:OCA524234 OLQ524234:OLW524234 OVM524234:OVS524234 PFI524234:PFO524234 PPE524234:PPK524234 PZA524234:PZG524234 QIW524234:QJC524234 QSS524234:QSY524234 RCO524234:RCU524234 RMK524234:RMQ524234 RWG524234:RWM524234 SGC524234:SGI524234 SPY524234:SQE524234 SZU524234:TAA524234 TJQ524234:TJW524234 TTM524234:TTS524234 UDI524234:UDO524234 UNE524234:UNK524234 UXA524234:UXG524234 VGW524234:VHC524234 VQS524234:VQY524234 WAO524234:WAU524234 WKK524234:WKQ524234 WUG524234:WUM524234 J589770:P589770 HU589770:IA589770 RQ589770:RW589770 ABM589770:ABS589770 ALI589770:ALO589770 AVE589770:AVK589770 BFA589770:BFG589770 BOW589770:BPC589770 BYS589770:BYY589770 CIO589770:CIU589770 CSK589770:CSQ589770 DCG589770:DCM589770 DMC589770:DMI589770 DVY589770:DWE589770 EFU589770:EGA589770 EPQ589770:EPW589770 EZM589770:EZS589770 FJI589770:FJO589770 FTE589770:FTK589770 GDA589770:GDG589770 GMW589770:GNC589770 GWS589770:GWY589770 HGO589770:HGU589770 HQK589770:HQQ589770 IAG589770:IAM589770 IKC589770:IKI589770 ITY589770:IUE589770 JDU589770:JEA589770 JNQ589770:JNW589770 JXM589770:JXS589770 KHI589770:KHO589770 KRE589770:KRK589770 LBA589770:LBG589770 LKW589770:LLC589770 LUS589770:LUY589770 MEO589770:MEU589770 MOK589770:MOQ589770 MYG589770:MYM589770 NIC589770:NII589770 NRY589770:NSE589770 OBU589770:OCA589770 OLQ589770:OLW589770 OVM589770:OVS589770 PFI589770:PFO589770 PPE589770:PPK589770 PZA589770:PZG589770 QIW589770:QJC589770 QSS589770:QSY589770 RCO589770:RCU589770 RMK589770:RMQ589770 RWG589770:RWM589770 SGC589770:SGI589770 SPY589770:SQE589770 SZU589770:TAA589770 TJQ589770:TJW589770 TTM589770:TTS589770 UDI589770:UDO589770 UNE589770:UNK589770 UXA589770:UXG589770 VGW589770:VHC589770 VQS589770:VQY589770 WAO589770:WAU589770 WKK589770:WKQ589770 WUG589770:WUM589770 J655306:P655306 HU655306:IA655306 RQ655306:RW655306 ABM655306:ABS655306 ALI655306:ALO655306 AVE655306:AVK655306 BFA655306:BFG655306 BOW655306:BPC655306 BYS655306:BYY655306 CIO655306:CIU655306 CSK655306:CSQ655306 DCG655306:DCM655306 DMC655306:DMI655306 DVY655306:DWE655306 EFU655306:EGA655306 EPQ655306:EPW655306 EZM655306:EZS655306 FJI655306:FJO655306 FTE655306:FTK655306 GDA655306:GDG655306 GMW655306:GNC655306 GWS655306:GWY655306 HGO655306:HGU655306 HQK655306:HQQ655306 IAG655306:IAM655306 IKC655306:IKI655306 ITY655306:IUE655306 JDU655306:JEA655306 JNQ655306:JNW655306 JXM655306:JXS655306 KHI655306:KHO655306 KRE655306:KRK655306 LBA655306:LBG655306 LKW655306:LLC655306 LUS655306:LUY655306 MEO655306:MEU655306 MOK655306:MOQ655306 MYG655306:MYM655306 NIC655306:NII655306 NRY655306:NSE655306 OBU655306:OCA655306 OLQ655306:OLW655306 OVM655306:OVS655306 PFI655306:PFO655306 PPE655306:PPK655306 PZA655306:PZG655306 QIW655306:QJC655306 QSS655306:QSY655306 RCO655306:RCU655306 RMK655306:RMQ655306 RWG655306:RWM655306 SGC655306:SGI655306 SPY655306:SQE655306 SZU655306:TAA655306 TJQ655306:TJW655306 TTM655306:TTS655306 UDI655306:UDO655306 UNE655306:UNK655306 UXA655306:UXG655306 VGW655306:VHC655306 VQS655306:VQY655306 WAO655306:WAU655306 WKK655306:WKQ655306 WUG655306:WUM655306 J720842:P720842 HU720842:IA720842 RQ720842:RW720842 ABM720842:ABS720842 ALI720842:ALO720842 AVE720842:AVK720842 BFA720842:BFG720842 BOW720842:BPC720842 BYS720842:BYY720842 CIO720842:CIU720842 CSK720842:CSQ720842 DCG720842:DCM720842 DMC720842:DMI720842 DVY720842:DWE720842 EFU720842:EGA720842 EPQ720842:EPW720842 EZM720842:EZS720842 FJI720842:FJO720842 FTE720842:FTK720842 GDA720842:GDG720842 GMW720842:GNC720842 GWS720842:GWY720842 HGO720842:HGU720842 HQK720842:HQQ720842 IAG720842:IAM720842 IKC720842:IKI720842 ITY720842:IUE720842 JDU720842:JEA720842 JNQ720842:JNW720842 JXM720842:JXS720842 KHI720842:KHO720842 KRE720842:KRK720842 LBA720842:LBG720842 LKW720842:LLC720842 LUS720842:LUY720842 MEO720842:MEU720842 MOK720842:MOQ720842 MYG720842:MYM720842 NIC720842:NII720842 NRY720842:NSE720842 OBU720842:OCA720842 OLQ720842:OLW720842 OVM720842:OVS720842 PFI720842:PFO720842 PPE720842:PPK720842 PZA720842:PZG720842 QIW720842:QJC720842 QSS720842:QSY720842 RCO720842:RCU720842 RMK720842:RMQ720842 RWG720842:RWM720842 SGC720842:SGI720842 SPY720842:SQE720842 SZU720842:TAA720842 TJQ720842:TJW720842 TTM720842:TTS720842 UDI720842:UDO720842 UNE720842:UNK720842 UXA720842:UXG720842 VGW720842:VHC720842 VQS720842:VQY720842 WAO720842:WAU720842 WKK720842:WKQ720842 WUG720842:WUM720842 J786378:P786378 HU786378:IA786378 RQ786378:RW786378 ABM786378:ABS786378 ALI786378:ALO786378 AVE786378:AVK786378 BFA786378:BFG786378 BOW786378:BPC786378 BYS786378:BYY786378 CIO786378:CIU786378 CSK786378:CSQ786378 DCG786378:DCM786378 DMC786378:DMI786378 DVY786378:DWE786378 EFU786378:EGA786378 EPQ786378:EPW786378 EZM786378:EZS786378 FJI786378:FJO786378 FTE786378:FTK786378 GDA786378:GDG786378 GMW786378:GNC786378 GWS786378:GWY786378 HGO786378:HGU786378 HQK786378:HQQ786378 IAG786378:IAM786378 IKC786378:IKI786378 ITY786378:IUE786378 JDU786378:JEA786378 JNQ786378:JNW786378 JXM786378:JXS786378 KHI786378:KHO786378 KRE786378:KRK786378 LBA786378:LBG786378 LKW786378:LLC786378 LUS786378:LUY786378 MEO786378:MEU786378 MOK786378:MOQ786378 MYG786378:MYM786378 NIC786378:NII786378 NRY786378:NSE786378 OBU786378:OCA786378 OLQ786378:OLW786378 OVM786378:OVS786378 PFI786378:PFO786378 PPE786378:PPK786378 PZA786378:PZG786378 QIW786378:QJC786378 QSS786378:QSY786378 RCO786378:RCU786378 RMK786378:RMQ786378 RWG786378:RWM786378 SGC786378:SGI786378 SPY786378:SQE786378 SZU786378:TAA786378 TJQ786378:TJW786378 TTM786378:TTS786378 UDI786378:UDO786378 UNE786378:UNK786378 UXA786378:UXG786378 VGW786378:VHC786378 VQS786378:VQY786378 WAO786378:WAU786378 WKK786378:WKQ786378 WUG786378:WUM786378 J851914:P851914 HU851914:IA851914 RQ851914:RW851914 ABM851914:ABS851914 ALI851914:ALO851914 AVE851914:AVK851914 BFA851914:BFG851914 BOW851914:BPC851914 BYS851914:BYY851914 CIO851914:CIU851914 CSK851914:CSQ851914 DCG851914:DCM851914 DMC851914:DMI851914 DVY851914:DWE851914 EFU851914:EGA851914 EPQ851914:EPW851914 EZM851914:EZS851914 FJI851914:FJO851914 FTE851914:FTK851914 GDA851914:GDG851914 GMW851914:GNC851914 GWS851914:GWY851914 HGO851914:HGU851914 HQK851914:HQQ851914 IAG851914:IAM851914 IKC851914:IKI851914 ITY851914:IUE851914 JDU851914:JEA851914 JNQ851914:JNW851914 JXM851914:JXS851914 KHI851914:KHO851914 KRE851914:KRK851914 LBA851914:LBG851914 LKW851914:LLC851914 LUS851914:LUY851914 MEO851914:MEU851914 MOK851914:MOQ851914 MYG851914:MYM851914 NIC851914:NII851914 NRY851914:NSE851914 OBU851914:OCA851914 OLQ851914:OLW851914 OVM851914:OVS851914 PFI851914:PFO851914 PPE851914:PPK851914 PZA851914:PZG851914 QIW851914:QJC851914 QSS851914:QSY851914 RCO851914:RCU851914 RMK851914:RMQ851914 RWG851914:RWM851914 SGC851914:SGI851914 SPY851914:SQE851914 SZU851914:TAA851914 TJQ851914:TJW851914 TTM851914:TTS851914 UDI851914:UDO851914 UNE851914:UNK851914 UXA851914:UXG851914 VGW851914:VHC851914 VQS851914:VQY851914 WAO851914:WAU851914 WKK851914:WKQ851914 WUG851914:WUM851914 J917450:P917450 HU917450:IA917450 RQ917450:RW917450 ABM917450:ABS917450 ALI917450:ALO917450 AVE917450:AVK917450 BFA917450:BFG917450 BOW917450:BPC917450 BYS917450:BYY917450 CIO917450:CIU917450 CSK917450:CSQ917450 DCG917450:DCM917450 DMC917450:DMI917450 DVY917450:DWE917450 EFU917450:EGA917450 EPQ917450:EPW917450 EZM917450:EZS917450 FJI917450:FJO917450 FTE917450:FTK917450 GDA917450:GDG917450 GMW917450:GNC917450 GWS917450:GWY917450 HGO917450:HGU917450 HQK917450:HQQ917450 IAG917450:IAM917450 IKC917450:IKI917450 ITY917450:IUE917450 JDU917450:JEA917450 JNQ917450:JNW917450 JXM917450:JXS917450 KHI917450:KHO917450 KRE917450:KRK917450 LBA917450:LBG917450 LKW917450:LLC917450 LUS917450:LUY917450 MEO917450:MEU917450 MOK917450:MOQ917450 MYG917450:MYM917450 NIC917450:NII917450 NRY917450:NSE917450 OBU917450:OCA917450 OLQ917450:OLW917450 OVM917450:OVS917450 PFI917450:PFO917450 PPE917450:PPK917450 PZA917450:PZG917450 QIW917450:QJC917450 QSS917450:QSY917450 RCO917450:RCU917450 RMK917450:RMQ917450 RWG917450:RWM917450 SGC917450:SGI917450 SPY917450:SQE917450 SZU917450:TAA917450 TJQ917450:TJW917450 TTM917450:TTS917450 UDI917450:UDO917450 UNE917450:UNK917450 UXA917450:UXG917450 VGW917450:VHC917450 VQS917450:VQY917450 WAO917450:WAU917450 WKK917450:WKQ917450 WUG917450:WUM917450 J982986:P982986 HU982986:IA982986 RQ982986:RW982986 ABM982986:ABS982986 ALI982986:ALO982986 AVE982986:AVK982986 BFA982986:BFG982986 BOW982986:BPC982986 BYS982986:BYY982986 CIO982986:CIU982986 CSK982986:CSQ982986 DCG982986:DCM982986 DMC982986:DMI982986 DVY982986:DWE982986 EFU982986:EGA982986 EPQ982986:EPW982986 EZM982986:EZS982986 FJI982986:FJO982986 FTE982986:FTK982986 GDA982986:GDG982986 GMW982986:GNC982986 GWS982986:GWY982986 HGO982986:HGU982986 HQK982986:HQQ982986 IAG982986:IAM982986 IKC982986:IKI982986 ITY982986:IUE982986 JDU982986:JEA982986 JNQ982986:JNW982986 JXM982986:JXS982986 KHI982986:KHO982986 KRE982986:KRK982986 LBA982986:LBG982986 LKW982986:LLC982986 LUS982986:LUY982986 MEO982986:MEU982986 MOK982986:MOQ982986 MYG982986:MYM982986 NIC982986:NII982986 NRY982986:NSE982986 OBU982986:OCA982986 OLQ982986:OLW982986 OVM982986:OVS982986 PFI982986:PFO982986 PPE982986:PPK982986 PZA982986:PZG982986 QIW982986:QJC982986 QSS982986:QSY982986 RCO982986:RCU982986 RMK982986:RMQ982986 RWG982986:RWM982986 SGC982986:SGI982986 SPY982986:SQE982986 SZU982986:TAA982986 TJQ982986:TJW982986 TTM982986:TTS982986 UDI982986:UDO982986 UNE982986:UNK982986 UXA982986:UXG982986 VGW982986:VHC982986 VQS982986:VQY982986 WAO982986:WAU982986 WKK982986:WKQ982986 WUG982986:WUM982986">
      <formula1>J15-ROUNDDOWN(J15,1)=0</formula1>
    </dataValidation>
    <dataValidation type="list" allowBlank="1" showInputMessage="1" showErrorMessage="1" sqref="J12:K12 HU12:HV12 RQ12:RR12 ABM12:ABN12 ALI12:ALJ12 AVE12:AVF12 BFA12:BFB12 BOW12:BOX12 BYS12:BYT12 CIO12:CIP12 CSK12:CSL12 DCG12:DCH12 DMC12:DMD12 DVY12:DVZ12 EFU12:EFV12 EPQ12:EPR12 EZM12:EZN12 FJI12:FJJ12 FTE12:FTF12 GDA12:GDB12 GMW12:GMX12 GWS12:GWT12 HGO12:HGP12 HQK12:HQL12 IAG12:IAH12 IKC12:IKD12 ITY12:ITZ12 JDU12:JDV12 JNQ12:JNR12 JXM12:JXN12 KHI12:KHJ12 KRE12:KRF12 LBA12:LBB12 LKW12:LKX12 LUS12:LUT12 MEO12:MEP12 MOK12:MOL12 MYG12:MYH12 NIC12:NID12 NRY12:NRZ12 OBU12:OBV12 OLQ12:OLR12 OVM12:OVN12 PFI12:PFJ12 PPE12:PPF12 PZA12:PZB12 QIW12:QIX12 QSS12:QST12 RCO12:RCP12 RMK12:RML12 RWG12:RWH12 SGC12:SGD12 SPY12:SPZ12 SZU12:SZV12 TJQ12:TJR12 TTM12:TTN12 UDI12:UDJ12 UNE12:UNF12 UXA12:UXB12 VGW12:VGX12 VQS12:VQT12 WAO12:WAP12 WKK12:WKL12 WUG12:WUH12 J65479:K65479 HU65479:HV65479 RQ65479:RR65479 ABM65479:ABN65479 ALI65479:ALJ65479 AVE65479:AVF65479 BFA65479:BFB65479 BOW65479:BOX65479 BYS65479:BYT65479 CIO65479:CIP65479 CSK65479:CSL65479 DCG65479:DCH65479 DMC65479:DMD65479 DVY65479:DVZ65479 EFU65479:EFV65479 EPQ65479:EPR65479 EZM65479:EZN65479 FJI65479:FJJ65479 FTE65479:FTF65479 GDA65479:GDB65479 GMW65479:GMX65479 GWS65479:GWT65479 HGO65479:HGP65479 HQK65479:HQL65479 IAG65479:IAH65479 IKC65479:IKD65479 ITY65479:ITZ65479 JDU65479:JDV65479 JNQ65479:JNR65479 JXM65479:JXN65479 KHI65479:KHJ65479 KRE65479:KRF65479 LBA65479:LBB65479 LKW65479:LKX65479 LUS65479:LUT65479 MEO65479:MEP65479 MOK65479:MOL65479 MYG65479:MYH65479 NIC65479:NID65479 NRY65479:NRZ65479 OBU65479:OBV65479 OLQ65479:OLR65479 OVM65479:OVN65479 PFI65479:PFJ65479 PPE65479:PPF65479 PZA65479:PZB65479 QIW65479:QIX65479 QSS65479:QST65479 RCO65479:RCP65479 RMK65479:RML65479 RWG65479:RWH65479 SGC65479:SGD65479 SPY65479:SPZ65479 SZU65479:SZV65479 TJQ65479:TJR65479 TTM65479:TTN65479 UDI65479:UDJ65479 UNE65479:UNF65479 UXA65479:UXB65479 VGW65479:VGX65479 VQS65479:VQT65479 WAO65479:WAP65479 WKK65479:WKL65479 WUG65479:WUH65479 J131015:K131015 HU131015:HV131015 RQ131015:RR131015 ABM131015:ABN131015 ALI131015:ALJ131015 AVE131015:AVF131015 BFA131015:BFB131015 BOW131015:BOX131015 BYS131015:BYT131015 CIO131015:CIP131015 CSK131015:CSL131015 DCG131015:DCH131015 DMC131015:DMD131015 DVY131015:DVZ131015 EFU131015:EFV131015 EPQ131015:EPR131015 EZM131015:EZN131015 FJI131015:FJJ131015 FTE131015:FTF131015 GDA131015:GDB131015 GMW131015:GMX131015 GWS131015:GWT131015 HGO131015:HGP131015 HQK131015:HQL131015 IAG131015:IAH131015 IKC131015:IKD131015 ITY131015:ITZ131015 JDU131015:JDV131015 JNQ131015:JNR131015 JXM131015:JXN131015 KHI131015:KHJ131015 KRE131015:KRF131015 LBA131015:LBB131015 LKW131015:LKX131015 LUS131015:LUT131015 MEO131015:MEP131015 MOK131015:MOL131015 MYG131015:MYH131015 NIC131015:NID131015 NRY131015:NRZ131015 OBU131015:OBV131015 OLQ131015:OLR131015 OVM131015:OVN131015 PFI131015:PFJ131015 PPE131015:PPF131015 PZA131015:PZB131015 QIW131015:QIX131015 QSS131015:QST131015 RCO131015:RCP131015 RMK131015:RML131015 RWG131015:RWH131015 SGC131015:SGD131015 SPY131015:SPZ131015 SZU131015:SZV131015 TJQ131015:TJR131015 TTM131015:TTN131015 UDI131015:UDJ131015 UNE131015:UNF131015 UXA131015:UXB131015 VGW131015:VGX131015 VQS131015:VQT131015 WAO131015:WAP131015 WKK131015:WKL131015 WUG131015:WUH131015 J196551:K196551 HU196551:HV196551 RQ196551:RR196551 ABM196551:ABN196551 ALI196551:ALJ196551 AVE196551:AVF196551 BFA196551:BFB196551 BOW196551:BOX196551 BYS196551:BYT196551 CIO196551:CIP196551 CSK196551:CSL196551 DCG196551:DCH196551 DMC196551:DMD196551 DVY196551:DVZ196551 EFU196551:EFV196551 EPQ196551:EPR196551 EZM196551:EZN196551 FJI196551:FJJ196551 FTE196551:FTF196551 GDA196551:GDB196551 GMW196551:GMX196551 GWS196551:GWT196551 HGO196551:HGP196551 HQK196551:HQL196551 IAG196551:IAH196551 IKC196551:IKD196551 ITY196551:ITZ196551 JDU196551:JDV196551 JNQ196551:JNR196551 JXM196551:JXN196551 KHI196551:KHJ196551 KRE196551:KRF196551 LBA196551:LBB196551 LKW196551:LKX196551 LUS196551:LUT196551 MEO196551:MEP196551 MOK196551:MOL196551 MYG196551:MYH196551 NIC196551:NID196551 NRY196551:NRZ196551 OBU196551:OBV196551 OLQ196551:OLR196551 OVM196551:OVN196551 PFI196551:PFJ196551 PPE196551:PPF196551 PZA196551:PZB196551 QIW196551:QIX196551 QSS196551:QST196551 RCO196551:RCP196551 RMK196551:RML196551 RWG196551:RWH196551 SGC196551:SGD196551 SPY196551:SPZ196551 SZU196551:SZV196551 TJQ196551:TJR196551 TTM196551:TTN196551 UDI196551:UDJ196551 UNE196551:UNF196551 UXA196551:UXB196551 VGW196551:VGX196551 VQS196551:VQT196551 WAO196551:WAP196551 WKK196551:WKL196551 WUG196551:WUH196551 J262087:K262087 HU262087:HV262087 RQ262087:RR262087 ABM262087:ABN262087 ALI262087:ALJ262087 AVE262087:AVF262087 BFA262087:BFB262087 BOW262087:BOX262087 BYS262087:BYT262087 CIO262087:CIP262087 CSK262087:CSL262087 DCG262087:DCH262087 DMC262087:DMD262087 DVY262087:DVZ262087 EFU262087:EFV262087 EPQ262087:EPR262087 EZM262087:EZN262087 FJI262087:FJJ262087 FTE262087:FTF262087 GDA262087:GDB262087 GMW262087:GMX262087 GWS262087:GWT262087 HGO262087:HGP262087 HQK262087:HQL262087 IAG262087:IAH262087 IKC262087:IKD262087 ITY262087:ITZ262087 JDU262087:JDV262087 JNQ262087:JNR262087 JXM262087:JXN262087 KHI262087:KHJ262087 KRE262087:KRF262087 LBA262087:LBB262087 LKW262087:LKX262087 LUS262087:LUT262087 MEO262087:MEP262087 MOK262087:MOL262087 MYG262087:MYH262087 NIC262087:NID262087 NRY262087:NRZ262087 OBU262087:OBV262087 OLQ262087:OLR262087 OVM262087:OVN262087 PFI262087:PFJ262087 PPE262087:PPF262087 PZA262087:PZB262087 QIW262087:QIX262087 QSS262087:QST262087 RCO262087:RCP262087 RMK262087:RML262087 RWG262087:RWH262087 SGC262087:SGD262087 SPY262087:SPZ262087 SZU262087:SZV262087 TJQ262087:TJR262087 TTM262087:TTN262087 UDI262087:UDJ262087 UNE262087:UNF262087 UXA262087:UXB262087 VGW262087:VGX262087 VQS262087:VQT262087 WAO262087:WAP262087 WKK262087:WKL262087 WUG262087:WUH262087 J327623:K327623 HU327623:HV327623 RQ327623:RR327623 ABM327623:ABN327623 ALI327623:ALJ327623 AVE327623:AVF327623 BFA327623:BFB327623 BOW327623:BOX327623 BYS327623:BYT327623 CIO327623:CIP327623 CSK327623:CSL327623 DCG327623:DCH327623 DMC327623:DMD327623 DVY327623:DVZ327623 EFU327623:EFV327623 EPQ327623:EPR327623 EZM327623:EZN327623 FJI327623:FJJ327623 FTE327623:FTF327623 GDA327623:GDB327623 GMW327623:GMX327623 GWS327623:GWT327623 HGO327623:HGP327623 HQK327623:HQL327623 IAG327623:IAH327623 IKC327623:IKD327623 ITY327623:ITZ327623 JDU327623:JDV327623 JNQ327623:JNR327623 JXM327623:JXN327623 KHI327623:KHJ327623 KRE327623:KRF327623 LBA327623:LBB327623 LKW327623:LKX327623 LUS327623:LUT327623 MEO327623:MEP327623 MOK327623:MOL327623 MYG327623:MYH327623 NIC327623:NID327623 NRY327623:NRZ327623 OBU327623:OBV327623 OLQ327623:OLR327623 OVM327623:OVN327623 PFI327623:PFJ327623 PPE327623:PPF327623 PZA327623:PZB327623 QIW327623:QIX327623 QSS327623:QST327623 RCO327623:RCP327623 RMK327623:RML327623 RWG327623:RWH327623 SGC327623:SGD327623 SPY327623:SPZ327623 SZU327623:SZV327623 TJQ327623:TJR327623 TTM327623:TTN327623 UDI327623:UDJ327623 UNE327623:UNF327623 UXA327623:UXB327623 VGW327623:VGX327623 VQS327623:VQT327623 WAO327623:WAP327623 WKK327623:WKL327623 WUG327623:WUH327623 J393159:K393159 HU393159:HV393159 RQ393159:RR393159 ABM393159:ABN393159 ALI393159:ALJ393159 AVE393159:AVF393159 BFA393159:BFB393159 BOW393159:BOX393159 BYS393159:BYT393159 CIO393159:CIP393159 CSK393159:CSL393159 DCG393159:DCH393159 DMC393159:DMD393159 DVY393159:DVZ393159 EFU393159:EFV393159 EPQ393159:EPR393159 EZM393159:EZN393159 FJI393159:FJJ393159 FTE393159:FTF393159 GDA393159:GDB393159 GMW393159:GMX393159 GWS393159:GWT393159 HGO393159:HGP393159 HQK393159:HQL393159 IAG393159:IAH393159 IKC393159:IKD393159 ITY393159:ITZ393159 JDU393159:JDV393159 JNQ393159:JNR393159 JXM393159:JXN393159 KHI393159:KHJ393159 KRE393159:KRF393159 LBA393159:LBB393159 LKW393159:LKX393159 LUS393159:LUT393159 MEO393159:MEP393159 MOK393159:MOL393159 MYG393159:MYH393159 NIC393159:NID393159 NRY393159:NRZ393159 OBU393159:OBV393159 OLQ393159:OLR393159 OVM393159:OVN393159 PFI393159:PFJ393159 PPE393159:PPF393159 PZA393159:PZB393159 QIW393159:QIX393159 QSS393159:QST393159 RCO393159:RCP393159 RMK393159:RML393159 RWG393159:RWH393159 SGC393159:SGD393159 SPY393159:SPZ393159 SZU393159:SZV393159 TJQ393159:TJR393159 TTM393159:TTN393159 UDI393159:UDJ393159 UNE393159:UNF393159 UXA393159:UXB393159 VGW393159:VGX393159 VQS393159:VQT393159 WAO393159:WAP393159 WKK393159:WKL393159 WUG393159:WUH393159 J458695:K458695 HU458695:HV458695 RQ458695:RR458695 ABM458695:ABN458695 ALI458695:ALJ458695 AVE458695:AVF458695 BFA458695:BFB458695 BOW458695:BOX458695 BYS458695:BYT458695 CIO458695:CIP458695 CSK458695:CSL458695 DCG458695:DCH458695 DMC458695:DMD458695 DVY458695:DVZ458695 EFU458695:EFV458695 EPQ458695:EPR458695 EZM458695:EZN458695 FJI458695:FJJ458695 FTE458695:FTF458695 GDA458695:GDB458695 GMW458695:GMX458695 GWS458695:GWT458695 HGO458695:HGP458695 HQK458695:HQL458695 IAG458695:IAH458695 IKC458695:IKD458695 ITY458695:ITZ458695 JDU458695:JDV458695 JNQ458695:JNR458695 JXM458695:JXN458695 KHI458695:KHJ458695 KRE458695:KRF458695 LBA458695:LBB458695 LKW458695:LKX458695 LUS458695:LUT458695 MEO458695:MEP458695 MOK458695:MOL458695 MYG458695:MYH458695 NIC458695:NID458695 NRY458695:NRZ458695 OBU458695:OBV458695 OLQ458695:OLR458695 OVM458695:OVN458695 PFI458695:PFJ458695 PPE458695:PPF458695 PZA458695:PZB458695 QIW458695:QIX458695 QSS458695:QST458695 RCO458695:RCP458695 RMK458695:RML458695 RWG458695:RWH458695 SGC458695:SGD458695 SPY458695:SPZ458695 SZU458695:SZV458695 TJQ458695:TJR458695 TTM458695:TTN458695 UDI458695:UDJ458695 UNE458695:UNF458695 UXA458695:UXB458695 VGW458695:VGX458695 VQS458695:VQT458695 WAO458695:WAP458695 WKK458695:WKL458695 WUG458695:WUH458695 J524231:K524231 HU524231:HV524231 RQ524231:RR524231 ABM524231:ABN524231 ALI524231:ALJ524231 AVE524231:AVF524231 BFA524231:BFB524231 BOW524231:BOX524231 BYS524231:BYT524231 CIO524231:CIP524231 CSK524231:CSL524231 DCG524231:DCH524231 DMC524231:DMD524231 DVY524231:DVZ524231 EFU524231:EFV524231 EPQ524231:EPR524231 EZM524231:EZN524231 FJI524231:FJJ524231 FTE524231:FTF524231 GDA524231:GDB524231 GMW524231:GMX524231 GWS524231:GWT524231 HGO524231:HGP524231 HQK524231:HQL524231 IAG524231:IAH524231 IKC524231:IKD524231 ITY524231:ITZ524231 JDU524231:JDV524231 JNQ524231:JNR524231 JXM524231:JXN524231 KHI524231:KHJ524231 KRE524231:KRF524231 LBA524231:LBB524231 LKW524231:LKX524231 LUS524231:LUT524231 MEO524231:MEP524231 MOK524231:MOL524231 MYG524231:MYH524231 NIC524231:NID524231 NRY524231:NRZ524231 OBU524231:OBV524231 OLQ524231:OLR524231 OVM524231:OVN524231 PFI524231:PFJ524231 PPE524231:PPF524231 PZA524231:PZB524231 QIW524231:QIX524231 QSS524231:QST524231 RCO524231:RCP524231 RMK524231:RML524231 RWG524231:RWH524231 SGC524231:SGD524231 SPY524231:SPZ524231 SZU524231:SZV524231 TJQ524231:TJR524231 TTM524231:TTN524231 UDI524231:UDJ524231 UNE524231:UNF524231 UXA524231:UXB524231 VGW524231:VGX524231 VQS524231:VQT524231 WAO524231:WAP524231 WKK524231:WKL524231 WUG524231:WUH524231 J589767:K589767 HU589767:HV589767 RQ589767:RR589767 ABM589767:ABN589767 ALI589767:ALJ589767 AVE589767:AVF589767 BFA589767:BFB589767 BOW589767:BOX589767 BYS589767:BYT589767 CIO589767:CIP589767 CSK589767:CSL589767 DCG589767:DCH589767 DMC589767:DMD589767 DVY589767:DVZ589767 EFU589767:EFV589767 EPQ589767:EPR589767 EZM589767:EZN589767 FJI589767:FJJ589767 FTE589767:FTF589767 GDA589767:GDB589767 GMW589767:GMX589767 GWS589767:GWT589767 HGO589767:HGP589767 HQK589767:HQL589767 IAG589767:IAH589767 IKC589767:IKD589767 ITY589767:ITZ589767 JDU589767:JDV589767 JNQ589767:JNR589767 JXM589767:JXN589767 KHI589767:KHJ589767 KRE589767:KRF589767 LBA589767:LBB589767 LKW589767:LKX589767 LUS589767:LUT589767 MEO589767:MEP589767 MOK589767:MOL589767 MYG589767:MYH589767 NIC589767:NID589767 NRY589767:NRZ589767 OBU589767:OBV589767 OLQ589767:OLR589767 OVM589767:OVN589767 PFI589767:PFJ589767 PPE589767:PPF589767 PZA589767:PZB589767 QIW589767:QIX589767 QSS589767:QST589767 RCO589767:RCP589767 RMK589767:RML589767 RWG589767:RWH589767 SGC589767:SGD589767 SPY589767:SPZ589767 SZU589767:SZV589767 TJQ589767:TJR589767 TTM589767:TTN589767 UDI589767:UDJ589767 UNE589767:UNF589767 UXA589767:UXB589767 VGW589767:VGX589767 VQS589767:VQT589767 WAO589767:WAP589767 WKK589767:WKL589767 WUG589767:WUH589767 J655303:K655303 HU655303:HV655303 RQ655303:RR655303 ABM655303:ABN655303 ALI655303:ALJ655303 AVE655303:AVF655303 BFA655303:BFB655303 BOW655303:BOX655303 BYS655303:BYT655303 CIO655303:CIP655303 CSK655303:CSL655303 DCG655303:DCH655303 DMC655303:DMD655303 DVY655303:DVZ655303 EFU655303:EFV655303 EPQ655303:EPR655303 EZM655303:EZN655303 FJI655303:FJJ655303 FTE655303:FTF655303 GDA655303:GDB655303 GMW655303:GMX655303 GWS655303:GWT655303 HGO655303:HGP655303 HQK655303:HQL655303 IAG655303:IAH655303 IKC655303:IKD655303 ITY655303:ITZ655303 JDU655303:JDV655303 JNQ655303:JNR655303 JXM655303:JXN655303 KHI655303:KHJ655303 KRE655303:KRF655303 LBA655303:LBB655303 LKW655303:LKX655303 LUS655303:LUT655303 MEO655303:MEP655303 MOK655303:MOL655303 MYG655303:MYH655303 NIC655303:NID655303 NRY655303:NRZ655303 OBU655303:OBV655303 OLQ655303:OLR655303 OVM655303:OVN655303 PFI655303:PFJ655303 PPE655303:PPF655303 PZA655303:PZB655303 QIW655303:QIX655303 QSS655303:QST655303 RCO655303:RCP655303 RMK655303:RML655303 RWG655303:RWH655303 SGC655303:SGD655303 SPY655303:SPZ655303 SZU655303:SZV655303 TJQ655303:TJR655303 TTM655303:TTN655303 UDI655303:UDJ655303 UNE655303:UNF655303 UXA655303:UXB655303 VGW655303:VGX655303 VQS655303:VQT655303 WAO655303:WAP655303 WKK655303:WKL655303 WUG655303:WUH655303 J720839:K720839 HU720839:HV720839 RQ720839:RR720839 ABM720839:ABN720839 ALI720839:ALJ720839 AVE720839:AVF720839 BFA720839:BFB720839 BOW720839:BOX720839 BYS720839:BYT720839 CIO720839:CIP720839 CSK720839:CSL720839 DCG720839:DCH720839 DMC720839:DMD720839 DVY720839:DVZ720839 EFU720839:EFV720839 EPQ720839:EPR720839 EZM720839:EZN720839 FJI720839:FJJ720839 FTE720839:FTF720839 GDA720839:GDB720839 GMW720839:GMX720839 GWS720839:GWT720839 HGO720839:HGP720839 HQK720839:HQL720839 IAG720839:IAH720839 IKC720839:IKD720839 ITY720839:ITZ720839 JDU720839:JDV720839 JNQ720839:JNR720839 JXM720839:JXN720839 KHI720839:KHJ720839 KRE720839:KRF720839 LBA720839:LBB720839 LKW720839:LKX720839 LUS720839:LUT720839 MEO720839:MEP720839 MOK720839:MOL720839 MYG720839:MYH720839 NIC720839:NID720839 NRY720839:NRZ720839 OBU720839:OBV720839 OLQ720839:OLR720839 OVM720839:OVN720839 PFI720839:PFJ720839 PPE720839:PPF720839 PZA720839:PZB720839 QIW720839:QIX720839 QSS720839:QST720839 RCO720839:RCP720839 RMK720839:RML720839 RWG720839:RWH720839 SGC720839:SGD720839 SPY720839:SPZ720839 SZU720839:SZV720839 TJQ720839:TJR720839 TTM720839:TTN720839 UDI720839:UDJ720839 UNE720839:UNF720839 UXA720839:UXB720839 VGW720839:VGX720839 VQS720839:VQT720839 WAO720839:WAP720839 WKK720839:WKL720839 WUG720839:WUH720839 J786375:K786375 HU786375:HV786375 RQ786375:RR786375 ABM786375:ABN786375 ALI786375:ALJ786375 AVE786375:AVF786375 BFA786375:BFB786375 BOW786375:BOX786375 BYS786375:BYT786375 CIO786375:CIP786375 CSK786375:CSL786375 DCG786375:DCH786375 DMC786375:DMD786375 DVY786375:DVZ786375 EFU786375:EFV786375 EPQ786375:EPR786375 EZM786375:EZN786375 FJI786375:FJJ786375 FTE786375:FTF786375 GDA786375:GDB786375 GMW786375:GMX786375 GWS786375:GWT786375 HGO786375:HGP786375 HQK786375:HQL786375 IAG786375:IAH786375 IKC786375:IKD786375 ITY786375:ITZ786375 JDU786375:JDV786375 JNQ786375:JNR786375 JXM786375:JXN786375 KHI786375:KHJ786375 KRE786375:KRF786375 LBA786375:LBB786375 LKW786375:LKX786375 LUS786375:LUT786375 MEO786375:MEP786375 MOK786375:MOL786375 MYG786375:MYH786375 NIC786375:NID786375 NRY786375:NRZ786375 OBU786375:OBV786375 OLQ786375:OLR786375 OVM786375:OVN786375 PFI786375:PFJ786375 PPE786375:PPF786375 PZA786375:PZB786375 QIW786375:QIX786375 QSS786375:QST786375 RCO786375:RCP786375 RMK786375:RML786375 RWG786375:RWH786375 SGC786375:SGD786375 SPY786375:SPZ786375 SZU786375:SZV786375 TJQ786375:TJR786375 TTM786375:TTN786375 UDI786375:UDJ786375 UNE786375:UNF786375 UXA786375:UXB786375 VGW786375:VGX786375 VQS786375:VQT786375 WAO786375:WAP786375 WKK786375:WKL786375 WUG786375:WUH786375 J851911:K851911 HU851911:HV851911 RQ851911:RR851911 ABM851911:ABN851911 ALI851911:ALJ851911 AVE851911:AVF851911 BFA851911:BFB851911 BOW851911:BOX851911 BYS851911:BYT851911 CIO851911:CIP851911 CSK851911:CSL851911 DCG851911:DCH851911 DMC851911:DMD851911 DVY851911:DVZ851911 EFU851911:EFV851911 EPQ851911:EPR851911 EZM851911:EZN851911 FJI851911:FJJ851911 FTE851911:FTF851911 GDA851911:GDB851911 GMW851911:GMX851911 GWS851911:GWT851911 HGO851911:HGP851911 HQK851911:HQL851911 IAG851911:IAH851911 IKC851911:IKD851911 ITY851911:ITZ851911 JDU851911:JDV851911 JNQ851911:JNR851911 JXM851911:JXN851911 KHI851911:KHJ851911 KRE851911:KRF851911 LBA851911:LBB851911 LKW851911:LKX851911 LUS851911:LUT851911 MEO851911:MEP851911 MOK851911:MOL851911 MYG851911:MYH851911 NIC851911:NID851911 NRY851911:NRZ851911 OBU851911:OBV851911 OLQ851911:OLR851911 OVM851911:OVN851911 PFI851911:PFJ851911 PPE851911:PPF851911 PZA851911:PZB851911 QIW851911:QIX851911 QSS851911:QST851911 RCO851911:RCP851911 RMK851911:RML851911 RWG851911:RWH851911 SGC851911:SGD851911 SPY851911:SPZ851911 SZU851911:SZV851911 TJQ851911:TJR851911 TTM851911:TTN851911 UDI851911:UDJ851911 UNE851911:UNF851911 UXA851911:UXB851911 VGW851911:VGX851911 VQS851911:VQT851911 WAO851911:WAP851911 WKK851911:WKL851911 WUG851911:WUH851911 J917447:K917447 HU917447:HV917447 RQ917447:RR917447 ABM917447:ABN917447 ALI917447:ALJ917447 AVE917447:AVF917447 BFA917447:BFB917447 BOW917447:BOX917447 BYS917447:BYT917447 CIO917447:CIP917447 CSK917447:CSL917447 DCG917447:DCH917447 DMC917447:DMD917447 DVY917447:DVZ917447 EFU917447:EFV917447 EPQ917447:EPR917447 EZM917447:EZN917447 FJI917447:FJJ917447 FTE917447:FTF917447 GDA917447:GDB917447 GMW917447:GMX917447 GWS917447:GWT917447 HGO917447:HGP917447 HQK917447:HQL917447 IAG917447:IAH917447 IKC917447:IKD917447 ITY917447:ITZ917447 JDU917447:JDV917447 JNQ917447:JNR917447 JXM917447:JXN917447 KHI917447:KHJ917447 KRE917447:KRF917447 LBA917447:LBB917447 LKW917447:LKX917447 LUS917447:LUT917447 MEO917447:MEP917447 MOK917447:MOL917447 MYG917447:MYH917447 NIC917447:NID917447 NRY917447:NRZ917447 OBU917447:OBV917447 OLQ917447:OLR917447 OVM917447:OVN917447 PFI917447:PFJ917447 PPE917447:PPF917447 PZA917447:PZB917447 QIW917447:QIX917447 QSS917447:QST917447 RCO917447:RCP917447 RMK917447:RML917447 RWG917447:RWH917447 SGC917447:SGD917447 SPY917447:SPZ917447 SZU917447:SZV917447 TJQ917447:TJR917447 TTM917447:TTN917447 UDI917447:UDJ917447 UNE917447:UNF917447 UXA917447:UXB917447 VGW917447:VGX917447 VQS917447:VQT917447 WAO917447:WAP917447 WKK917447:WKL917447 WUG917447:WUH917447 J982983:K982983 HU982983:HV982983 RQ982983:RR982983 ABM982983:ABN982983 ALI982983:ALJ982983 AVE982983:AVF982983 BFA982983:BFB982983 BOW982983:BOX982983 BYS982983:BYT982983 CIO982983:CIP982983 CSK982983:CSL982983 DCG982983:DCH982983 DMC982983:DMD982983 DVY982983:DVZ982983 EFU982983:EFV982983 EPQ982983:EPR982983 EZM982983:EZN982983 FJI982983:FJJ982983 FTE982983:FTF982983 GDA982983:GDB982983 GMW982983:GMX982983 GWS982983:GWT982983 HGO982983:HGP982983 HQK982983:HQL982983 IAG982983:IAH982983 IKC982983:IKD982983 ITY982983:ITZ982983 JDU982983:JDV982983 JNQ982983:JNR982983 JXM982983:JXN982983 KHI982983:KHJ982983 KRE982983:KRF982983 LBA982983:LBB982983 LKW982983:LKX982983 LUS982983:LUT982983 MEO982983:MEP982983 MOK982983:MOL982983 MYG982983:MYH982983 NIC982983:NID982983 NRY982983:NRZ982983 OBU982983:OBV982983 OLQ982983:OLR982983 OVM982983:OVN982983 PFI982983:PFJ982983 PPE982983:PPF982983 PZA982983:PZB982983 QIW982983:QIX982983 QSS982983:QST982983 RCO982983:RCP982983 RMK982983:RML982983 RWG982983:RWH982983 SGC982983:SGD982983 SPY982983:SPZ982983 SZU982983:SZV982983 TJQ982983:TJR982983 TTM982983:TTN982983 UDI982983:UDJ982983 UNE982983:UNF982983 UXA982983:UXB982983 VGW982983:VGX982983 VQS982983:VQT982983 WAO982983:WAP982983 WKK982983:WKL982983 WUG982983:WUH982983">
      <formula1>"□,■"</formula1>
    </dataValidation>
    <dataValidation type="custom" imeMode="disabled" allowBlank="1" showInputMessage="1" showErrorMessage="1" error="整数で入力してください。" sqref="WVJ983061:WVM983061 HU23:IA23 RQ23:RW23 ABM23:ABS23 ALI23:ALO23 AVE23:AVK23 BFA23:BFG23 BOW23:BPC23 BYS23:BYY23 CIO23:CIU23 CSK23:CSQ23 DCG23:DCM23 DMC23:DMI23 DVY23:DWE23 EFU23:EGA23 EPQ23:EPW23 EZM23:EZS23 FJI23:FJO23 FTE23:FTK23 GDA23:GDG23 GMW23:GNC23 GWS23:GWY23 HGO23:HGU23 HQK23:HQQ23 IAG23:IAM23 IKC23:IKI23 ITY23:IUE23 JDU23:JEA23 JNQ23:JNW23 JXM23:JXS23 KHI23:KHO23 KRE23:KRK23 LBA23:LBG23 LKW23:LLC23 LUS23:LUY23 MEO23:MEU23 MOK23:MOQ23 MYG23:MYM23 NIC23:NII23 NRY23:NSE23 OBU23:OCA23 OLQ23:OLW23 OVM23:OVS23 PFI23:PFO23 PPE23:PPK23 PZA23:PZG23 QIW23:QJC23 QSS23:QSY23 RCO23:RCU23 RMK23:RMQ23 RWG23:RWM23 SGC23:SGI23 SPY23:SQE23 SZU23:TAA23 TJQ23:TJW23 TTM23:TTS23 UDI23:UDO23 UNE23:UNK23 UXA23:UXG23 VGW23:VHC23 VQS23:VQY23 WAO23:WAU23 WKK23:WKQ23 WUG23:WUM23 J65490:P65490 HU65490:IA65490 RQ65490:RW65490 ABM65490:ABS65490 ALI65490:ALO65490 AVE65490:AVK65490 BFA65490:BFG65490 BOW65490:BPC65490 BYS65490:BYY65490 CIO65490:CIU65490 CSK65490:CSQ65490 DCG65490:DCM65490 DMC65490:DMI65490 DVY65490:DWE65490 EFU65490:EGA65490 EPQ65490:EPW65490 EZM65490:EZS65490 FJI65490:FJO65490 FTE65490:FTK65490 GDA65490:GDG65490 GMW65490:GNC65490 GWS65490:GWY65490 HGO65490:HGU65490 HQK65490:HQQ65490 IAG65490:IAM65490 IKC65490:IKI65490 ITY65490:IUE65490 JDU65490:JEA65490 JNQ65490:JNW65490 JXM65490:JXS65490 KHI65490:KHO65490 KRE65490:KRK65490 LBA65490:LBG65490 LKW65490:LLC65490 LUS65490:LUY65490 MEO65490:MEU65490 MOK65490:MOQ65490 MYG65490:MYM65490 NIC65490:NII65490 NRY65490:NSE65490 OBU65490:OCA65490 OLQ65490:OLW65490 OVM65490:OVS65490 PFI65490:PFO65490 PPE65490:PPK65490 PZA65490:PZG65490 QIW65490:QJC65490 QSS65490:QSY65490 RCO65490:RCU65490 RMK65490:RMQ65490 RWG65490:RWM65490 SGC65490:SGI65490 SPY65490:SQE65490 SZU65490:TAA65490 TJQ65490:TJW65490 TTM65490:TTS65490 UDI65490:UDO65490 UNE65490:UNK65490 UXA65490:UXG65490 VGW65490:VHC65490 VQS65490:VQY65490 WAO65490:WAU65490 WKK65490:WKQ65490 WUG65490:WUM65490 J131026:P131026 HU131026:IA131026 RQ131026:RW131026 ABM131026:ABS131026 ALI131026:ALO131026 AVE131026:AVK131026 BFA131026:BFG131026 BOW131026:BPC131026 BYS131026:BYY131026 CIO131026:CIU131026 CSK131026:CSQ131026 DCG131026:DCM131026 DMC131026:DMI131026 DVY131026:DWE131026 EFU131026:EGA131026 EPQ131026:EPW131026 EZM131026:EZS131026 FJI131026:FJO131026 FTE131026:FTK131026 GDA131026:GDG131026 GMW131026:GNC131026 GWS131026:GWY131026 HGO131026:HGU131026 HQK131026:HQQ131026 IAG131026:IAM131026 IKC131026:IKI131026 ITY131026:IUE131026 JDU131026:JEA131026 JNQ131026:JNW131026 JXM131026:JXS131026 KHI131026:KHO131026 KRE131026:KRK131026 LBA131026:LBG131026 LKW131026:LLC131026 LUS131026:LUY131026 MEO131026:MEU131026 MOK131026:MOQ131026 MYG131026:MYM131026 NIC131026:NII131026 NRY131026:NSE131026 OBU131026:OCA131026 OLQ131026:OLW131026 OVM131026:OVS131026 PFI131026:PFO131026 PPE131026:PPK131026 PZA131026:PZG131026 QIW131026:QJC131026 QSS131026:QSY131026 RCO131026:RCU131026 RMK131026:RMQ131026 RWG131026:RWM131026 SGC131026:SGI131026 SPY131026:SQE131026 SZU131026:TAA131026 TJQ131026:TJW131026 TTM131026:TTS131026 UDI131026:UDO131026 UNE131026:UNK131026 UXA131026:UXG131026 VGW131026:VHC131026 VQS131026:VQY131026 WAO131026:WAU131026 WKK131026:WKQ131026 WUG131026:WUM131026 J196562:P196562 HU196562:IA196562 RQ196562:RW196562 ABM196562:ABS196562 ALI196562:ALO196562 AVE196562:AVK196562 BFA196562:BFG196562 BOW196562:BPC196562 BYS196562:BYY196562 CIO196562:CIU196562 CSK196562:CSQ196562 DCG196562:DCM196562 DMC196562:DMI196562 DVY196562:DWE196562 EFU196562:EGA196562 EPQ196562:EPW196562 EZM196562:EZS196562 FJI196562:FJO196562 FTE196562:FTK196562 GDA196562:GDG196562 GMW196562:GNC196562 GWS196562:GWY196562 HGO196562:HGU196562 HQK196562:HQQ196562 IAG196562:IAM196562 IKC196562:IKI196562 ITY196562:IUE196562 JDU196562:JEA196562 JNQ196562:JNW196562 JXM196562:JXS196562 KHI196562:KHO196562 KRE196562:KRK196562 LBA196562:LBG196562 LKW196562:LLC196562 LUS196562:LUY196562 MEO196562:MEU196562 MOK196562:MOQ196562 MYG196562:MYM196562 NIC196562:NII196562 NRY196562:NSE196562 OBU196562:OCA196562 OLQ196562:OLW196562 OVM196562:OVS196562 PFI196562:PFO196562 PPE196562:PPK196562 PZA196562:PZG196562 QIW196562:QJC196562 QSS196562:QSY196562 RCO196562:RCU196562 RMK196562:RMQ196562 RWG196562:RWM196562 SGC196562:SGI196562 SPY196562:SQE196562 SZU196562:TAA196562 TJQ196562:TJW196562 TTM196562:TTS196562 UDI196562:UDO196562 UNE196562:UNK196562 UXA196562:UXG196562 VGW196562:VHC196562 VQS196562:VQY196562 WAO196562:WAU196562 WKK196562:WKQ196562 WUG196562:WUM196562 J262098:P262098 HU262098:IA262098 RQ262098:RW262098 ABM262098:ABS262098 ALI262098:ALO262098 AVE262098:AVK262098 BFA262098:BFG262098 BOW262098:BPC262098 BYS262098:BYY262098 CIO262098:CIU262098 CSK262098:CSQ262098 DCG262098:DCM262098 DMC262098:DMI262098 DVY262098:DWE262098 EFU262098:EGA262098 EPQ262098:EPW262098 EZM262098:EZS262098 FJI262098:FJO262098 FTE262098:FTK262098 GDA262098:GDG262098 GMW262098:GNC262098 GWS262098:GWY262098 HGO262098:HGU262098 HQK262098:HQQ262098 IAG262098:IAM262098 IKC262098:IKI262098 ITY262098:IUE262098 JDU262098:JEA262098 JNQ262098:JNW262098 JXM262098:JXS262098 KHI262098:KHO262098 KRE262098:KRK262098 LBA262098:LBG262098 LKW262098:LLC262098 LUS262098:LUY262098 MEO262098:MEU262098 MOK262098:MOQ262098 MYG262098:MYM262098 NIC262098:NII262098 NRY262098:NSE262098 OBU262098:OCA262098 OLQ262098:OLW262098 OVM262098:OVS262098 PFI262098:PFO262098 PPE262098:PPK262098 PZA262098:PZG262098 QIW262098:QJC262098 QSS262098:QSY262098 RCO262098:RCU262098 RMK262098:RMQ262098 RWG262098:RWM262098 SGC262098:SGI262098 SPY262098:SQE262098 SZU262098:TAA262098 TJQ262098:TJW262098 TTM262098:TTS262098 UDI262098:UDO262098 UNE262098:UNK262098 UXA262098:UXG262098 VGW262098:VHC262098 VQS262098:VQY262098 WAO262098:WAU262098 WKK262098:WKQ262098 WUG262098:WUM262098 J327634:P327634 HU327634:IA327634 RQ327634:RW327634 ABM327634:ABS327634 ALI327634:ALO327634 AVE327634:AVK327634 BFA327634:BFG327634 BOW327634:BPC327634 BYS327634:BYY327634 CIO327634:CIU327634 CSK327634:CSQ327634 DCG327634:DCM327634 DMC327634:DMI327634 DVY327634:DWE327634 EFU327634:EGA327634 EPQ327634:EPW327634 EZM327634:EZS327634 FJI327634:FJO327634 FTE327634:FTK327634 GDA327634:GDG327634 GMW327634:GNC327634 GWS327634:GWY327634 HGO327634:HGU327634 HQK327634:HQQ327634 IAG327634:IAM327634 IKC327634:IKI327634 ITY327634:IUE327634 JDU327634:JEA327634 JNQ327634:JNW327634 JXM327634:JXS327634 KHI327634:KHO327634 KRE327634:KRK327634 LBA327634:LBG327634 LKW327634:LLC327634 LUS327634:LUY327634 MEO327634:MEU327634 MOK327634:MOQ327634 MYG327634:MYM327634 NIC327634:NII327634 NRY327634:NSE327634 OBU327634:OCA327634 OLQ327634:OLW327634 OVM327634:OVS327634 PFI327634:PFO327634 PPE327634:PPK327634 PZA327634:PZG327634 QIW327634:QJC327634 QSS327634:QSY327634 RCO327634:RCU327634 RMK327634:RMQ327634 RWG327634:RWM327634 SGC327634:SGI327634 SPY327634:SQE327634 SZU327634:TAA327634 TJQ327634:TJW327634 TTM327634:TTS327634 UDI327634:UDO327634 UNE327634:UNK327634 UXA327634:UXG327634 VGW327634:VHC327634 VQS327634:VQY327634 WAO327634:WAU327634 WKK327634:WKQ327634 WUG327634:WUM327634 J393170:P393170 HU393170:IA393170 RQ393170:RW393170 ABM393170:ABS393170 ALI393170:ALO393170 AVE393170:AVK393170 BFA393170:BFG393170 BOW393170:BPC393170 BYS393170:BYY393170 CIO393170:CIU393170 CSK393170:CSQ393170 DCG393170:DCM393170 DMC393170:DMI393170 DVY393170:DWE393170 EFU393170:EGA393170 EPQ393170:EPW393170 EZM393170:EZS393170 FJI393170:FJO393170 FTE393170:FTK393170 GDA393170:GDG393170 GMW393170:GNC393170 GWS393170:GWY393170 HGO393170:HGU393170 HQK393170:HQQ393170 IAG393170:IAM393170 IKC393170:IKI393170 ITY393170:IUE393170 JDU393170:JEA393170 JNQ393170:JNW393170 JXM393170:JXS393170 KHI393170:KHO393170 KRE393170:KRK393170 LBA393170:LBG393170 LKW393170:LLC393170 LUS393170:LUY393170 MEO393170:MEU393170 MOK393170:MOQ393170 MYG393170:MYM393170 NIC393170:NII393170 NRY393170:NSE393170 OBU393170:OCA393170 OLQ393170:OLW393170 OVM393170:OVS393170 PFI393170:PFO393170 PPE393170:PPK393170 PZA393170:PZG393170 QIW393170:QJC393170 QSS393170:QSY393170 RCO393170:RCU393170 RMK393170:RMQ393170 RWG393170:RWM393170 SGC393170:SGI393170 SPY393170:SQE393170 SZU393170:TAA393170 TJQ393170:TJW393170 TTM393170:TTS393170 UDI393170:UDO393170 UNE393170:UNK393170 UXA393170:UXG393170 VGW393170:VHC393170 VQS393170:VQY393170 WAO393170:WAU393170 WKK393170:WKQ393170 WUG393170:WUM393170 J458706:P458706 HU458706:IA458706 RQ458706:RW458706 ABM458706:ABS458706 ALI458706:ALO458706 AVE458706:AVK458706 BFA458706:BFG458706 BOW458706:BPC458706 BYS458706:BYY458706 CIO458706:CIU458706 CSK458706:CSQ458706 DCG458706:DCM458706 DMC458706:DMI458706 DVY458706:DWE458706 EFU458706:EGA458706 EPQ458706:EPW458706 EZM458706:EZS458706 FJI458706:FJO458706 FTE458706:FTK458706 GDA458706:GDG458706 GMW458706:GNC458706 GWS458706:GWY458706 HGO458706:HGU458706 HQK458706:HQQ458706 IAG458706:IAM458706 IKC458706:IKI458706 ITY458706:IUE458706 JDU458706:JEA458706 JNQ458706:JNW458706 JXM458706:JXS458706 KHI458706:KHO458706 KRE458706:KRK458706 LBA458706:LBG458706 LKW458706:LLC458706 LUS458706:LUY458706 MEO458706:MEU458706 MOK458706:MOQ458706 MYG458706:MYM458706 NIC458706:NII458706 NRY458706:NSE458706 OBU458706:OCA458706 OLQ458706:OLW458706 OVM458706:OVS458706 PFI458706:PFO458706 PPE458706:PPK458706 PZA458706:PZG458706 QIW458706:QJC458706 QSS458706:QSY458706 RCO458706:RCU458706 RMK458706:RMQ458706 RWG458706:RWM458706 SGC458706:SGI458706 SPY458706:SQE458706 SZU458706:TAA458706 TJQ458706:TJW458706 TTM458706:TTS458706 UDI458706:UDO458706 UNE458706:UNK458706 UXA458706:UXG458706 VGW458706:VHC458706 VQS458706:VQY458706 WAO458706:WAU458706 WKK458706:WKQ458706 WUG458706:WUM458706 J524242:P524242 HU524242:IA524242 RQ524242:RW524242 ABM524242:ABS524242 ALI524242:ALO524242 AVE524242:AVK524242 BFA524242:BFG524242 BOW524242:BPC524242 BYS524242:BYY524242 CIO524242:CIU524242 CSK524242:CSQ524242 DCG524242:DCM524242 DMC524242:DMI524242 DVY524242:DWE524242 EFU524242:EGA524242 EPQ524242:EPW524242 EZM524242:EZS524242 FJI524242:FJO524242 FTE524242:FTK524242 GDA524242:GDG524242 GMW524242:GNC524242 GWS524242:GWY524242 HGO524242:HGU524242 HQK524242:HQQ524242 IAG524242:IAM524242 IKC524242:IKI524242 ITY524242:IUE524242 JDU524242:JEA524242 JNQ524242:JNW524242 JXM524242:JXS524242 KHI524242:KHO524242 KRE524242:KRK524242 LBA524242:LBG524242 LKW524242:LLC524242 LUS524242:LUY524242 MEO524242:MEU524242 MOK524242:MOQ524242 MYG524242:MYM524242 NIC524242:NII524242 NRY524242:NSE524242 OBU524242:OCA524242 OLQ524242:OLW524242 OVM524242:OVS524242 PFI524242:PFO524242 PPE524242:PPK524242 PZA524242:PZG524242 QIW524242:QJC524242 QSS524242:QSY524242 RCO524242:RCU524242 RMK524242:RMQ524242 RWG524242:RWM524242 SGC524242:SGI524242 SPY524242:SQE524242 SZU524242:TAA524242 TJQ524242:TJW524242 TTM524242:TTS524242 UDI524242:UDO524242 UNE524242:UNK524242 UXA524242:UXG524242 VGW524242:VHC524242 VQS524242:VQY524242 WAO524242:WAU524242 WKK524242:WKQ524242 WUG524242:WUM524242 J589778:P589778 HU589778:IA589778 RQ589778:RW589778 ABM589778:ABS589778 ALI589778:ALO589778 AVE589778:AVK589778 BFA589778:BFG589778 BOW589778:BPC589778 BYS589778:BYY589778 CIO589778:CIU589778 CSK589778:CSQ589778 DCG589778:DCM589778 DMC589778:DMI589778 DVY589778:DWE589778 EFU589778:EGA589778 EPQ589778:EPW589778 EZM589778:EZS589778 FJI589778:FJO589778 FTE589778:FTK589778 GDA589778:GDG589778 GMW589778:GNC589778 GWS589778:GWY589778 HGO589778:HGU589778 HQK589778:HQQ589778 IAG589778:IAM589778 IKC589778:IKI589778 ITY589778:IUE589778 JDU589778:JEA589778 JNQ589778:JNW589778 JXM589778:JXS589778 KHI589778:KHO589778 KRE589778:KRK589778 LBA589778:LBG589778 LKW589778:LLC589778 LUS589778:LUY589778 MEO589778:MEU589778 MOK589778:MOQ589778 MYG589778:MYM589778 NIC589778:NII589778 NRY589778:NSE589778 OBU589778:OCA589778 OLQ589778:OLW589778 OVM589778:OVS589778 PFI589778:PFO589778 PPE589778:PPK589778 PZA589778:PZG589778 QIW589778:QJC589778 QSS589778:QSY589778 RCO589778:RCU589778 RMK589778:RMQ589778 RWG589778:RWM589778 SGC589778:SGI589778 SPY589778:SQE589778 SZU589778:TAA589778 TJQ589778:TJW589778 TTM589778:TTS589778 UDI589778:UDO589778 UNE589778:UNK589778 UXA589778:UXG589778 VGW589778:VHC589778 VQS589778:VQY589778 WAO589778:WAU589778 WKK589778:WKQ589778 WUG589778:WUM589778 J655314:P655314 HU655314:IA655314 RQ655314:RW655314 ABM655314:ABS655314 ALI655314:ALO655314 AVE655314:AVK655314 BFA655314:BFG655314 BOW655314:BPC655314 BYS655314:BYY655314 CIO655314:CIU655314 CSK655314:CSQ655314 DCG655314:DCM655314 DMC655314:DMI655314 DVY655314:DWE655314 EFU655314:EGA655314 EPQ655314:EPW655314 EZM655314:EZS655314 FJI655314:FJO655314 FTE655314:FTK655314 GDA655314:GDG655314 GMW655314:GNC655314 GWS655314:GWY655314 HGO655314:HGU655314 HQK655314:HQQ655314 IAG655314:IAM655314 IKC655314:IKI655314 ITY655314:IUE655314 JDU655314:JEA655314 JNQ655314:JNW655314 JXM655314:JXS655314 KHI655314:KHO655314 KRE655314:KRK655314 LBA655314:LBG655314 LKW655314:LLC655314 LUS655314:LUY655314 MEO655314:MEU655314 MOK655314:MOQ655314 MYG655314:MYM655314 NIC655314:NII655314 NRY655314:NSE655314 OBU655314:OCA655314 OLQ655314:OLW655314 OVM655314:OVS655314 PFI655314:PFO655314 PPE655314:PPK655314 PZA655314:PZG655314 QIW655314:QJC655314 QSS655314:QSY655314 RCO655314:RCU655314 RMK655314:RMQ655314 RWG655314:RWM655314 SGC655314:SGI655314 SPY655314:SQE655314 SZU655314:TAA655314 TJQ655314:TJW655314 TTM655314:TTS655314 UDI655314:UDO655314 UNE655314:UNK655314 UXA655314:UXG655314 VGW655314:VHC655314 VQS655314:VQY655314 WAO655314:WAU655314 WKK655314:WKQ655314 WUG655314:WUM655314 J720850:P720850 HU720850:IA720850 RQ720850:RW720850 ABM720850:ABS720850 ALI720850:ALO720850 AVE720850:AVK720850 BFA720850:BFG720850 BOW720850:BPC720850 BYS720850:BYY720850 CIO720850:CIU720850 CSK720850:CSQ720850 DCG720850:DCM720850 DMC720850:DMI720850 DVY720850:DWE720850 EFU720850:EGA720850 EPQ720850:EPW720850 EZM720850:EZS720850 FJI720850:FJO720850 FTE720850:FTK720850 GDA720850:GDG720850 GMW720850:GNC720850 GWS720850:GWY720850 HGO720850:HGU720850 HQK720850:HQQ720850 IAG720850:IAM720850 IKC720850:IKI720850 ITY720850:IUE720850 JDU720850:JEA720850 JNQ720850:JNW720850 JXM720850:JXS720850 KHI720850:KHO720850 KRE720850:KRK720850 LBA720850:LBG720850 LKW720850:LLC720850 LUS720850:LUY720850 MEO720850:MEU720850 MOK720850:MOQ720850 MYG720850:MYM720850 NIC720850:NII720850 NRY720850:NSE720850 OBU720850:OCA720850 OLQ720850:OLW720850 OVM720850:OVS720850 PFI720850:PFO720850 PPE720850:PPK720850 PZA720850:PZG720850 QIW720850:QJC720850 QSS720850:QSY720850 RCO720850:RCU720850 RMK720850:RMQ720850 RWG720850:RWM720850 SGC720850:SGI720850 SPY720850:SQE720850 SZU720850:TAA720850 TJQ720850:TJW720850 TTM720850:TTS720850 UDI720850:UDO720850 UNE720850:UNK720850 UXA720850:UXG720850 VGW720850:VHC720850 VQS720850:VQY720850 WAO720850:WAU720850 WKK720850:WKQ720850 WUG720850:WUM720850 J786386:P786386 HU786386:IA786386 RQ786386:RW786386 ABM786386:ABS786386 ALI786386:ALO786386 AVE786386:AVK786386 BFA786386:BFG786386 BOW786386:BPC786386 BYS786386:BYY786386 CIO786386:CIU786386 CSK786386:CSQ786386 DCG786386:DCM786386 DMC786386:DMI786386 DVY786386:DWE786386 EFU786386:EGA786386 EPQ786386:EPW786386 EZM786386:EZS786386 FJI786386:FJO786386 FTE786386:FTK786386 GDA786386:GDG786386 GMW786386:GNC786386 GWS786386:GWY786386 HGO786386:HGU786386 HQK786386:HQQ786386 IAG786386:IAM786386 IKC786386:IKI786386 ITY786386:IUE786386 JDU786386:JEA786386 JNQ786386:JNW786386 JXM786386:JXS786386 KHI786386:KHO786386 KRE786386:KRK786386 LBA786386:LBG786386 LKW786386:LLC786386 LUS786386:LUY786386 MEO786386:MEU786386 MOK786386:MOQ786386 MYG786386:MYM786386 NIC786386:NII786386 NRY786386:NSE786386 OBU786386:OCA786386 OLQ786386:OLW786386 OVM786386:OVS786386 PFI786386:PFO786386 PPE786386:PPK786386 PZA786386:PZG786386 QIW786386:QJC786386 QSS786386:QSY786386 RCO786386:RCU786386 RMK786386:RMQ786386 RWG786386:RWM786386 SGC786386:SGI786386 SPY786386:SQE786386 SZU786386:TAA786386 TJQ786386:TJW786386 TTM786386:TTS786386 UDI786386:UDO786386 UNE786386:UNK786386 UXA786386:UXG786386 VGW786386:VHC786386 VQS786386:VQY786386 WAO786386:WAU786386 WKK786386:WKQ786386 WUG786386:WUM786386 J851922:P851922 HU851922:IA851922 RQ851922:RW851922 ABM851922:ABS851922 ALI851922:ALO851922 AVE851922:AVK851922 BFA851922:BFG851922 BOW851922:BPC851922 BYS851922:BYY851922 CIO851922:CIU851922 CSK851922:CSQ851922 DCG851922:DCM851922 DMC851922:DMI851922 DVY851922:DWE851922 EFU851922:EGA851922 EPQ851922:EPW851922 EZM851922:EZS851922 FJI851922:FJO851922 FTE851922:FTK851922 GDA851922:GDG851922 GMW851922:GNC851922 GWS851922:GWY851922 HGO851922:HGU851922 HQK851922:HQQ851922 IAG851922:IAM851922 IKC851922:IKI851922 ITY851922:IUE851922 JDU851922:JEA851922 JNQ851922:JNW851922 JXM851922:JXS851922 KHI851922:KHO851922 KRE851922:KRK851922 LBA851922:LBG851922 LKW851922:LLC851922 LUS851922:LUY851922 MEO851922:MEU851922 MOK851922:MOQ851922 MYG851922:MYM851922 NIC851922:NII851922 NRY851922:NSE851922 OBU851922:OCA851922 OLQ851922:OLW851922 OVM851922:OVS851922 PFI851922:PFO851922 PPE851922:PPK851922 PZA851922:PZG851922 QIW851922:QJC851922 QSS851922:QSY851922 RCO851922:RCU851922 RMK851922:RMQ851922 RWG851922:RWM851922 SGC851922:SGI851922 SPY851922:SQE851922 SZU851922:TAA851922 TJQ851922:TJW851922 TTM851922:TTS851922 UDI851922:UDO851922 UNE851922:UNK851922 UXA851922:UXG851922 VGW851922:VHC851922 VQS851922:VQY851922 WAO851922:WAU851922 WKK851922:WKQ851922 WUG851922:WUM851922 J917458:P917458 HU917458:IA917458 RQ917458:RW917458 ABM917458:ABS917458 ALI917458:ALO917458 AVE917458:AVK917458 BFA917458:BFG917458 BOW917458:BPC917458 BYS917458:BYY917458 CIO917458:CIU917458 CSK917458:CSQ917458 DCG917458:DCM917458 DMC917458:DMI917458 DVY917458:DWE917458 EFU917458:EGA917458 EPQ917458:EPW917458 EZM917458:EZS917458 FJI917458:FJO917458 FTE917458:FTK917458 GDA917458:GDG917458 GMW917458:GNC917458 GWS917458:GWY917458 HGO917458:HGU917458 HQK917458:HQQ917458 IAG917458:IAM917458 IKC917458:IKI917458 ITY917458:IUE917458 JDU917458:JEA917458 JNQ917458:JNW917458 JXM917458:JXS917458 KHI917458:KHO917458 KRE917458:KRK917458 LBA917458:LBG917458 LKW917458:LLC917458 LUS917458:LUY917458 MEO917458:MEU917458 MOK917458:MOQ917458 MYG917458:MYM917458 NIC917458:NII917458 NRY917458:NSE917458 OBU917458:OCA917458 OLQ917458:OLW917458 OVM917458:OVS917458 PFI917458:PFO917458 PPE917458:PPK917458 PZA917458:PZG917458 QIW917458:QJC917458 QSS917458:QSY917458 RCO917458:RCU917458 RMK917458:RMQ917458 RWG917458:RWM917458 SGC917458:SGI917458 SPY917458:SQE917458 SZU917458:TAA917458 TJQ917458:TJW917458 TTM917458:TTS917458 UDI917458:UDO917458 UNE917458:UNK917458 UXA917458:UXG917458 VGW917458:VHC917458 VQS917458:VQY917458 WAO917458:WAU917458 WKK917458:WKQ917458 WUG917458:WUM917458 J982994:P982994 HU982994:IA982994 RQ982994:RW982994 ABM982994:ABS982994 ALI982994:ALO982994 AVE982994:AVK982994 BFA982994:BFG982994 BOW982994:BPC982994 BYS982994:BYY982994 CIO982994:CIU982994 CSK982994:CSQ982994 DCG982994:DCM982994 DMC982994:DMI982994 DVY982994:DWE982994 EFU982994:EGA982994 EPQ982994:EPW982994 EZM982994:EZS982994 FJI982994:FJO982994 FTE982994:FTK982994 GDA982994:GDG982994 GMW982994:GNC982994 GWS982994:GWY982994 HGO982994:HGU982994 HQK982994:HQQ982994 IAG982994:IAM982994 IKC982994:IKI982994 ITY982994:IUE982994 JDU982994:JEA982994 JNQ982994:JNW982994 JXM982994:JXS982994 KHI982994:KHO982994 KRE982994:KRK982994 LBA982994:LBG982994 LKW982994:LLC982994 LUS982994:LUY982994 MEO982994:MEU982994 MOK982994:MOQ982994 MYG982994:MYM982994 NIC982994:NII982994 NRY982994:NSE982994 OBU982994:OCA982994 OLQ982994:OLW982994 OVM982994:OVS982994 PFI982994:PFO982994 PPE982994:PPK982994 PZA982994:PZG982994 QIW982994:QJC982994 QSS982994:QSY982994 RCO982994:RCU982994 RMK982994:RMQ982994 RWG982994:RWM982994 SGC982994:SGI982994 SPY982994:SQE982994 SZU982994:TAA982994 TJQ982994:TJW982994 TTM982994:TTS982994 UDI982994:UDO982994 UNE982994:UNK982994 UXA982994:UXG982994 VGW982994:VHC982994 VQS982994:VQY982994 WAO982994:WAU982994 WKK982994:WKQ982994 WUG982994:WUM982994 IX65549:JA65551 ST65549:SW65551 ACP65549:ACS65551 AML65549:AMO65551 AWH65549:AWK65551 BGD65549:BGG65551 BPZ65549:BQC65551 BZV65549:BZY65551 CJR65549:CJU65551 CTN65549:CTQ65551 DDJ65549:DDM65551 DNF65549:DNI65551 DXB65549:DXE65551 EGX65549:EHA65551 EQT65549:EQW65551 FAP65549:FAS65551 FKL65549:FKO65551 FUH65549:FUK65551 GED65549:GEG65551 GNZ65549:GOC65551 GXV65549:GXY65551 HHR65549:HHU65551 HRN65549:HRQ65551 IBJ65549:IBM65551 ILF65549:ILI65551 IVB65549:IVE65551 JEX65549:JFA65551 JOT65549:JOW65551 JYP65549:JYS65551 KIL65549:KIO65551 KSH65549:KSK65551 LCD65549:LCG65551 LLZ65549:LMC65551 LVV65549:LVY65551 MFR65549:MFU65551 MPN65549:MPQ65551 MZJ65549:MZM65551 NJF65549:NJI65551 NTB65549:NTE65551 OCX65549:ODA65551 OMT65549:OMW65551 OWP65549:OWS65551 PGL65549:PGO65551 PQH65549:PQK65551 QAD65549:QAG65551 QJZ65549:QKC65551 QTV65549:QTY65551 RDR65549:RDU65551 RNN65549:RNQ65551 RXJ65549:RXM65551 SHF65549:SHI65551 SRB65549:SRE65551 TAX65549:TBA65551 TKT65549:TKW65551 TUP65549:TUS65551 UEL65549:UEO65551 UOH65549:UOK65551 UYD65549:UYG65551 VHZ65549:VIC65551 VRV65549:VRY65551 WBR65549:WBU65551 WLN65549:WLQ65551 WVJ65549:WVM65551 IX131085:JA131087 ST131085:SW131087 ACP131085:ACS131087 AML131085:AMO131087 AWH131085:AWK131087 BGD131085:BGG131087 BPZ131085:BQC131087 BZV131085:BZY131087 CJR131085:CJU131087 CTN131085:CTQ131087 DDJ131085:DDM131087 DNF131085:DNI131087 DXB131085:DXE131087 EGX131085:EHA131087 EQT131085:EQW131087 FAP131085:FAS131087 FKL131085:FKO131087 FUH131085:FUK131087 GED131085:GEG131087 GNZ131085:GOC131087 GXV131085:GXY131087 HHR131085:HHU131087 HRN131085:HRQ131087 IBJ131085:IBM131087 ILF131085:ILI131087 IVB131085:IVE131087 JEX131085:JFA131087 JOT131085:JOW131087 JYP131085:JYS131087 KIL131085:KIO131087 KSH131085:KSK131087 LCD131085:LCG131087 LLZ131085:LMC131087 LVV131085:LVY131087 MFR131085:MFU131087 MPN131085:MPQ131087 MZJ131085:MZM131087 NJF131085:NJI131087 NTB131085:NTE131087 OCX131085:ODA131087 OMT131085:OMW131087 OWP131085:OWS131087 PGL131085:PGO131087 PQH131085:PQK131087 QAD131085:QAG131087 QJZ131085:QKC131087 QTV131085:QTY131087 RDR131085:RDU131087 RNN131085:RNQ131087 RXJ131085:RXM131087 SHF131085:SHI131087 SRB131085:SRE131087 TAX131085:TBA131087 TKT131085:TKW131087 TUP131085:TUS131087 UEL131085:UEO131087 UOH131085:UOK131087 UYD131085:UYG131087 VHZ131085:VIC131087 VRV131085:VRY131087 WBR131085:WBU131087 WLN131085:WLQ131087 WVJ131085:WVM131087 IX196621:JA196623 ST196621:SW196623 ACP196621:ACS196623 AML196621:AMO196623 AWH196621:AWK196623 BGD196621:BGG196623 BPZ196621:BQC196623 BZV196621:BZY196623 CJR196621:CJU196623 CTN196621:CTQ196623 DDJ196621:DDM196623 DNF196621:DNI196623 DXB196621:DXE196623 EGX196621:EHA196623 EQT196621:EQW196623 FAP196621:FAS196623 FKL196621:FKO196623 FUH196621:FUK196623 GED196621:GEG196623 GNZ196621:GOC196623 GXV196621:GXY196623 HHR196621:HHU196623 HRN196621:HRQ196623 IBJ196621:IBM196623 ILF196621:ILI196623 IVB196621:IVE196623 JEX196621:JFA196623 JOT196621:JOW196623 JYP196621:JYS196623 KIL196621:KIO196623 KSH196621:KSK196623 LCD196621:LCG196623 LLZ196621:LMC196623 LVV196621:LVY196623 MFR196621:MFU196623 MPN196621:MPQ196623 MZJ196621:MZM196623 NJF196621:NJI196623 NTB196621:NTE196623 OCX196621:ODA196623 OMT196621:OMW196623 OWP196621:OWS196623 PGL196621:PGO196623 PQH196621:PQK196623 QAD196621:QAG196623 QJZ196621:QKC196623 QTV196621:QTY196623 RDR196621:RDU196623 RNN196621:RNQ196623 RXJ196621:RXM196623 SHF196621:SHI196623 SRB196621:SRE196623 TAX196621:TBA196623 TKT196621:TKW196623 TUP196621:TUS196623 UEL196621:UEO196623 UOH196621:UOK196623 UYD196621:UYG196623 VHZ196621:VIC196623 VRV196621:VRY196623 WBR196621:WBU196623 WLN196621:WLQ196623 WVJ196621:WVM196623 IX262157:JA262159 ST262157:SW262159 ACP262157:ACS262159 AML262157:AMO262159 AWH262157:AWK262159 BGD262157:BGG262159 BPZ262157:BQC262159 BZV262157:BZY262159 CJR262157:CJU262159 CTN262157:CTQ262159 DDJ262157:DDM262159 DNF262157:DNI262159 DXB262157:DXE262159 EGX262157:EHA262159 EQT262157:EQW262159 FAP262157:FAS262159 FKL262157:FKO262159 FUH262157:FUK262159 GED262157:GEG262159 GNZ262157:GOC262159 GXV262157:GXY262159 HHR262157:HHU262159 HRN262157:HRQ262159 IBJ262157:IBM262159 ILF262157:ILI262159 IVB262157:IVE262159 JEX262157:JFA262159 JOT262157:JOW262159 JYP262157:JYS262159 KIL262157:KIO262159 KSH262157:KSK262159 LCD262157:LCG262159 LLZ262157:LMC262159 LVV262157:LVY262159 MFR262157:MFU262159 MPN262157:MPQ262159 MZJ262157:MZM262159 NJF262157:NJI262159 NTB262157:NTE262159 OCX262157:ODA262159 OMT262157:OMW262159 OWP262157:OWS262159 PGL262157:PGO262159 PQH262157:PQK262159 QAD262157:QAG262159 QJZ262157:QKC262159 QTV262157:QTY262159 RDR262157:RDU262159 RNN262157:RNQ262159 RXJ262157:RXM262159 SHF262157:SHI262159 SRB262157:SRE262159 TAX262157:TBA262159 TKT262157:TKW262159 TUP262157:TUS262159 UEL262157:UEO262159 UOH262157:UOK262159 UYD262157:UYG262159 VHZ262157:VIC262159 VRV262157:VRY262159 WBR262157:WBU262159 WLN262157:WLQ262159 WVJ262157:WVM262159 IX327693:JA327695 ST327693:SW327695 ACP327693:ACS327695 AML327693:AMO327695 AWH327693:AWK327695 BGD327693:BGG327695 BPZ327693:BQC327695 BZV327693:BZY327695 CJR327693:CJU327695 CTN327693:CTQ327695 DDJ327693:DDM327695 DNF327693:DNI327695 DXB327693:DXE327695 EGX327693:EHA327695 EQT327693:EQW327695 FAP327693:FAS327695 FKL327693:FKO327695 FUH327693:FUK327695 GED327693:GEG327695 GNZ327693:GOC327695 GXV327693:GXY327695 HHR327693:HHU327695 HRN327693:HRQ327695 IBJ327693:IBM327695 ILF327693:ILI327695 IVB327693:IVE327695 JEX327693:JFA327695 JOT327693:JOW327695 JYP327693:JYS327695 KIL327693:KIO327695 KSH327693:KSK327695 LCD327693:LCG327695 LLZ327693:LMC327695 LVV327693:LVY327695 MFR327693:MFU327695 MPN327693:MPQ327695 MZJ327693:MZM327695 NJF327693:NJI327695 NTB327693:NTE327695 OCX327693:ODA327695 OMT327693:OMW327695 OWP327693:OWS327695 PGL327693:PGO327695 PQH327693:PQK327695 QAD327693:QAG327695 QJZ327693:QKC327695 QTV327693:QTY327695 RDR327693:RDU327695 RNN327693:RNQ327695 RXJ327693:RXM327695 SHF327693:SHI327695 SRB327693:SRE327695 TAX327693:TBA327695 TKT327693:TKW327695 TUP327693:TUS327695 UEL327693:UEO327695 UOH327693:UOK327695 UYD327693:UYG327695 VHZ327693:VIC327695 VRV327693:VRY327695 WBR327693:WBU327695 WLN327693:WLQ327695 WVJ327693:WVM327695 IX393229:JA393231 ST393229:SW393231 ACP393229:ACS393231 AML393229:AMO393231 AWH393229:AWK393231 BGD393229:BGG393231 BPZ393229:BQC393231 BZV393229:BZY393231 CJR393229:CJU393231 CTN393229:CTQ393231 DDJ393229:DDM393231 DNF393229:DNI393231 DXB393229:DXE393231 EGX393229:EHA393231 EQT393229:EQW393231 FAP393229:FAS393231 FKL393229:FKO393231 FUH393229:FUK393231 GED393229:GEG393231 GNZ393229:GOC393231 GXV393229:GXY393231 HHR393229:HHU393231 HRN393229:HRQ393231 IBJ393229:IBM393231 ILF393229:ILI393231 IVB393229:IVE393231 JEX393229:JFA393231 JOT393229:JOW393231 JYP393229:JYS393231 KIL393229:KIO393231 KSH393229:KSK393231 LCD393229:LCG393231 LLZ393229:LMC393231 LVV393229:LVY393231 MFR393229:MFU393231 MPN393229:MPQ393231 MZJ393229:MZM393231 NJF393229:NJI393231 NTB393229:NTE393231 OCX393229:ODA393231 OMT393229:OMW393231 OWP393229:OWS393231 PGL393229:PGO393231 PQH393229:PQK393231 QAD393229:QAG393231 QJZ393229:QKC393231 QTV393229:QTY393231 RDR393229:RDU393231 RNN393229:RNQ393231 RXJ393229:RXM393231 SHF393229:SHI393231 SRB393229:SRE393231 TAX393229:TBA393231 TKT393229:TKW393231 TUP393229:TUS393231 UEL393229:UEO393231 UOH393229:UOK393231 UYD393229:UYG393231 VHZ393229:VIC393231 VRV393229:VRY393231 WBR393229:WBU393231 WLN393229:WLQ393231 WVJ393229:WVM393231 IX458765:JA458767 ST458765:SW458767 ACP458765:ACS458767 AML458765:AMO458767 AWH458765:AWK458767 BGD458765:BGG458767 BPZ458765:BQC458767 BZV458765:BZY458767 CJR458765:CJU458767 CTN458765:CTQ458767 DDJ458765:DDM458767 DNF458765:DNI458767 DXB458765:DXE458767 EGX458765:EHA458767 EQT458765:EQW458767 FAP458765:FAS458767 FKL458765:FKO458767 FUH458765:FUK458767 GED458765:GEG458767 GNZ458765:GOC458767 GXV458765:GXY458767 HHR458765:HHU458767 HRN458765:HRQ458767 IBJ458765:IBM458767 ILF458765:ILI458767 IVB458765:IVE458767 JEX458765:JFA458767 JOT458765:JOW458767 JYP458765:JYS458767 KIL458765:KIO458767 KSH458765:KSK458767 LCD458765:LCG458767 LLZ458765:LMC458767 LVV458765:LVY458767 MFR458765:MFU458767 MPN458765:MPQ458767 MZJ458765:MZM458767 NJF458765:NJI458767 NTB458765:NTE458767 OCX458765:ODA458767 OMT458765:OMW458767 OWP458765:OWS458767 PGL458765:PGO458767 PQH458765:PQK458767 QAD458765:QAG458767 QJZ458765:QKC458767 QTV458765:QTY458767 RDR458765:RDU458767 RNN458765:RNQ458767 RXJ458765:RXM458767 SHF458765:SHI458767 SRB458765:SRE458767 TAX458765:TBA458767 TKT458765:TKW458767 TUP458765:TUS458767 UEL458765:UEO458767 UOH458765:UOK458767 UYD458765:UYG458767 VHZ458765:VIC458767 VRV458765:VRY458767 WBR458765:WBU458767 WLN458765:WLQ458767 WVJ458765:WVM458767 IX524301:JA524303 ST524301:SW524303 ACP524301:ACS524303 AML524301:AMO524303 AWH524301:AWK524303 BGD524301:BGG524303 BPZ524301:BQC524303 BZV524301:BZY524303 CJR524301:CJU524303 CTN524301:CTQ524303 DDJ524301:DDM524303 DNF524301:DNI524303 DXB524301:DXE524303 EGX524301:EHA524303 EQT524301:EQW524303 FAP524301:FAS524303 FKL524301:FKO524303 FUH524301:FUK524303 GED524301:GEG524303 GNZ524301:GOC524303 GXV524301:GXY524303 HHR524301:HHU524303 HRN524301:HRQ524303 IBJ524301:IBM524303 ILF524301:ILI524303 IVB524301:IVE524303 JEX524301:JFA524303 JOT524301:JOW524303 JYP524301:JYS524303 KIL524301:KIO524303 KSH524301:KSK524303 LCD524301:LCG524303 LLZ524301:LMC524303 LVV524301:LVY524303 MFR524301:MFU524303 MPN524301:MPQ524303 MZJ524301:MZM524303 NJF524301:NJI524303 NTB524301:NTE524303 OCX524301:ODA524303 OMT524301:OMW524303 OWP524301:OWS524303 PGL524301:PGO524303 PQH524301:PQK524303 QAD524301:QAG524303 QJZ524301:QKC524303 QTV524301:QTY524303 RDR524301:RDU524303 RNN524301:RNQ524303 RXJ524301:RXM524303 SHF524301:SHI524303 SRB524301:SRE524303 TAX524301:TBA524303 TKT524301:TKW524303 TUP524301:TUS524303 UEL524301:UEO524303 UOH524301:UOK524303 UYD524301:UYG524303 VHZ524301:VIC524303 VRV524301:VRY524303 WBR524301:WBU524303 WLN524301:WLQ524303 WVJ524301:WVM524303 IX589837:JA589839 ST589837:SW589839 ACP589837:ACS589839 AML589837:AMO589839 AWH589837:AWK589839 BGD589837:BGG589839 BPZ589837:BQC589839 BZV589837:BZY589839 CJR589837:CJU589839 CTN589837:CTQ589839 DDJ589837:DDM589839 DNF589837:DNI589839 DXB589837:DXE589839 EGX589837:EHA589839 EQT589837:EQW589839 FAP589837:FAS589839 FKL589837:FKO589839 FUH589837:FUK589839 GED589837:GEG589839 GNZ589837:GOC589839 GXV589837:GXY589839 HHR589837:HHU589839 HRN589837:HRQ589839 IBJ589837:IBM589839 ILF589837:ILI589839 IVB589837:IVE589839 JEX589837:JFA589839 JOT589837:JOW589839 JYP589837:JYS589839 KIL589837:KIO589839 KSH589837:KSK589839 LCD589837:LCG589839 LLZ589837:LMC589839 LVV589837:LVY589839 MFR589837:MFU589839 MPN589837:MPQ589839 MZJ589837:MZM589839 NJF589837:NJI589839 NTB589837:NTE589839 OCX589837:ODA589839 OMT589837:OMW589839 OWP589837:OWS589839 PGL589837:PGO589839 PQH589837:PQK589839 QAD589837:QAG589839 QJZ589837:QKC589839 QTV589837:QTY589839 RDR589837:RDU589839 RNN589837:RNQ589839 RXJ589837:RXM589839 SHF589837:SHI589839 SRB589837:SRE589839 TAX589837:TBA589839 TKT589837:TKW589839 TUP589837:TUS589839 UEL589837:UEO589839 UOH589837:UOK589839 UYD589837:UYG589839 VHZ589837:VIC589839 VRV589837:VRY589839 WBR589837:WBU589839 WLN589837:WLQ589839 WVJ589837:WVM589839 IX655373:JA655375 ST655373:SW655375 ACP655373:ACS655375 AML655373:AMO655375 AWH655373:AWK655375 BGD655373:BGG655375 BPZ655373:BQC655375 BZV655373:BZY655375 CJR655373:CJU655375 CTN655373:CTQ655375 DDJ655373:DDM655375 DNF655373:DNI655375 DXB655373:DXE655375 EGX655373:EHA655375 EQT655373:EQW655375 FAP655373:FAS655375 FKL655373:FKO655375 FUH655373:FUK655375 GED655373:GEG655375 GNZ655373:GOC655375 GXV655373:GXY655375 HHR655373:HHU655375 HRN655373:HRQ655375 IBJ655373:IBM655375 ILF655373:ILI655375 IVB655373:IVE655375 JEX655373:JFA655375 JOT655373:JOW655375 JYP655373:JYS655375 KIL655373:KIO655375 KSH655373:KSK655375 LCD655373:LCG655375 LLZ655373:LMC655375 LVV655373:LVY655375 MFR655373:MFU655375 MPN655373:MPQ655375 MZJ655373:MZM655375 NJF655373:NJI655375 NTB655373:NTE655375 OCX655373:ODA655375 OMT655373:OMW655375 OWP655373:OWS655375 PGL655373:PGO655375 PQH655373:PQK655375 QAD655373:QAG655375 QJZ655373:QKC655375 QTV655373:QTY655375 RDR655373:RDU655375 RNN655373:RNQ655375 RXJ655373:RXM655375 SHF655373:SHI655375 SRB655373:SRE655375 TAX655373:TBA655375 TKT655373:TKW655375 TUP655373:TUS655375 UEL655373:UEO655375 UOH655373:UOK655375 UYD655373:UYG655375 VHZ655373:VIC655375 VRV655373:VRY655375 WBR655373:WBU655375 WLN655373:WLQ655375 WVJ655373:WVM655375 IX720909:JA720911 ST720909:SW720911 ACP720909:ACS720911 AML720909:AMO720911 AWH720909:AWK720911 BGD720909:BGG720911 BPZ720909:BQC720911 BZV720909:BZY720911 CJR720909:CJU720911 CTN720909:CTQ720911 DDJ720909:DDM720911 DNF720909:DNI720911 DXB720909:DXE720911 EGX720909:EHA720911 EQT720909:EQW720911 FAP720909:FAS720911 FKL720909:FKO720911 FUH720909:FUK720911 GED720909:GEG720911 GNZ720909:GOC720911 GXV720909:GXY720911 HHR720909:HHU720911 HRN720909:HRQ720911 IBJ720909:IBM720911 ILF720909:ILI720911 IVB720909:IVE720911 JEX720909:JFA720911 JOT720909:JOW720911 JYP720909:JYS720911 KIL720909:KIO720911 KSH720909:KSK720911 LCD720909:LCG720911 LLZ720909:LMC720911 LVV720909:LVY720911 MFR720909:MFU720911 MPN720909:MPQ720911 MZJ720909:MZM720911 NJF720909:NJI720911 NTB720909:NTE720911 OCX720909:ODA720911 OMT720909:OMW720911 OWP720909:OWS720911 PGL720909:PGO720911 PQH720909:PQK720911 QAD720909:QAG720911 QJZ720909:QKC720911 QTV720909:QTY720911 RDR720909:RDU720911 RNN720909:RNQ720911 RXJ720909:RXM720911 SHF720909:SHI720911 SRB720909:SRE720911 TAX720909:TBA720911 TKT720909:TKW720911 TUP720909:TUS720911 UEL720909:UEO720911 UOH720909:UOK720911 UYD720909:UYG720911 VHZ720909:VIC720911 VRV720909:VRY720911 WBR720909:WBU720911 WLN720909:WLQ720911 WVJ720909:WVM720911 IX786445:JA786447 ST786445:SW786447 ACP786445:ACS786447 AML786445:AMO786447 AWH786445:AWK786447 BGD786445:BGG786447 BPZ786445:BQC786447 BZV786445:BZY786447 CJR786445:CJU786447 CTN786445:CTQ786447 DDJ786445:DDM786447 DNF786445:DNI786447 DXB786445:DXE786447 EGX786445:EHA786447 EQT786445:EQW786447 FAP786445:FAS786447 FKL786445:FKO786447 FUH786445:FUK786447 GED786445:GEG786447 GNZ786445:GOC786447 GXV786445:GXY786447 HHR786445:HHU786447 HRN786445:HRQ786447 IBJ786445:IBM786447 ILF786445:ILI786447 IVB786445:IVE786447 JEX786445:JFA786447 JOT786445:JOW786447 JYP786445:JYS786447 KIL786445:KIO786447 KSH786445:KSK786447 LCD786445:LCG786447 LLZ786445:LMC786447 LVV786445:LVY786447 MFR786445:MFU786447 MPN786445:MPQ786447 MZJ786445:MZM786447 NJF786445:NJI786447 NTB786445:NTE786447 OCX786445:ODA786447 OMT786445:OMW786447 OWP786445:OWS786447 PGL786445:PGO786447 PQH786445:PQK786447 QAD786445:QAG786447 QJZ786445:QKC786447 QTV786445:QTY786447 RDR786445:RDU786447 RNN786445:RNQ786447 RXJ786445:RXM786447 SHF786445:SHI786447 SRB786445:SRE786447 TAX786445:TBA786447 TKT786445:TKW786447 TUP786445:TUS786447 UEL786445:UEO786447 UOH786445:UOK786447 UYD786445:UYG786447 VHZ786445:VIC786447 VRV786445:VRY786447 WBR786445:WBU786447 WLN786445:WLQ786447 WVJ786445:WVM786447 IX851981:JA851983 ST851981:SW851983 ACP851981:ACS851983 AML851981:AMO851983 AWH851981:AWK851983 BGD851981:BGG851983 BPZ851981:BQC851983 BZV851981:BZY851983 CJR851981:CJU851983 CTN851981:CTQ851983 DDJ851981:DDM851983 DNF851981:DNI851983 DXB851981:DXE851983 EGX851981:EHA851983 EQT851981:EQW851983 FAP851981:FAS851983 FKL851981:FKO851983 FUH851981:FUK851983 GED851981:GEG851983 GNZ851981:GOC851983 GXV851981:GXY851983 HHR851981:HHU851983 HRN851981:HRQ851983 IBJ851981:IBM851983 ILF851981:ILI851983 IVB851981:IVE851983 JEX851981:JFA851983 JOT851981:JOW851983 JYP851981:JYS851983 KIL851981:KIO851983 KSH851981:KSK851983 LCD851981:LCG851983 LLZ851981:LMC851983 LVV851981:LVY851983 MFR851981:MFU851983 MPN851981:MPQ851983 MZJ851981:MZM851983 NJF851981:NJI851983 NTB851981:NTE851983 OCX851981:ODA851983 OMT851981:OMW851983 OWP851981:OWS851983 PGL851981:PGO851983 PQH851981:PQK851983 QAD851981:QAG851983 QJZ851981:QKC851983 QTV851981:QTY851983 RDR851981:RDU851983 RNN851981:RNQ851983 RXJ851981:RXM851983 SHF851981:SHI851983 SRB851981:SRE851983 TAX851981:TBA851983 TKT851981:TKW851983 TUP851981:TUS851983 UEL851981:UEO851983 UOH851981:UOK851983 UYD851981:UYG851983 VHZ851981:VIC851983 VRV851981:VRY851983 WBR851981:WBU851983 WLN851981:WLQ851983 WVJ851981:WVM851983 IX917517:JA917519 ST917517:SW917519 ACP917517:ACS917519 AML917517:AMO917519 AWH917517:AWK917519 BGD917517:BGG917519 BPZ917517:BQC917519 BZV917517:BZY917519 CJR917517:CJU917519 CTN917517:CTQ917519 DDJ917517:DDM917519 DNF917517:DNI917519 DXB917517:DXE917519 EGX917517:EHA917519 EQT917517:EQW917519 FAP917517:FAS917519 FKL917517:FKO917519 FUH917517:FUK917519 GED917517:GEG917519 GNZ917517:GOC917519 GXV917517:GXY917519 HHR917517:HHU917519 HRN917517:HRQ917519 IBJ917517:IBM917519 ILF917517:ILI917519 IVB917517:IVE917519 JEX917517:JFA917519 JOT917517:JOW917519 JYP917517:JYS917519 KIL917517:KIO917519 KSH917517:KSK917519 LCD917517:LCG917519 LLZ917517:LMC917519 LVV917517:LVY917519 MFR917517:MFU917519 MPN917517:MPQ917519 MZJ917517:MZM917519 NJF917517:NJI917519 NTB917517:NTE917519 OCX917517:ODA917519 OMT917517:OMW917519 OWP917517:OWS917519 PGL917517:PGO917519 PQH917517:PQK917519 QAD917517:QAG917519 QJZ917517:QKC917519 QTV917517:QTY917519 RDR917517:RDU917519 RNN917517:RNQ917519 RXJ917517:RXM917519 SHF917517:SHI917519 SRB917517:SRE917519 TAX917517:TBA917519 TKT917517:TKW917519 TUP917517:TUS917519 UEL917517:UEO917519 UOH917517:UOK917519 UYD917517:UYG917519 VHZ917517:VIC917519 VRV917517:VRY917519 WBR917517:WBU917519 WLN917517:WLQ917519 WVJ917517:WVM917519 IX983053:JA983055 ST983053:SW983055 ACP983053:ACS983055 AML983053:AMO983055 AWH983053:AWK983055 BGD983053:BGG983055 BPZ983053:BQC983055 BZV983053:BZY983055 CJR983053:CJU983055 CTN983053:CTQ983055 DDJ983053:DDM983055 DNF983053:DNI983055 DXB983053:DXE983055 EGX983053:EHA983055 EQT983053:EQW983055 FAP983053:FAS983055 FKL983053:FKO983055 FUH983053:FUK983055 GED983053:GEG983055 GNZ983053:GOC983055 GXV983053:GXY983055 HHR983053:HHU983055 HRN983053:HRQ983055 IBJ983053:IBM983055 ILF983053:ILI983055 IVB983053:IVE983055 JEX983053:JFA983055 JOT983053:JOW983055 JYP983053:JYS983055 KIL983053:KIO983055 KSH983053:KSK983055 LCD983053:LCG983055 LLZ983053:LMC983055 LVV983053:LVY983055 MFR983053:MFU983055 MPN983053:MPQ983055 MZJ983053:MZM983055 NJF983053:NJI983055 NTB983053:NTE983055 OCX983053:ODA983055 OMT983053:OMW983055 OWP983053:OWS983055 PGL983053:PGO983055 PQH983053:PQK983055 QAD983053:QAG983055 QJZ983053:QKC983055 QTV983053:QTY983055 RDR983053:RDU983055 RNN983053:RNQ983055 RXJ983053:RXM983055 SHF983053:SHI983055 SRB983053:SRE983055 TAX983053:TBA983055 TKT983053:TKW983055 TUP983053:TUS983055 UEL983053:UEO983055 UOH983053:UOK983055 UYD983053:UYG983055 VHZ983053:VIC983055 VRV983053:VRY983055 WBR983053:WBU983055 WLN983053:WLQ983055 WVJ983053:WVM983055 IX65557:JA65557 ST65557:SW65557 ACP65557:ACS65557 AML65557:AMO65557 AWH65557:AWK65557 BGD65557:BGG65557 BPZ65557:BQC65557 BZV65557:BZY65557 CJR65557:CJU65557 CTN65557:CTQ65557 DDJ65557:DDM65557 DNF65557:DNI65557 DXB65557:DXE65557 EGX65557:EHA65557 EQT65557:EQW65557 FAP65557:FAS65557 FKL65557:FKO65557 FUH65557:FUK65557 GED65557:GEG65557 GNZ65557:GOC65557 GXV65557:GXY65557 HHR65557:HHU65557 HRN65557:HRQ65557 IBJ65557:IBM65557 ILF65557:ILI65557 IVB65557:IVE65557 JEX65557:JFA65557 JOT65557:JOW65557 JYP65557:JYS65557 KIL65557:KIO65557 KSH65557:KSK65557 LCD65557:LCG65557 LLZ65557:LMC65557 LVV65557:LVY65557 MFR65557:MFU65557 MPN65557:MPQ65557 MZJ65557:MZM65557 NJF65557:NJI65557 NTB65557:NTE65557 OCX65557:ODA65557 OMT65557:OMW65557 OWP65557:OWS65557 PGL65557:PGO65557 PQH65557:PQK65557 QAD65557:QAG65557 QJZ65557:QKC65557 QTV65557:QTY65557 RDR65557:RDU65557 RNN65557:RNQ65557 RXJ65557:RXM65557 SHF65557:SHI65557 SRB65557:SRE65557 TAX65557:TBA65557 TKT65557:TKW65557 TUP65557:TUS65557 UEL65557:UEO65557 UOH65557:UOK65557 UYD65557:UYG65557 VHZ65557:VIC65557 VRV65557:VRY65557 WBR65557:WBU65557 WLN65557:WLQ65557 WVJ65557:WVM65557 IX131093:JA131093 ST131093:SW131093 ACP131093:ACS131093 AML131093:AMO131093 AWH131093:AWK131093 BGD131093:BGG131093 BPZ131093:BQC131093 BZV131093:BZY131093 CJR131093:CJU131093 CTN131093:CTQ131093 DDJ131093:DDM131093 DNF131093:DNI131093 DXB131093:DXE131093 EGX131093:EHA131093 EQT131093:EQW131093 FAP131093:FAS131093 FKL131093:FKO131093 FUH131093:FUK131093 GED131093:GEG131093 GNZ131093:GOC131093 GXV131093:GXY131093 HHR131093:HHU131093 HRN131093:HRQ131093 IBJ131093:IBM131093 ILF131093:ILI131093 IVB131093:IVE131093 JEX131093:JFA131093 JOT131093:JOW131093 JYP131093:JYS131093 KIL131093:KIO131093 KSH131093:KSK131093 LCD131093:LCG131093 LLZ131093:LMC131093 LVV131093:LVY131093 MFR131093:MFU131093 MPN131093:MPQ131093 MZJ131093:MZM131093 NJF131093:NJI131093 NTB131093:NTE131093 OCX131093:ODA131093 OMT131093:OMW131093 OWP131093:OWS131093 PGL131093:PGO131093 PQH131093:PQK131093 QAD131093:QAG131093 QJZ131093:QKC131093 QTV131093:QTY131093 RDR131093:RDU131093 RNN131093:RNQ131093 RXJ131093:RXM131093 SHF131093:SHI131093 SRB131093:SRE131093 TAX131093:TBA131093 TKT131093:TKW131093 TUP131093:TUS131093 UEL131093:UEO131093 UOH131093:UOK131093 UYD131093:UYG131093 VHZ131093:VIC131093 VRV131093:VRY131093 WBR131093:WBU131093 WLN131093:WLQ131093 WVJ131093:WVM131093 IX196629:JA196629 ST196629:SW196629 ACP196629:ACS196629 AML196629:AMO196629 AWH196629:AWK196629 BGD196629:BGG196629 BPZ196629:BQC196629 BZV196629:BZY196629 CJR196629:CJU196629 CTN196629:CTQ196629 DDJ196629:DDM196629 DNF196629:DNI196629 DXB196629:DXE196629 EGX196629:EHA196629 EQT196629:EQW196629 FAP196629:FAS196629 FKL196629:FKO196629 FUH196629:FUK196629 GED196629:GEG196629 GNZ196629:GOC196629 GXV196629:GXY196629 HHR196629:HHU196629 HRN196629:HRQ196629 IBJ196629:IBM196629 ILF196629:ILI196629 IVB196629:IVE196629 JEX196629:JFA196629 JOT196629:JOW196629 JYP196629:JYS196629 KIL196629:KIO196629 KSH196629:KSK196629 LCD196629:LCG196629 LLZ196629:LMC196629 LVV196629:LVY196629 MFR196629:MFU196629 MPN196629:MPQ196629 MZJ196629:MZM196629 NJF196629:NJI196629 NTB196629:NTE196629 OCX196629:ODA196629 OMT196629:OMW196629 OWP196629:OWS196629 PGL196629:PGO196629 PQH196629:PQK196629 QAD196629:QAG196629 QJZ196629:QKC196629 QTV196629:QTY196629 RDR196629:RDU196629 RNN196629:RNQ196629 RXJ196629:RXM196629 SHF196629:SHI196629 SRB196629:SRE196629 TAX196629:TBA196629 TKT196629:TKW196629 TUP196629:TUS196629 UEL196629:UEO196629 UOH196629:UOK196629 UYD196629:UYG196629 VHZ196629:VIC196629 VRV196629:VRY196629 WBR196629:WBU196629 WLN196629:WLQ196629 WVJ196629:WVM196629 IX262165:JA262165 ST262165:SW262165 ACP262165:ACS262165 AML262165:AMO262165 AWH262165:AWK262165 BGD262165:BGG262165 BPZ262165:BQC262165 BZV262165:BZY262165 CJR262165:CJU262165 CTN262165:CTQ262165 DDJ262165:DDM262165 DNF262165:DNI262165 DXB262165:DXE262165 EGX262165:EHA262165 EQT262165:EQW262165 FAP262165:FAS262165 FKL262165:FKO262165 FUH262165:FUK262165 GED262165:GEG262165 GNZ262165:GOC262165 GXV262165:GXY262165 HHR262165:HHU262165 HRN262165:HRQ262165 IBJ262165:IBM262165 ILF262165:ILI262165 IVB262165:IVE262165 JEX262165:JFA262165 JOT262165:JOW262165 JYP262165:JYS262165 KIL262165:KIO262165 KSH262165:KSK262165 LCD262165:LCG262165 LLZ262165:LMC262165 LVV262165:LVY262165 MFR262165:MFU262165 MPN262165:MPQ262165 MZJ262165:MZM262165 NJF262165:NJI262165 NTB262165:NTE262165 OCX262165:ODA262165 OMT262165:OMW262165 OWP262165:OWS262165 PGL262165:PGO262165 PQH262165:PQK262165 QAD262165:QAG262165 QJZ262165:QKC262165 QTV262165:QTY262165 RDR262165:RDU262165 RNN262165:RNQ262165 RXJ262165:RXM262165 SHF262165:SHI262165 SRB262165:SRE262165 TAX262165:TBA262165 TKT262165:TKW262165 TUP262165:TUS262165 UEL262165:UEO262165 UOH262165:UOK262165 UYD262165:UYG262165 VHZ262165:VIC262165 VRV262165:VRY262165 WBR262165:WBU262165 WLN262165:WLQ262165 WVJ262165:WVM262165 IX327701:JA327701 ST327701:SW327701 ACP327701:ACS327701 AML327701:AMO327701 AWH327701:AWK327701 BGD327701:BGG327701 BPZ327701:BQC327701 BZV327701:BZY327701 CJR327701:CJU327701 CTN327701:CTQ327701 DDJ327701:DDM327701 DNF327701:DNI327701 DXB327701:DXE327701 EGX327701:EHA327701 EQT327701:EQW327701 FAP327701:FAS327701 FKL327701:FKO327701 FUH327701:FUK327701 GED327701:GEG327701 GNZ327701:GOC327701 GXV327701:GXY327701 HHR327701:HHU327701 HRN327701:HRQ327701 IBJ327701:IBM327701 ILF327701:ILI327701 IVB327701:IVE327701 JEX327701:JFA327701 JOT327701:JOW327701 JYP327701:JYS327701 KIL327701:KIO327701 KSH327701:KSK327701 LCD327701:LCG327701 LLZ327701:LMC327701 LVV327701:LVY327701 MFR327701:MFU327701 MPN327701:MPQ327701 MZJ327701:MZM327701 NJF327701:NJI327701 NTB327701:NTE327701 OCX327701:ODA327701 OMT327701:OMW327701 OWP327701:OWS327701 PGL327701:PGO327701 PQH327701:PQK327701 QAD327701:QAG327701 QJZ327701:QKC327701 QTV327701:QTY327701 RDR327701:RDU327701 RNN327701:RNQ327701 RXJ327701:RXM327701 SHF327701:SHI327701 SRB327701:SRE327701 TAX327701:TBA327701 TKT327701:TKW327701 TUP327701:TUS327701 UEL327701:UEO327701 UOH327701:UOK327701 UYD327701:UYG327701 VHZ327701:VIC327701 VRV327701:VRY327701 WBR327701:WBU327701 WLN327701:WLQ327701 WVJ327701:WVM327701 IX393237:JA393237 ST393237:SW393237 ACP393237:ACS393237 AML393237:AMO393237 AWH393237:AWK393237 BGD393237:BGG393237 BPZ393237:BQC393237 BZV393237:BZY393237 CJR393237:CJU393237 CTN393237:CTQ393237 DDJ393237:DDM393237 DNF393237:DNI393237 DXB393237:DXE393237 EGX393237:EHA393237 EQT393237:EQW393237 FAP393237:FAS393237 FKL393237:FKO393237 FUH393237:FUK393237 GED393237:GEG393237 GNZ393237:GOC393237 GXV393237:GXY393237 HHR393237:HHU393237 HRN393237:HRQ393237 IBJ393237:IBM393237 ILF393237:ILI393237 IVB393237:IVE393237 JEX393237:JFA393237 JOT393237:JOW393237 JYP393237:JYS393237 KIL393237:KIO393237 KSH393237:KSK393237 LCD393237:LCG393237 LLZ393237:LMC393237 LVV393237:LVY393237 MFR393237:MFU393237 MPN393237:MPQ393237 MZJ393237:MZM393237 NJF393237:NJI393237 NTB393237:NTE393237 OCX393237:ODA393237 OMT393237:OMW393237 OWP393237:OWS393237 PGL393237:PGO393237 PQH393237:PQK393237 QAD393237:QAG393237 QJZ393237:QKC393237 QTV393237:QTY393237 RDR393237:RDU393237 RNN393237:RNQ393237 RXJ393237:RXM393237 SHF393237:SHI393237 SRB393237:SRE393237 TAX393237:TBA393237 TKT393237:TKW393237 TUP393237:TUS393237 UEL393237:UEO393237 UOH393237:UOK393237 UYD393237:UYG393237 VHZ393237:VIC393237 VRV393237:VRY393237 WBR393237:WBU393237 WLN393237:WLQ393237 WVJ393237:WVM393237 IX458773:JA458773 ST458773:SW458773 ACP458773:ACS458773 AML458773:AMO458773 AWH458773:AWK458773 BGD458773:BGG458773 BPZ458773:BQC458773 BZV458773:BZY458773 CJR458773:CJU458773 CTN458773:CTQ458773 DDJ458773:DDM458773 DNF458773:DNI458773 DXB458773:DXE458773 EGX458773:EHA458773 EQT458773:EQW458773 FAP458773:FAS458773 FKL458773:FKO458773 FUH458773:FUK458773 GED458773:GEG458773 GNZ458773:GOC458773 GXV458773:GXY458773 HHR458773:HHU458773 HRN458773:HRQ458773 IBJ458773:IBM458773 ILF458773:ILI458773 IVB458773:IVE458773 JEX458773:JFA458773 JOT458773:JOW458773 JYP458773:JYS458773 KIL458773:KIO458773 KSH458773:KSK458773 LCD458773:LCG458773 LLZ458773:LMC458773 LVV458773:LVY458773 MFR458773:MFU458773 MPN458773:MPQ458773 MZJ458773:MZM458773 NJF458773:NJI458773 NTB458773:NTE458773 OCX458773:ODA458773 OMT458773:OMW458773 OWP458773:OWS458773 PGL458773:PGO458773 PQH458773:PQK458773 QAD458773:QAG458773 QJZ458773:QKC458773 QTV458773:QTY458773 RDR458773:RDU458773 RNN458773:RNQ458773 RXJ458773:RXM458773 SHF458773:SHI458773 SRB458773:SRE458773 TAX458773:TBA458773 TKT458773:TKW458773 TUP458773:TUS458773 UEL458773:UEO458773 UOH458773:UOK458773 UYD458773:UYG458773 VHZ458773:VIC458773 VRV458773:VRY458773 WBR458773:WBU458773 WLN458773:WLQ458773 WVJ458773:WVM458773 IX524309:JA524309 ST524309:SW524309 ACP524309:ACS524309 AML524309:AMO524309 AWH524309:AWK524309 BGD524309:BGG524309 BPZ524309:BQC524309 BZV524309:BZY524309 CJR524309:CJU524309 CTN524309:CTQ524309 DDJ524309:DDM524309 DNF524309:DNI524309 DXB524309:DXE524309 EGX524309:EHA524309 EQT524309:EQW524309 FAP524309:FAS524309 FKL524309:FKO524309 FUH524309:FUK524309 GED524309:GEG524309 GNZ524309:GOC524309 GXV524309:GXY524309 HHR524309:HHU524309 HRN524309:HRQ524309 IBJ524309:IBM524309 ILF524309:ILI524309 IVB524309:IVE524309 JEX524309:JFA524309 JOT524309:JOW524309 JYP524309:JYS524309 KIL524309:KIO524309 KSH524309:KSK524309 LCD524309:LCG524309 LLZ524309:LMC524309 LVV524309:LVY524309 MFR524309:MFU524309 MPN524309:MPQ524309 MZJ524309:MZM524309 NJF524309:NJI524309 NTB524309:NTE524309 OCX524309:ODA524309 OMT524309:OMW524309 OWP524309:OWS524309 PGL524309:PGO524309 PQH524309:PQK524309 QAD524309:QAG524309 QJZ524309:QKC524309 QTV524309:QTY524309 RDR524309:RDU524309 RNN524309:RNQ524309 RXJ524309:RXM524309 SHF524309:SHI524309 SRB524309:SRE524309 TAX524309:TBA524309 TKT524309:TKW524309 TUP524309:TUS524309 UEL524309:UEO524309 UOH524309:UOK524309 UYD524309:UYG524309 VHZ524309:VIC524309 VRV524309:VRY524309 WBR524309:WBU524309 WLN524309:WLQ524309 WVJ524309:WVM524309 IX589845:JA589845 ST589845:SW589845 ACP589845:ACS589845 AML589845:AMO589845 AWH589845:AWK589845 BGD589845:BGG589845 BPZ589845:BQC589845 BZV589845:BZY589845 CJR589845:CJU589845 CTN589845:CTQ589845 DDJ589845:DDM589845 DNF589845:DNI589845 DXB589845:DXE589845 EGX589845:EHA589845 EQT589845:EQW589845 FAP589845:FAS589845 FKL589845:FKO589845 FUH589845:FUK589845 GED589845:GEG589845 GNZ589845:GOC589845 GXV589845:GXY589845 HHR589845:HHU589845 HRN589845:HRQ589845 IBJ589845:IBM589845 ILF589845:ILI589845 IVB589845:IVE589845 JEX589845:JFA589845 JOT589845:JOW589845 JYP589845:JYS589845 KIL589845:KIO589845 KSH589845:KSK589845 LCD589845:LCG589845 LLZ589845:LMC589845 LVV589845:LVY589845 MFR589845:MFU589845 MPN589845:MPQ589845 MZJ589845:MZM589845 NJF589845:NJI589845 NTB589845:NTE589845 OCX589845:ODA589845 OMT589845:OMW589845 OWP589845:OWS589845 PGL589845:PGO589845 PQH589845:PQK589845 QAD589845:QAG589845 QJZ589845:QKC589845 QTV589845:QTY589845 RDR589845:RDU589845 RNN589845:RNQ589845 RXJ589845:RXM589845 SHF589845:SHI589845 SRB589845:SRE589845 TAX589845:TBA589845 TKT589845:TKW589845 TUP589845:TUS589845 UEL589845:UEO589845 UOH589845:UOK589845 UYD589845:UYG589845 VHZ589845:VIC589845 VRV589845:VRY589845 WBR589845:WBU589845 WLN589845:WLQ589845 WVJ589845:WVM589845 IX655381:JA655381 ST655381:SW655381 ACP655381:ACS655381 AML655381:AMO655381 AWH655381:AWK655381 BGD655381:BGG655381 BPZ655381:BQC655381 BZV655381:BZY655381 CJR655381:CJU655381 CTN655381:CTQ655381 DDJ655381:DDM655381 DNF655381:DNI655381 DXB655381:DXE655381 EGX655381:EHA655381 EQT655381:EQW655381 FAP655381:FAS655381 FKL655381:FKO655381 FUH655381:FUK655381 GED655381:GEG655381 GNZ655381:GOC655381 GXV655381:GXY655381 HHR655381:HHU655381 HRN655381:HRQ655381 IBJ655381:IBM655381 ILF655381:ILI655381 IVB655381:IVE655381 JEX655381:JFA655381 JOT655381:JOW655381 JYP655381:JYS655381 KIL655381:KIO655381 KSH655381:KSK655381 LCD655381:LCG655381 LLZ655381:LMC655381 LVV655381:LVY655381 MFR655381:MFU655381 MPN655381:MPQ655381 MZJ655381:MZM655381 NJF655381:NJI655381 NTB655381:NTE655381 OCX655381:ODA655381 OMT655381:OMW655381 OWP655381:OWS655381 PGL655381:PGO655381 PQH655381:PQK655381 QAD655381:QAG655381 QJZ655381:QKC655381 QTV655381:QTY655381 RDR655381:RDU655381 RNN655381:RNQ655381 RXJ655381:RXM655381 SHF655381:SHI655381 SRB655381:SRE655381 TAX655381:TBA655381 TKT655381:TKW655381 TUP655381:TUS655381 UEL655381:UEO655381 UOH655381:UOK655381 UYD655381:UYG655381 VHZ655381:VIC655381 VRV655381:VRY655381 WBR655381:WBU655381 WLN655381:WLQ655381 WVJ655381:WVM655381 IX720917:JA720917 ST720917:SW720917 ACP720917:ACS720917 AML720917:AMO720917 AWH720917:AWK720917 BGD720917:BGG720917 BPZ720917:BQC720917 BZV720917:BZY720917 CJR720917:CJU720917 CTN720917:CTQ720917 DDJ720917:DDM720917 DNF720917:DNI720917 DXB720917:DXE720917 EGX720917:EHA720917 EQT720917:EQW720917 FAP720917:FAS720917 FKL720917:FKO720917 FUH720917:FUK720917 GED720917:GEG720917 GNZ720917:GOC720917 GXV720917:GXY720917 HHR720917:HHU720917 HRN720917:HRQ720917 IBJ720917:IBM720917 ILF720917:ILI720917 IVB720917:IVE720917 JEX720917:JFA720917 JOT720917:JOW720917 JYP720917:JYS720917 KIL720917:KIO720917 KSH720917:KSK720917 LCD720917:LCG720917 LLZ720917:LMC720917 LVV720917:LVY720917 MFR720917:MFU720917 MPN720917:MPQ720917 MZJ720917:MZM720917 NJF720917:NJI720917 NTB720917:NTE720917 OCX720917:ODA720917 OMT720917:OMW720917 OWP720917:OWS720917 PGL720917:PGO720917 PQH720917:PQK720917 QAD720917:QAG720917 QJZ720917:QKC720917 QTV720917:QTY720917 RDR720917:RDU720917 RNN720917:RNQ720917 RXJ720917:RXM720917 SHF720917:SHI720917 SRB720917:SRE720917 TAX720917:TBA720917 TKT720917:TKW720917 TUP720917:TUS720917 UEL720917:UEO720917 UOH720917:UOK720917 UYD720917:UYG720917 VHZ720917:VIC720917 VRV720917:VRY720917 WBR720917:WBU720917 WLN720917:WLQ720917 WVJ720917:WVM720917 IX786453:JA786453 ST786453:SW786453 ACP786453:ACS786453 AML786453:AMO786453 AWH786453:AWK786453 BGD786453:BGG786453 BPZ786453:BQC786453 BZV786453:BZY786453 CJR786453:CJU786453 CTN786453:CTQ786453 DDJ786453:DDM786453 DNF786453:DNI786453 DXB786453:DXE786453 EGX786453:EHA786453 EQT786453:EQW786453 FAP786453:FAS786453 FKL786453:FKO786453 FUH786453:FUK786453 GED786453:GEG786453 GNZ786453:GOC786453 GXV786453:GXY786453 HHR786453:HHU786453 HRN786453:HRQ786453 IBJ786453:IBM786453 ILF786453:ILI786453 IVB786453:IVE786453 JEX786453:JFA786453 JOT786453:JOW786453 JYP786453:JYS786453 KIL786453:KIO786453 KSH786453:KSK786453 LCD786453:LCG786453 LLZ786453:LMC786453 LVV786453:LVY786453 MFR786453:MFU786453 MPN786453:MPQ786453 MZJ786453:MZM786453 NJF786453:NJI786453 NTB786453:NTE786453 OCX786453:ODA786453 OMT786453:OMW786453 OWP786453:OWS786453 PGL786453:PGO786453 PQH786453:PQK786453 QAD786453:QAG786453 QJZ786453:QKC786453 QTV786453:QTY786453 RDR786453:RDU786453 RNN786453:RNQ786453 RXJ786453:RXM786453 SHF786453:SHI786453 SRB786453:SRE786453 TAX786453:TBA786453 TKT786453:TKW786453 TUP786453:TUS786453 UEL786453:UEO786453 UOH786453:UOK786453 UYD786453:UYG786453 VHZ786453:VIC786453 VRV786453:VRY786453 WBR786453:WBU786453 WLN786453:WLQ786453 WVJ786453:WVM786453 IX851989:JA851989 ST851989:SW851989 ACP851989:ACS851989 AML851989:AMO851989 AWH851989:AWK851989 BGD851989:BGG851989 BPZ851989:BQC851989 BZV851989:BZY851989 CJR851989:CJU851989 CTN851989:CTQ851989 DDJ851989:DDM851989 DNF851989:DNI851989 DXB851989:DXE851989 EGX851989:EHA851989 EQT851989:EQW851989 FAP851989:FAS851989 FKL851989:FKO851989 FUH851989:FUK851989 GED851989:GEG851989 GNZ851989:GOC851989 GXV851989:GXY851989 HHR851989:HHU851989 HRN851989:HRQ851989 IBJ851989:IBM851989 ILF851989:ILI851989 IVB851989:IVE851989 JEX851989:JFA851989 JOT851989:JOW851989 JYP851989:JYS851989 KIL851989:KIO851989 KSH851989:KSK851989 LCD851989:LCG851989 LLZ851989:LMC851989 LVV851989:LVY851989 MFR851989:MFU851989 MPN851989:MPQ851989 MZJ851989:MZM851989 NJF851989:NJI851989 NTB851989:NTE851989 OCX851989:ODA851989 OMT851989:OMW851989 OWP851989:OWS851989 PGL851989:PGO851989 PQH851989:PQK851989 QAD851989:QAG851989 QJZ851989:QKC851989 QTV851989:QTY851989 RDR851989:RDU851989 RNN851989:RNQ851989 RXJ851989:RXM851989 SHF851989:SHI851989 SRB851989:SRE851989 TAX851989:TBA851989 TKT851989:TKW851989 TUP851989:TUS851989 UEL851989:UEO851989 UOH851989:UOK851989 UYD851989:UYG851989 VHZ851989:VIC851989 VRV851989:VRY851989 WBR851989:WBU851989 WLN851989:WLQ851989 WVJ851989:WVM851989 IX917525:JA917525 ST917525:SW917525 ACP917525:ACS917525 AML917525:AMO917525 AWH917525:AWK917525 BGD917525:BGG917525 BPZ917525:BQC917525 BZV917525:BZY917525 CJR917525:CJU917525 CTN917525:CTQ917525 DDJ917525:DDM917525 DNF917525:DNI917525 DXB917525:DXE917525 EGX917525:EHA917525 EQT917525:EQW917525 FAP917525:FAS917525 FKL917525:FKO917525 FUH917525:FUK917525 GED917525:GEG917525 GNZ917525:GOC917525 GXV917525:GXY917525 HHR917525:HHU917525 HRN917525:HRQ917525 IBJ917525:IBM917525 ILF917525:ILI917525 IVB917525:IVE917525 JEX917525:JFA917525 JOT917525:JOW917525 JYP917525:JYS917525 KIL917525:KIO917525 KSH917525:KSK917525 LCD917525:LCG917525 LLZ917525:LMC917525 LVV917525:LVY917525 MFR917525:MFU917525 MPN917525:MPQ917525 MZJ917525:MZM917525 NJF917525:NJI917525 NTB917525:NTE917525 OCX917525:ODA917525 OMT917525:OMW917525 OWP917525:OWS917525 PGL917525:PGO917525 PQH917525:PQK917525 QAD917525:QAG917525 QJZ917525:QKC917525 QTV917525:QTY917525 RDR917525:RDU917525 RNN917525:RNQ917525 RXJ917525:RXM917525 SHF917525:SHI917525 SRB917525:SRE917525 TAX917525:TBA917525 TKT917525:TKW917525 TUP917525:TUS917525 UEL917525:UEO917525 UOH917525:UOK917525 UYD917525:UYG917525 VHZ917525:VIC917525 VRV917525:VRY917525 WBR917525:WBU917525 WLN917525:WLQ917525 WVJ917525:WVM917525 IX983061:JA983061 ST983061:SW983061 ACP983061:ACS983061 AML983061:AMO983061 AWH983061:AWK983061 BGD983061:BGG983061 BPZ983061:BQC983061 BZV983061:BZY983061 CJR983061:CJU983061 CTN983061:CTQ983061 DDJ983061:DDM983061 DNF983061:DNI983061 DXB983061:DXE983061 EGX983061:EHA983061 EQT983061:EQW983061 FAP983061:FAS983061 FKL983061:FKO983061 FUH983061:FUK983061 GED983061:GEG983061 GNZ983061:GOC983061 GXV983061:GXY983061 HHR983061:HHU983061 HRN983061:HRQ983061 IBJ983061:IBM983061 ILF983061:ILI983061 IVB983061:IVE983061 JEX983061:JFA983061 JOT983061:JOW983061 JYP983061:JYS983061 KIL983061:KIO983061 KSH983061:KSK983061 LCD983061:LCG983061 LLZ983061:LMC983061 LVV983061:LVY983061 MFR983061:MFU983061 MPN983061:MPQ983061 MZJ983061:MZM983061 NJF983061:NJI983061 NTB983061:NTE983061 OCX983061:ODA983061 OMT983061:OMW983061 OWP983061:OWS983061 PGL983061:PGO983061 PQH983061:PQK983061 QAD983061:QAG983061 QJZ983061:QKC983061 QTV983061:QTY983061 RDR983061:RDU983061 RNN983061:RNQ983061 RXJ983061:RXM983061 SHF983061:SHI983061 SRB983061:SRE983061 TAX983061:TBA983061 TKT983061:TKW983061 TUP983061:TUS983061 UEL983061:UEO983061 UOH983061:UOK983061 UYD983061:UYG983061 VHZ983061:VIC983061 VRV983061:VRY983061 WBR983061:WBU983061 WLN983061:WLQ983061">
      <formula1>J23-ROUNDDOWN(J23,0)=0</formula1>
    </dataValidation>
    <dataValidation imeMode="halfAlpha" allowBlank="1" showInputMessage="1" showErrorMessage="1" sqref="J14"/>
    <dataValidation type="whole" imeMode="disabled" operator="greaterThanOrEqual" allowBlank="1" showInputMessage="1" showErrorMessage="1" errorTitle="入力エラー" error="保証年数は10年以上を設定してください。" sqref="J17:P17">
      <formula1>10</formula1>
    </dataValidation>
    <dataValidation type="list" allowBlank="1" showInputMessage="1" showErrorMessage="1" sqref="J18:P18">
      <formula1>"専用,ハイブリッド"</formula1>
    </dataValidation>
  </dataValidations>
  <printOptions horizontalCentered="1"/>
  <pageMargins left="0.31496062992125984" right="0.31496062992125984" top="0.74803149606299213" bottom="0.74803149606299213" header="0.31496062992125984" footer="0.31496062992125984"/>
  <pageSetup paperSize="9" fitToHeight="0" orientation="portrait" r:id="rId1"/>
  <headerFooter alignWithMargins="0">
    <oddHeader>&amp;L申請用&amp;RVERSION 1.0</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14" id="{AE72270C-C4BD-431B-9943-2BA0D94F37E9}">
            <xm:f>AND($J$13="",'定型様式１－２　実施計画書 (ＺＥＨ)'!$U$163="■")</xm:f>
            <x14:dxf>
              <fill>
                <patternFill>
                  <bgColor rgb="FFFFFF00"/>
                </patternFill>
              </fill>
            </x14:dxf>
          </x14:cfRule>
          <xm:sqref>J13</xm:sqref>
        </x14:conditionalFormatting>
        <x14:conditionalFormatting xmlns:xm="http://schemas.microsoft.com/office/excel/2006/main">
          <x14:cfRule type="expression" priority="13" id="{70D9D449-7E16-4F9A-B5EB-D92AF342E960}">
            <xm:f>AND($J$14="",'定型様式１－２　実施計画書 (ＺＥＨ)'!$U$163="■")</xm:f>
            <x14:dxf>
              <fill>
                <patternFill>
                  <bgColor rgb="FFFFFF00"/>
                </patternFill>
              </fill>
            </x14:dxf>
          </x14:cfRule>
          <xm:sqref>J14</xm:sqref>
        </x14:conditionalFormatting>
        <x14:conditionalFormatting xmlns:xm="http://schemas.microsoft.com/office/excel/2006/main">
          <x14:cfRule type="expression" priority="12" id="{EDDCF13A-1210-4D6E-ABC5-8F2549C7562B}">
            <xm:f>AND($J$15="",'定型様式１－２　実施計画書 (ＺＥＨ)'!$U$163="■")</xm:f>
            <x14:dxf>
              <fill>
                <patternFill>
                  <bgColor rgb="FFFFFF00"/>
                </patternFill>
              </fill>
            </x14:dxf>
          </x14:cfRule>
          <xm:sqref>J15:P15</xm:sqref>
        </x14:conditionalFormatting>
        <x14:conditionalFormatting xmlns:xm="http://schemas.microsoft.com/office/excel/2006/main">
          <x14:cfRule type="expression" priority="11" id="{E56E97AF-37F0-4593-933B-FEE98352D92B}">
            <xm:f>AND($J$16="",'定型様式１－２　実施計画書 (ＺＥＨ)'!$U$163="■")</xm:f>
            <x14:dxf>
              <fill>
                <patternFill>
                  <bgColor rgb="FFFFFF00"/>
                </patternFill>
              </fill>
            </x14:dxf>
          </x14:cfRule>
          <xm:sqref>J16:P16</xm:sqref>
        </x14:conditionalFormatting>
        <x14:conditionalFormatting xmlns:xm="http://schemas.microsoft.com/office/excel/2006/main">
          <x14:cfRule type="expression" priority="10" id="{F33E32A0-BD95-4FA1-A8A7-BBC0C06752E1}">
            <xm:f>AND($J$17="",'定型様式１－２　実施計画書 (ＺＥＨ)'!$U$163="■")</xm:f>
            <x14:dxf>
              <fill>
                <patternFill>
                  <bgColor rgb="FFFFFF00"/>
                </patternFill>
              </fill>
            </x14:dxf>
          </x14:cfRule>
          <xm:sqref>J17:P17</xm:sqref>
        </x14:conditionalFormatting>
        <x14:conditionalFormatting xmlns:xm="http://schemas.microsoft.com/office/excel/2006/main">
          <x14:cfRule type="expression" priority="9" id="{84758A2C-9957-49B5-8003-6423F9C4380A}">
            <xm:f>AND($J$18="",'定型様式１－２　実施計画書 (ＺＥＨ)'!$U$163="■")</xm:f>
            <x14:dxf>
              <fill>
                <patternFill>
                  <bgColor rgb="FFFFFF00"/>
                </patternFill>
              </fill>
            </x14:dxf>
          </x14:cfRule>
          <xm:sqref>J18:P18</xm:sqref>
        </x14:conditionalFormatting>
        <x14:conditionalFormatting xmlns:xm="http://schemas.microsoft.com/office/excel/2006/main">
          <x14:cfRule type="expression" priority="7" id="{FED1D91F-4A84-49CF-82ED-2A94C925C350}">
            <xm:f>AND($J$20="",'定型様式１－２　実施計画書 (ＺＥＨ)'!$U$163="■")</xm:f>
            <x14:dxf>
              <fill>
                <patternFill>
                  <bgColor rgb="FFFFFF00"/>
                </patternFill>
              </fill>
            </x14:dxf>
          </x14:cfRule>
          <xm:sqref>J20:P20</xm:sqref>
        </x14:conditionalFormatting>
        <x14:conditionalFormatting xmlns:xm="http://schemas.microsoft.com/office/excel/2006/main">
          <x14:cfRule type="expression" priority="3" id="{FAC8C909-ABAD-4672-8711-AD8BF1AA9469}">
            <xm:f>AND($J$12="",'定型様式１－２　実施計画書 (ＺＥＨ)'!U163="■")</xm:f>
            <x14:dxf>
              <fill>
                <patternFill>
                  <bgColor rgb="FFFFFF00"/>
                </patternFill>
              </fill>
            </x14:dxf>
          </x14:cfRule>
          <xm:sqref>J12:K12</xm:sqref>
        </x14:conditionalFormatting>
      </x14:conditionalFormattings>
    </ext>
    <ext xmlns:x14="http://schemas.microsoft.com/office/spreadsheetml/2009/9/main" uri="{CCE6A557-97BC-4b89-ADB6-D9C93CAAB3DF}">
      <x14:dataValidations xmlns:xm="http://schemas.microsoft.com/office/excel/2006/main" count="2">
        <x14:dataValidation imeMode="disabled" allowBlank="1" showInputMessage="1" showErrorMessage="1">
          <xm:sqref>IN65529 SJ65529 ACF65529 AMB65529 AVX65529 BFT65529 BPP65529 BZL65529 CJH65529 CTD65529 DCZ65529 DMV65529 DWR65529 EGN65529 EQJ65529 FAF65529 FKB65529 FTX65529 GDT65529 GNP65529 GXL65529 HHH65529 HRD65529 IAZ65529 IKV65529 IUR65529 JEN65529 JOJ65529 JYF65529 KIB65529 KRX65529 LBT65529 LLP65529 LVL65529 MFH65529 MPD65529 MYZ65529 NIV65529 NSR65529 OCN65529 OMJ65529 OWF65529 PGB65529 PPX65529 PZT65529 QJP65529 QTL65529 RDH65529 RND65529 RWZ65529 SGV65529 SQR65529 TAN65529 TKJ65529 TUF65529 UEB65529 UNX65529 UXT65529 VHP65529 VRL65529 WBH65529 WLD65529 WUZ65529 IN131065 SJ131065 ACF131065 AMB131065 AVX131065 BFT131065 BPP131065 BZL131065 CJH131065 CTD131065 DCZ131065 DMV131065 DWR131065 EGN131065 EQJ131065 FAF131065 FKB131065 FTX131065 GDT131065 GNP131065 GXL131065 HHH131065 HRD131065 IAZ131065 IKV131065 IUR131065 JEN131065 JOJ131065 JYF131065 KIB131065 KRX131065 LBT131065 LLP131065 LVL131065 MFH131065 MPD131065 MYZ131065 NIV131065 NSR131065 OCN131065 OMJ131065 OWF131065 PGB131065 PPX131065 PZT131065 QJP131065 QTL131065 RDH131065 RND131065 RWZ131065 SGV131065 SQR131065 TAN131065 TKJ131065 TUF131065 UEB131065 UNX131065 UXT131065 VHP131065 VRL131065 WBH131065 WLD131065 WUZ131065 IN196601 SJ196601 ACF196601 AMB196601 AVX196601 BFT196601 BPP196601 BZL196601 CJH196601 CTD196601 DCZ196601 DMV196601 DWR196601 EGN196601 EQJ196601 FAF196601 FKB196601 FTX196601 GDT196601 GNP196601 GXL196601 HHH196601 HRD196601 IAZ196601 IKV196601 IUR196601 JEN196601 JOJ196601 JYF196601 KIB196601 KRX196601 LBT196601 LLP196601 LVL196601 MFH196601 MPD196601 MYZ196601 NIV196601 NSR196601 OCN196601 OMJ196601 OWF196601 PGB196601 PPX196601 PZT196601 QJP196601 QTL196601 RDH196601 RND196601 RWZ196601 SGV196601 SQR196601 TAN196601 TKJ196601 TUF196601 UEB196601 UNX196601 UXT196601 VHP196601 VRL196601 WBH196601 WLD196601 WUZ196601 IN262137 SJ262137 ACF262137 AMB262137 AVX262137 BFT262137 BPP262137 BZL262137 CJH262137 CTD262137 DCZ262137 DMV262137 DWR262137 EGN262137 EQJ262137 FAF262137 FKB262137 FTX262137 GDT262137 GNP262137 GXL262137 HHH262137 HRD262137 IAZ262137 IKV262137 IUR262137 JEN262137 JOJ262137 JYF262137 KIB262137 KRX262137 LBT262137 LLP262137 LVL262137 MFH262137 MPD262137 MYZ262137 NIV262137 NSR262137 OCN262137 OMJ262137 OWF262137 PGB262137 PPX262137 PZT262137 QJP262137 QTL262137 RDH262137 RND262137 RWZ262137 SGV262137 SQR262137 TAN262137 TKJ262137 TUF262137 UEB262137 UNX262137 UXT262137 VHP262137 VRL262137 WBH262137 WLD262137 WUZ262137 IN327673 SJ327673 ACF327673 AMB327673 AVX327673 BFT327673 BPP327673 BZL327673 CJH327673 CTD327673 DCZ327673 DMV327673 DWR327673 EGN327673 EQJ327673 FAF327673 FKB327673 FTX327673 GDT327673 GNP327673 GXL327673 HHH327673 HRD327673 IAZ327673 IKV327673 IUR327673 JEN327673 JOJ327673 JYF327673 KIB327673 KRX327673 LBT327673 LLP327673 LVL327673 MFH327673 MPD327673 MYZ327673 NIV327673 NSR327673 OCN327673 OMJ327673 OWF327673 PGB327673 PPX327673 PZT327673 QJP327673 QTL327673 RDH327673 RND327673 RWZ327673 SGV327673 SQR327673 TAN327673 TKJ327673 TUF327673 UEB327673 UNX327673 UXT327673 VHP327673 VRL327673 WBH327673 WLD327673 WUZ327673 IN393209 SJ393209 ACF393209 AMB393209 AVX393209 BFT393209 BPP393209 BZL393209 CJH393209 CTD393209 DCZ393209 DMV393209 DWR393209 EGN393209 EQJ393209 FAF393209 FKB393209 FTX393209 GDT393209 GNP393209 GXL393209 HHH393209 HRD393209 IAZ393209 IKV393209 IUR393209 JEN393209 JOJ393209 JYF393209 KIB393209 KRX393209 LBT393209 LLP393209 LVL393209 MFH393209 MPD393209 MYZ393209 NIV393209 NSR393209 OCN393209 OMJ393209 OWF393209 PGB393209 PPX393209 PZT393209 QJP393209 QTL393209 RDH393209 RND393209 RWZ393209 SGV393209 SQR393209 TAN393209 TKJ393209 TUF393209 UEB393209 UNX393209 UXT393209 VHP393209 VRL393209 WBH393209 WLD393209 WUZ393209 IN458745 SJ458745 ACF458745 AMB458745 AVX458745 BFT458745 BPP458745 BZL458745 CJH458745 CTD458745 DCZ458745 DMV458745 DWR458745 EGN458745 EQJ458745 FAF458745 FKB458745 FTX458745 GDT458745 GNP458745 GXL458745 HHH458745 HRD458745 IAZ458745 IKV458745 IUR458745 JEN458745 JOJ458745 JYF458745 KIB458745 KRX458745 LBT458745 LLP458745 LVL458745 MFH458745 MPD458745 MYZ458745 NIV458745 NSR458745 OCN458745 OMJ458745 OWF458745 PGB458745 PPX458745 PZT458745 QJP458745 QTL458745 RDH458745 RND458745 RWZ458745 SGV458745 SQR458745 TAN458745 TKJ458745 TUF458745 UEB458745 UNX458745 UXT458745 VHP458745 VRL458745 WBH458745 WLD458745 WUZ458745 IN524281 SJ524281 ACF524281 AMB524281 AVX524281 BFT524281 BPP524281 BZL524281 CJH524281 CTD524281 DCZ524281 DMV524281 DWR524281 EGN524281 EQJ524281 FAF524281 FKB524281 FTX524281 GDT524281 GNP524281 GXL524281 HHH524281 HRD524281 IAZ524281 IKV524281 IUR524281 JEN524281 JOJ524281 JYF524281 KIB524281 KRX524281 LBT524281 LLP524281 LVL524281 MFH524281 MPD524281 MYZ524281 NIV524281 NSR524281 OCN524281 OMJ524281 OWF524281 PGB524281 PPX524281 PZT524281 QJP524281 QTL524281 RDH524281 RND524281 RWZ524281 SGV524281 SQR524281 TAN524281 TKJ524281 TUF524281 UEB524281 UNX524281 UXT524281 VHP524281 VRL524281 WBH524281 WLD524281 WUZ524281 IN589817 SJ589817 ACF589817 AMB589817 AVX589817 BFT589817 BPP589817 BZL589817 CJH589817 CTD589817 DCZ589817 DMV589817 DWR589817 EGN589817 EQJ589817 FAF589817 FKB589817 FTX589817 GDT589817 GNP589817 GXL589817 HHH589817 HRD589817 IAZ589817 IKV589817 IUR589817 JEN589817 JOJ589817 JYF589817 KIB589817 KRX589817 LBT589817 LLP589817 LVL589817 MFH589817 MPD589817 MYZ589817 NIV589817 NSR589817 OCN589817 OMJ589817 OWF589817 PGB589817 PPX589817 PZT589817 QJP589817 QTL589817 RDH589817 RND589817 RWZ589817 SGV589817 SQR589817 TAN589817 TKJ589817 TUF589817 UEB589817 UNX589817 UXT589817 VHP589817 VRL589817 WBH589817 WLD589817 WUZ589817 IN655353 SJ655353 ACF655353 AMB655353 AVX655353 BFT655353 BPP655353 BZL655353 CJH655353 CTD655353 DCZ655353 DMV655353 DWR655353 EGN655353 EQJ655353 FAF655353 FKB655353 FTX655353 GDT655353 GNP655353 GXL655353 HHH655353 HRD655353 IAZ655353 IKV655353 IUR655353 JEN655353 JOJ655353 JYF655353 KIB655353 KRX655353 LBT655353 LLP655353 LVL655353 MFH655353 MPD655353 MYZ655353 NIV655353 NSR655353 OCN655353 OMJ655353 OWF655353 PGB655353 PPX655353 PZT655353 QJP655353 QTL655353 RDH655353 RND655353 RWZ655353 SGV655353 SQR655353 TAN655353 TKJ655353 TUF655353 UEB655353 UNX655353 UXT655353 VHP655353 VRL655353 WBH655353 WLD655353 WUZ655353 IN720889 SJ720889 ACF720889 AMB720889 AVX720889 BFT720889 BPP720889 BZL720889 CJH720889 CTD720889 DCZ720889 DMV720889 DWR720889 EGN720889 EQJ720889 FAF720889 FKB720889 FTX720889 GDT720889 GNP720889 GXL720889 HHH720889 HRD720889 IAZ720889 IKV720889 IUR720889 JEN720889 JOJ720889 JYF720889 KIB720889 KRX720889 LBT720889 LLP720889 LVL720889 MFH720889 MPD720889 MYZ720889 NIV720889 NSR720889 OCN720889 OMJ720889 OWF720889 PGB720889 PPX720889 PZT720889 QJP720889 QTL720889 RDH720889 RND720889 RWZ720889 SGV720889 SQR720889 TAN720889 TKJ720889 TUF720889 UEB720889 UNX720889 UXT720889 VHP720889 VRL720889 WBH720889 WLD720889 WUZ720889 IN786425 SJ786425 ACF786425 AMB786425 AVX786425 BFT786425 BPP786425 BZL786425 CJH786425 CTD786425 DCZ786425 DMV786425 DWR786425 EGN786425 EQJ786425 FAF786425 FKB786425 FTX786425 GDT786425 GNP786425 GXL786425 HHH786425 HRD786425 IAZ786425 IKV786425 IUR786425 JEN786425 JOJ786425 JYF786425 KIB786425 KRX786425 LBT786425 LLP786425 LVL786425 MFH786425 MPD786425 MYZ786425 NIV786425 NSR786425 OCN786425 OMJ786425 OWF786425 PGB786425 PPX786425 PZT786425 QJP786425 QTL786425 RDH786425 RND786425 RWZ786425 SGV786425 SQR786425 TAN786425 TKJ786425 TUF786425 UEB786425 UNX786425 UXT786425 VHP786425 VRL786425 WBH786425 WLD786425 WUZ786425 IN851961 SJ851961 ACF851961 AMB851961 AVX851961 BFT851961 BPP851961 BZL851961 CJH851961 CTD851961 DCZ851961 DMV851961 DWR851961 EGN851961 EQJ851961 FAF851961 FKB851961 FTX851961 GDT851961 GNP851961 GXL851961 HHH851961 HRD851961 IAZ851961 IKV851961 IUR851961 JEN851961 JOJ851961 JYF851961 KIB851961 KRX851961 LBT851961 LLP851961 LVL851961 MFH851961 MPD851961 MYZ851961 NIV851961 NSR851961 OCN851961 OMJ851961 OWF851961 PGB851961 PPX851961 PZT851961 QJP851961 QTL851961 RDH851961 RND851961 RWZ851961 SGV851961 SQR851961 TAN851961 TKJ851961 TUF851961 UEB851961 UNX851961 UXT851961 VHP851961 VRL851961 WBH851961 WLD851961 WUZ851961 IN917497 SJ917497 ACF917497 AMB917497 AVX917497 BFT917497 BPP917497 BZL917497 CJH917497 CTD917497 DCZ917497 DMV917497 DWR917497 EGN917497 EQJ917497 FAF917497 FKB917497 FTX917497 GDT917497 GNP917497 GXL917497 HHH917497 HRD917497 IAZ917497 IKV917497 IUR917497 JEN917497 JOJ917497 JYF917497 KIB917497 KRX917497 LBT917497 LLP917497 LVL917497 MFH917497 MPD917497 MYZ917497 NIV917497 NSR917497 OCN917497 OMJ917497 OWF917497 PGB917497 PPX917497 PZT917497 QJP917497 QTL917497 RDH917497 RND917497 RWZ917497 SGV917497 SQR917497 TAN917497 TKJ917497 TUF917497 UEB917497 UNX917497 UXT917497 VHP917497 VRL917497 WBH917497 WLD917497 WUZ917497 IN983033 SJ983033 ACF983033 AMB983033 AVX983033 BFT983033 BPP983033 BZL983033 CJH983033 CTD983033 DCZ983033 DMV983033 DWR983033 EGN983033 EQJ983033 FAF983033 FKB983033 FTX983033 GDT983033 GNP983033 GXL983033 HHH983033 HRD983033 IAZ983033 IKV983033 IUR983033 JEN983033 JOJ983033 JYF983033 KIB983033 KRX983033 LBT983033 LLP983033 LVL983033 MFH983033 MPD983033 MYZ983033 NIV983033 NSR983033 OCN983033 OMJ983033 OWF983033 PGB983033 PPX983033 PZT983033 QJP983033 QTL983033 RDH983033 RND983033 RWZ983033 SGV983033 SQR983033 TAN983033 TKJ983033 TUF983033 UEB983033 UNX983033 UXT983033 VHP983033 VRL983033 WBH983033 WLD983033 WUZ983033 IS65559:IS65560 SO65559:SO65560 ACK65559:ACK65560 AMG65559:AMG65560 AWC65559:AWC65560 BFY65559:BFY65560 BPU65559:BPU65560 BZQ65559:BZQ65560 CJM65559:CJM65560 CTI65559:CTI65560 DDE65559:DDE65560 DNA65559:DNA65560 DWW65559:DWW65560 EGS65559:EGS65560 EQO65559:EQO65560 FAK65559:FAK65560 FKG65559:FKG65560 FUC65559:FUC65560 GDY65559:GDY65560 GNU65559:GNU65560 GXQ65559:GXQ65560 HHM65559:HHM65560 HRI65559:HRI65560 IBE65559:IBE65560 ILA65559:ILA65560 IUW65559:IUW65560 JES65559:JES65560 JOO65559:JOO65560 JYK65559:JYK65560 KIG65559:KIG65560 KSC65559:KSC65560 LBY65559:LBY65560 LLU65559:LLU65560 LVQ65559:LVQ65560 MFM65559:MFM65560 MPI65559:MPI65560 MZE65559:MZE65560 NJA65559:NJA65560 NSW65559:NSW65560 OCS65559:OCS65560 OMO65559:OMO65560 OWK65559:OWK65560 PGG65559:PGG65560 PQC65559:PQC65560 PZY65559:PZY65560 QJU65559:QJU65560 QTQ65559:QTQ65560 RDM65559:RDM65560 RNI65559:RNI65560 RXE65559:RXE65560 SHA65559:SHA65560 SQW65559:SQW65560 TAS65559:TAS65560 TKO65559:TKO65560 TUK65559:TUK65560 UEG65559:UEG65560 UOC65559:UOC65560 UXY65559:UXY65560 VHU65559:VHU65560 VRQ65559:VRQ65560 WBM65559:WBM65560 WLI65559:WLI65560 WVE65559:WVE65560 IS131095:IS131096 SO131095:SO131096 ACK131095:ACK131096 AMG131095:AMG131096 AWC131095:AWC131096 BFY131095:BFY131096 BPU131095:BPU131096 BZQ131095:BZQ131096 CJM131095:CJM131096 CTI131095:CTI131096 DDE131095:DDE131096 DNA131095:DNA131096 DWW131095:DWW131096 EGS131095:EGS131096 EQO131095:EQO131096 FAK131095:FAK131096 FKG131095:FKG131096 FUC131095:FUC131096 GDY131095:GDY131096 GNU131095:GNU131096 GXQ131095:GXQ131096 HHM131095:HHM131096 HRI131095:HRI131096 IBE131095:IBE131096 ILA131095:ILA131096 IUW131095:IUW131096 JES131095:JES131096 JOO131095:JOO131096 JYK131095:JYK131096 KIG131095:KIG131096 KSC131095:KSC131096 LBY131095:LBY131096 LLU131095:LLU131096 LVQ131095:LVQ131096 MFM131095:MFM131096 MPI131095:MPI131096 MZE131095:MZE131096 NJA131095:NJA131096 NSW131095:NSW131096 OCS131095:OCS131096 OMO131095:OMO131096 OWK131095:OWK131096 PGG131095:PGG131096 PQC131095:PQC131096 PZY131095:PZY131096 QJU131095:QJU131096 QTQ131095:QTQ131096 RDM131095:RDM131096 RNI131095:RNI131096 RXE131095:RXE131096 SHA131095:SHA131096 SQW131095:SQW131096 TAS131095:TAS131096 TKO131095:TKO131096 TUK131095:TUK131096 UEG131095:UEG131096 UOC131095:UOC131096 UXY131095:UXY131096 VHU131095:VHU131096 VRQ131095:VRQ131096 WBM131095:WBM131096 WLI131095:WLI131096 WVE131095:WVE131096 IS196631:IS196632 SO196631:SO196632 ACK196631:ACK196632 AMG196631:AMG196632 AWC196631:AWC196632 BFY196631:BFY196632 BPU196631:BPU196632 BZQ196631:BZQ196632 CJM196631:CJM196632 CTI196631:CTI196632 DDE196631:DDE196632 DNA196631:DNA196632 DWW196631:DWW196632 EGS196631:EGS196632 EQO196631:EQO196632 FAK196631:FAK196632 FKG196631:FKG196632 FUC196631:FUC196632 GDY196631:GDY196632 GNU196631:GNU196632 GXQ196631:GXQ196632 HHM196631:HHM196632 HRI196631:HRI196632 IBE196631:IBE196632 ILA196631:ILA196632 IUW196631:IUW196632 JES196631:JES196632 JOO196631:JOO196632 JYK196631:JYK196632 KIG196631:KIG196632 KSC196631:KSC196632 LBY196631:LBY196632 LLU196631:LLU196632 LVQ196631:LVQ196632 MFM196631:MFM196632 MPI196631:MPI196632 MZE196631:MZE196632 NJA196631:NJA196632 NSW196631:NSW196632 OCS196631:OCS196632 OMO196631:OMO196632 OWK196631:OWK196632 PGG196631:PGG196632 PQC196631:PQC196632 PZY196631:PZY196632 QJU196631:QJU196632 QTQ196631:QTQ196632 RDM196631:RDM196632 RNI196631:RNI196632 RXE196631:RXE196632 SHA196631:SHA196632 SQW196631:SQW196632 TAS196631:TAS196632 TKO196631:TKO196632 TUK196631:TUK196632 UEG196631:UEG196632 UOC196631:UOC196632 UXY196631:UXY196632 VHU196631:VHU196632 VRQ196631:VRQ196632 WBM196631:WBM196632 WLI196631:WLI196632 WVE196631:WVE196632 IS262167:IS262168 SO262167:SO262168 ACK262167:ACK262168 AMG262167:AMG262168 AWC262167:AWC262168 BFY262167:BFY262168 BPU262167:BPU262168 BZQ262167:BZQ262168 CJM262167:CJM262168 CTI262167:CTI262168 DDE262167:DDE262168 DNA262167:DNA262168 DWW262167:DWW262168 EGS262167:EGS262168 EQO262167:EQO262168 FAK262167:FAK262168 FKG262167:FKG262168 FUC262167:FUC262168 GDY262167:GDY262168 GNU262167:GNU262168 GXQ262167:GXQ262168 HHM262167:HHM262168 HRI262167:HRI262168 IBE262167:IBE262168 ILA262167:ILA262168 IUW262167:IUW262168 JES262167:JES262168 JOO262167:JOO262168 JYK262167:JYK262168 KIG262167:KIG262168 KSC262167:KSC262168 LBY262167:LBY262168 LLU262167:LLU262168 LVQ262167:LVQ262168 MFM262167:MFM262168 MPI262167:MPI262168 MZE262167:MZE262168 NJA262167:NJA262168 NSW262167:NSW262168 OCS262167:OCS262168 OMO262167:OMO262168 OWK262167:OWK262168 PGG262167:PGG262168 PQC262167:PQC262168 PZY262167:PZY262168 QJU262167:QJU262168 QTQ262167:QTQ262168 RDM262167:RDM262168 RNI262167:RNI262168 RXE262167:RXE262168 SHA262167:SHA262168 SQW262167:SQW262168 TAS262167:TAS262168 TKO262167:TKO262168 TUK262167:TUK262168 UEG262167:UEG262168 UOC262167:UOC262168 UXY262167:UXY262168 VHU262167:VHU262168 VRQ262167:VRQ262168 WBM262167:WBM262168 WLI262167:WLI262168 WVE262167:WVE262168 IS327703:IS327704 SO327703:SO327704 ACK327703:ACK327704 AMG327703:AMG327704 AWC327703:AWC327704 BFY327703:BFY327704 BPU327703:BPU327704 BZQ327703:BZQ327704 CJM327703:CJM327704 CTI327703:CTI327704 DDE327703:DDE327704 DNA327703:DNA327704 DWW327703:DWW327704 EGS327703:EGS327704 EQO327703:EQO327704 FAK327703:FAK327704 FKG327703:FKG327704 FUC327703:FUC327704 GDY327703:GDY327704 GNU327703:GNU327704 GXQ327703:GXQ327704 HHM327703:HHM327704 HRI327703:HRI327704 IBE327703:IBE327704 ILA327703:ILA327704 IUW327703:IUW327704 JES327703:JES327704 JOO327703:JOO327704 JYK327703:JYK327704 KIG327703:KIG327704 KSC327703:KSC327704 LBY327703:LBY327704 LLU327703:LLU327704 LVQ327703:LVQ327704 MFM327703:MFM327704 MPI327703:MPI327704 MZE327703:MZE327704 NJA327703:NJA327704 NSW327703:NSW327704 OCS327703:OCS327704 OMO327703:OMO327704 OWK327703:OWK327704 PGG327703:PGG327704 PQC327703:PQC327704 PZY327703:PZY327704 QJU327703:QJU327704 QTQ327703:QTQ327704 RDM327703:RDM327704 RNI327703:RNI327704 RXE327703:RXE327704 SHA327703:SHA327704 SQW327703:SQW327704 TAS327703:TAS327704 TKO327703:TKO327704 TUK327703:TUK327704 UEG327703:UEG327704 UOC327703:UOC327704 UXY327703:UXY327704 VHU327703:VHU327704 VRQ327703:VRQ327704 WBM327703:WBM327704 WLI327703:WLI327704 WVE327703:WVE327704 IS393239:IS393240 SO393239:SO393240 ACK393239:ACK393240 AMG393239:AMG393240 AWC393239:AWC393240 BFY393239:BFY393240 BPU393239:BPU393240 BZQ393239:BZQ393240 CJM393239:CJM393240 CTI393239:CTI393240 DDE393239:DDE393240 DNA393239:DNA393240 DWW393239:DWW393240 EGS393239:EGS393240 EQO393239:EQO393240 FAK393239:FAK393240 FKG393239:FKG393240 FUC393239:FUC393240 GDY393239:GDY393240 GNU393239:GNU393240 GXQ393239:GXQ393240 HHM393239:HHM393240 HRI393239:HRI393240 IBE393239:IBE393240 ILA393239:ILA393240 IUW393239:IUW393240 JES393239:JES393240 JOO393239:JOO393240 JYK393239:JYK393240 KIG393239:KIG393240 KSC393239:KSC393240 LBY393239:LBY393240 LLU393239:LLU393240 LVQ393239:LVQ393240 MFM393239:MFM393240 MPI393239:MPI393240 MZE393239:MZE393240 NJA393239:NJA393240 NSW393239:NSW393240 OCS393239:OCS393240 OMO393239:OMO393240 OWK393239:OWK393240 PGG393239:PGG393240 PQC393239:PQC393240 PZY393239:PZY393240 QJU393239:QJU393240 QTQ393239:QTQ393240 RDM393239:RDM393240 RNI393239:RNI393240 RXE393239:RXE393240 SHA393239:SHA393240 SQW393239:SQW393240 TAS393239:TAS393240 TKO393239:TKO393240 TUK393239:TUK393240 UEG393239:UEG393240 UOC393239:UOC393240 UXY393239:UXY393240 VHU393239:VHU393240 VRQ393239:VRQ393240 WBM393239:WBM393240 WLI393239:WLI393240 WVE393239:WVE393240 IS458775:IS458776 SO458775:SO458776 ACK458775:ACK458776 AMG458775:AMG458776 AWC458775:AWC458776 BFY458775:BFY458776 BPU458775:BPU458776 BZQ458775:BZQ458776 CJM458775:CJM458776 CTI458775:CTI458776 DDE458775:DDE458776 DNA458775:DNA458776 DWW458775:DWW458776 EGS458775:EGS458776 EQO458775:EQO458776 FAK458775:FAK458776 FKG458775:FKG458776 FUC458775:FUC458776 GDY458775:GDY458776 GNU458775:GNU458776 GXQ458775:GXQ458776 HHM458775:HHM458776 HRI458775:HRI458776 IBE458775:IBE458776 ILA458775:ILA458776 IUW458775:IUW458776 JES458775:JES458776 JOO458775:JOO458776 JYK458775:JYK458776 KIG458775:KIG458776 KSC458775:KSC458776 LBY458775:LBY458776 LLU458775:LLU458776 LVQ458775:LVQ458776 MFM458775:MFM458776 MPI458775:MPI458776 MZE458775:MZE458776 NJA458775:NJA458776 NSW458775:NSW458776 OCS458775:OCS458776 OMO458775:OMO458776 OWK458775:OWK458776 PGG458775:PGG458776 PQC458775:PQC458776 PZY458775:PZY458776 QJU458775:QJU458776 QTQ458775:QTQ458776 RDM458775:RDM458776 RNI458775:RNI458776 RXE458775:RXE458776 SHA458775:SHA458776 SQW458775:SQW458776 TAS458775:TAS458776 TKO458775:TKO458776 TUK458775:TUK458776 UEG458775:UEG458776 UOC458775:UOC458776 UXY458775:UXY458776 VHU458775:VHU458776 VRQ458775:VRQ458776 WBM458775:WBM458776 WLI458775:WLI458776 WVE458775:WVE458776 IS524311:IS524312 SO524311:SO524312 ACK524311:ACK524312 AMG524311:AMG524312 AWC524311:AWC524312 BFY524311:BFY524312 BPU524311:BPU524312 BZQ524311:BZQ524312 CJM524311:CJM524312 CTI524311:CTI524312 DDE524311:DDE524312 DNA524311:DNA524312 DWW524311:DWW524312 EGS524311:EGS524312 EQO524311:EQO524312 FAK524311:FAK524312 FKG524311:FKG524312 FUC524311:FUC524312 GDY524311:GDY524312 GNU524311:GNU524312 GXQ524311:GXQ524312 HHM524311:HHM524312 HRI524311:HRI524312 IBE524311:IBE524312 ILA524311:ILA524312 IUW524311:IUW524312 JES524311:JES524312 JOO524311:JOO524312 JYK524311:JYK524312 KIG524311:KIG524312 KSC524311:KSC524312 LBY524311:LBY524312 LLU524311:LLU524312 LVQ524311:LVQ524312 MFM524311:MFM524312 MPI524311:MPI524312 MZE524311:MZE524312 NJA524311:NJA524312 NSW524311:NSW524312 OCS524311:OCS524312 OMO524311:OMO524312 OWK524311:OWK524312 PGG524311:PGG524312 PQC524311:PQC524312 PZY524311:PZY524312 QJU524311:QJU524312 QTQ524311:QTQ524312 RDM524311:RDM524312 RNI524311:RNI524312 RXE524311:RXE524312 SHA524311:SHA524312 SQW524311:SQW524312 TAS524311:TAS524312 TKO524311:TKO524312 TUK524311:TUK524312 UEG524311:UEG524312 UOC524311:UOC524312 UXY524311:UXY524312 VHU524311:VHU524312 VRQ524311:VRQ524312 WBM524311:WBM524312 WLI524311:WLI524312 WVE524311:WVE524312 IS589847:IS589848 SO589847:SO589848 ACK589847:ACK589848 AMG589847:AMG589848 AWC589847:AWC589848 BFY589847:BFY589848 BPU589847:BPU589848 BZQ589847:BZQ589848 CJM589847:CJM589848 CTI589847:CTI589848 DDE589847:DDE589848 DNA589847:DNA589848 DWW589847:DWW589848 EGS589847:EGS589848 EQO589847:EQO589848 FAK589847:FAK589848 FKG589847:FKG589848 FUC589847:FUC589848 GDY589847:GDY589848 GNU589847:GNU589848 GXQ589847:GXQ589848 HHM589847:HHM589848 HRI589847:HRI589848 IBE589847:IBE589848 ILA589847:ILA589848 IUW589847:IUW589848 JES589847:JES589848 JOO589847:JOO589848 JYK589847:JYK589848 KIG589847:KIG589848 KSC589847:KSC589848 LBY589847:LBY589848 LLU589847:LLU589848 LVQ589847:LVQ589848 MFM589847:MFM589848 MPI589847:MPI589848 MZE589847:MZE589848 NJA589847:NJA589848 NSW589847:NSW589848 OCS589847:OCS589848 OMO589847:OMO589848 OWK589847:OWK589848 PGG589847:PGG589848 PQC589847:PQC589848 PZY589847:PZY589848 QJU589847:QJU589848 QTQ589847:QTQ589848 RDM589847:RDM589848 RNI589847:RNI589848 RXE589847:RXE589848 SHA589847:SHA589848 SQW589847:SQW589848 TAS589847:TAS589848 TKO589847:TKO589848 TUK589847:TUK589848 UEG589847:UEG589848 UOC589847:UOC589848 UXY589847:UXY589848 VHU589847:VHU589848 VRQ589847:VRQ589848 WBM589847:WBM589848 WLI589847:WLI589848 WVE589847:WVE589848 IS655383:IS655384 SO655383:SO655384 ACK655383:ACK655384 AMG655383:AMG655384 AWC655383:AWC655384 BFY655383:BFY655384 BPU655383:BPU655384 BZQ655383:BZQ655384 CJM655383:CJM655384 CTI655383:CTI655384 DDE655383:DDE655384 DNA655383:DNA655384 DWW655383:DWW655384 EGS655383:EGS655384 EQO655383:EQO655384 FAK655383:FAK655384 FKG655383:FKG655384 FUC655383:FUC655384 GDY655383:GDY655384 GNU655383:GNU655384 GXQ655383:GXQ655384 HHM655383:HHM655384 HRI655383:HRI655384 IBE655383:IBE655384 ILA655383:ILA655384 IUW655383:IUW655384 JES655383:JES655384 JOO655383:JOO655384 JYK655383:JYK655384 KIG655383:KIG655384 KSC655383:KSC655384 LBY655383:LBY655384 LLU655383:LLU655384 LVQ655383:LVQ655384 MFM655383:MFM655384 MPI655383:MPI655384 MZE655383:MZE655384 NJA655383:NJA655384 NSW655383:NSW655384 OCS655383:OCS655384 OMO655383:OMO655384 OWK655383:OWK655384 PGG655383:PGG655384 PQC655383:PQC655384 PZY655383:PZY655384 QJU655383:QJU655384 QTQ655383:QTQ655384 RDM655383:RDM655384 RNI655383:RNI655384 RXE655383:RXE655384 SHA655383:SHA655384 SQW655383:SQW655384 TAS655383:TAS655384 TKO655383:TKO655384 TUK655383:TUK655384 UEG655383:UEG655384 UOC655383:UOC655384 UXY655383:UXY655384 VHU655383:VHU655384 VRQ655383:VRQ655384 WBM655383:WBM655384 WLI655383:WLI655384 WVE655383:WVE655384 IS720919:IS720920 SO720919:SO720920 ACK720919:ACK720920 AMG720919:AMG720920 AWC720919:AWC720920 BFY720919:BFY720920 BPU720919:BPU720920 BZQ720919:BZQ720920 CJM720919:CJM720920 CTI720919:CTI720920 DDE720919:DDE720920 DNA720919:DNA720920 DWW720919:DWW720920 EGS720919:EGS720920 EQO720919:EQO720920 FAK720919:FAK720920 FKG720919:FKG720920 FUC720919:FUC720920 GDY720919:GDY720920 GNU720919:GNU720920 GXQ720919:GXQ720920 HHM720919:HHM720920 HRI720919:HRI720920 IBE720919:IBE720920 ILA720919:ILA720920 IUW720919:IUW720920 JES720919:JES720920 JOO720919:JOO720920 JYK720919:JYK720920 KIG720919:KIG720920 KSC720919:KSC720920 LBY720919:LBY720920 LLU720919:LLU720920 LVQ720919:LVQ720920 MFM720919:MFM720920 MPI720919:MPI720920 MZE720919:MZE720920 NJA720919:NJA720920 NSW720919:NSW720920 OCS720919:OCS720920 OMO720919:OMO720920 OWK720919:OWK720920 PGG720919:PGG720920 PQC720919:PQC720920 PZY720919:PZY720920 QJU720919:QJU720920 QTQ720919:QTQ720920 RDM720919:RDM720920 RNI720919:RNI720920 RXE720919:RXE720920 SHA720919:SHA720920 SQW720919:SQW720920 TAS720919:TAS720920 TKO720919:TKO720920 TUK720919:TUK720920 UEG720919:UEG720920 UOC720919:UOC720920 UXY720919:UXY720920 VHU720919:VHU720920 VRQ720919:VRQ720920 WBM720919:WBM720920 WLI720919:WLI720920 WVE720919:WVE720920 IS786455:IS786456 SO786455:SO786456 ACK786455:ACK786456 AMG786455:AMG786456 AWC786455:AWC786456 BFY786455:BFY786456 BPU786455:BPU786456 BZQ786455:BZQ786456 CJM786455:CJM786456 CTI786455:CTI786456 DDE786455:DDE786456 DNA786455:DNA786456 DWW786455:DWW786456 EGS786455:EGS786456 EQO786455:EQO786456 FAK786455:FAK786456 FKG786455:FKG786456 FUC786455:FUC786456 GDY786455:GDY786456 GNU786455:GNU786456 GXQ786455:GXQ786456 HHM786455:HHM786456 HRI786455:HRI786456 IBE786455:IBE786456 ILA786455:ILA786456 IUW786455:IUW786456 JES786455:JES786456 JOO786455:JOO786456 JYK786455:JYK786456 KIG786455:KIG786456 KSC786455:KSC786456 LBY786455:LBY786456 LLU786455:LLU786456 LVQ786455:LVQ786456 MFM786455:MFM786456 MPI786455:MPI786456 MZE786455:MZE786456 NJA786455:NJA786456 NSW786455:NSW786456 OCS786455:OCS786456 OMO786455:OMO786456 OWK786455:OWK786456 PGG786455:PGG786456 PQC786455:PQC786456 PZY786455:PZY786456 QJU786455:QJU786456 QTQ786455:QTQ786456 RDM786455:RDM786456 RNI786455:RNI786456 RXE786455:RXE786456 SHA786455:SHA786456 SQW786455:SQW786456 TAS786455:TAS786456 TKO786455:TKO786456 TUK786455:TUK786456 UEG786455:UEG786456 UOC786455:UOC786456 UXY786455:UXY786456 VHU786455:VHU786456 VRQ786455:VRQ786456 WBM786455:WBM786456 WLI786455:WLI786456 WVE786455:WVE786456 IS851991:IS851992 SO851991:SO851992 ACK851991:ACK851992 AMG851991:AMG851992 AWC851991:AWC851992 BFY851991:BFY851992 BPU851991:BPU851992 BZQ851991:BZQ851992 CJM851991:CJM851992 CTI851991:CTI851992 DDE851991:DDE851992 DNA851991:DNA851992 DWW851991:DWW851992 EGS851991:EGS851992 EQO851991:EQO851992 FAK851991:FAK851992 FKG851991:FKG851992 FUC851991:FUC851992 GDY851991:GDY851992 GNU851991:GNU851992 GXQ851991:GXQ851992 HHM851991:HHM851992 HRI851991:HRI851992 IBE851991:IBE851992 ILA851991:ILA851992 IUW851991:IUW851992 JES851991:JES851992 JOO851991:JOO851992 JYK851991:JYK851992 KIG851991:KIG851992 KSC851991:KSC851992 LBY851991:LBY851992 LLU851991:LLU851992 LVQ851991:LVQ851992 MFM851991:MFM851992 MPI851991:MPI851992 MZE851991:MZE851992 NJA851991:NJA851992 NSW851991:NSW851992 OCS851991:OCS851992 OMO851991:OMO851992 OWK851991:OWK851992 PGG851991:PGG851992 PQC851991:PQC851992 PZY851991:PZY851992 QJU851991:QJU851992 QTQ851991:QTQ851992 RDM851991:RDM851992 RNI851991:RNI851992 RXE851991:RXE851992 SHA851991:SHA851992 SQW851991:SQW851992 TAS851991:TAS851992 TKO851991:TKO851992 TUK851991:TUK851992 UEG851991:UEG851992 UOC851991:UOC851992 UXY851991:UXY851992 VHU851991:VHU851992 VRQ851991:VRQ851992 WBM851991:WBM851992 WLI851991:WLI851992 WVE851991:WVE851992 IS917527:IS917528 SO917527:SO917528 ACK917527:ACK917528 AMG917527:AMG917528 AWC917527:AWC917528 BFY917527:BFY917528 BPU917527:BPU917528 BZQ917527:BZQ917528 CJM917527:CJM917528 CTI917527:CTI917528 DDE917527:DDE917528 DNA917527:DNA917528 DWW917527:DWW917528 EGS917527:EGS917528 EQO917527:EQO917528 FAK917527:FAK917528 FKG917527:FKG917528 FUC917527:FUC917528 GDY917527:GDY917528 GNU917527:GNU917528 GXQ917527:GXQ917528 HHM917527:HHM917528 HRI917527:HRI917528 IBE917527:IBE917528 ILA917527:ILA917528 IUW917527:IUW917528 JES917527:JES917528 JOO917527:JOO917528 JYK917527:JYK917528 KIG917527:KIG917528 KSC917527:KSC917528 LBY917527:LBY917528 LLU917527:LLU917528 LVQ917527:LVQ917528 MFM917527:MFM917528 MPI917527:MPI917528 MZE917527:MZE917528 NJA917527:NJA917528 NSW917527:NSW917528 OCS917527:OCS917528 OMO917527:OMO917528 OWK917527:OWK917528 PGG917527:PGG917528 PQC917527:PQC917528 PZY917527:PZY917528 QJU917527:QJU917528 QTQ917527:QTQ917528 RDM917527:RDM917528 RNI917527:RNI917528 RXE917527:RXE917528 SHA917527:SHA917528 SQW917527:SQW917528 TAS917527:TAS917528 TKO917527:TKO917528 TUK917527:TUK917528 UEG917527:UEG917528 UOC917527:UOC917528 UXY917527:UXY917528 VHU917527:VHU917528 VRQ917527:VRQ917528 WBM917527:WBM917528 WLI917527:WLI917528 WVE917527:WVE917528 IS983063:IS983064 SO983063:SO983064 ACK983063:ACK983064 AMG983063:AMG983064 AWC983063:AWC983064 BFY983063:BFY983064 BPU983063:BPU983064 BZQ983063:BZQ983064 CJM983063:CJM983064 CTI983063:CTI983064 DDE983063:DDE983064 DNA983063:DNA983064 DWW983063:DWW983064 EGS983063:EGS983064 EQO983063:EQO983064 FAK983063:FAK983064 FKG983063:FKG983064 FUC983063:FUC983064 GDY983063:GDY983064 GNU983063:GNU983064 GXQ983063:GXQ983064 HHM983063:HHM983064 HRI983063:HRI983064 IBE983063:IBE983064 ILA983063:ILA983064 IUW983063:IUW983064 JES983063:JES983064 JOO983063:JOO983064 JYK983063:JYK983064 KIG983063:KIG983064 KSC983063:KSC983064 LBY983063:LBY983064 LLU983063:LLU983064 LVQ983063:LVQ983064 MFM983063:MFM983064 MPI983063:MPI983064 MZE983063:MZE983064 NJA983063:NJA983064 NSW983063:NSW983064 OCS983063:OCS983064 OMO983063:OMO983064 OWK983063:OWK983064 PGG983063:PGG983064 PQC983063:PQC983064 PZY983063:PZY983064 QJU983063:QJU983064 QTQ983063:QTQ983064 RDM983063:RDM983064 RNI983063:RNI983064 RXE983063:RXE983064 SHA983063:SHA983064 SQW983063:SQW983064 TAS983063:TAS983064 TKO983063:TKO983064 TUK983063:TUK983064 UEG983063:UEG983064 UOC983063:UOC983064 UXY983063:UXY983064 VHU983063:VHU983064 VRQ983063:VRQ983064 WBM983063:WBM983064 WLI983063:WLI983064 WVE983063:WVE983064 IN65541 SJ65541 ACF65541 AMB65541 AVX65541 BFT65541 BPP65541 BZL65541 CJH65541 CTD65541 DCZ65541 DMV65541 DWR65541 EGN65541 EQJ65541 FAF65541 FKB65541 FTX65541 GDT65541 GNP65541 GXL65541 HHH65541 HRD65541 IAZ65541 IKV65541 IUR65541 JEN65541 JOJ65541 JYF65541 KIB65541 KRX65541 LBT65541 LLP65541 LVL65541 MFH65541 MPD65541 MYZ65541 NIV65541 NSR65541 OCN65541 OMJ65541 OWF65541 PGB65541 PPX65541 PZT65541 QJP65541 QTL65541 RDH65541 RND65541 RWZ65541 SGV65541 SQR65541 TAN65541 TKJ65541 TUF65541 UEB65541 UNX65541 UXT65541 VHP65541 VRL65541 WBH65541 WLD65541 WUZ65541 IN131077 SJ131077 ACF131077 AMB131077 AVX131077 BFT131077 BPP131077 BZL131077 CJH131077 CTD131077 DCZ131077 DMV131077 DWR131077 EGN131077 EQJ131077 FAF131077 FKB131077 FTX131077 GDT131077 GNP131077 GXL131077 HHH131077 HRD131077 IAZ131077 IKV131077 IUR131077 JEN131077 JOJ131077 JYF131077 KIB131077 KRX131077 LBT131077 LLP131077 LVL131077 MFH131077 MPD131077 MYZ131077 NIV131077 NSR131077 OCN131077 OMJ131077 OWF131077 PGB131077 PPX131077 PZT131077 QJP131077 QTL131077 RDH131077 RND131077 RWZ131077 SGV131077 SQR131077 TAN131077 TKJ131077 TUF131077 UEB131077 UNX131077 UXT131077 VHP131077 VRL131077 WBH131077 WLD131077 WUZ131077 IN196613 SJ196613 ACF196613 AMB196613 AVX196613 BFT196613 BPP196613 BZL196613 CJH196613 CTD196613 DCZ196613 DMV196613 DWR196613 EGN196613 EQJ196613 FAF196613 FKB196613 FTX196613 GDT196613 GNP196613 GXL196613 HHH196613 HRD196613 IAZ196613 IKV196613 IUR196613 JEN196613 JOJ196613 JYF196613 KIB196613 KRX196613 LBT196613 LLP196613 LVL196613 MFH196613 MPD196613 MYZ196613 NIV196613 NSR196613 OCN196613 OMJ196613 OWF196613 PGB196613 PPX196613 PZT196613 QJP196613 QTL196613 RDH196613 RND196613 RWZ196613 SGV196613 SQR196613 TAN196613 TKJ196613 TUF196613 UEB196613 UNX196613 UXT196613 VHP196613 VRL196613 WBH196613 WLD196613 WUZ196613 IN262149 SJ262149 ACF262149 AMB262149 AVX262149 BFT262149 BPP262149 BZL262149 CJH262149 CTD262149 DCZ262149 DMV262149 DWR262149 EGN262149 EQJ262149 FAF262149 FKB262149 FTX262149 GDT262149 GNP262149 GXL262149 HHH262149 HRD262149 IAZ262149 IKV262149 IUR262149 JEN262149 JOJ262149 JYF262149 KIB262149 KRX262149 LBT262149 LLP262149 LVL262149 MFH262149 MPD262149 MYZ262149 NIV262149 NSR262149 OCN262149 OMJ262149 OWF262149 PGB262149 PPX262149 PZT262149 QJP262149 QTL262149 RDH262149 RND262149 RWZ262149 SGV262149 SQR262149 TAN262149 TKJ262149 TUF262149 UEB262149 UNX262149 UXT262149 VHP262149 VRL262149 WBH262149 WLD262149 WUZ262149 IN327685 SJ327685 ACF327685 AMB327685 AVX327685 BFT327685 BPP327685 BZL327685 CJH327685 CTD327685 DCZ327685 DMV327685 DWR327685 EGN327685 EQJ327685 FAF327685 FKB327685 FTX327685 GDT327685 GNP327685 GXL327685 HHH327685 HRD327685 IAZ327685 IKV327685 IUR327685 JEN327685 JOJ327685 JYF327685 KIB327685 KRX327685 LBT327685 LLP327685 LVL327685 MFH327685 MPD327685 MYZ327685 NIV327685 NSR327685 OCN327685 OMJ327685 OWF327685 PGB327685 PPX327685 PZT327685 QJP327685 QTL327685 RDH327685 RND327685 RWZ327685 SGV327685 SQR327685 TAN327685 TKJ327685 TUF327685 UEB327685 UNX327685 UXT327685 VHP327685 VRL327685 WBH327685 WLD327685 WUZ327685 IN393221 SJ393221 ACF393221 AMB393221 AVX393221 BFT393221 BPP393221 BZL393221 CJH393221 CTD393221 DCZ393221 DMV393221 DWR393221 EGN393221 EQJ393221 FAF393221 FKB393221 FTX393221 GDT393221 GNP393221 GXL393221 HHH393221 HRD393221 IAZ393221 IKV393221 IUR393221 JEN393221 JOJ393221 JYF393221 KIB393221 KRX393221 LBT393221 LLP393221 LVL393221 MFH393221 MPD393221 MYZ393221 NIV393221 NSR393221 OCN393221 OMJ393221 OWF393221 PGB393221 PPX393221 PZT393221 QJP393221 QTL393221 RDH393221 RND393221 RWZ393221 SGV393221 SQR393221 TAN393221 TKJ393221 TUF393221 UEB393221 UNX393221 UXT393221 VHP393221 VRL393221 WBH393221 WLD393221 WUZ393221 IN458757 SJ458757 ACF458757 AMB458757 AVX458757 BFT458757 BPP458757 BZL458757 CJH458757 CTD458757 DCZ458757 DMV458757 DWR458757 EGN458757 EQJ458757 FAF458757 FKB458757 FTX458757 GDT458757 GNP458757 GXL458757 HHH458757 HRD458757 IAZ458757 IKV458757 IUR458757 JEN458757 JOJ458757 JYF458757 KIB458757 KRX458757 LBT458757 LLP458757 LVL458757 MFH458757 MPD458757 MYZ458757 NIV458757 NSR458757 OCN458757 OMJ458757 OWF458757 PGB458757 PPX458757 PZT458757 QJP458757 QTL458757 RDH458757 RND458757 RWZ458757 SGV458757 SQR458757 TAN458757 TKJ458757 TUF458757 UEB458757 UNX458757 UXT458757 VHP458757 VRL458757 WBH458757 WLD458757 WUZ458757 IN524293 SJ524293 ACF524293 AMB524293 AVX524293 BFT524293 BPP524293 BZL524293 CJH524293 CTD524293 DCZ524293 DMV524293 DWR524293 EGN524293 EQJ524293 FAF524293 FKB524293 FTX524293 GDT524293 GNP524293 GXL524293 HHH524293 HRD524293 IAZ524293 IKV524293 IUR524293 JEN524293 JOJ524293 JYF524293 KIB524293 KRX524293 LBT524293 LLP524293 LVL524293 MFH524293 MPD524293 MYZ524293 NIV524293 NSR524293 OCN524293 OMJ524293 OWF524293 PGB524293 PPX524293 PZT524293 QJP524293 QTL524293 RDH524293 RND524293 RWZ524293 SGV524293 SQR524293 TAN524293 TKJ524293 TUF524293 UEB524293 UNX524293 UXT524293 VHP524293 VRL524293 WBH524293 WLD524293 WUZ524293 IN589829 SJ589829 ACF589829 AMB589829 AVX589829 BFT589829 BPP589829 BZL589829 CJH589829 CTD589829 DCZ589829 DMV589829 DWR589829 EGN589829 EQJ589829 FAF589829 FKB589829 FTX589829 GDT589829 GNP589829 GXL589829 HHH589829 HRD589829 IAZ589829 IKV589829 IUR589829 JEN589829 JOJ589829 JYF589829 KIB589829 KRX589829 LBT589829 LLP589829 LVL589829 MFH589829 MPD589829 MYZ589829 NIV589829 NSR589829 OCN589829 OMJ589829 OWF589829 PGB589829 PPX589829 PZT589829 QJP589829 QTL589829 RDH589829 RND589829 RWZ589829 SGV589829 SQR589829 TAN589829 TKJ589829 TUF589829 UEB589829 UNX589829 UXT589829 VHP589829 VRL589829 WBH589829 WLD589829 WUZ589829 IN655365 SJ655365 ACF655365 AMB655365 AVX655365 BFT655365 BPP655365 BZL655365 CJH655365 CTD655365 DCZ655365 DMV655365 DWR655365 EGN655365 EQJ655365 FAF655365 FKB655365 FTX655365 GDT655365 GNP655365 GXL655365 HHH655365 HRD655365 IAZ655365 IKV655365 IUR655365 JEN655365 JOJ655365 JYF655365 KIB655365 KRX655365 LBT655365 LLP655365 LVL655365 MFH655365 MPD655365 MYZ655365 NIV655365 NSR655365 OCN655365 OMJ655365 OWF655365 PGB655365 PPX655365 PZT655365 QJP655365 QTL655365 RDH655365 RND655365 RWZ655365 SGV655365 SQR655365 TAN655365 TKJ655365 TUF655365 UEB655365 UNX655365 UXT655365 VHP655365 VRL655365 WBH655365 WLD655365 WUZ655365 IN720901 SJ720901 ACF720901 AMB720901 AVX720901 BFT720901 BPP720901 BZL720901 CJH720901 CTD720901 DCZ720901 DMV720901 DWR720901 EGN720901 EQJ720901 FAF720901 FKB720901 FTX720901 GDT720901 GNP720901 GXL720901 HHH720901 HRD720901 IAZ720901 IKV720901 IUR720901 JEN720901 JOJ720901 JYF720901 KIB720901 KRX720901 LBT720901 LLP720901 LVL720901 MFH720901 MPD720901 MYZ720901 NIV720901 NSR720901 OCN720901 OMJ720901 OWF720901 PGB720901 PPX720901 PZT720901 QJP720901 QTL720901 RDH720901 RND720901 RWZ720901 SGV720901 SQR720901 TAN720901 TKJ720901 TUF720901 UEB720901 UNX720901 UXT720901 VHP720901 VRL720901 WBH720901 WLD720901 WUZ720901 IN786437 SJ786437 ACF786437 AMB786437 AVX786437 BFT786437 BPP786437 BZL786437 CJH786437 CTD786437 DCZ786437 DMV786437 DWR786437 EGN786437 EQJ786437 FAF786437 FKB786437 FTX786437 GDT786437 GNP786437 GXL786437 HHH786437 HRD786437 IAZ786437 IKV786437 IUR786437 JEN786437 JOJ786437 JYF786437 KIB786437 KRX786437 LBT786437 LLP786437 LVL786437 MFH786437 MPD786437 MYZ786437 NIV786437 NSR786437 OCN786437 OMJ786437 OWF786437 PGB786437 PPX786437 PZT786437 QJP786437 QTL786437 RDH786437 RND786437 RWZ786437 SGV786437 SQR786437 TAN786437 TKJ786437 TUF786437 UEB786437 UNX786437 UXT786437 VHP786437 VRL786437 WBH786437 WLD786437 WUZ786437 IN851973 SJ851973 ACF851973 AMB851973 AVX851973 BFT851973 BPP851973 BZL851973 CJH851973 CTD851973 DCZ851973 DMV851973 DWR851973 EGN851973 EQJ851973 FAF851973 FKB851973 FTX851973 GDT851973 GNP851973 GXL851973 HHH851973 HRD851973 IAZ851973 IKV851973 IUR851973 JEN851973 JOJ851973 JYF851973 KIB851973 KRX851973 LBT851973 LLP851973 LVL851973 MFH851973 MPD851973 MYZ851973 NIV851973 NSR851973 OCN851973 OMJ851973 OWF851973 PGB851973 PPX851973 PZT851973 QJP851973 QTL851973 RDH851973 RND851973 RWZ851973 SGV851973 SQR851973 TAN851973 TKJ851973 TUF851973 UEB851973 UNX851973 UXT851973 VHP851973 VRL851973 WBH851973 WLD851973 WUZ851973 IN917509 SJ917509 ACF917509 AMB917509 AVX917509 BFT917509 BPP917509 BZL917509 CJH917509 CTD917509 DCZ917509 DMV917509 DWR917509 EGN917509 EQJ917509 FAF917509 FKB917509 FTX917509 GDT917509 GNP917509 GXL917509 HHH917509 HRD917509 IAZ917509 IKV917509 IUR917509 JEN917509 JOJ917509 JYF917509 KIB917509 KRX917509 LBT917509 LLP917509 LVL917509 MFH917509 MPD917509 MYZ917509 NIV917509 NSR917509 OCN917509 OMJ917509 OWF917509 PGB917509 PPX917509 PZT917509 QJP917509 QTL917509 RDH917509 RND917509 RWZ917509 SGV917509 SQR917509 TAN917509 TKJ917509 TUF917509 UEB917509 UNX917509 UXT917509 VHP917509 VRL917509 WBH917509 WLD917509 WUZ917509 IN983045 SJ983045 ACF983045 AMB983045 AVX983045 BFT983045 BPP983045 BZL983045 CJH983045 CTD983045 DCZ983045 DMV983045 DWR983045 EGN983045 EQJ983045 FAF983045 FKB983045 FTX983045 GDT983045 GNP983045 GXL983045 HHH983045 HRD983045 IAZ983045 IKV983045 IUR983045 JEN983045 JOJ983045 JYF983045 KIB983045 KRX983045 LBT983045 LLP983045 LVL983045 MFH983045 MPD983045 MYZ983045 NIV983045 NSR983045 OCN983045 OMJ983045 OWF983045 PGB983045 PPX983045 PZT983045 QJP983045 QTL983045 RDH983045 RND983045 RWZ983045 SGV983045 SQR983045 TAN983045 TKJ983045 TUF983045 UEB983045 UNX983045 UXT983045 VHP983045 VRL983045 WBH983045 WLD983045 WUZ983045 IK65546 SG65546 ACC65546 ALY65546 AVU65546 BFQ65546 BPM65546 BZI65546 CJE65546 CTA65546 DCW65546 DMS65546 DWO65546 EGK65546 EQG65546 FAC65546 FJY65546 FTU65546 GDQ65546 GNM65546 GXI65546 HHE65546 HRA65546 IAW65546 IKS65546 IUO65546 JEK65546 JOG65546 JYC65546 KHY65546 KRU65546 LBQ65546 LLM65546 LVI65546 MFE65546 MPA65546 MYW65546 NIS65546 NSO65546 OCK65546 OMG65546 OWC65546 PFY65546 PPU65546 PZQ65546 QJM65546 QTI65546 RDE65546 RNA65546 RWW65546 SGS65546 SQO65546 TAK65546 TKG65546 TUC65546 UDY65546 UNU65546 UXQ65546 VHM65546 VRI65546 WBE65546 WLA65546 WUW65546 IK131082 SG131082 ACC131082 ALY131082 AVU131082 BFQ131082 BPM131082 BZI131082 CJE131082 CTA131082 DCW131082 DMS131082 DWO131082 EGK131082 EQG131082 FAC131082 FJY131082 FTU131082 GDQ131082 GNM131082 GXI131082 HHE131082 HRA131082 IAW131082 IKS131082 IUO131082 JEK131082 JOG131082 JYC131082 KHY131082 KRU131082 LBQ131082 LLM131082 LVI131082 MFE131082 MPA131082 MYW131082 NIS131082 NSO131082 OCK131082 OMG131082 OWC131082 PFY131082 PPU131082 PZQ131082 QJM131082 QTI131082 RDE131082 RNA131082 RWW131082 SGS131082 SQO131082 TAK131082 TKG131082 TUC131082 UDY131082 UNU131082 UXQ131082 VHM131082 VRI131082 WBE131082 WLA131082 WUW131082 IK196618 SG196618 ACC196618 ALY196618 AVU196618 BFQ196618 BPM196618 BZI196618 CJE196618 CTA196618 DCW196618 DMS196618 DWO196618 EGK196618 EQG196618 FAC196618 FJY196618 FTU196618 GDQ196618 GNM196618 GXI196618 HHE196618 HRA196618 IAW196618 IKS196618 IUO196618 JEK196618 JOG196618 JYC196618 KHY196618 KRU196618 LBQ196618 LLM196618 LVI196618 MFE196618 MPA196618 MYW196618 NIS196618 NSO196618 OCK196618 OMG196618 OWC196618 PFY196618 PPU196618 PZQ196618 QJM196618 QTI196618 RDE196618 RNA196618 RWW196618 SGS196618 SQO196618 TAK196618 TKG196618 TUC196618 UDY196618 UNU196618 UXQ196618 VHM196618 VRI196618 WBE196618 WLA196618 WUW196618 IK262154 SG262154 ACC262154 ALY262154 AVU262154 BFQ262154 BPM262154 BZI262154 CJE262154 CTA262154 DCW262154 DMS262154 DWO262154 EGK262154 EQG262154 FAC262154 FJY262154 FTU262154 GDQ262154 GNM262154 GXI262154 HHE262154 HRA262154 IAW262154 IKS262154 IUO262154 JEK262154 JOG262154 JYC262154 KHY262154 KRU262154 LBQ262154 LLM262154 LVI262154 MFE262154 MPA262154 MYW262154 NIS262154 NSO262154 OCK262154 OMG262154 OWC262154 PFY262154 PPU262154 PZQ262154 QJM262154 QTI262154 RDE262154 RNA262154 RWW262154 SGS262154 SQO262154 TAK262154 TKG262154 TUC262154 UDY262154 UNU262154 UXQ262154 VHM262154 VRI262154 WBE262154 WLA262154 WUW262154 IK327690 SG327690 ACC327690 ALY327690 AVU327690 BFQ327690 BPM327690 BZI327690 CJE327690 CTA327690 DCW327690 DMS327690 DWO327690 EGK327690 EQG327690 FAC327690 FJY327690 FTU327690 GDQ327690 GNM327690 GXI327690 HHE327690 HRA327690 IAW327690 IKS327690 IUO327690 JEK327690 JOG327690 JYC327690 KHY327690 KRU327690 LBQ327690 LLM327690 LVI327690 MFE327690 MPA327690 MYW327690 NIS327690 NSO327690 OCK327690 OMG327690 OWC327690 PFY327690 PPU327690 PZQ327690 QJM327690 QTI327690 RDE327690 RNA327690 RWW327690 SGS327690 SQO327690 TAK327690 TKG327690 TUC327690 UDY327690 UNU327690 UXQ327690 VHM327690 VRI327690 WBE327690 WLA327690 WUW327690 IK393226 SG393226 ACC393226 ALY393226 AVU393226 BFQ393226 BPM393226 BZI393226 CJE393226 CTA393226 DCW393226 DMS393226 DWO393226 EGK393226 EQG393226 FAC393226 FJY393226 FTU393226 GDQ393226 GNM393226 GXI393226 HHE393226 HRA393226 IAW393226 IKS393226 IUO393226 JEK393226 JOG393226 JYC393226 KHY393226 KRU393226 LBQ393226 LLM393226 LVI393226 MFE393226 MPA393226 MYW393226 NIS393226 NSO393226 OCK393226 OMG393226 OWC393226 PFY393226 PPU393226 PZQ393226 QJM393226 QTI393226 RDE393226 RNA393226 RWW393226 SGS393226 SQO393226 TAK393226 TKG393226 TUC393226 UDY393226 UNU393226 UXQ393226 VHM393226 VRI393226 WBE393226 WLA393226 WUW393226 IK458762 SG458762 ACC458762 ALY458762 AVU458762 BFQ458762 BPM458762 BZI458762 CJE458762 CTA458762 DCW458762 DMS458762 DWO458762 EGK458762 EQG458762 FAC458762 FJY458762 FTU458762 GDQ458762 GNM458762 GXI458762 HHE458762 HRA458762 IAW458762 IKS458762 IUO458762 JEK458762 JOG458762 JYC458762 KHY458762 KRU458762 LBQ458762 LLM458762 LVI458762 MFE458762 MPA458762 MYW458762 NIS458762 NSO458762 OCK458762 OMG458762 OWC458762 PFY458762 PPU458762 PZQ458762 QJM458762 QTI458762 RDE458762 RNA458762 RWW458762 SGS458762 SQO458762 TAK458762 TKG458762 TUC458762 UDY458762 UNU458762 UXQ458762 VHM458762 VRI458762 WBE458762 WLA458762 WUW458762 IK524298 SG524298 ACC524298 ALY524298 AVU524298 BFQ524298 BPM524298 BZI524298 CJE524298 CTA524298 DCW524298 DMS524298 DWO524298 EGK524298 EQG524298 FAC524298 FJY524298 FTU524298 GDQ524298 GNM524298 GXI524298 HHE524298 HRA524298 IAW524298 IKS524298 IUO524298 JEK524298 JOG524298 JYC524298 KHY524298 KRU524298 LBQ524298 LLM524298 LVI524298 MFE524298 MPA524298 MYW524298 NIS524298 NSO524298 OCK524298 OMG524298 OWC524298 PFY524298 PPU524298 PZQ524298 QJM524298 QTI524298 RDE524298 RNA524298 RWW524298 SGS524298 SQO524298 TAK524298 TKG524298 TUC524298 UDY524298 UNU524298 UXQ524298 VHM524298 VRI524298 WBE524298 WLA524298 WUW524298 IK589834 SG589834 ACC589834 ALY589834 AVU589834 BFQ589834 BPM589834 BZI589834 CJE589834 CTA589834 DCW589834 DMS589834 DWO589834 EGK589834 EQG589834 FAC589834 FJY589834 FTU589834 GDQ589834 GNM589834 GXI589834 HHE589834 HRA589834 IAW589834 IKS589834 IUO589834 JEK589834 JOG589834 JYC589834 KHY589834 KRU589834 LBQ589834 LLM589834 LVI589834 MFE589834 MPA589834 MYW589834 NIS589834 NSO589834 OCK589834 OMG589834 OWC589834 PFY589834 PPU589834 PZQ589834 QJM589834 QTI589834 RDE589834 RNA589834 RWW589834 SGS589834 SQO589834 TAK589834 TKG589834 TUC589834 UDY589834 UNU589834 UXQ589834 VHM589834 VRI589834 WBE589834 WLA589834 WUW589834 IK655370 SG655370 ACC655370 ALY655370 AVU655370 BFQ655370 BPM655370 BZI655370 CJE655370 CTA655370 DCW655370 DMS655370 DWO655370 EGK655370 EQG655370 FAC655370 FJY655370 FTU655370 GDQ655370 GNM655370 GXI655370 HHE655370 HRA655370 IAW655370 IKS655370 IUO655370 JEK655370 JOG655370 JYC655370 KHY655370 KRU655370 LBQ655370 LLM655370 LVI655370 MFE655370 MPA655370 MYW655370 NIS655370 NSO655370 OCK655370 OMG655370 OWC655370 PFY655370 PPU655370 PZQ655370 QJM655370 QTI655370 RDE655370 RNA655370 RWW655370 SGS655370 SQO655370 TAK655370 TKG655370 TUC655370 UDY655370 UNU655370 UXQ655370 VHM655370 VRI655370 WBE655370 WLA655370 WUW655370 IK720906 SG720906 ACC720906 ALY720906 AVU720906 BFQ720906 BPM720906 BZI720906 CJE720906 CTA720906 DCW720906 DMS720906 DWO720906 EGK720906 EQG720906 FAC720906 FJY720906 FTU720906 GDQ720906 GNM720906 GXI720906 HHE720906 HRA720906 IAW720906 IKS720906 IUO720906 JEK720906 JOG720906 JYC720906 KHY720906 KRU720906 LBQ720906 LLM720906 LVI720906 MFE720906 MPA720906 MYW720906 NIS720906 NSO720906 OCK720906 OMG720906 OWC720906 PFY720906 PPU720906 PZQ720906 QJM720906 QTI720906 RDE720906 RNA720906 RWW720906 SGS720906 SQO720906 TAK720906 TKG720906 TUC720906 UDY720906 UNU720906 UXQ720906 VHM720906 VRI720906 WBE720906 WLA720906 WUW720906 IK786442 SG786442 ACC786442 ALY786442 AVU786442 BFQ786442 BPM786442 BZI786442 CJE786442 CTA786442 DCW786442 DMS786442 DWO786442 EGK786442 EQG786442 FAC786442 FJY786442 FTU786442 GDQ786442 GNM786442 GXI786442 HHE786442 HRA786442 IAW786442 IKS786442 IUO786442 JEK786442 JOG786442 JYC786442 KHY786442 KRU786442 LBQ786442 LLM786442 LVI786442 MFE786442 MPA786442 MYW786442 NIS786442 NSO786442 OCK786442 OMG786442 OWC786442 PFY786442 PPU786442 PZQ786442 QJM786442 QTI786442 RDE786442 RNA786442 RWW786442 SGS786442 SQO786442 TAK786442 TKG786442 TUC786442 UDY786442 UNU786442 UXQ786442 VHM786442 VRI786442 WBE786442 WLA786442 WUW786442 IK851978 SG851978 ACC851978 ALY851978 AVU851978 BFQ851978 BPM851978 BZI851978 CJE851978 CTA851978 DCW851978 DMS851978 DWO851978 EGK851978 EQG851978 FAC851978 FJY851978 FTU851978 GDQ851978 GNM851978 GXI851978 HHE851978 HRA851978 IAW851978 IKS851978 IUO851978 JEK851978 JOG851978 JYC851978 KHY851978 KRU851978 LBQ851978 LLM851978 LVI851978 MFE851978 MPA851978 MYW851978 NIS851978 NSO851978 OCK851978 OMG851978 OWC851978 PFY851978 PPU851978 PZQ851978 QJM851978 QTI851978 RDE851978 RNA851978 RWW851978 SGS851978 SQO851978 TAK851978 TKG851978 TUC851978 UDY851978 UNU851978 UXQ851978 VHM851978 VRI851978 WBE851978 WLA851978 WUW851978 IK917514 SG917514 ACC917514 ALY917514 AVU917514 BFQ917514 BPM917514 BZI917514 CJE917514 CTA917514 DCW917514 DMS917514 DWO917514 EGK917514 EQG917514 FAC917514 FJY917514 FTU917514 GDQ917514 GNM917514 GXI917514 HHE917514 HRA917514 IAW917514 IKS917514 IUO917514 JEK917514 JOG917514 JYC917514 KHY917514 KRU917514 LBQ917514 LLM917514 LVI917514 MFE917514 MPA917514 MYW917514 NIS917514 NSO917514 OCK917514 OMG917514 OWC917514 PFY917514 PPU917514 PZQ917514 QJM917514 QTI917514 RDE917514 RNA917514 RWW917514 SGS917514 SQO917514 TAK917514 TKG917514 TUC917514 UDY917514 UNU917514 UXQ917514 VHM917514 VRI917514 WBE917514 WLA917514 WUW917514 IK983050 SG983050 ACC983050 ALY983050 AVU983050 BFQ983050 BPM983050 BZI983050 CJE983050 CTA983050 DCW983050 DMS983050 DWO983050 EGK983050 EQG983050 FAC983050 FJY983050 FTU983050 GDQ983050 GNM983050 GXI983050 HHE983050 HRA983050 IAW983050 IKS983050 IUO983050 JEK983050 JOG983050 JYC983050 KHY983050 KRU983050 LBQ983050 LLM983050 LVI983050 MFE983050 MPA983050 MYW983050 NIS983050 NSO983050 OCK983050 OMG983050 OWC983050 PFY983050 PPU983050 PZQ983050 QJM983050 QTI983050 RDE983050 RNA983050 RWW983050 SGS983050 SQO983050 TAK983050 TKG983050 TUC983050 UDY983050 UNU983050 UXQ983050 VHM983050 VRI983050 WBE983050 WLA983050 WUW983050 IN65535 SJ65535 ACF65535 AMB65535 AVX65535 BFT65535 BPP65535 BZL65535 CJH65535 CTD65535 DCZ65535 DMV65535 DWR65535 EGN65535 EQJ65535 FAF65535 FKB65535 FTX65535 GDT65535 GNP65535 GXL65535 HHH65535 HRD65535 IAZ65535 IKV65535 IUR65535 JEN65535 JOJ65535 JYF65535 KIB65535 KRX65535 LBT65535 LLP65535 LVL65535 MFH65535 MPD65535 MYZ65535 NIV65535 NSR65535 OCN65535 OMJ65535 OWF65535 PGB65535 PPX65535 PZT65535 QJP65535 QTL65535 RDH65535 RND65535 RWZ65535 SGV65535 SQR65535 TAN65535 TKJ65535 TUF65535 UEB65535 UNX65535 UXT65535 VHP65535 VRL65535 WBH65535 WLD65535 WUZ65535 IN131071 SJ131071 ACF131071 AMB131071 AVX131071 BFT131071 BPP131071 BZL131071 CJH131071 CTD131071 DCZ131071 DMV131071 DWR131071 EGN131071 EQJ131071 FAF131071 FKB131071 FTX131071 GDT131071 GNP131071 GXL131071 HHH131071 HRD131071 IAZ131071 IKV131071 IUR131071 JEN131071 JOJ131071 JYF131071 KIB131071 KRX131071 LBT131071 LLP131071 LVL131071 MFH131071 MPD131071 MYZ131071 NIV131071 NSR131071 OCN131071 OMJ131071 OWF131071 PGB131071 PPX131071 PZT131071 QJP131071 QTL131071 RDH131071 RND131071 RWZ131071 SGV131071 SQR131071 TAN131071 TKJ131071 TUF131071 UEB131071 UNX131071 UXT131071 VHP131071 VRL131071 WBH131071 WLD131071 WUZ131071 IN196607 SJ196607 ACF196607 AMB196607 AVX196607 BFT196607 BPP196607 BZL196607 CJH196607 CTD196607 DCZ196607 DMV196607 DWR196607 EGN196607 EQJ196607 FAF196607 FKB196607 FTX196607 GDT196607 GNP196607 GXL196607 HHH196607 HRD196607 IAZ196607 IKV196607 IUR196607 JEN196607 JOJ196607 JYF196607 KIB196607 KRX196607 LBT196607 LLP196607 LVL196607 MFH196607 MPD196607 MYZ196607 NIV196607 NSR196607 OCN196607 OMJ196607 OWF196607 PGB196607 PPX196607 PZT196607 QJP196607 QTL196607 RDH196607 RND196607 RWZ196607 SGV196607 SQR196607 TAN196607 TKJ196607 TUF196607 UEB196607 UNX196607 UXT196607 VHP196607 VRL196607 WBH196607 WLD196607 WUZ196607 IN262143 SJ262143 ACF262143 AMB262143 AVX262143 BFT262143 BPP262143 BZL262143 CJH262143 CTD262143 DCZ262143 DMV262143 DWR262143 EGN262143 EQJ262143 FAF262143 FKB262143 FTX262143 GDT262143 GNP262143 GXL262143 HHH262143 HRD262143 IAZ262143 IKV262143 IUR262143 JEN262143 JOJ262143 JYF262143 KIB262143 KRX262143 LBT262143 LLP262143 LVL262143 MFH262143 MPD262143 MYZ262143 NIV262143 NSR262143 OCN262143 OMJ262143 OWF262143 PGB262143 PPX262143 PZT262143 QJP262143 QTL262143 RDH262143 RND262143 RWZ262143 SGV262143 SQR262143 TAN262143 TKJ262143 TUF262143 UEB262143 UNX262143 UXT262143 VHP262143 VRL262143 WBH262143 WLD262143 WUZ262143 IN327679 SJ327679 ACF327679 AMB327679 AVX327679 BFT327679 BPP327679 BZL327679 CJH327679 CTD327679 DCZ327679 DMV327679 DWR327679 EGN327679 EQJ327679 FAF327679 FKB327679 FTX327679 GDT327679 GNP327679 GXL327679 HHH327679 HRD327679 IAZ327679 IKV327679 IUR327679 JEN327679 JOJ327679 JYF327679 KIB327679 KRX327679 LBT327679 LLP327679 LVL327679 MFH327679 MPD327679 MYZ327679 NIV327679 NSR327679 OCN327679 OMJ327679 OWF327679 PGB327679 PPX327679 PZT327679 QJP327679 QTL327679 RDH327679 RND327679 RWZ327679 SGV327679 SQR327679 TAN327679 TKJ327679 TUF327679 UEB327679 UNX327679 UXT327679 VHP327679 VRL327679 WBH327679 WLD327679 WUZ327679 IN393215 SJ393215 ACF393215 AMB393215 AVX393215 BFT393215 BPP393215 BZL393215 CJH393215 CTD393215 DCZ393215 DMV393215 DWR393215 EGN393215 EQJ393215 FAF393215 FKB393215 FTX393215 GDT393215 GNP393215 GXL393215 HHH393215 HRD393215 IAZ393215 IKV393215 IUR393215 JEN393215 JOJ393215 JYF393215 KIB393215 KRX393215 LBT393215 LLP393215 LVL393215 MFH393215 MPD393215 MYZ393215 NIV393215 NSR393215 OCN393215 OMJ393215 OWF393215 PGB393215 PPX393215 PZT393215 QJP393215 QTL393215 RDH393215 RND393215 RWZ393215 SGV393215 SQR393215 TAN393215 TKJ393215 TUF393215 UEB393215 UNX393215 UXT393215 VHP393215 VRL393215 WBH393215 WLD393215 WUZ393215 IN458751 SJ458751 ACF458751 AMB458751 AVX458751 BFT458751 BPP458751 BZL458751 CJH458751 CTD458751 DCZ458751 DMV458751 DWR458751 EGN458751 EQJ458751 FAF458751 FKB458751 FTX458751 GDT458751 GNP458751 GXL458751 HHH458751 HRD458751 IAZ458751 IKV458751 IUR458751 JEN458751 JOJ458751 JYF458751 KIB458751 KRX458751 LBT458751 LLP458751 LVL458751 MFH458751 MPD458751 MYZ458751 NIV458751 NSR458751 OCN458751 OMJ458751 OWF458751 PGB458751 PPX458751 PZT458751 QJP458751 QTL458751 RDH458751 RND458751 RWZ458751 SGV458751 SQR458751 TAN458751 TKJ458751 TUF458751 UEB458751 UNX458751 UXT458751 VHP458751 VRL458751 WBH458751 WLD458751 WUZ458751 IN524287 SJ524287 ACF524287 AMB524287 AVX524287 BFT524287 BPP524287 BZL524287 CJH524287 CTD524287 DCZ524287 DMV524287 DWR524287 EGN524287 EQJ524287 FAF524287 FKB524287 FTX524287 GDT524287 GNP524287 GXL524287 HHH524287 HRD524287 IAZ524287 IKV524287 IUR524287 JEN524287 JOJ524287 JYF524287 KIB524287 KRX524287 LBT524287 LLP524287 LVL524287 MFH524287 MPD524287 MYZ524287 NIV524287 NSR524287 OCN524287 OMJ524287 OWF524287 PGB524287 PPX524287 PZT524287 QJP524287 QTL524287 RDH524287 RND524287 RWZ524287 SGV524287 SQR524287 TAN524287 TKJ524287 TUF524287 UEB524287 UNX524287 UXT524287 VHP524287 VRL524287 WBH524287 WLD524287 WUZ524287 IN589823 SJ589823 ACF589823 AMB589823 AVX589823 BFT589823 BPP589823 BZL589823 CJH589823 CTD589823 DCZ589823 DMV589823 DWR589823 EGN589823 EQJ589823 FAF589823 FKB589823 FTX589823 GDT589823 GNP589823 GXL589823 HHH589823 HRD589823 IAZ589823 IKV589823 IUR589823 JEN589823 JOJ589823 JYF589823 KIB589823 KRX589823 LBT589823 LLP589823 LVL589823 MFH589823 MPD589823 MYZ589823 NIV589823 NSR589823 OCN589823 OMJ589823 OWF589823 PGB589823 PPX589823 PZT589823 QJP589823 QTL589823 RDH589823 RND589823 RWZ589823 SGV589823 SQR589823 TAN589823 TKJ589823 TUF589823 UEB589823 UNX589823 UXT589823 VHP589823 VRL589823 WBH589823 WLD589823 WUZ589823 IN655359 SJ655359 ACF655359 AMB655359 AVX655359 BFT655359 BPP655359 BZL655359 CJH655359 CTD655359 DCZ655359 DMV655359 DWR655359 EGN655359 EQJ655359 FAF655359 FKB655359 FTX655359 GDT655359 GNP655359 GXL655359 HHH655359 HRD655359 IAZ655359 IKV655359 IUR655359 JEN655359 JOJ655359 JYF655359 KIB655359 KRX655359 LBT655359 LLP655359 LVL655359 MFH655359 MPD655359 MYZ655359 NIV655359 NSR655359 OCN655359 OMJ655359 OWF655359 PGB655359 PPX655359 PZT655359 QJP655359 QTL655359 RDH655359 RND655359 RWZ655359 SGV655359 SQR655359 TAN655359 TKJ655359 TUF655359 UEB655359 UNX655359 UXT655359 VHP655359 VRL655359 WBH655359 WLD655359 WUZ655359 IN720895 SJ720895 ACF720895 AMB720895 AVX720895 BFT720895 BPP720895 BZL720895 CJH720895 CTD720895 DCZ720895 DMV720895 DWR720895 EGN720895 EQJ720895 FAF720895 FKB720895 FTX720895 GDT720895 GNP720895 GXL720895 HHH720895 HRD720895 IAZ720895 IKV720895 IUR720895 JEN720895 JOJ720895 JYF720895 KIB720895 KRX720895 LBT720895 LLP720895 LVL720895 MFH720895 MPD720895 MYZ720895 NIV720895 NSR720895 OCN720895 OMJ720895 OWF720895 PGB720895 PPX720895 PZT720895 QJP720895 QTL720895 RDH720895 RND720895 RWZ720895 SGV720895 SQR720895 TAN720895 TKJ720895 TUF720895 UEB720895 UNX720895 UXT720895 VHP720895 VRL720895 WBH720895 WLD720895 WUZ720895 IN786431 SJ786431 ACF786431 AMB786431 AVX786431 BFT786431 BPP786431 BZL786431 CJH786431 CTD786431 DCZ786431 DMV786431 DWR786431 EGN786431 EQJ786431 FAF786431 FKB786431 FTX786431 GDT786431 GNP786431 GXL786431 HHH786431 HRD786431 IAZ786431 IKV786431 IUR786431 JEN786431 JOJ786431 JYF786431 KIB786431 KRX786431 LBT786431 LLP786431 LVL786431 MFH786431 MPD786431 MYZ786431 NIV786431 NSR786431 OCN786431 OMJ786431 OWF786431 PGB786431 PPX786431 PZT786431 QJP786431 QTL786431 RDH786431 RND786431 RWZ786431 SGV786431 SQR786431 TAN786431 TKJ786431 TUF786431 UEB786431 UNX786431 UXT786431 VHP786431 VRL786431 WBH786431 WLD786431 WUZ786431 IN851967 SJ851967 ACF851967 AMB851967 AVX851967 BFT851967 BPP851967 BZL851967 CJH851967 CTD851967 DCZ851967 DMV851967 DWR851967 EGN851967 EQJ851967 FAF851967 FKB851967 FTX851967 GDT851967 GNP851967 GXL851967 HHH851967 HRD851967 IAZ851967 IKV851967 IUR851967 JEN851967 JOJ851967 JYF851967 KIB851967 KRX851967 LBT851967 LLP851967 LVL851967 MFH851967 MPD851967 MYZ851967 NIV851967 NSR851967 OCN851967 OMJ851967 OWF851967 PGB851967 PPX851967 PZT851967 QJP851967 QTL851967 RDH851967 RND851967 RWZ851967 SGV851967 SQR851967 TAN851967 TKJ851967 TUF851967 UEB851967 UNX851967 UXT851967 VHP851967 VRL851967 WBH851967 WLD851967 WUZ851967 IN917503 SJ917503 ACF917503 AMB917503 AVX917503 BFT917503 BPP917503 BZL917503 CJH917503 CTD917503 DCZ917503 DMV917503 DWR917503 EGN917503 EQJ917503 FAF917503 FKB917503 FTX917503 GDT917503 GNP917503 GXL917503 HHH917503 HRD917503 IAZ917503 IKV917503 IUR917503 JEN917503 JOJ917503 JYF917503 KIB917503 KRX917503 LBT917503 LLP917503 LVL917503 MFH917503 MPD917503 MYZ917503 NIV917503 NSR917503 OCN917503 OMJ917503 OWF917503 PGB917503 PPX917503 PZT917503 QJP917503 QTL917503 RDH917503 RND917503 RWZ917503 SGV917503 SQR917503 TAN917503 TKJ917503 TUF917503 UEB917503 UNX917503 UXT917503 VHP917503 VRL917503 WBH917503 WLD917503 WUZ917503 IN983039 SJ983039 ACF983039 AMB983039 AVX983039 BFT983039 BPP983039 BZL983039 CJH983039 CTD983039 DCZ983039 DMV983039 DWR983039 EGN983039 EQJ983039 FAF983039 FKB983039 FTX983039 GDT983039 GNP983039 GXL983039 HHH983039 HRD983039 IAZ983039 IKV983039 IUR983039 JEN983039 JOJ983039 JYF983039 KIB983039 KRX983039 LBT983039 LLP983039 LVL983039 MFH983039 MPD983039 MYZ983039 NIV983039 NSR983039 OCN983039 OMJ983039 OWF983039 PGB983039 PPX983039 PZT983039 QJP983039 QTL983039 RDH983039 RND983039 RWZ983039 SGV983039 SQR983039 TAN983039 TKJ983039 TUF983039 UEB983039 UNX983039 UXT983039 VHP983039 VRL983039 WBH983039 WLD983039 WUZ983039 IN65563:IP65563 SJ65563:SL65563 ACF65563:ACH65563 AMB65563:AMD65563 AVX65563:AVZ65563 BFT65563:BFV65563 BPP65563:BPR65563 BZL65563:BZN65563 CJH65563:CJJ65563 CTD65563:CTF65563 DCZ65563:DDB65563 DMV65563:DMX65563 DWR65563:DWT65563 EGN65563:EGP65563 EQJ65563:EQL65563 FAF65563:FAH65563 FKB65563:FKD65563 FTX65563:FTZ65563 GDT65563:GDV65563 GNP65563:GNR65563 GXL65563:GXN65563 HHH65563:HHJ65563 HRD65563:HRF65563 IAZ65563:IBB65563 IKV65563:IKX65563 IUR65563:IUT65563 JEN65563:JEP65563 JOJ65563:JOL65563 JYF65563:JYH65563 KIB65563:KID65563 KRX65563:KRZ65563 LBT65563:LBV65563 LLP65563:LLR65563 LVL65563:LVN65563 MFH65563:MFJ65563 MPD65563:MPF65563 MYZ65563:MZB65563 NIV65563:NIX65563 NSR65563:NST65563 OCN65563:OCP65563 OMJ65563:OML65563 OWF65563:OWH65563 PGB65563:PGD65563 PPX65563:PPZ65563 PZT65563:PZV65563 QJP65563:QJR65563 QTL65563:QTN65563 RDH65563:RDJ65563 RND65563:RNF65563 RWZ65563:RXB65563 SGV65563:SGX65563 SQR65563:SQT65563 TAN65563:TAP65563 TKJ65563:TKL65563 TUF65563:TUH65563 UEB65563:UED65563 UNX65563:UNZ65563 UXT65563:UXV65563 VHP65563:VHR65563 VRL65563:VRN65563 WBH65563:WBJ65563 WLD65563:WLF65563 WUZ65563:WVB65563 IN131099:IP131099 SJ131099:SL131099 ACF131099:ACH131099 AMB131099:AMD131099 AVX131099:AVZ131099 BFT131099:BFV131099 BPP131099:BPR131099 BZL131099:BZN131099 CJH131099:CJJ131099 CTD131099:CTF131099 DCZ131099:DDB131099 DMV131099:DMX131099 DWR131099:DWT131099 EGN131099:EGP131099 EQJ131099:EQL131099 FAF131099:FAH131099 FKB131099:FKD131099 FTX131099:FTZ131099 GDT131099:GDV131099 GNP131099:GNR131099 GXL131099:GXN131099 HHH131099:HHJ131099 HRD131099:HRF131099 IAZ131099:IBB131099 IKV131099:IKX131099 IUR131099:IUT131099 JEN131099:JEP131099 JOJ131099:JOL131099 JYF131099:JYH131099 KIB131099:KID131099 KRX131099:KRZ131099 LBT131099:LBV131099 LLP131099:LLR131099 LVL131099:LVN131099 MFH131099:MFJ131099 MPD131099:MPF131099 MYZ131099:MZB131099 NIV131099:NIX131099 NSR131099:NST131099 OCN131099:OCP131099 OMJ131099:OML131099 OWF131099:OWH131099 PGB131099:PGD131099 PPX131099:PPZ131099 PZT131099:PZV131099 QJP131099:QJR131099 QTL131099:QTN131099 RDH131099:RDJ131099 RND131099:RNF131099 RWZ131099:RXB131099 SGV131099:SGX131099 SQR131099:SQT131099 TAN131099:TAP131099 TKJ131099:TKL131099 TUF131099:TUH131099 UEB131099:UED131099 UNX131099:UNZ131099 UXT131099:UXV131099 VHP131099:VHR131099 VRL131099:VRN131099 WBH131099:WBJ131099 WLD131099:WLF131099 WUZ131099:WVB131099 IN196635:IP196635 SJ196635:SL196635 ACF196635:ACH196635 AMB196635:AMD196635 AVX196635:AVZ196635 BFT196635:BFV196635 BPP196635:BPR196635 BZL196635:BZN196635 CJH196635:CJJ196635 CTD196635:CTF196635 DCZ196635:DDB196635 DMV196635:DMX196635 DWR196635:DWT196635 EGN196635:EGP196635 EQJ196635:EQL196635 FAF196635:FAH196635 FKB196635:FKD196635 FTX196635:FTZ196635 GDT196635:GDV196635 GNP196635:GNR196635 GXL196635:GXN196635 HHH196635:HHJ196635 HRD196635:HRF196635 IAZ196635:IBB196635 IKV196635:IKX196635 IUR196635:IUT196635 JEN196635:JEP196635 JOJ196635:JOL196635 JYF196635:JYH196635 KIB196635:KID196635 KRX196635:KRZ196635 LBT196635:LBV196635 LLP196635:LLR196635 LVL196635:LVN196635 MFH196635:MFJ196635 MPD196635:MPF196635 MYZ196635:MZB196635 NIV196635:NIX196635 NSR196635:NST196635 OCN196635:OCP196635 OMJ196635:OML196635 OWF196635:OWH196635 PGB196635:PGD196635 PPX196635:PPZ196635 PZT196635:PZV196635 QJP196635:QJR196635 QTL196635:QTN196635 RDH196635:RDJ196635 RND196635:RNF196635 RWZ196635:RXB196635 SGV196635:SGX196635 SQR196635:SQT196635 TAN196635:TAP196635 TKJ196635:TKL196635 TUF196635:TUH196635 UEB196635:UED196635 UNX196635:UNZ196635 UXT196635:UXV196635 VHP196635:VHR196635 VRL196635:VRN196635 WBH196635:WBJ196635 WLD196635:WLF196635 WUZ196635:WVB196635 IN262171:IP262171 SJ262171:SL262171 ACF262171:ACH262171 AMB262171:AMD262171 AVX262171:AVZ262171 BFT262171:BFV262171 BPP262171:BPR262171 BZL262171:BZN262171 CJH262171:CJJ262171 CTD262171:CTF262171 DCZ262171:DDB262171 DMV262171:DMX262171 DWR262171:DWT262171 EGN262171:EGP262171 EQJ262171:EQL262171 FAF262171:FAH262171 FKB262171:FKD262171 FTX262171:FTZ262171 GDT262171:GDV262171 GNP262171:GNR262171 GXL262171:GXN262171 HHH262171:HHJ262171 HRD262171:HRF262171 IAZ262171:IBB262171 IKV262171:IKX262171 IUR262171:IUT262171 JEN262171:JEP262171 JOJ262171:JOL262171 JYF262171:JYH262171 KIB262171:KID262171 KRX262171:KRZ262171 LBT262171:LBV262171 LLP262171:LLR262171 LVL262171:LVN262171 MFH262171:MFJ262171 MPD262171:MPF262171 MYZ262171:MZB262171 NIV262171:NIX262171 NSR262171:NST262171 OCN262171:OCP262171 OMJ262171:OML262171 OWF262171:OWH262171 PGB262171:PGD262171 PPX262171:PPZ262171 PZT262171:PZV262171 QJP262171:QJR262171 QTL262171:QTN262171 RDH262171:RDJ262171 RND262171:RNF262171 RWZ262171:RXB262171 SGV262171:SGX262171 SQR262171:SQT262171 TAN262171:TAP262171 TKJ262171:TKL262171 TUF262171:TUH262171 UEB262171:UED262171 UNX262171:UNZ262171 UXT262171:UXV262171 VHP262171:VHR262171 VRL262171:VRN262171 WBH262171:WBJ262171 WLD262171:WLF262171 WUZ262171:WVB262171 IN327707:IP327707 SJ327707:SL327707 ACF327707:ACH327707 AMB327707:AMD327707 AVX327707:AVZ327707 BFT327707:BFV327707 BPP327707:BPR327707 BZL327707:BZN327707 CJH327707:CJJ327707 CTD327707:CTF327707 DCZ327707:DDB327707 DMV327707:DMX327707 DWR327707:DWT327707 EGN327707:EGP327707 EQJ327707:EQL327707 FAF327707:FAH327707 FKB327707:FKD327707 FTX327707:FTZ327707 GDT327707:GDV327707 GNP327707:GNR327707 GXL327707:GXN327707 HHH327707:HHJ327707 HRD327707:HRF327707 IAZ327707:IBB327707 IKV327707:IKX327707 IUR327707:IUT327707 JEN327707:JEP327707 JOJ327707:JOL327707 JYF327707:JYH327707 KIB327707:KID327707 KRX327707:KRZ327707 LBT327707:LBV327707 LLP327707:LLR327707 LVL327707:LVN327707 MFH327707:MFJ327707 MPD327707:MPF327707 MYZ327707:MZB327707 NIV327707:NIX327707 NSR327707:NST327707 OCN327707:OCP327707 OMJ327707:OML327707 OWF327707:OWH327707 PGB327707:PGD327707 PPX327707:PPZ327707 PZT327707:PZV327707 QJP327707:QJR327707 QTL327707:QTN327707 RDH327707:RDJ327707 RND327707:RNF327707 RWZ327707:RXB327707 SGV327707:SGX327707 SQR327707:SQT327707 TAN327707:TAP327707 TKJ327707:TKL327707 TUF327707:TUH327707 UEB327707:UED327707 UNX327707:UNZ327707 UXT327707:UXV327707 VHP327707:VHR327707 VRL327707:VRN327707 WBH327707:WBJ327707 WLD327707:WLF327707 WUZ327707:WVB327707 IN393243:IP393243 SJ393243:SL393243 ACF393243:ACH393243 AMB393243:AMD393243 AVX393243:AVZ393243 BFT393243:BFV393243 BPP393243:BPR393243 BZL393243:BZN393243 CJH393243:CJJ393243 CTD393243:CTF393243 DCZ393243:DDB393243 DMV393243:DMX393243 DWR393243:DWT393243 EGN393243:EGP393243 EQJ393243:EQL393243 FAF393243:FAH393243 FKB393243:FKD393243 FTX393243:FTZ393243 GDT393243:GDV393243 GNP393243:GNR393243 GXL393243:GXN393243 HHH393243:HHJ393243 HRD393243:HRF393243 IAZ393243:IBB393243 IKV393243:IKX393243 IUR393243:IUT393243 JEN393243:JEP393243 JOJ393243:JOL393243 JYF393243:JYH393243 KIB393243:KID393243 KRX393243:KRZ393243 LBT393243:LBV393243 LLP393243:LLR393243 LVL393243:LVN393243 MFH393243:MFJ393243 MPD393243:MPF393243 MYZ393243:MZB393243 NIV393243:NIX393243 NSR393243:NST393243 OCN393243:OCP393243 OMJ393243:OML393243 OWF393243:OWH393243 PGB393243:PGD393243 PPX393243:PPZ393243 PZT393243:PZV393243 QJP393243:QJR393243 QTL393243:QTN393243 RDH393243:RDJ393243 RND393243:RNF393243 RWZ393243:RXB393243 SGV393243:SGX393243 SQR393243:SQT393243 TAN393243:TAP393243 TKJ393243:TKL393243 TUF393243:TUH393243 UEB393243:UED393243 UNX393243:UNZ393243 UXT393243:UXV393243 VHP393243:VHR393243 VRL393243:VRN393243 WBH393243:WBJ393243 WLD393243:WLF393243 WUZ393243:WVB393243 IN458779:IP458779 SJ458779:SL458779 ACF458779:ACH458779 AMB458779:AMD458779 AVX458779:AVZ458779 BFT458779:BFV458779 BPP458779:BPR458779 BZL458779:BZN458779 CJH458779:CJJ458779 CTD458779:CTF458779 DCZ458779:DDB458779 DMV458779:DMX458779 DWR458779:DWT458779 EGN458779:EGP458779 EQJ458779:EQL458779 FAF458779:FAH458779 FKB458779:FKD458779 FTX458779:FTZ458779 GDT458779:GDV458779 GNP458779:GNR458779 GXL458779:GXN458779 HHH458779:HHJ458779 HRD458779:HRF458779 IAZ458779:IBB458779 IKV458779:IKX458779 IUR458779:IUT458779 JEN458779:JEP458779 JOJ458779:JOL458779 JYF458779:JYH458779 KIB458779:KID458779 KRX458779:KRZ458779 LBT458779:LBV458779 LLP458779:LLR458779 LVL458779:LVN458779 MFH458779:MFJ458779 MPD458779:MPF458779 MYZ458779:MZB458779 NIV458779:NIX458779 NSR458779:NST458779 OCN458779:OCP458779 OMJ458779:OML458779 OWF458779:OWH458779 PGB458779:PGD458779 PPX458779:PPZ458779 PZT458779:PZV458779 QJP458779:QJR458779 QTL458779:QTN458779 RDH458779:RDJ458779 RND458779:RNF458779 RWZ458779:RXB458779 SGV458779:SGX458779 SQR458779:SQT458779 TAN458779:TAP458779 TKJ458779:TKL458779 TUF458779:TUH458779 UEB458779:UED458779 UNX458779:UNZ458779 UXT458779:UXV458779 VHP458779:VHR458779 VRL458779:VRN458779 WBH458779:WBJ458779 WLD458779:WLF458779 WUZ458779:WVB458779 IN524315:IP524315 SJ524315:SL524315 ACF524315:ACH524315 AMB524315:AMD524315 AVX524315:AVZ524315 BFT524315:BFV524315 BPP524315:BPR524315 BZL524315:BZN524315 CJH524315:CJJ524315 CTD524315:CTF524315 DCZ524315:DDB524315 DMV524315:DMX524315 DWR524315:DWT524315 EGN524315:EGP524315 EQJ524315:EQL524315 FAF524315:FAH524315 FKB524315:FKD524315 FTX524315:FTZ524315 GDT524315:GDV524315 GNP524315:GNR524315 GXL524315:GXN524315 HHH524315:HHJ524315 HRD524315:HRF524315 IAZ524315:IBB524315 IKV524315:IKX524315 IUR524315:IUT524315 JEN524315:JEP524315 JOJ524315:JOL524315 JYF524315:JYH524315 KIB524315:KID524315 KRX524315:KRZ524315 LBT524315:LBV524315 LLP524315:LLR524315 LVL524315:LVN524315 MFH524315:MFJ524315 MPD524315:MPF524315 MYZ524315:MZB524315 NIV524315:NIX524315 NSR524315:NST524315 OCN524315:OCP524315 OMJ524315:OML524315 OWF524315:OWH524315 PGB524315:PGD524315 PPX524315:PPZ524315 PZT524315:PZV524315 QJP524315:QJR524315 QTL524315:QTN524315 RDH524315:RDJ524315 RND524315:RNF524315 RWZ524315:RXB524315 SGV524315:SGX524315 SQR524315:SQT524315 TAN524315:TAP524315 TKJ524315:TKL524315 TUF524315:TUH524315 UEB524315:UED524315 UNX524315:UNZ524315 UXT524315:UXV524315 VHP524315:VHR524315 VRL524315:VRN524315 WBH524315:WBJ524315 WLD524315:WLF524315 WUZ524315:WVB524315 IN589851:IP589851 SJ589851:SL589851 ACF589851:ACH589851 AMB589851:AMD589851 AVX589851:AVZ589851 BFT589851:BFV589851 BPP589851:BPR589851 BZL589851:BZN589851 CJH589851:CJJ589851 CTD589851:CTF589851 DCZ589851:DDB589851 DMV589851:DMX589851 DWR589851:DWT589851 EGN589851:EGP589851 EQJ589851:EQL589851 FAF589851:FAH589851 FKB589851:FKD589851 FTX589851:FTZ589851 GDT589851:GDV589851 GNP589851:GNR589851 GXL589851:GXN589851 HHH589851:HHJ589851 HRD589851:HRF589851 IAZ589851:IBB589851 IKV589851:IKX589851 IUR589851:IUT589851 JEN589851:JEP589851 JOJ589851:JOL589851 JYF589851:JYH589851 KIB589851:KID589851 KRX589851:KRZ589851 LBT589851:LBV589851 LLP589851:LLR589851 LVL589851:LVN589851 MFH589851:MFJ589851 MPD589851:MPF589851 MYZ589851:MZB589851 NIV589851:NIX589851 NSR589851:NST589851 OCN589851:OCP589851 OMJ589851:OML589851 OWF589851:OWH589851 PGB589851:PGD589851 PPX589851:PPZ589851 PZT589851:PZV589851 QJP589851:QJR589851 QTL589851:QTN589851 RDH589851:RDJ589851 RND589851:RNF589851 RWZ589851:RXB589851 SGV589851:SGX589851 SQR589851:SQT589851 TAN589851:TAP589851 TKJ589851:TKL589851 TUF589851:TUH589851 UEB589851:UED589851 UNX589851:UNZ589851 UXT589851:UXV589851 VHP589851:VHR589851 VRL589851:VRN589851 WBH589851:WBJ589851 WLD589851:WLF589851 WUZ589851:WVB589851 IN655387:IP655387 SJ655387:SL655387 ACF655387:ACH655387 AMB655387:AMD655387 AVX655387:AVZ655387 BFT655387:BFV655387 BPP655387:BPR655387 BZL655387:BZN655387 CJH655387:CJJ655387 CTD655387:CTF655387 DCZ655387:DDB655387 DMV655387:DMX655387 DWR655387:DWT655387 EGN655387:EGP655387 EQJ655387:EQL655387 FAF655387:FAH655387 FKB655387:FKD655387 FTX655387:FTZ655387 GDT655387:GDV655387 GNP655387:GNR655387 GXL655387:GXN655387 HHH655387:HHJ655387 HRD655387:HRF655387 IAZ655387:IBB655387 IKV655387:IKX655387 IUR655387:IUT655387 JEN655387:JEP655387 JOJ655387:JOL655387 JYF655387:JYH655387 KIB655387:KID655387 KRX655387:KRZ655387 LBT655387:LBV655387 LLP655387:LLR655387 LVL655387:LVN655387 MFH655387:MFJ655387 MPD655387:MPF655387 MYZ655387:MZB655387 NIV655387:NIX655387 NSR655387:NST655387 OCN655387:OCP655387 OMJ655387:OML655387 OWF655387:OWH655387 PGB655387:PGD655387 PPX655387:PPZ655387 PZT655387:PZV655387 QJP655387:QJR655387 QTL655387:QTN655387 RDH655387:RDJ655387 RND655387:RNF655387 RWZ655387:RXB655387 SGV655387:SGX655387 SQR655387:SQT655387 TAN655387:TAP655387 TKJ655387:TKL655387 TUF655387:TUH655387 UEB655387:UED655387 UNX655387:UNZ655387 UXT655387:UXV655387 VHP655387:VHR655387 VRL655387:VRN655387 WBH655387:WBJ655387 WLD655387:WLF655387 WUZ655387:WVB655387 IN720923:IP720923 SJ720923:SL720923 ACF720923:ACH720923 AMB720923:AMD720923 AVX720923:AVZ720923 BFT720923:BFV720923 BPP720923:BPR720923 BZL720923:BZN720923 CJH720923:CJJ720923 CTD720923:CTF720923 DCZ720923:DDB720923 DMV720923:DMX720923 DWR720923:DWT720923 EGN720923:EGP720923 EQJ720923:EQL720923 FAF720923:FAH720923 FKB720923:FKD720923 FTX720923:FTZ720923 GDT720923:GDV720923 GNP720923:GNR720923 GXL720923:GXN720923 HHH720923:HHJ720923 HRD720923:HRF720923 IAZ720923:IBB720923 IKV720923:IKX720923 IUR720923:IUT720923 JEN720923:JEP720923 JOJ720923:JOL720923 JYF720923:JYH720923 KIB720923:KID720923 KRX720923:KRZ720923 LBT720923:LBV720923 LLP720923:LLR720923 LVL720923:LVN720923 MFH720923:MFJ720923 MPD720923:MPF720923 MYZ720923:MZB720923 NIV720923:NIX720923 NSR720923:NST720923 OCN720923:OCP720923 OMJ720923:OML720923 OWF720923:OWH720923 PGB720923:PGD720923 PPX720923:PPZ720923 PZT720923:PZV720923 QJP720923:QJR720923 QTL720923:QTN720923 RDH720923:RDJ720923 RND720923:RNF720923 RWZ720923:RXB720923 SGV720923:SGX720923 SQR720923:SQT720923 TAN720923:TAP720923 TKJ720923:TKL720923 TUF720923:TUH720923 UEB720923:UED720923 UNX720923:UNZ720923 UXT720923:UXV720923 VHP720923:VHR720923 VRL720923:VRN720923 WBH720923:WBJ720923 WLD720923:WLF720923 WUZ720923:WVB720923 IN786459:IP786459 SJ786459:SL786459 ACF786459:ACH786459 AMB786459:AMD786459 AVX786459:AVZ786459 BFT786459:BFV786459 BPP786459:BPR786459 BZL786459:BZN786459 CJH786459:CJJ786459 CTD786459:CTF786459 DCZ786459:DDB786459 DMV786459:DMX786459 DWR786459:DWT786459 EGN786459:EGP786459 EQJ786459:EQL786459 FAF786459:FAH786459 FKB786459:FKD786459 FTX786459:FTZ786459 GDT786459:GDV786459 GNP786459:GNR786459 GXL786459:GXN786459 HHH786459:HHJ786459 HRD786459:HRF786459 IAZ786459:IBB786459 IKV786459:IKX786459 IUR786459:IUT786459 JEN786459:JEP786459 JOJ786459:JOL786459 JYF786459:JYH786459 KIB786459:KID786459 KRX786459:KRZ786459 LBT786459:LBV786459 LLP786459:LLR786459 LVL786459:LVN786459 MFH786459:MFJ786459 MPD786459:MPF786459 MYZ786459:MZB786459 NIV786459:NIX786459 NSR786459:NST786459 OCN786459:OCP786459 OMJ786459:OML786459 OWF786459:OWH786459 PGB786459:PGD786459 PPX786459:PPZ786459 PZT786459:PZV786459 QJP786459:QJR786459 QTL786459:QTN786459 RDH786459:RDJ786459 RND786459:RNF786459 RWZ786459:RXB786459 SGV786459:SGX786459 SQR786459:SQT786459 TAN786459:TAP786459 TKJ786459:TKL786459 TUF786459:TUH786459 UEB786459:UED786459 UNX786459:UNZ786459 UXT786459:UXV786459 VHP786459:VHR786459 VRL786459:VRN786459 WBH786459:WBJ786459 WLD786459:WLF786459 WUZ786459:WVB786459 IN851995:IP851995 SJ851995:SL851995 ACF851995:ACH851995 AMB851995:AMD851995 AVX851995:AVZ851995 BFT851995:BFV851995 BPP851995:BPR851995 BZL851995:BZN851995 CJH851995:CJJ851995 CTD851995:CTF851995 DCZ851995:DDB851995 DMV851995:DMX851995 DWR851995:DWT851995 EGN851995:EGP851995 EQJ851995:EQL851995 FAF851995:FAH851995 FKB851995:FKD851995 FTX851995:FTZ851995 GDT851995:GDV851995 GNP851995:GNR851995 GXL851995:GXN851995 HHH851995:HHJ851995 HRD851995:HRF851995 IAZ851995:IBB851995 IKV851995:IKX851995 IUR851995:IUT851995 JEN851995:JEP851995 JOJ851995:JOL851995 JYF851995:JYH851995 KIB851995:KID851995 KRX851995:KRZ851995 LBT851995:LBV851995 LLP851995:LLR851995 LVL851995:LVN851995 MFH851995:MFJ851995 MPD851995:MPF851995 MYZ851995:MZB851995 NIV851995:NIX851995 NSR851995:NST851995 OCN851995:OCP851995 OMJ851995:OML851995 OWF851995:OWH851995 PGB851995:PGD851995 PPX851995:PPZ851995 PZT851995:PZV851995 QJP851995:QJR851995 QTL851995:QTN851995 RDH851995:RDJ851995 RND851995:RNF851995 RWZ851995:RXB851995 SGV851995:SGX851995 SQR851995:SQT851995 TAN851995:TAP851995 TKJ851995:TKL851995 TUF851995:TUH851995 UEB851995:UED851995 UNX851995:UNZ851995 UXT851995:UXV851995 VHP851995:VHR851995 VRL851995:VRN851995 WBH851995:WBJ851995 WLD851995:WLF851995 WUZ851995:WVB851995 IN917531:IP917531 SJ917531:SL917531 ACF917531:ACH917531 AMB917531:AMD917531 AVX917531:AVZ917531 BFT917531:BFV917531 BPP917531:BPR917531 BZL917531:BZN917531 CJH917531:CJJ917531 CTD917531:CTF917531 DCZ917531:DDB917531 DMV917531:DMX917531 DWR917531:DWT917531 EGN917531:EGP917531 EQJ917531:EQL917531 FAF917531:FAH917531 FKB917531:FKD917531 FTX917531:FTZ917531 GDT917531:GDV917531 GNP917531:GNR917531 GXL917531:GXN917531 HHH917531:HHJ917531 HRD917531:HRF917531 IAZ917531:IBB917531 IKV917531:IKX917531 IUR917531:IUT917531 JEN917531:JEP917531 JOJ917531:JOL917531 JYF917531:JYH917531 KIB917531:KID917531 KRX917531:KRZ917531 LBT917531:LBV917531 LLP917531:LLR917531 LVL917531:LVN917531 MFH917531:MFJ917531 MPD917531:MPF917531 MYZ917531:MZB917531 NIV917531:NIX917531 NSR917531:NST917531 OCN917531:OCP917531 OMJ917531:OML917531 OWF917531:OWH917531 PGB917531:PGD917531 PPX917531:PPZ917531 PZT917531:PZV917531 QJP917531:QJR917531 QTL917531:QTN917531 RDH917531:RDJ917531 RND917531:RNF917531 RWZ917531:RXB917531 SGV917531:SGX917531 SQR917531:SQT917531 TAN917531:TAP917531 TKJ917531:TKL917531 TUF917531:TUH917531 UEB917531:UED917531 UNX917531:UNZ917531 UXT917531:UXV917531 VHP917531:VHR917531 VRL917531:VRN917531 WBH917531:WBJ917531 WLD917531:WLF917531 WUZ917531:WVB917531 IN983067:IP983067 SJ983067:SL983067 ACF983067:ACH983067 AMB983067:AMD983067 AVX983067:AVZ983067 BFT983067:BFV983067 BPP983067:BPR983067 BZL983067:BZN983067 CJH983067:CJJ983067 CTD983067:CTF983067 DCZ983067:DDB983067 DMV983067:DMX983067 DWR983067:DWT983067 EGN983067:EGP983067 EQJ983067:EQL983067 FAF983067:FAH983067 FKB983067:FKD983067 FTX983067:FTZ983067 GDT983067:GDV983067 GNP983067:GNR983067 GXL983067:GXN983067 HHH983067:HHJ983067 HRD983067:HRF983067 IAZ983067:IBB983067 IKV983067:IKX983067 IUR983067:IUT983067 JEN983067:JEP983067 JOJ983067:JOL983067 JYF983067:JYH983067 KIB983067:KID983067 KRX983067:KRZ983067 LBT983067:LBV983067 LLP983067:LLR983067 LVL983067:LVN983067 MFH983067:MFJ983067 MPD983067:MPF983067 MYZ983067:MZB983067 NIV983067:NIX983067 NSR983067:NST983067 OCN983067:OCP983067 OMJ983067:OML983067 OWF983067:OWH983067 PGB983067:PGD983067 PPX983067:PPZ983067 PZT983067:PZV983067 QJP983067:QJR983067 QTL983067:QTN983067 RDH983067:RDJ983067 RND983067:RNF983067 RWZ983067:RXB983067 SGV983067:SGX983067 SQR983067:SQT983067 TAN983067:TAP983067 TKJ983067:TKL983067 TUF983067:TUH983067 UEB983067:UED983067 UNX983067:UNZ983067 UXT983067:UXV983067 VHP983067:VHR983067 VRL983067:VRN983067 WBH983067:WBJ983067 WLD983067:WLF983067 WUZ983067:WVB983067 IS65561:IU65562 SO65561:SQ65562 ACK65561:ACM65562 AMG65561:AMI65562 AWC65561:AWE65562 BFY65561:BGA65562 BPU65561:BPW65562 BZQ65561:BZS65562 CJM65561:CJO65562 CTI65561:CTK65562 DDE65561:DDG65562 DNA65561:DNC65562 DWW65561:DWY65562 EGS65561:EGU65562 EQO65561:EQQ65562 FAK65561:FAM65562 FKG65561:FKI65562 FUC65561:FUE65562 GDY65561:GEA65562 GNU65561:GNW65562 GXQ65561:GXS65562 HHM65561:HHO65562 HRI65561:HRK65562 IBE65561:IBG65562 ILA65561:ILC65562 IUW65561:IUY65562 JES65561:JEU65562 JOO65561:JOQ65562 JYK65561:JYM65562 KIG65561:KII65562 KSC65561:KSE65562 LBY65561:LCA65562 LLU65561:LLW65562 LVQ65561:LVS65562 MFM65561:MFO65562 MPI65561:MPK65562 MZE65561:MZG65562 NJA65561:NJC65562 NSW65561:NSY65562 OCS65561:OCU65562 OMO65561:OMQ65562 OWK65561:OWM65562 PGG65561:PGI65562 PQC65561:PQE65562 PZY65561:QAA65562 QJU65561:QJW65562 QTQ65561:QTS65562 RDM65561:RDO65562 RNI65561:RNK65562 RXE65561:RXG65562 SHA65561:SHC65562 SQW65561:SQY65562 TAS65561:TAU65562 TKO65561:TKQ65562 TUK65561:TUM65562 UEG65561:UEI65562 UOC65561:UOE65562 UXY65561:UYA65562 VHU65561:VHW65562 VRQ65561:VRS65562 WBM65561:WBO65562 WLI65561:WLK65562 WVE65561:WVG65562 IS131097:IU131098 SO131097:SQ131098 ACK131097:ACM131098 AMG131097:AMI131098 AWC131097:AWE131098 BFY131097:BGA131098 BPU131097:BPW131098 BZQ131097:BZS131098 CJM131097:CJO131098 CTI131097:CTK131098 DDE131097:DDG131098 DNA131097:DNC131098 DWW131097:DWY131098 EGS131097:EGU131098 EQO131097:EQQ131098 FAK131097:FAM131098 FKG131097:FKI131098 FUC131097:FUE131098 GDY131097:GEA131098 GNU131097:GNW131098 GXQ131097:GXS131098 HHM131097:HHO131098 HRI131097:HRK131098 IBE131097:IBG131098 ILA131097:ILC131098 IUW131097:IUY131098 JES131097:JEU131098 JOO131097:JOQ131098 JYK131097:JYM131098 KIG131097:KII131098 KSC131097:KSE131098 LBY131097:LCA131098 LLU131097:LLW131098 LVQ131097:LVS131098 MFM131097:MFO131098 MPI131097:MPK131098 MZE131097:MZG131098 NJA131097:NJC131098 NSW131097:NSY131098 OCS131097:OCU131098 OMO131097:OMQ131098 OWK131097:OWM131098 PGG131097:PGI131098 PQC131097:PQE131098 PZY131097:QAA131098 QJU131097:QJW131098 QTQ131097:QTS131098 RDM131097:RDO131098 RNI131097:RNK131098 RXE131097:RXG131098 SHA131097:SHC131098 SQW131097:SQY131098 TAS131097:TAU131098 TKO131097:TKQ131098 TUK131097:TUM131098 UEG131097:UEI131098 UOC131097:UOE131098 UXY131097:UYA131098 VHU131097:VHW131098 VRQ131097:VRS131098 WBM131097:WBO131098 WLI131097:WLK131098 WVE131097:WVG131098 IS196633:IU196634 SO196633:SQ196634 ACK196633:ACM196634 AMG196633:AMI196634 AWC196633:AWE196634 BFY196633:BGA196634 BPU196633:BPW196634 BZQ196633:BZS196634 CJM196633:CJO196634 CTI196633:CTK196634 DDE196633:DDG196634 DNA196633:DNC196634 DWW196633:DWY196634 EGS196633:EGU196634 EQO196633:EQQ196634 FAK196633:FAM196634 FKG196633:FKI196634 FUC196633:FUE196634 GDY196633:GEA196634 GNU196633:GNW196634 GXQ196633:GXS196634 HHM196633:HHO196634 HRI196633:HRK196634 IBE196633:IBG196634 ILA196633:ILC196634 IUW196633:IUY196634 JES196633:JEU196634 JOO196633:JOQ196634 JYK196633:JYM196634 KIG196633:KII196634 KSC196633:KSE196634 LBY196633:LCA196634 LLU196633:LLW196634 LVQ196633:LVS196634 MFM196633:MFO196634 MPI196633:MPK196634 MZE196633:MZG196634 NJA196633:NJC196634 NSW196633:NSY196634 OCS196633:OCU196634 OMO196633:OMQ196634 OWK196633:OWM196634 PGG196633:PGI196634 PQC196633:PQE196634 PZY196633:QAA196634 QJU196633:QJW196634 QTQ196633:QTS196634 RDM196633:RDO196634 RNI196633:RNK196634 RXE196633:RXG196634 SHA196633:SHC196634 SQW196633:SQY196634 TAS196633:TAU196634 TKO196633:TKQ196634 TUK196633:TUM196634 UEG196633:UEI196634 UOC196633:UOE196634 UXY196633:UYA196634 VHU196633:VHW196634 VRQ196633:VRS196634 WBM196633:WBO196634 WLI196633:WLK196634 WVE196633:WVG196634 IS262169:IU262170 SO262169:SQ262170 ACK262169:ACM262170 AMG262169:AMI262170 AWC262169:AWE262170 BFY262169:BGA262170 BPU262169:BPW262170 BZQ262169:BZS262170 CJM262169:CJO262170 CTI262169:CTK262170 DDE262169:DDG262170 DNA262169:DNC262170 DWW262169:DWY262170 EGS262169:EGU262170 EQO262169:EQQ262170 FAK262169:FAM262170 FKG262169:FKI262170 FUC262169:FUE262170 GDY262169:GEA262170 GNU262169:GNW262170 GXQ262169:GXS262170 HHM262169:HHO262170 HRI262169:HRK262170 IBE262169:IBG262170 ILA262169:ILC262170 IUW262169:IUY262170 JES262169:JEU262170 JOO262169:JOQ262170 JYK262169:JYM262170 KIG262169:KII262170 KSC262169:KSE262170 LBY262169:LCA262170 LLU262169:LLW262170 LVQ262169:LVS262170 MFM262169:MFO262170 MPI262169:MPK262170 MZE262169:MZG262170 NJA262169:NJC262170 NSW262169:NSY262170 OCS262169:OCU262170 OMO262169:OMQ262170 OWK262169:OWM262170 PGG262169:PGI262170 PQC262169:PQE262170 PZY262169:QAA262170 QJU262169:QJW262170 QTQ262169:QTS262170 RDM262169:RDO262170 RNI262169:RNK262170 RXE262169:RXG262170 SHA262169:SHC262170 SQW262169:SQY262170 TAS262169:TAU262170 TKO262169:TKQ262170 TUK262169:TUM262170 UEG262169:UEI262170 UOC262169:UOE262170 UXY262169:UYA262170 VHU262169:VHW262170 VRQ262169:VRS262170 WBM262169:WBO262170 WLI262169:WLK262170 WVE262169:WVG262170 IS327705:IU327706 SO327705:SQ327706 ACK327705:ACM327706 AMG327705:AMI327706 AWC327705:AWE327706 BFY327705:BGA327706 BPU327705:BPW327706 BZQ327705:BZS327706 CJM327705:CJO327706 CTI327705:CTK327706 DDE327705:DDG327706 DNA327705:DNC327706 DWW327705:DWY327706 EGS327705:EGU327706 EQO327705:EQQ327706 FAK327705:FAM327706 FKG327705:FKI327706 FUC327705:FUE327706 GDY327705:GEA327706 GNU327705:GNW327706 GXQ327705:GXS327706 HHM327705:HHO327706 HRI327705:HRK327706 IBE327705:IBG327706 ILA327705:ILC327706 IUW327705:IUY327706 JES327705:JEU327706 JOO327705:JOQ327706 JYK327705:JYM327706 KIG327705:KII327706 KSC327705:KSE327706 LBY327705:LCA327706 LLU327705:LLW327706 LVQ327705:LVS327706 MFM327705:MFO327706 MPI327705:MPK327706 MZE327705:MZG327706 NJA327705:NJC327706 NSW327705:NSY327706 OCS327705:OCU327706 OMO327705:OMQ327706 OWK327705:OWM327706 PGG327705:PGI327706 PQC327705:PQE327706 PZY327705:QAA327706 QJU327705:QJW327706 QTQ327705:QTS327706 RDM327705:RDO327706 RNI327705:RNK327706 RXE327705:RXG327706 SHA327705:SHC327706 SQW327705:SQY327706 TAS327705:TAU327706 TKO327705:TKQ327706 TUK327705:TUM327706 UEG327705:UEI327706 UOC327705:UOE327706 UXY327705:UYA327706 VHU327705:VHW327706 VRQ327705:VRS327706 WBM327705:WBO327706 WLI327705:WLK327706 WVE327705:WVG327706 IS393241:IU393242 SO393241:SQ393242 ACK393241:ACM393242 AMG393241:AMI393242 AWC393241:AWE393242 BFY393241:BGA393242 BPU393241:BPW393242 BZQ393241:BZS393242 CJM393241:CJO393242 CTI393241:CTK393242 DDE393241:DDG393242 DNA393241:DNC393242 DWW393241:DWY393242 EGS393241:EGU393242 EQO393241:EQQ393242 FAK393241:FAM393242 FKG393241:FKI393242 FUC393241:FUE393242 GDY393241:GEA393242 GNU393241:GNW393242 GXQ393241:GXS393242 HHM393241:HHO393242 HRI393241:HRK393242 IBE393241:IBG393242 ILA393241:ILC393242 IUW393241:IUY393242 JES393241:JEU393242 JOO393241:JOQ393242 JYK393241:JYM393242 KIG393241:KII393242 KSC393241:KSE393242 LBY393241:LCA393242 LLU393241:LLW393242 LVQ393241:LVS393242 MFM393241:MFO393242 MPI393241:MPK393242 MZE393241:MZG393242 NJA393241:NJC393242 NSW393241:NSY393242 OCS393241:OCU393242 OMO393241:OMQ393242 OWK393241:OWM393242 PGG393241:PGI393242 PQC393241:PQE393242 PZY393241:QAA393242 QJU393241:QJW393242 QTQ393241:QTS393242 RDM393241:RDO393242 RNI393241:RNK393242 RXE393241:RXG393242 SHA393241:SHC393242 SQW393241:SQY393242 TAS393241:TAU393242 TKO393241:TKQ393242 TUK393241:TUM393242 UEG393241:UEI393242 UOC393241:UOE393242 UXY393241:UYA393242 VHU393241:VHW393242 VRQ393241:VRS393242 WBM393241:WBO393242 WLI393241:WLK393242 WVE393241:WVG393242 IS458777:IU458778 SO458777:SQ458778 ACK458777:ACM458778 AMG458777:AMI458778 AWC458777:AWE458778 BFY458777:BGA458778 BPU458777:BPW458778 BZQ458777:BZS458778 CJM458777:CJO458778 CTI458777:CTK458778 DDE458777:DDG458778 DNA458777:DNC458778 DWW458777:DWY458778 EGS458777:EGU458778 EQO458777:EQQ458778 FAK458777:FAM458778 FKG458777:FKI458778 FUC458777:FUE458778 GDY458777:GEA458778 GNU458777:GNW458778 GXQ458777:GXS458778 HHM458777:HHO458778 HRI458777:HRK458778 IBE458777:IBG458778 ILA458777:ILC458778 IUW458777:IUY458778 JES458777:JEU458778 JOO458777:JOQ458778 JYK458777:JYM458778 KIG458777:KII458778 KSC458777:KSE458778 LBY458777:LCA458778 LLU458777:LLW458778 LVQ458777:LVS458778 MFM458777:MFO458778 MPI458777:MPK458778 MZE458777:MZG458778 NJA458777:NJC458778 NSW458777:NSY458778 OCS458777:OCU458778 OMO458777:OMQ458778 OWK458777:OWM458778 PGG458777:PGI458778 PQC458777:PQE458778 PZY458777:QAA458778 QJU458777:QJW458778 QTQ458777:QTS458778 RDM458777:RDO458778 RNI458777:RNK458778 RXE458777:RXG458778 SHA458777:SHC458778 SQW458777:SQY458778 TAS458777:TAU458778 TKO458777:TKQ458778 TUK458777:TUM458778 UEG458777:UEI458778 UOC458777:UOE458778 UXY458777:UYA458778 VHU458777:VHW458778 VRQ458777:VRS458778 WBM458777:WBO458778 WLI458777:WLK458778 WVE458777:WVG458778 IS524313:IU524314 SO524313:SQ524314 ACK524313:ACM524314 AMG524313:AMI524314 AWC524313:AWE524314 BFY524313:BGA524314 BPU524313:BPW524314 BZQ524313:BZS524314 CJM524313:CJO524314 CTI524313:CTK524314 DDE524313:DDG524314 DNA524313:DNC524314 DWW524313:DWY524314 EGS524313:EGU524314 EQO524313:EQQ524314 FAK524313:FAM524314 FKG524313:FKI524314 FUC524313:FUE524314 GDY524313:GEA524314 GNU524313:GNW524314 GXQ524313:GXS524314 HHM524313:HHO524314 HRI524313:HRK524314 IBE524313:IBG524314 ILA524313:ILC524314 IUW524313:IUY524314 JES524313:JEU524314 JOO524313:JOQ524314 JYK524313:JYM524314 KIG524313:KII524314 KSC524313:KSE524314 LBY524313:LCA524314 LLU524313:LLW524314 LVQ524313:LVS524314 MFM524313:MFO524314 MPI524313:MPK524314 MZE524313:MZG524314 NJA524313:NJC524314 NSW524313:NSY524314 OCS524313:OCU524314 OMO524313:OMQ524314 OWK524313:OWM524314 PGG524313:PGI524314 PQC524313:PQE524314 PZY524313:QAA524314 QJU524313:QJW524314 QTQ524313:QTS524314 RDM524313:RDO524314 RNI524313:RNK524314 RXE524313:RXG524314 SHA524313:SHC524314 SQW524313:SQY524314 TAS524313:TAU524314 TKO524313:TKQ524314 TUK524313:TUM524314 UEG524313:UEI524314 UOC524313:UOE524314 UXY524313:UYA524314 VHU524313:VHW524314 VRQ524313:VRS524314 WBM524313:WBO524314 WLI524313:WLK524314 WVE524313:WVG524314 IS589849:IU589850 SO589849:SQ589850 ACK589849:ACM589850 AMG589849:AMI589850 AWC589849:AWE589850 BFY589849:BGA589850 BPU589849:BPW589850 BZQ589849:BZS589850 CJM589849:CJO589850 CTI589849:CTK589850 DDE589849:DDG589850 DNA589849:DNC589850 DWW589849:DWY589850 EGS589849:EGU589850 EQO589849:EQQ589850 FAK589849:FAM589850 FKG589849:FKI589850 FUC589849:FUE589850 GDY589849:GEA589850 GNU589849:GNW589850 GXQ589849:GXS589850 HHM589849:HHO589850 HRI589849:HRK589850 IBE589849:IBG589850 ILA589849:ILC589850 IUW589849:IUY589850 JES589849:JEU589850 JOO589849:JOQ589850 JYK589849:JYM589850 KIG589849:KII589850 KSC589849:KSE589850 LBY589849:LCA589850 LLU589849:LLW589850 LVQ589849:LVS589850 MFM589849:MFO589850 MPI589849:MPK589850 MZE589849:MZG589850 NJA589849:NJC589850 NSW589849:NSY589850 OCS589849:OCU589850 OMO589849:OMQ589850 OWK589849:OWM589850 PGG589849:PGI589850 PQC589849:PQE589850 PZY589849:QAA589850 QJU589849:QJW589850 QTQ589849:QTS589850 RDM589849:RDO589850 RNI589849:RNK589850 RXE589849:RXG589850 SHA589849:SHC589850 SQW589849:SQY589850 TAS589849:TAU589850 TKO589849:TKQ589850 TUK589849:TUM589850 UEG589849:UEI589850 UOC589849:UOE589850 UXY589849:UYA589850 VHU589849:VHW589850 VRQ589849:VRS589850 WBM589849:WBO589850 WLI589849:WLK589850 WVE589849:WVG589850 IS655385:IU655386 SO655385:SQ655386 ACK655385:ACM655386 AMG655385:AMI655386 AWC655385:AWE655386 BFY655385:BGA655386 BPU655385:BPW655386 BZQ655385:BZS655386 CJM655385:CJO655386 CTI655385:CTK655386 DDE655385:DDG655386 DNA655385:DNC655386 DWW655385:DWY655386 EGS655385:EGU655386 EQO655385:EQQ655386 FAK655385:FAM655386 FKG655385:FKI655386 FUC655385:FUE655386 GDY655385:GEA655386 GNU655385:GNW655386 GXQ655385:GXS655386 HHM655385:HHO655386 HRI655385:HRK655386 IBE655385:IBG655386 ILA655385:ILC655386 IUW655385:IUY655386 JES655385:JEU655386 JOO655385:JOQ655386 JYK655385:JYM655386 KIG655385:KII655386 KSC655385:KSE655386 LBY655385:LCA655386 LLU655385:LLW655386 LVQ655385:LVS655386 MFM655385:MFO655386 MPI655385:MPK655386 MZE655385:MZG655386 NJA655385:NJC655386 NSW655385:NSY655386 OCS655385:OCU655386 OMO655385:OMQ655386 OWK655385:OWM655386 PGG655385:PGI655386 PQC655385:PQE655386 PZY655385:QAA655386 QJU655385:QJW655386 QTQ655385:QTS655386 RDM655385:RDO655386 RNI655385:RNK655386 RXE655385:RXG655386 SHA655385:SHC655386 SQW655385:SQY655386 TAS655385:TAU655386 TKO655385:TKQ655386 TUK655385:TUM655386 UEG655385:UEI655386 UOC655385:UOE655386 UXY655385:UYA655386 VHU655385:VHW655386 VRQ655385:VRS655386 WBM655385:WBO655386 WLI655385:WLK655386 WVE655385:WVG655386 IS720921:IU720922 SO720921:SQ720922 ACK720921:ACM720922 AMG720921:AMI720922 AWC720921:AWE720922 BFY720921:BGA720922 BPU720921:BPW720922 BZQ720921:BZS720922 CJM720921:CJO720922 CTI720921:CTK720922 DDE720921:DDG720922 DNA720921:DNC720922 DWW720921:DWY720922 EGS720921:EGU720922 EQO720921:EQQ720922 FAK720921:FAM720922 FKG720921:FKI720922 FUC720921:FUE720922 GDY720921:GEA720922 GNU720921:GNW720922 GXQ720921:GXS720922 HHM720921:HHO720922 HRI720921:HRK720922 IBE720921:IBG720922 ILA720921:ILC720922 IUW720921:IUY720922 JES720921:JEU720922 JOO720921:JOQ720922 JYK720921:JYM720922 KIG720921:KII720922 KSC720921:KSE720922 LBY720921:LCA720922 LLU720921:LLW720922 LVQ720921:LVS720922 MFM720921:MFO720922 MPI720921:MPK720922 MZE720921:MZG720922 NJA720921:NJC720922 NSW720921:NSY720922 OCS720921:OCU720922 OMO720921:OMQ720922 OWK720921:OWM720922 PGG720921:PGI720922 PQC720921:PQE720922 PZY720921:QAA720922 QJU720921:QJW720922 QTQ720921:QTS720922 RDM720921:RDO720922 RNI720921:RNK720922 RXE720921:RXG720922 SHA720921:SHC720922 SQW720921:SQY720922 TAS720921:TAU720922 TKO720921:TKQ720922 TUK720921:TUM720922 UEG720921:UEI720922 UOC720921:UOE720922 UXY720921:UYA720922 VHU720921:VHW720922 VRQ720921:VRS720922 WBM720921:WBO720922 WLI720921:WLK720922 WVE720921:WVG720922 IS786457:IU786458 SO786457:SQ786458 ACK786457:ACM786458 AMG786457:AMI786458 AWC786457:AWE786458 BFY786457:BGA786458 BPU786457:BPW786458 BZQ786457:BZS786458 CJM786457:CJO786458 CTI786457:CTK786458 DDE786457:DDG786458 DNA786457:DNC786458 DWW786457:DWY786458 EGS786457:EGU786458 EQO786457:EQQ786458 FAK786457:FAM786458 FKG786457:FKI786458 FUC786457:FUE786458 GDY786457:GEA786458 GNU786457:GNW786458 GXQ786457:GXS786458 HHM786457:HHO786458 HRI786457:HRK786458 IBE786457:IBG786458 ILA786457:ILC786458 IUW786457:IUY786458 JES786457:JEU786458 JOO786457:JOQ786458 JYK786457:JYM786458 KIG786457:KII786458 KSC786457:KSE786458 LBY786457:LCA786458 LLU786457:LLW786458 LVQ786457:LVS786458 MFM786457:MFO786458 MPI786457:MPK786458 MZE786457:MZG786458 NJA786457:NJC786458 NSW786457:NSY786458 OCS786457:OCU786458 OMO786457:OMQ786458 OWK786457:OWM786458 PGG786457:PGI786458 PQC786457:PQE786458 PZY786457:QAA786458 QJU786457:QJW786458 QTQ786457:QTS786458 RDM786457:RDO786458 RNI786457:RNK786458 RXE786457:RXG786458 SHA786457:SHC786458 SQW786457:SQY786458 TAS786457:TAU786458 TKO786457:TKQ786458 TUK786457:TUM786458 UEG786457:UEI786458 UOC786457:UOE786458 UXY786457:UYA786458 VHU786457:VHW786458 VRQ786457:VRS786458 WBM786457:WBO786458 WLI786457:WLK786458 WVE786457:WVG786458 IS851993:IU851994 SO851993:SQ851994 ACK851993:ACM851994 AMG851993:AMI851994 AWC851993:AWE851994 BFY851993:BGA851994 BPU851993:BPW851994 BZQ851993:BZS851994 CJM851993:CJO851994 CTI851993:CTK851994 DDE851993:DDG851994 DNA851993:DNC851994 DWW851993:DWY851994 EGS851993:EGU851994 EQO851993:EQQ851994 FAK851993:FAM851994 FKG851993:FKI851994 FUC851993:FUE851994 GDY851993:GEA851994 GNU851993:GNW851994 GXQ851993:GXS851994 HHM851993:HHO851994 HRI851993:HRK851994 IBE851993:IBG851994 ILA851993:ILC851994 IUW851993:IUY851994 JES851993:JEU851994 JOO851993:JOQ851994 JYK851993:JYM851994 KIG851993:KII851994 KSC851993:KSE851994 LBY851993:LCA851994 LLU851993:LLW851994 LVQ851993:LVS851994 MFM851993:MFO851994 MPI851993:MPK851994 MZE851993:MZG851994 NJA851993:NJC851994 NSW851993:NSY851994 OCS851993:OCU851994 OMO851993:OMQ851994 OWK851993:OWM851994 PGG851993:PGI851994 PQC851993:PQE851994 PZY851993:QAA851994 QJU851993:QJW851994 QTQ851993:QTS851994 RDM851993:RDO851994 RNI851993:RNK851994 RXE851993:RXG851994 SHA851993:SHC851994 SQW851993:SQY851994 TAS851993:TAU851994 TKO851993:TKQ851994 TUK851993:TUM851994 UEG851993:UEI851994 UOC851993:UOE851994 UXY851993:UYA851994 VHU851993:VHW851994 VRQ851993:VRS851994 WBM851993:WBO851994 WLI851993:WLK851994 WVE851993:WVG851994 IS917529:IU917530 SO917529:SQ917530 ACK917529:ACM917530 AMG917529:AMI917530 AWC917529:AWE917530 BFY917529:BGA917530 BPU917529:BPW917530 BZQ917529:BZS917530 CJM917529:CJO917530 CTI917529:CTK917530 DDE917529:DDG917530 DNA917529:DNC917530 DWW917529:DWY917530 EGS917529:EGU917530 EQO917529:EQQ917530 FAK917529:FAM917530 FKG917529:FKI917530 FUC917529:FUE917530 GDY917529:GEA917530 GNU917529:GNW917530 GXQ917529:GXS917530 HHM917529:HHO917530 HRI917529:HRK917530 IBE917529:IBG917530 ILA917529:ILC917530 IUW917529:IUY917530 JES917529:JEU917530 JOO917529:JOQ917530 JYK917529:JYM917530 KIG917529:KII917530 KSC917529:KSE917530 LBY917529:LCA917530 LLU917529:LLW917530 LVQ917529:LVS917530 MFM917529:MFO917530 MPI917529:MPK917530 MZE917529:MZG917530 NJA917529:NJC917530 NSW917529:NSY917530 OCS917529:OCU917530 OMO917529:OMQ917530 OWK917529:OWM917530 PGG917529:PGI917530 PQC917529:PQE917530 PZY917529:QAA917530 QJU917529:QJW917530 QTQ917529:QTS917530 RDM917529:RDO917530 RNI917529:RNK917530 RXE917529:RXG917530 SHA917529:SHC917530 SQW917529:SQY917530 TAS917529:TAU917530 TKO917529:TKQ917530 TUK917529:TUM917530 UEG917529:UEI917530 UOC917529:UOE917530 UXY917529:UYA917530 VHU917529:VHW917530 VRQ917529:VRS917530 WBM917529:WBO917530 WLI917529:WLK917530 WVE917529:WVG917530 IS983065:IU983066 SO983065:SQ983066 ACK983065:ACM983066 AMG983065:AMI983066 AWC983065:AWE983066 BFY983065:BGA983066 BPU983065:BPW983066 BZQ983065:BZS983066 CJM983065:CJO983066 CTI983065:CTK983066 DDE983065:DDG983066 DNA983065:DNC983066 DWW983065:DWY983066 EGS983065:EGU983066 EQO983065:EQQ983066 FAK983065:FAM983066 FKG983065:FKI983066 FUC983065:FUE983066 GDY983065:GEA983066 GNU983065:GNW983066 GXQ983065:GXS983066 HHM983065:HHO983066 HRI983065:HRK983066 IBE983065:IBG983066 ILA983065:ILC983066 IUW983065:IUY983066 JES983065:JEU983066 JOO983065:JOQ983066 JYK983065:JYM983066 KIG983065:KII983066 KSC983065:KSE983066 LBY983065:LCA983066 LLU983065:LLW983066 LVQ983065:LVS983066 MFM983065:MFO983066 MPI983065:MPK983066 MZE983065:MZG983066 NJA983065:NJC983066 NSW983065:NSY983066 OCS983065:OCU983066 OMO983065:OMQ983066 OWK983065:OWM983066 PGG983065:PGI983066 PQC983065:PQE983066 PZY983065:QAA983066 QJU983065:QJW983066 QTQ983065:QTS983066 RDM983065:RDO983066 RNI983065:RNK983066 RXE983065:RXG983066 SHA983065:SHC983066 SQW983065:SQY983066 TAS983065:TAU983066 TKO983065:TKQ983066 TUK983065:TUM983066 UEG983065:UEI983066 UOC983065:UOE983066 UXY983065:UYA983066 VHU983065:VHW983066 VRQ983065:VRS983066 WBM983065:WBO983066 WLI983065:WLK983066 WVE983065:WVG983066 N65524 HY65524 RU65524 ABQ65524 ALM65524 AVI65524 BFE65524 BPA65524 BYW65524 CIS65524 CSO65524 DCK65524 DMG65524 DWC65524 EFY65524 EPU65524 EZQ65524 FJM65524 FTI65524 GDE65524 GNA65524 GWW65524 HGS65524 HQO65524 IAK65524 IKG65524 IUC65524 JDY65524 JNU65524 JXQ65524 KHM65524 KRI65524 LBE65524 LLA65524 LUW65524 MES65524 MOO65524 MYK65524 NIG65524 NSC65524 OBY65524 OLU65524 OVQ65524 PFM65524 PPI65524 PZE65524 QJA65524 QSW65524 RCS65524 RMO65524 RWK65524 SGG65524 SQC65524 SZY65524 TJU65524 TTQ65524 UDM65524 UNI65524 UXE65524 VHA65524 VQW65524 WAS65524 WKO65524 WUK65524 N131060 HY131060 RU131060 ABQ131060 ALM131060 AVI131060 BFE131060 BPA131060 BYW131060 CIS131060 CSO131060 DCK131060 DMG131060 DWC131060 EFY131060 EPU131060 EZQ131060 FJM131060 FTI131060 GDE131060 GNA131060 GWW131060 HGS131060 HQO131060 IAK131060 IKG131060 IUC131060 JDY131060 JNU131060 JXQ131060 KHM131060 KRI131060 LBE131060 LLA131060 LUW131060 MES131060 MOO131060 MYK131060 NIG131060 NSC131060 OBY131060 OLU131060 OVQ131060 PFM131060 PPI131060 PZE131060 QJA131060 QSW131060 RCS131060 RMO131060 RWK131060 SGG131060 SQC131060 SZY131060 TJU131060 TTQ131060 UDM131060 UNI131060 UXE131060 VHA131060 VQW131060 WAS131060 WKO131060 WUK131060 N196596 HY196596 RU196596 ABQ196596 ALM196596 AVI196596 BFE196596 BPA196596 BYW196596 CIS196596 CSO196596 DCK196596 DMG196596 DWC196596 EFY196596 EPU196596 EZQ196596 FJM196596 FTI196596 GDE196596 GNA196596 GWW196596 HGS196596 HQO196596 IAK196596 IKG196596 IUC196596 JDY196596 JNU196596 JXQ196596 KHM196596 KRI196596 LBE196596 LLA196596 LUW196596 MES196596 MOO196596 MYK196596 NIG196596 NSC196596 OBY196596 OLU196596 OVQ196596 PFM196596 PPI196596 PZE196596 QJA196596 QSW196596 RCS196596 RMO196596 RWK196596 SGG196596 SQC196596 SZY196596 TJU196596 TTQ196596 UDM196596 UNI196596 UXE196596 VHA196596 VQW196596 WAS196596 WKO196596 WUK196596 N262132 HY262132 RU262132 ABQ262132 ALM262132 AVI262132 BFE262132 BPA262132 BYW262132 CIS262132 CSO262132 DCK262132 DMG262132 DWC262132 EFY262132 EPU262132 EZQ262132 FJM262132 FTI262132 GDE262132 GNA262132 GWW262132 HGS262132 HQO262132 IAK262132 IKG262132 IUC262132 JDY262132 JNU262132 JXQ262132 KHM262132 KRI262132 LBE262132 LLA262132 LUW262132 MES262132 MOO262132 MYK262132 NIG262132 NSC262132 OBY262132 OLU262132 OVQ262132 PFM262132 PPI262132 PZE262132 QJA262132 QSW262132 RCS262132 RMO262132 RWK262132 SGG262132 SQC262132 SZY262132 TJU262132 TTQ262132 UDM262132 UNI262132 UXE262132 VHA262132 VQW262132 WAS262132 WKO262132 WUK262132 N327668 HY327668 RU327668 ABQ327668 ALM327668 AVI327668 BFE327668 BPA327668 BYW327668 CIS327668 CSO327668 DCK327668 DMG327668 DWC327668 EFY327668 EPU327668 EZQ327668 FJM327668 FTI327668 GDE327668 GNA327668 GWW327668 HGS327668 HQO327668 IAK327668 IKG327668 IUC327668 JDY327668 JNU327668 JXQ327668 KHM327668 KRI327668 LBE327668 LLA327668 LUW327668 MES327668 MOO327668 MYK327668 NIG327668 NSC327668 OBY327668 OLU327668 OVQ327668 PFM327668 PPI327668 PZE327668 QJA327668 QSW327668 RCS327668 RMO327668 RWK327668 SGG327668 SQC327668 SZY327668 TJU327668 TTQ327668 UDM327668 UNI327668 UXE327668 VHA327668 VQW327668 WAS327668 WKO327668 WUK327668 N393204 HY393204 RU393204 ABQ393204 ALM393204 AVI393204 BFE393204 BPA393204 BYW393204 CIS393204 CSO393204 DCK393204 DMG393204 DWC393204 EFY393204 EPU393204 EZQ393204 FJM393204 FTI393204 GDE393204 GNA393204 GWW393204 HGS393204 HQO393204 IAK393204 IKG393204 IUC393204 JDY393204 JNU393204 JXQ393204 KHM393204 KRI393204 LBE393204 LLA393204 LUW393204 MES393204 MOO393204 MYK393204 NIG393204 NSC393204 OBY393204 OLU393204 OVQ393204 PFM393204 PPI393204 PZE393204 QJA393204 QSW393204 RCS393204 RMO393204 RWK393204 SGG393204 SQC393204 SZY393204 TJU393204 TTQ393204 UDM393204 UNI393204 UXE393204 VHA393204 VQW393204 WAS393204 WKO393204 WUK393204 N458740 HY458740 RU458740 ABQ458740 ALM458740 AVI458740 BFE458740 BPA458740 BYW458740 CIS458740 CSO458740 DCK458740 DMG458740 DWC458740 EFY458740 EPU458740 EZQ458740 FJM458740 FTI458740 GDE458740 GNA458740 GWW458740 HGS458740 HQO458740 IAK458740 IKG458740 IUC458740 JDY458740 JNU458740 JXQ458740 KHM458740 KRI458740 LBE458740 LLA458740 LUW458740 MES458740 MOO458740 MYK458740 NIG458740 NSC458740 OBY458740 OLU458740 OVQ458740 PFM458740 PPI458740 PZE458740 QJA458740 QSW458740 RCS458740 RMO458740 RWK458740 SGG458740 SQC458740 SZY458740 TJU458740 TTQ458740 UDM458740 UNI458740 UXE458740 VHA458740 VQW458740 WAS458740 WKO458740 WUK458740 N524276 HY524276 RU524276 ABQ524276 ALM524276 AVI524276 BFE524276 BPA524276 BYW524276 CIS524276 CSO524276 DCK524276 DMG524276 DWC524276 EFY524276 EPU524276 EZQ524276 FJM524276 FTI524276 GDE524276 GNA524276 GWW524276 HGS524276 HQO524276 IAK524276 IKG524276 IUC524276 JDY524276 JNU524276 JXQ524276 KHM524276 KRI524276 LBE524276 LLA524276 LUW524276 MES524276 MOO524276 MYK524276 NIG524276 NSC524276 OBY524276 OLU524276 OVQ524276 PFM524276 PPI524276 PZE524276 QJA524276 QSW524276 RCS524276 RMO524276 RWK524276 SGG524276 SQC524276 SZY524276 TJU524276 TTQ524276 UDM524276 UNI524276 UXE524276 VHA524276 VQW524276 WAS524276 WKO524276 WUK524276 N589812 HY589812 RU589812 ABQ589812 ALM589812 AVI589812 BFE589812 BPA589812 BYW589812 CIS589812 CSO589812 DCK589812 DMG589812 DWC589812 EFY589812 EPU589812 EZQ589812 FJM589812 FTI589812 GDE589812 GNA589812 GWW589812 HGS589812 HQO589812 IAK589812 IKG589812 IUC589812 JDY589812 JNU589812 JXQ589812 KHM589812 KRI589812 LBE589812 LLA589812 LUW589812 MES589812 MOO589812 MYK589812 NIG589812 NSC589812 OBY589812 OLU589812 OVQ589812 PFM589812 PPI589812 PZE589812 QJA589812 QSW589812 RCS589812 RMO589812 RWK589812 SGG589812 SQC589812 SZY589812 TJU589812 TTQ589812 UDM589812 UNI589812 UXE589812 VHA589812 VQW589812 WAS589812 WKO589812 WUK589812 N655348 HY655348 RU655348 ABQ655348 ALM655348 AVI655348 BFE655348 BPA655348 BYW655348 CIS655348 CSO655348 DCK655348 DMG655348 DWC655348 EFY655348 EPU655348 EZQ655348 FJM655348 FTI655348 GDE655348 GNA655348 GWW655348 HGS655348 HQO655348 IAK655348 IKG655348 IUC655348 JDY655348 JNU655348 JXQ655348 KHM655348 KRI655348 LBE655348 LLA655348 LUW655348 MES655348 MOO655348 MYK655348 NIG655348 NSC655348 OBY655348 OLU655348 OVQ655348 PFM655348 PPI655348 PZE655348 QJA655348 QSW655348 RCS655348 RMO655348 RWK655348 SGG655348 SQC655348 SZY655348 TJU655348 TTQ655348 UDM655348 UNI655348 UXE655348 VHA655348 VQW655348 WAS655348 WKO655348 WUK655348 N720884 HY720884 RU720884 ABQ720884 ALM720884 AVI720884 BFE720884 BPA720884 BYW720884 CIS720884 CSO720884 DCK720884 DMG720884 DWC720884 EFY720884 EPU720884 EZQ720884 FJM720884 FTI720884 GDE720884 GNA720884 GWW720884 HGS720884 HQO720884 IAK720884 IKG720884 IUC720884 JDY720884 JNU720884 JXQ720884 KHM720884 KRI720884 LBE720884 LLA720884 LUW720884 MES720884 MOO720884 MYK720884 NIG720884 NSC720884 OBY720884 OLU720884 OVQ720884 PFM720884 PPI720884 PZE720884 QJA720884 QSW720884 RCS720884 RMO720884 RWK720884 SGG720884 SQC720884 SZY720884 TJU720884 TTQ720884 UDM720884 UNI720884 UXE720884 VHA720884 VQW720884 WAS720884 WKO720884 WUK720884 N786420 HY786420 RU786420 ABQ786420 ALM786420 AVI786420 BFE786420 BPA786420 BYW786420 CIS786420 CSO786420 DCK786420 DMG786420 DWC786420 EFY786420 EPU786420 EZQ786420 FJM786420 FTI786420 GDE786420 GNA786420 GWW786420 HGS786420 HQO786420 IAK786420 IKG786420 IUC786420 JDY786420 JNU786420 JXQ786420 KHM786420 KRI786420 LBE786420 LLA786420 LUW786420 MES786420 MOO786420 MYK786420 NIG786420 NSC786420 OBY786420 OLU786420 OVQ786420 PFM786420 PPI786420 PZE786420 QJA786420 QSW786420 RCS786420 RMO786420 RWK786420 SGG786420 SQC786420 SZY786420 TJU786420 TTQ786420 UDM786420 UNI786420 UXE786420 VHA786420 VQW786420 WAS786420 WKO786420 WUK786420 N851956 HY851956 RU851956 ABQ851956 ALM851956 AVI851956 BFE851956 BPA851956 BYW851956 CIS851956 CSO851956 DCK851956 DMG851956 DWC851956 EFY851956 EPU851956 EZQ851956 FJM851956 FTI851956 GDE851956 GNA851956 GWW851956 HGS851956 HQO851956 IAK851956 IKG851956 IUC851956 JDY851956 JNU851956 JXQ851956 KHM851956 KRI851956 LBE851956 LLA851956 LUW851956 MES851956 MOO851956 MYK851956 NIG851956 NSC851956 OBY851956 OLU851956 OVQ851956 PFM851956 PPI851956 PZE851956 QJA851956 QSW851956 RCS851956 RMO851956 RWK851956 SGG851956 SQC851956 SZY851956 TJU851956 TTQ851956 UDM851956 UNI851956 UXE851956 VHA851956 VQW851956 WAS851956 WKO851956 WUK851956 N917492 HY917492 RU917492 ABQ917492 ALM917492 AVI917492 BFE917492 BPA917492 BYW917492 CIS917492 CSO917492 DCK917492 DMG917492 DWC917492 EFY917492 EPU917492 EZQ917492 FJM917492 FTI917492 GDE917492 GNA917492 GWW917492 HGS917492 HQO917492 IAK917492 IKG917492 IUC917492 JDY917492 JNU917492 JXQ917492 KHM917492 KRI917492 LBE917492 LLA917492 LUW917492 MES917492 MOO917492 MYK917492 NIG917492 NSC917492 OBY917492 OLU917492 OVQ917492 PFM917492 PPI917492 PZE917492 QJA917492 QSW917492 RCS917492 RMO917492 RWK917492 SGG917492 SQC917492 SZY917492 TJU917492 TTQ917492 UDM917492 UNI917492 UXE917492 VHA917492 VQW917492 WAS917492 WKO917492 WUK917492 N983028 HY983028 RU983028 ABQ983028 ALM983028 AVI983028 BFE983028 BPA983028 BYW983028 CIS983028 CSO983028 DCK983028 DMG983028 DWC983028 EFY983028 EPU983028 EZQ983028 FJM983028 FTI983028 GDE983028 GNA983028 GWW983028 HGS983028 HQO983028 IAK983028 IKG983028 IUC983028 JDY983028 JNU983028 JXQ983028 KHM983028 KRI983028 LBE983028 LLA983028 LUW983028 MES983028 MOO983028 MYK983028 NIG983028 NSC983028 OBY983028 OLU983028 OVQ983028 PFM983028 PPI983028 PZE983028 QJA983028 QSW983028 RCS983028 RMO983028 RWK983028 SGG983028 SQC983028 SZY983028 TJU983028 TTQ983028 UDM983028 UNI983028 UXE983028 VHA983028 VQW983028 WAS983028 WKO983028 WUK983028 IS65552:IU65553 SO65552:SQ65553 ACK65552:ACM65553 AMG65552:AMI65553 AWC65552:AWE65553 BFY65552:BGA65553 BPU65552:BPW65553 BZQ65552:BZS65553 CJM65552:CJO65553 CTI65552:CTK65553 DDE65552:DDG65553 DNA65552:DNC65553 DWW65552:DWY65553 EGS65552:EGU65553 EQO65552:EQQ65553 FAK65552:FAM65553 FKG65552:FKI65553 FUC65552:FUE65553 GDY65552:GEA65553 GNU65552:GNW65553 GXQ65552:GXS65553 HHM65552:HHO65553 HRI65552:HRK65553 IBE65552:IBG65553 ILA65552:ILC65553 IUW65552:IUY65553 JES65552:JEU65553 JOO65552:JOQ65553 JYK65552:JYM65553 KIG65552:KII65553 KSC65552:KSE65553 LBY65552:LCA65553 LLU65552:LLW65553 LVQ65552:LVS65553 MFM65552:MFO65553 MPI65552:MPK65553 MZE65552:MZG65553 NJA65552:NJC65553 NSW65552:NSY65553 OCS65552:OCU65553 OMO65552:OMQ65553 OWK65552:OWM65553 PGG65552:PGI65553 PQC65552:PQE65553 PZY65552:QAA65553 QJU65552:QJW65553 QTQ65552:QTS65553 RDM65552:RDO65553 RNI65552:RNK65553 RXE65552:RXG65553 SHA65552:SHC65553 SQW65552:SQY65553 TAS65552:TAU65553 TKO65552:TKQ65553 TUK65552:TUM65553 UEG65552:UEI65553 UOC65552:UOE65553 UXY65552:UYA65553 VHU65552:VHW65553 VRQ65552:VRS65553 WBM65552:WBO65553 WLI65552:WLK65553 WVE65552:WVG65553 IS131088:IU131089 SO131088:SQ131089 ACK131088:ACM131089 AMG131088:AMI131089 AWC131088:AWE131089 BFY131088:BGA131089 BPU131088:BPW131089 BZQ131088:BZS131089 CJM131088:CJO131089 CTI131088:CTK131089 DDE131088:DDG131089 DNA131088:DNC131089 DWW131088:DWY131089 EGS131088:EGU131089 EQO131088:EQQ131089 FAK131088:FAM131089 FKG131088:FKI131089 FUC131088:FUE131089 GDY131088:GEA131089 GNU131088:GNW131089 GXQ131088:GXS131089 HHM131088:HHO131089 HRI131088:HRK131089 IBE131088:IBG131089 ILA131088:ILC131089 IUW131088:IUY131089 JES131088:JEU131089 JOO131088:JOQ131089 JYK131088:JYM131089 KIG131088:KII131089 KSC131088:KSE131089 LBY131088:LCA131089 LLU131088:LLW131089 LVQ131088:LVS131089 MFM131088:MFO131089 MPI131088:MPK131089 MZE131088:MZG131089 NJA131088:NJC131089 NSW131088:NSY131089 OCS131088:OCU131089 OMO131088:OMQ131089 OWK131088:OWM131089 PGG131088:PGI131089 PQC131088:PQE131089 PZY131088:QAA131089 QJU131088:QJW131089 QTQ131088:QTS131089 RDM131088:RDO131089 RNI131088:RNK131089 RXE131088:RXG131089 SHA131088:SHC131089 SQW131088:SQY131089 TAS131088:TAU131089 TKO131088:TKQ131089 TUK131088:TUM131089 UEG131088:UEI131089 UOC131088:UOE131089 UXY131088:UYA131089 VHU131088:VHW131089 VRQ131088:VRS131089 WBM131088:WBO131089 WLI131088:WLK131089 WVE131088:WVG131089 IS196624:IU196625 SO196624:SQ196625 ACK196624:ACM196625 AMG196624:AMI196625 AWC196624:AWE196625 BFY196624:BGA196625 BPU196624:BPW196625 BZQ196624:BZS196625 CJM196624:CJO196625 CTI196624:CTK196625 DDE196624:DDG196625 DNA196624:DNC196625 DWW196624:DWY196625 EGS196624:EGU196625 EQO196624:EQQ196625 FAK196624:FAM196625 FKG196624:FKI196625 FUC196624:FUE196625 GDY196624:GEA196625 GNU196624:GNW196625 GXQ196624:GXS196625 HHM196624:HHO196625 HRI196624:HRK196625 IBE196624:IBG196625 ILA196624:ILC196625 IUW196624:IUY196625 JES196624:JEU196625 JOO196624:JOQ196625 JYK196624:JYM196625 KIG196624:KII196625 KSC196624:KSE196625 LBY196624:LCA196625 LLU196624:LLW196625 LVQ196624:LVS196625 MFM196624:MFO196625 MPI196624:MPK196625 MZE196624:MZG196625 NJA196624:NJC196625 NSW196624:NSY196625 OCS196624:OCU196625 OMO196624:OMQ196625 OWK196624:OWM196625 PGG196624:PGI196625 PQC196624:PQE196625 PZY196624:QAA196625 QJU196624:QJW196625 QTQ196624:QTS196625 RDM196624:RDO196625 RNI196624:RNK196625 RXE196624:RXG196625 SHA196624:SHC196625 SQW196624:SQY196625 TAS196624:TAU196625 TKO196624:TKQ196625 TUK196624:TUM196625 UEG196624:UEI196625 UOC196624:UOE196625 UXY196624:UYA196625 VHU196624:VHW196625 VRQ196624:VRS196625 WBM196624:WBO196625 WLI196624:WLK196625 WVE196624:WVG196625 IS262160:IU262161 SO262160:SQ262161 ACK262160:ACM262161 AMG262160:AMI262161 AWC262160:AWE262161 BFY262160:BGA262161 BPU262160:BPW262161 BZQ262160:BZS262161 CJM262160:CJO262161 CTI262160:CTK262161 DDE262160:DDG262161 DNA262160:DNC262161 DWW262160:DWY262161 EGS262160:EGU262161 EQO262160:EQQ262161 FAK262160:FAM262161 FKG262160:FKI262161 FUC262160:FUE262161 GDY262160:GEA262161 GNU262160:GNW262161 GXQ262160:GXS262161 HHM262160:HHO262161 HRI262160:HRK262161 IBE262160:IBG262161 ILA262160:ILC262161 IUW262160:IUY262161 JES262160:JEU262161 JOO262160:JOQ262161 JYK262160:JYM262161 KIG262160:KII262161 KSC262160:KSE262161 LBY262160:LCA262161 LLU262160:LLW262161 LVQ262160:LVS262161 MFM262160:MFO262161 MPI262160:MPK262161 MZE262160:MZG262161 NJA262160:NJC262161 NSW262160:NSY262161 OCS262160:OCU262161 OMO262160:OMQ262161 OWK262160:OWM262161 PGG262160:PGI262161 PQC262160:PQE262161 PZY262160:QAA262161 QJU262160:QJW262161 QTQ262160:QTS262161 RDM262160:RDO262161 RNI262160:RNK262161 RXE262160:RXG262161 SHA262160:SHC262161 SQW262160:SQY262161 TAS262160:TAU262161 TKO262160:TKQ262161 TUK262160:TUM262161 UEG262160:UEI262161 UOC262160:UOE262161 UXY262160:UYA262161 VHU262160:VHW262161 VRQ262160:VRS262161 WBM262160:WBO262161 WLI262160:WLK262161 WVE262160:WVG262161 IS327696:IU327697 SO327696:SQ327697 ACK327696:ACM327697 AMG327696:AMI327697 AWC327696:AWE327697 BFY327696:BGA327697 BPU327696:BPW327697 BZQ327696:BZS327697 CJM327696:CJO327697 CTI327696:CTK327697 DDE327696:DDG327697 DNA327696:DNC327697 DWW327696:DWY327697 EGS327696:EGU327697 EQO327696:EQQ327697 FAK327696:FAM327697 FKG327696:FKI327697 FUC327696:FUE327697 GDY327696:GEA327697 GNU327696:GNW327697 GXQ327696:GXS327697 HHM327696:HHO327697 HRI327696:HRK327697 IBE327696:IBG327697 ILA327696:ILC327697 IUW327696:IUY327697 JES327696:JEU327697 JOO327696:JOQ327697 JYK327696:JYM327697 KIG327696:KII327697 KSC327696:KSE327697 LBY327696:LCA327697 LLU327696:LLW327697 LVQ327696:LVS327697 MFM327696:MFO327697 MPI327696:MPK327697 MZE327696:MZG327697 NJA327696:NJC327697 NSW327696:NSY327697 OCS327696:OCU327697 OMO327696:OMQ327697 OWK327696:OWM327697 PGG327696:PGI327697 PQC327696:PQE327697 PZY327696:QAA327697 QJU327696:QJW327697 QTQ327696:QTS327697 RDM327696:RDO327697 RNI327696:RNK327697 RXE327696:RXG327697 SHA327696:SHC327697 SQW327696:SQY327697 TAS327696:TAU327697 TKO327696:TKQ327697 TUK327696:TUM327697 UEG327696:UEI327697 UOC327696:UOE327697 UXY327696:UYA327697 VHU327696:VHW327697 VRQ327696:VRS327697 WBM327696:WBO327697 WLI327696:WLK327697 WVE327696:WVG327697 IS393232:IU393233 SO393232:SQ393233 ACK393232:ACM393233 AMG393232:AMI393233 AWC393232:AWE393233 BFY393232:BGA393233 BPU393232:BPW393233 BZQ393232:BZS393233 CJM393232:CJO393233 CTI393232:CTK393233 DDE393232:DDG393233 DNA393232:DNC393233 DWW393232:DWY393233 EGS393232:EGU393233 EQO393232:EQQ393233 FAK393232:FAM393233 FKG393232:FKI393233 FUC393232:FUE393233 GDY393232:GEA393233 GNU393232:GNW393233 GXQ393232:GXS393233 HHM393232:HHO393233 HRI393232:HRK393233 IBE393232:IBG393233 ILA393232:ILC393233 IUW393232:IUY393233 JES393232:JEU393233 JOO393232:JOQ393233 JYK393232:JYM393233 KIG393232:KII393233 KSC393232:KSE393233 LBY393232:LCA393233 LLU393232:LLW393233 LVQ393232:LVS393233 MFM393232:MFO393233 MPI393232:MPK393233 MZE393232:MZG393233 NJA393232:NJC393233 NSW393232:NSY393233 OCS393232:OCU393233 OMO393232:OMQ393233 OWK393232:OWM393233 PGG393232:PGI393233 PQC393232:PQE393233 PZY393232:QAA393233 QJU393232:QJW393233 QTQ393232:QTS393233 RDM393232:RDO393233 RNI393232:RNK393233 RXE393232:RXG393233 SHA393232:SHC393233 SQW393232:SQY393233 TAS393232:TAU393233 TKO393232:TKQ393233 TUK393232:TUM393233 UEG393232:UEI393233 UOC393232:UOE393233 UXY393232:UYA393233 VHU393232:VHW393233 VRQ393232:VRS393233 WBM393232:WBO393233 WLI393232:WLK393233 WVE393232:WVG393233 IS458768:IU458769 SO458768:SQ458769 ACK458768:ACM458769 AMG458768:AMI458769 AWC458768:AWE458769 BFY458768:BGA458769 BPU458768:BPW458769 BZQ458768:BZS458769 CJM458768:CJO458769 CTI458768:CTK458769 DDE458768:DDG458769 DNA458768:DNC458769 DWW458768:DWY458769 EGS458768:EGU458769 EQO458768:EQQ458769 FAK458768:FAM458769 FKG458768:FKI458769 FUC458768:FUE458769 GDY458768:GEA458769 GNU458768:GNW458769 GXQ458768:GXS458769 HHM458768:HHO458769 HRI458768:HRK458769 IBE458768:IBG458769 ILA458768:ILC458769 IUW458768:IUY458769 JES458768:JEU458769 JOO458768:JOQ458769 JYK458768:JYM458769 KIG458768:KII458769 KSC458768:KSE458769 LBY458768:LCA458769 LLU458768:LLW458769 LVQ458768:LVS458769 MFM458768:MFO458769 MPI458768:MPK458769 MZE458768:MZG458769 NJA458768:NJC458769 NSW458768:NSY458769 OCS458768:OCU458769 OMO458768:OMQ458769 OWK458768:OWM458769 PGG458768:PGI458769 PQC458768:PQE458769 PZY458768:QAA458769 QJU458768:QJW458769 QTQ458768:QTS458769 RDM458768:RDO458769 RNI458768:RNK458769 RXE458768:RXG458769 SHA458768:SHC458769 SQW458768:SQY458769 TAS458768:TAU458769 TKO458768:TKQ458769 TUK458768:TUM458769 UEG458768:UEI458769 UOC458768:UOE458769 UXY458768:UYA458769 VHU458768:VHW458769 VRQ458768:VRS458769 WBM458768:WBO458769 WLI458768:WLK458769 WVE458768:WVG458769 IS524304:IU524305 SO524304:SQ524305 ACK524304:ACM524305 AMG524304:AMI524305 AWC524304:AWE524305 BFY524304:BGA524305 BPU524304:BPW524305 BZQ524304:BZS524305 CJM524304:CJO524305 CTI524304:CTK524305 DDE524304:DDG524305 DNA524304:DNC524305 DWW524304:DWY524305 EGS524304:EGU524305 EQO524304:EQQ524305 FAK524304:FAM524305 FKG524304:FKI524305 FUC524304:FUE524305 GDY524304:GEA524305 GNU524304:GNW524305 GXQ524304:GXS524305 HHM524304:HHO524305 HRI524304:HRK524305 IBE524304:IBG524305 ILA524304:ILC524305 IUW524304:IUY524305 JES524304:JEU524305 JOO524304:JOQ524305 JYK524304:JYM524305 KIG524304:KII524305 KSC524304:KSE524305 LBY524304:LCA524305 LLU524304:LLW524305 LVQ524304:LVS524305 MFM524304:MFO524305 MPI524304:MPK524305 MZE524304:MZG524305 NJA524304:NJC524305 NSW524304:NSY524305 OCS524304:OCU524305 OMO524304:OMQ524305 OWK524304:OWM524305 PGG524304:PGI524305 PQC524304:PQE524305 PZY524304:QAA524305 QJU524304:QJW524305 QTQ524304:QTS524305 RDM524304:RDO524305 RNI524304:RNK524305 RXE524304:RXG524305 SHA524304:SHC524305 SQW524304:SQY524305 TAS524304:TAU524305 TKO524304:TKQ524305 TUK524304:TUM524305 UEG524304:UEI524305 UOC524304:UOE524305 UXY524304:UYA524305 VHU524304:VHW524305 VRQ524304:VRS524305 WBM524304:WBO524305 WLI524304:WLK524305 WVE524304:WVG524305 IS589840:IU589841 SO589840:SQ589841 ACK589840:ACM589841 AMG589840:AMI589841 AWC589840:AWE589841 BFY589840:BGA589841 BPU589840:BPW589841 BZQ589840:BZS589841 CJM589840:CJO589841 CTI589840:CTK589841 DDE589840:DDG589841 DNA589840:DNC589841 DWW589840:DWY589841 EGS589840:EGU589841 EQO589840:EQQ589841 FAK589840:FAM589841 FKG589840:FKI589841 FUC589840:FUE589841 GDY589840:GEA589841 GNU589840:GNW589841 GXQ589840:GXS589841 HHM589840:HHO589841 HRI589840:HRK589841 IBE589840:IBG589841 ILA589840:ILC589841 IUW589840:IUY589841 JES589840:JEU589841 JOO589840:JOQ589841 JYK589840:JYM589841 KIG589840:KII589841 KSC589840:KSE589841 LBY589840:LCA589841 LLU589840:LLW589841 LVQ589840:LVS589841 MFM589840:MFO589841 MPI589840:MPK589841 MZE589840:MZG589841 NJA589840:NJC589841 NSW589840:NSY589841 OCS589840:OCU589841 OMO589840:OMQ589841 OWK589840:OWM589841 PGG589840:PGI589841 PQC589840:PQE589841 PZY589840:QAA589841 QJU589840:QJW589841 QTQ589840:QTS589841 RDM589840:RDO589841 RNI589840:RNK589841 RXE589840:RXG589841 SHA589840:SHC589841 SQW589840:SQY589841 TAS589840:TAU589841 TKO589840:TKQ589841 TUK589840:TUM589841 UEG589840:UEI589841 UOC589840:UOE589841 UXY589840:UYA589841 VHU589840:VHW589841 VRQ589840:VRS589841 WBM589840:WBO589841 WLI589840:WLK589841 WVE589840:WVG589841 IS655376:IU655377 SO655376:SQ655377 ACK655376:ACM655377 AMG655376:AMI655377 AWC655376:AWE655377 BFY655376:BGA655377 BPU655376:BPW655377 BZQ655376:BZS655377 CJM655376:CJO655377 CTI655376:CTK655377 DDE655376:DDG655377 DNA655376:DNC655377 DWW655376:DWY655377 EGS655376:EGU655377 EQO655376:EQQ655377 FAK655376:FAM655377 FKG655376:FKI655377 FUC655376:FUE655377 GDY655376:GEA655377 GNU655376:GNW655377 GXQ655376:GXS655377 HHM655376:HHO655377 HRI655376:HRK655377 IBE655376:IBG655377 ILA655376:ILC655377 IUW655376:IUY655377 JES655376:JEU655377 JOO655376:JOQ655377 JYK655376:JYM655377 KIG655376:KII655377 KSC655376:KSE655377 LBY655376:LCA655377 LLU655376:LLW655377 LVQ655376:LVS655377 MFM655376:MFO655377 MPI655376:MPK655377 MZE655376:MZG655377 NJA655376:NJC655377 NSW655376:NSY655377 OCS655376:OCU655377 OMO655376:OMQ655377 OWK655376:OWM655377 PGG655376:PGI655377 PQC655376:PQE655377 PZY655376:QAA655377 QJU655376:QJW655377 QTQ655376:QTS655377 RDM655376:RDO655377 RNI655376:RNK655377 RXE655376:RXG655377 SHA655376:SHC655377 SQW655376:SQY655377 TAS655376:TAU655377 TKO655376:TKQ655377 TUK655376:TUM655377 UEG655376:UEI655377 UOC655376:UOE655377 UXY655376:UYA655377 VHU655376:VHW655377 VRQ655376:VRS655377 WBM655376:WBO655377 WLI655376:WLK655377 WVE655376:WVG655377 IS720912:IU720913 SO720912:SQ720913 ACK720912:ACM720913 AMG720912:AMI720913 AWC720912:AWE720913 BFY720912:BGA720913 BPU720912:BPW720913 BZQ720912:BZS720913 CJM720912:CJO720913 CTI720912:CTK720913 DDE720912:DDG720913 DNA720912:DNC720913 DWW720912:DWY720913 EGS720912:EGU720913 EQO720912:EQQ720913 FAK720912:FAM720913 FKG720912:FKI720913 FUC720912:FUE720913 GDY720912:GEA720913 GNU720912:GNW720913 GXQ720912:GXS720913 HHM720912:HHO720913 HRI720912:HRK720913 IBE720912:IBG720913 ILA720912:ILC720913 IUW720912:IUY720913 JES720912:JEU720913 JOO720912:JOQ720913 JYK720912:JYM720913 KIG720912:KII720913 KSC720912:KSE720913 LBY720912:LCA720913 LLU720912:LLW720913 LVQ720912:LVS720913 MFM720912:MFO720913 MPI720912:MPK720913 MZE720912:MZG720913 NJA720912:NJC720913 NSW720912:NSY720913 OCS720912:OCU720913 OMO720912:OMQ720913 OWK720912:OWM720913 PGG720912:PGI720913 PQC720912:PQE720913 PZY720912:QAA720913 QJU720912:QJW720913 QTQ720912:QTS720913 RDM720912:RDO720913 RNI720912:RNK720913 RXE720912:RXG720913 SHA720912:SHC720913 SQW720912:SQY720913 TAS720912:TAU720913 TKO720912:TKQ720913 TUK720912:TUM720913 UEG720912:UEI720913 UOC720912:UOE720913 UXY720912:UYA720913 VHU720912:VHW720913 VRQ720912:VRS720913 WBM720912:WBO720913 WLI720912:WLK720913 WVE720912:WVG720913 IS786448:IU786449 SO786448:SQ786449 ACK786448:ACM786449 AMG786448:AMI786449 AWC786448:AWE786449 BFY786448:BGA786449 BPU786448:BPW786449 BZQ786448:BZS786449 CJM786448:CJO786449 CTI786448:CTK786449 DDE786448:DDG786449 DNA786448:DNC786449 DWW786448:DWY786449 EGS786448:EGU786449 EQO786448:EQQ786449 FAK786448:FAM786449 FKG786448:FKI786449 FUC786448:FUE786449 GDY786448:GEA786449 GNU786448:GNW786449 GXQ786448:GXS786449 HHM786448:HHO786449 HRI786448:HRK786449 IBE786448:IBG786449 ILA786448:ILC786449 IUW786448:IUY786449 JES786448:JEU786449 JOO786448:JOQ786449 JYK786448:JYM786449 KIG786448:KII786449 KSC786448:KSE786449 LBY786448:LCA786449 LLU786448:LLW786449 LVQ786448:LVS786449 MFM786448:MFO786449 MPI786448:MPK786449 MZE786448:MZG786449 NJA786448:NJC786449 NSW786448:NSY786449 OCS786448:OCU786449 OMO786448:OMQ786449 OWK786448:OWM786449 PGG786448:PGI786449 PQC786448:PQE786449 PZY786448:QAA786449 QJU786448:QJW786449 QTQ786448:QTS786449 RDM786448:RDO786449 RNI786448:RNK786449 RXE786448:RXG786449 SHA786448:SHC786449 SQW786448:SQY786449 TAS786448:TAU786449 TKO786448:TKQ786449 TUK786448:TUM786449 UEG786448:UEI786449 UOC786448:UOE786449 UXY786448:UYA786449 VHU786448:VHW786449 VRQ786448:VRS786449 WBM786448:WBO786449 WLI786448:WLK786449 WVE786448:WVG786449 IS851984:IU851985 SO851984:SQ851985 ACK851984:ACM851985 AMG851984:AMI851985 AWC851984:AWE851985 BFY851984:BGA851985 BPU851984:BPW851985 BZQ851984:BZS851985 CJM851984:CJO851985 CTI851984:CTK851985 DDE851984:DDG851985 DNA851984:DNC851985 DWW851984:DWY851985 EGS851984:EGU851985 EQO851984:EQQ851985 FAK851984:FAM851985 FKG851984:FKI851985 FUC851984:FUE851985 GDY851984:GEA851985 GNU851984:GNW851985 GXQ851984:GXS851985 HHM851984:HHO851985 HRI851984:HRK851985 IBE851984:IBG851985 ILA851984:ILC851985 IUW851984:IUY851985 JES851984:JEU851985 JOO851984:JOQ851985 JYK851984:JYM851985 KIG851984:KII851985 KSC851984:KSE851985 LBY851984:LCA851985 LLU851984:LLW851985 LVQ851984:LVS851985 MFM851984:MFO851985 MPI851984:MPK851985 MZE851984:MZG851985 NJA851984:NJC851985 NSW851984:NSY851985 OCS851984:OCU851985 OMO851984:OMQ851985 OWK851984:OWM851985 PGG851984:PGI851985 PQC851984:PQE851985 PZY851984:QAA851985 QJU851984:QJW851985 QTQ851984:QTS851985 RDM851984:RDO851985 RNI851984:RNK851985 RXE851984:RXG851985 SHA851984:SHC851985 SQW851984:SQY851985 TAS851984:TAU851985 TKO851984:TKQ851985 TUK851984:TUM851985 UEG851984:UEI851985 UOC851984:UOE851985 UXY851984:UYA851985 VHU851984:VHW851985 VRQ851984:VRS851985 WBM851984:WBO851985 WLI851984:WLK851985 WVE851984:WVG851985 IS917520:IU917521 SO917520:SQ917521 ACK917520:ACM917521 AMG917520:AMI917521 AWC917520:AWE917521 BFY917520:BGA917521 BPU917520:BPW917521 BZQ917520:BZS917521 CJM917520:CJO917521 CTI917520:CTK917521 DDE917520:DDG917521 DNA917520:DNC917521 DWW917520:DWY917521 EGS917520:EGU917521 EQO917520:EQQ917521 FAK917520:FAM917521 FKG917520:FKI917521 FUC917520:FUE917521 GDY917520:GEA917521 GNU917520:GNW917521 GXQ917520:GXS917521 HHM917520:HHO917521 HRI917520:HRK917521 IBE917520:IBG917521 ILA917520:ILC917521 IUW917520:IUY917521 JES917520:JEU917521 JOO917520:JOQ917521 JYK917520:JYM917521 KIG917520:KII917521 KSC917520:KSE917521 LBY917520:LCA917521 LLU917520:LLW917521 LVQ917520:LVS917521 MFM917520:MFO917521 MPI917520:MPK917521 MZE917520:MZG917521 NJA917520:NJC917521 NSW917520:NSY917521 OCS917520:OCU917521 OMO917520:OMQ917521 OWK917520:OWM917521 PGG917520:PGI917521 PQC917520:PQE917521 PZY917520:QAA917521 QJU917520:QJW917521 QTQ917520:QTS917521 RDM917520:RDO917521 RNI917520:RNK917521 RXE917520:RXG917521 SHA917520:SHC917521 SQW917520:SQY917521 TAS917520:TAU917521 TKO917520:TKQ917521 TUK917520:TUM917521 UEG917520:UEI917521 UOC917520:UOE917521 UXY917520:UYA917521 VHU917520:VHW917521 VRQ917520:VRS917521 WBM917520:WBO917521 WLI917520:WLK917521 WVE917520:WVG917521 IS983056:IU983057 SO983056:SQ983057 ACK983056:ACM983057 AMG983056:AMI983057 AWC983056:AWE983057 BFY983056:BGA983057 BPU983056:BPW983057 BZQ983056:BZS983057 CJM983056:CJO983057 CTI983056:CTK983057 DDE983056:DDG983057 DNA983056:DNC983057 DWW983056:DWY983057 EGS983056:EGU983057 EQO983056:EQQ983057 FAK983056:FAM983057 FKG983056:FKI983057 FUC983056:FUE983057 GDY983056:GEA983057 GNU983056:GNW983057 GXQ983056:GXS983057 HHM983056:HHO983057 HRI983056:HRK983057 IBE983056:IBG983057 ILA983056:ILC983057 IUW983056:IUY983057 JES983056:JEU983057 JOO983056:JOQ983057 JYK983056:JYM983057 KIG983056:KII983057 KSC983056:KSE983057 LBY983056:LCA983057 LLU983056:LLW983057 LVQ983056:LVS983057 MFM983056:MFO983057 MPI983056:MPK983057 MZE983056:MZG983057 NJA983056:NJC983057 NSW983056:NSY983057 OCS983056:OCU983057 OMO983056:OMQ983057 OWK983056:OWM983057 PGG983056:PGI983057 PQC983056:PQE983057 PZY983056:QAA983057 QJU983056:QJW983057 QTQ983056:QTS983057 RDM983056:RDO983057 RNI983056:RNK983057 RXE983056:RXG983057 SHA983056:SHC983057 SQW983056:SQY983057 TAS983056:TAU983057 TKO983056:TKQ983057 TUK983056:TUM983057 UEG983056:UEI983057 UOC983056:UOE983057 UXY983056:UYA983057 VHU983056:VHW983057 VRQ983056:VRS983057 WBM983056:WBO983057 WLI983056:WLK983057 WVE983056:WVG983057 IS65557:IU65557 SO65557:SQ65557 ACK65557:ACM65557 AMG65557:AMI65557 AWC65557:AWE65557 BFY65557:BGA65557 BPU65557:BPW65557 BZQ65557:BZS65557 CJM65557:CJO65557 CTI65557:CTK65557 DDE65557:DDG65557 DNA65557:DNC65557 DWW65557:DWY65557 EGS65557:EGU65557 EQO65557:EQQ65557 FAK65557:FAM65557 FKG65557:FKI65557 FUC65557:FUE65557 GDY65557:GEA65557 GNU65557:GNW65557 GXQ65557:GXS65557 HHM65557:HHO65557 HRI65557:HRK65557 IBE65557:IBG65557 ILA65557:ILC65557 IUW65557:IUY65557 JES65557:JEU65557 JOO65557:JOQ65557 JYK65557:JYM65557 KIG65557:KII65557 KSC65557:KSE65557 LBY65557:LCA65557 LLU65557:LLW65557 LVQ65557:LVS65557 MFM65557:MFO65557 MPI65557:MPK65557 MZE65557:MZG65557 NJA65557:NJC65557 NSW65557:NSY65557 OCS65557:OCU65557 OMO65557:OMQ65557 OWK65557:OWM65557 PGG65557:PGI65557 PQC65557:PQE65557 PZY65557:QAA65557 QJU65557:QJW65557 QTQ65557:QTS65557 RDM65557:RDO65557 RNI65557:RNK65557 RXE65557:RXG65557 SHA65557:SHC65557 SQW65557:SQY65557 TAS65557:TAU65557 TKO65557:TKQ65557 TUK65557:TUM65557 UEG65557:UEI65557 UOC65557:UOE65557 UXY65557:UYA65557 VHU65557:VHW65557 VRQ65557:VRS65557 WBM65557:WBO65557 WLI65557:WLK65557 WVE65557:WVG65557 IS131093:IU131093 SO131093:SQ131093 ACK131093:ACM131093 AMG131093:AMI131093 AWC131093:AWE131093 BFY131093:BGA131093 BPU131093:BPW131093 BZQ131093:BZS131093 CJM131093:CJO131093 CTI131093:CTK131093 DDE131093:DDG131093 DNA131093:DNC131093 DWW131093:DWY131093 EGS131093:EGU131093 EQO131093:EQQ131093 FAK131093:FAM131093 FKG131093:FKI131093 FUC131093:FUE131093 GDY131093:GEA131093 GNU131093:GNW131093 GXQ131093:GXS131093 HHM131093:HHO131093 HRI131093:HRK131093 IBE131093:IBG131093 ILA131093:ILC131093 IUW131093:IUY131093 JES131093:JEU131093 JOO131093:JOQ131093 JYK131093:JYM131093 KIG131093:KII131093 KSC131093:KSE131093 LBY131093:LCA131093 LLU131093:LLW131093 LVQ131093:LVS131093 MFM131093:MFO131093 MPI131093:MPK131093 MZE131093:MZG131093 NJA131093:NJC131093 NSW131093:NSY131093 OCS131093:OCU131093 OMO131093:OMQ131093 OWK131093:OWM131093 PGG131093:PGI131093 PQC131093:PQE131093 PZY131093:QAA131093 QJU131093:QJW131093 QTQ131093:QTS131093 RDM131093:RDO131093 RNI131093:RNK131093 RXE131093:RXG131093 SHA131093:SHC131093 SQW131093:SQY131093 TAS131093:TAU131093 TKO131093:TKQ131093 TUK131093:TUM131093 UEG131093:UEI131093 UOC131093:UOE131093 UXY131093:UYA131093 VHU131093:VHW131093 VRQ131093:VRS131093 WBM131093:WBO131093 WLI131093:WLK131093 WVE131093:WVG131093 IS196629:IU196629 SO196629:SQ196629 ACK196629:ACM196629 AMG196629:AMI196629 AWC196629:AWE196629 BFY196629:BGA196629 BPU196629:BPW196629 BZQ196629:BZS196629 CJM196629:CJO196629 CTI196629:CTK196629 DDE196629:DDG196629 DNA196629:DNC196629 DWW196629:DWY196629 EGS196629:EGU196629 EQO196629:EQQ196629 FAK196629:FAM196629 FKG196629:FKI196629 FUC196629:FUE196629 GDY196629:GEA196629 GNU196629:GNW196629 GXQ196629:GXS196629 HHM196629:HHO196629 HRI196629:HRK196629 IBE196629:IBG196629 ILA196629:ILC196629 IUW196629:IUY196629 JES196629:JEU196629 JOO196629:JOQ196629 JYK196629:JYM196629 KIG196629:KII196629 KSC196629:KSE196629 LBY196629:LCA196629 LLU196629:LLW196629 LVQ196629:LVS196629 MFM196629:MFO196629 MPI196629:MPK196629 MZE196629:MZG196629 NJA196629:NJC196629 NSW196629:NSY196629 OCS196629:OCU196629 OMO196629:OMQ196629 OWK196629:OWM196629 PGG196629:PGI196629 PQC196629:PQE196629 PZY196629:QAA196629 QJU196629:QJW196629 QTQ196629:QTS196629 RDM196629:RDO196629 RNI196629:RNK196629 RXE196629:RXG196629 SHA196629:SHC196629 SQW196629:SQY196629 TAS196629:TAU196629 TKO196629:TKQ196629 TUK196629:TUM196629 UEG196629:UEI196629 UOC196629:UOE196629 UXY196629:UYA196629 VHU196629:VHW196629 VRQ196629:VRS196629 WBM196629:WBO196629 WLI196629:WLK196629 WVE196629:WVG196629 IS262165:IU262165 SO262165:SQ262165 ACK262165:ACM262165 AMG262165:AMI262165 AWC262165:AWE262165 BFY262165:BGA262165 BPU262165:BPW262165 BZQ262165:BZS262165 CJM262165:CJO262165 CTI262165:CTK262165 DDE262165:DDG262165 DNA262165:DNC262165 DWW262165:DWY262165 EGS262165:EGU262165 EQO262165:EQQ262165 FAK262165:FAM262165 FKG262165:FKI262165 FUC262165:FUE262165 GDY262165:GEA262165 GNU262165:GNW262165 GXQ262165:GXS262165 HHM262165:HHO262165 HRI262165:HRK262165 IBE262165:IBG262165 ILA262165:ILC262165 IUW262165:IUY262165 JES262165:JEU262165 JOO262165:JOQ262165 JYK262165:JYM262165 KIG262165:KII262165 KSC262165:KSE262165 LBY262165:LCA262165 LLU262165:LLW262165 LVQ262165:LVS262165 MFM262165:MFO262165 MPI262165:MPK262165 MZE262165:MZG262165 NJA262165:NJC262165 NSW262165:NSY262165 OCS262165:OCU262165 OMO262165:OMQ262165 OWK262165:OWM262165 PGG262165:PGI262165 PQC262165:PQE262165 PZY262165:QAA262165 QJU262165:QJW262165 QTQ262165:QTS262165 RDM262165:RDO262165 RNI262165:RNK262165 RXE262165:RXG262165 SHA262165:SHC262165 SQW262165:SQY262165 TAS262165:TAU262165 TKO262165:TKQ262165 TUK262165:TUM262165 UEG262165:UEI262165 UOC262165:UOE262165 UXY262165:UYA262165 VHU262165:VHW262165 VRQ262165:VRS262165 WBM262165:WBO262165 WLI262165:WLK262165 WVE262165:WVG262165 IS327701:IU327701 SO327701:SQ327701 ACK327701:ACM327701 AMG327701:AMI327701 AWC327701:AWE327701 BFY327701:BGA327701 BPU327701:BPW327701 BZQ327701:BZS327701 CJM327701:CJO327701 CTI327701:CTK327701 DDE327701:DDG327701 DNA327701:DNC327701 DWW327701:DWY327701 EGS327701:EGU327701 EQO327701:EQQ327701 FAK327701:FAM327701 FKG327701:FKI327701 FUC327701:FUE327701 GDY327701:GEA327701 GNU327701:GNW327701 GXQ327701:GXS327701 HHM327701:HHO327701 HRI327701:HRK327701 IBE327701:IBG327701 ILA327701:ILC327701 IUW327701:IUY327701 JES327701:JEU327701 JOO327701:JOQ327701 JYK327701:JYM327701 KIG327701:KII327701 KSC327701:KSE327701 LBY327701:LCA327701 LLU327701:LLW327701 LVQ327701:LVS327701 MFM327701:MFO327701 MPI327701:MPK327701 MZE327701:MZG327701 NJA327701:NJC327701 NSW327701:NSY327701 OCS327701:OCU327701 OMO327701:OMQ327701 OWK327701:OWM327701 PGG327701:PGI327701 PQC327701:PQE327701 PZY327701:QAA327701 QJU327701:QJW327701 QTQ327701:QTS327701 RDM327701:RDO327701 RNI327701:RNK327701 RXE327701:RXG327701 SHA327701:SHC327701 SQW327701:SQY327701 TAS327701:TAU327701 TKO327701:TKQ327701 TUK327701:TUM327701 UEG327701:UEI327701 UOC327701:UOE327701 UXY327701:UYA327701 VHU327701:VHW327701 VRQ327701:VRS327701 WBM327701:WBO327701 WLI327701:WLK327701 WVE327701:WVG327701 IS393237:IU393237 SO393237:SQ393237 ACK393237:ACM393237 AMG393237:AMI393237 AWC393237:AWE393237 BFY393237:BGA393237 BPU393237:BPW393237 BZQ393237:BZS393237 CJM393237:CJO393237 CTI393237:CTK393237 DDE393237:DDG393237 DNA393237:DNC393237 DWW393237:DWY393237 EGS393237:EGU393237 EQO393237:EQQ393237 FAK393237:FAM393237 FKG393237:FKI393237 FUC393237:FUE393237 GDY393237:GEA393237 GNU393237:GNW393237 GXQ393237:GXS393237 HHM393237:HHO393237 HRI393237:HRK393237 IBE393237:IBG393237 ILA393237:ILC393237 IUW393237:IUY393237 JES393237:JEU393237 JOO393237:JOQ393237 JYK393237:JYM393237 KIG393237:KII393237 KSC393237:KSE393237 LBY393237:LCA393237 LLU393237:LLW393237 LVQ393237:LVS393237 MFM393237:MFO393237 MPI393237:MPK393237 MZE393237:MZG393237 NJA393237:NJC393237 NSW393237:NSY393237 OCS393237:OCU393237 OMO393237:OMQ393237 OWK393237:OWM393237 PGG393237:PGI393237 PQC393237:PQE393237 PZY393237:QAA393237 QJU393237:QJW393237 QTQ393237:QTS393237 RDM393237:RDO393237 RNI393237:RNK393237 RXE393237:RXG393237 SHA393237:SHC393237 SQW393237:SQY393237 TAS393237:TAU393237 TKO393237:TKQ393237 TUK393237:TUM393237 UEG393237:UEI393237 UOC393237:UOE393237 UXY393237:UYA393237 VHU393237:VHW393237 VRQ393237:VRS393237 WBM393237:WBO393237 WLI393237:WLK393237 WVE393237:WVG393237 IS458773:IU458773 SO458773:SQ458773 ACK458773:ACM458773 AMG458773:AMI458773 AWC458773:AWE458773 BFY458773:BGA458773 BPU458773:BPW458773 BZQ458773:BZS458773 CJM458773:CJO458773 CTI458773:CTK458773 DDE458773:DDG458773 DNA458773:DNC458773 DWW458773:DWY458773 EGS458773:EGU458773 EQO458773:EQQ458773 FAK458773:FAM458773 FKG458773:FKI458773 FUC458773:FUE458773 GDY458773:GEA458773 GNU458773:GNW458773 GXQ458773:GXS458773 HHM458773:HHO458773 HRI458773:HRK458773 IBE458773:IBG458773 ILA458773:ILC458773 IUW458773:IUY458773 JES458773:JEU458773 JOO458773:JOQ458773 JYK458773:JYM458773 KIG458773:KII458773 KSC458773:KSE458773 LBY458773:LCA458773 LLU458773:LLW458773 LVQ458773:LVS458773 MFM458773:MFO458773 MPI458773:MPK458773 MZE458773:MZG458773 NJA458773:NJC458773 NSW458773:NSY458773 OCS458773:OCU458773 OMO458773:OMQ458773 OWK458773:OWM458773 PGG458773:PGI458773 PQC458773:PQE458773 PZY458773:QAA458773 QJU458773:QJW458773 QTQ458773:QTS458773 RDM458773:RDO458773 RNI458773:RNK458773 RXE458773:RXG458773 SHA458773:SHC458773 SQW458773:SQY458773 TAS458773:TAU458773 TKO458773:TKQ458773 TUK458773:TUM458773 UEG458773:UEI458773 UOC458773:UOE458773 UXY458773:UYA458773 VHU458773:VHW458773 VRQ458773:VRS458773 WBM458773:WBO458773 WLI458773:WLK458773 WVE458773:WVG458773 IS524309:IU524309 SO524309:SQ524309 ACK524309:ACM524309 AMG524309:AMI524309 AWC524309:AWE524309 BFY524309:BGA524309 BPU524309:BPW524309 BZQ524309:BZS524309 CJM524309:CJO524309 CTI524309:CTK524309 DDE524309:DDG524309 DNA524309:DNC524309 DWW524309:DWY524309 EGS524309:EGU524309 EQO524309:EQQ524309 FAK524309:FAM524309 FKG524309:FKI524309 FUC524309:FUE524309 GDY524309:GEA524309 GNU524309:GNW524309 GXQ524309:GXS524309 HHM524309:HHO524309 HRI524309:HRK524309 IBE524309:IBG524309 ILA524309:ILC524309 IUW524309:IUY524309 JES524309:JEU524309 JOO524309:JOQ524309 JYK524309:JYM524309 KIG524309:KII524309 KSC524309:KSE524309 LBY524309:LCA524309 LLU524309:LLW524309 LVQ524309:LVS524309 MFM524309:MFO524309 MPI524309:MPK524309 MZE524309:MZG524309 NJA524309:NJC524309 NSW524309:NSY524309 OCS524309:OCU524309 OMO524309:OMQ524309 OWK524309:OWM524309 PGG524309:PGI524309 PQC524309:PQE524309 PZY524309:QAA524309 QJU524309:QJW524309 QTQ524309:QTS524309 RDM524309:RDO524309 RNI524309:RNK524309 RXE524309:RXG524309 SHA524309:SHC524309 SQW524309:SQY524309 TAS524309:TAU524309 TKO524309:TKQ524309 TUK524309:TUM524309 UEG524309:UEI524309 UOC524309:UOE524309 UXY524309:UYA524309 VHU524309:VHW524309 VRQ524309:VRS524309 WBM524309:WBO524309 WLI524309:WLK524309 WVE524309:WVG524309 IS589845:IU589845 SO589845:SQ589845 ACK589845:ACM589845 AMG589845:AMI589845 AWC589845:AWE589845 BFY589845:BGA589845 BPU589845:BPW589845 BZQ589845:BZS589845 CJM589845:CJO589845 CTI589845:CTK589845 DDE589845:DDG589845 DNA589845:DNC589845 DWW589845:DWY589845 EGS589845:EGU589845 EQO589845:EQQ589845 FAK589845:FAM589845 FKG589845:FKI589845 FUC589845:FUE589845 GDY589845:GEA589845 GNU589845:GNW589845 GXQ589845:GXS589845 HHM589845:HHO589845 HRI589845:HRK589845 IBE589845:IBG589845 ILA589845:ILC589845 IUW589845:IUY589845 JES589845:JEU589845 JOO589845:JOQ589845 JYK589845:JYM589845 KIG589845:KII589845 KSC589845:KSE589845 LBY589845:LCA589845 LLU589845:LLW589845 LVQ589845:LVS589845 MFM589845:MFO589845 MPI589845:MPK589845 MZE589845:MZG589845 NJA589845:NJC589845 NSW589845:NSY589845 OCS589845:OCU589845 OMO589845:OMQ589845 OWK589845:OWM589845 PGG589845:PGI589845 PQC589845:PQE589845 PZY589845:QAA589845 QJU589845:QJW589845 QTQ589845:QTS589845 RDM589845:RDO589845 RNI589845:RNK589845 RXE589845:RXG589845 SHA589845:SHC589845 SQW589845:SQY589845 TAS589845:TAU589845 TKO589845:TKQ589845 TUK589845:TUM589845 UEG589845:UEI589845 UOC589845:UOE589845 UXY589845:UYA589845 VHU589845:VHW589845 VRQ589845:VRS589845 WBM589845:WBO589845 WLI589845:WLK589845 WVE589845:WVG589845 IS655381:IU655381 SO655381:SQ655381 ACK655381:ACM655381 AMG655381:AMI655381 AWC655381:AWE655381 BFY655381:BGA655381 BPU655381:BPW655381 BZQ655381:BZS655381 CJM655381:CJO655381 CTI655381:CTK655381 DDE655381:DDG655381 DNA655381:DNC655381 DWW655381:DWY655381 EGS655381:EGU655381 EQO655381:EQQ655381 FAK655381:FAM655381 FKG655381:FKI655381 FUC655381:FUE655381 GDY655381:GEA655381 GNU655381:GNW655381 GXQ655381:GXS655381 HHM655381:HHO655381 HRI655381:HRK655381 IBE655381:IBG655381 ILA655381:ILC655381 IUW655381:IUY655381 JES655381:JEU655381 JOO655381:JOQ655381 JYK655381:JYM655381 KIG655381:KII655381 KSC655381:KSE655381 LBY655381:LCA655381 LLU655381:LLW655381 LVQ655381:LVS655381 MFM655381:MFO655381 MPI655381:MPK655381 MZE655381:MZG655381 NJA655381:NJC655381 NSW655381:NSY655381 OCS655381:OCU655381 OMO655381:OMQ655381 OWK655381:OWM655381 PGG655381:PGI655381 PQC655381:PQE655381 PZY655381:QAA655381 QJU655381:QJW655381 QTQ655381:QTS655381 RDM655381:RDO655381 RNI655381:RNK655381 RXE655381:RXG655381 SHA655381:SHC655381 SQW655381:SQY655381 TAS655381:TAU655381 TKO655381:TKQ655381 TUK655381:TUM655381 UEG655381:UEI655381 UOC655381:UOE655381 UXY655381:UYA655381 VHU655381:VHW655381 VRQ655381:VRS655381 WBM655381:WBO655381 WLI655381:WLK655381 WVE655381:WVG655381 IS720917:IU720917 SO720917:SQ720917 ACK720917:ACM720917 AMG720917:AMI720917 AWC720917:AWE720917 BFY720917:BGA720917 BPU720917:BPW720917 BZQ720917:BZS720917 CJM720917:CJO720917 CTI720917:CTK720917 DDE720917:DDG720917 DNA720917:DNC720917 DWW720917:DWY720917 EGS720917:EGU720917 EQO720917:EQQ720917 FAK720917:FAM720917 FKG720917:FKI720917 FUC720917:FUE720917 GDY720917:GEA720917 GNU720917:GNW720917 GXQ720917:GXS720917 HHM720917:HHO720917 HRI720917:HRK720917 IBE720917:IBG720917 ILA720917:ILC720917 IUW720917:IUY720917 JES720917:JEU720917 JOO720917:JOQ720917 JYK720917:JYM720917 KIG720917:KII720917 KSC720917:KSE720917 LBY720917:LCA720917 LLU720917:LLW720917 LVQ720917:LVS720917 MFM720917:MFO720917 MPI720917:MPK720917 MZE720917:MZG720917 NJA720917:NJC720917 NSW720917:NSY720917 OCS720917:OCU720917 OMO720917:OMQ720917 OWK720917:OWM720917 PGG720917:PGI720917 PQC720917:PQE720917 PZY720917:QAA720917 QJU720917:QJW720917 QTQ720917:QTS720917 RDM720917:RDO720917 RNI720917:RNK720917 RXE720917:RXG720917 SHA720917:SHC720917 SQW720917:SQY720917 TAS720917:TAU720917 TKO720917:TKQ720917 TUK720917:TUM720917 UEG720917:UEI720917 UOC720917:UOE720917 UXY720917:UYA720917 VHU720917:VHW720917 VRQ720917:VRS720917 WBM720917:WBO720917 WLI720917:WLK720917 WVE720917:WVG720917 IS786453:IU786453 SO786453:SQ786453 ACK786453:ACM786453 AMG786453:AMI786453 AWC786453:AWE786453 BFY786453:BGA786453 BPU786453:BPW786453 BZQ786453:BZS786453 CJM786453:CJO786453 CTI786453:CTK786453 DDE786453:DDG786453 DNA786453:DNC786453 DWW786453:DWY786453 EGS786453:EGU786453 EQO786453:EQQ786453 FAK786453:FAM786453 FKG786453:FKI786453 FUC786453:FUE786453 GDY786453:GEA786453 GNU786453:GNW786453 GXQ786453:GXS786453 HHM786453:HHO786453 HRI786453:HRK786453 IBE786453:IBG786453 ILA786453:ILC786453 IUW786453:IUY786453 JES786453:JEU786453 JOO786453:JOQ786453 JYK786453:JYM786453 KIG786453:KII786453 KSC786453:KSE786453 LBY786453:LCA786453 LLU786453:LLW786453 LVQ786453:LVS786453 MFM786453:MFO786453 MPI786453:MPK786453 MZE786453:MZG786453 NJA786453:NJC786453 NSW786453:NSY786453 OCS786453:OCU786453 OMO786453:OMQ786453 OWK786453:OWM786453 PGG786453:PGI786453 PQC786453:PQE786453 PZY786453:QAA786453 QJU786453:QJW786453 QTQ786453:QTS786453 RDM786453:RDO786453 RNI786453:RNK786453 RXE786453:RXG786453 SHA786453:SHC786453 SQW786453:SQY786453 TAS786453:TAU786453 TKO786453:TKQ786453 TUK786453:TUM786453 UEG786453:UEI786453 UOC786453:UOE786453 UXY786453:UYA786453 VHU786453:VHW786453 VRQ786453:VRS786453 WBM786453:WBO786453 WLI786453:WLK786453 WVE786453:WVG786453 IS851989:IU851989 SO851989:SQ851989 ACK851989:ACM851989 AMG851989:AMI851989 AWC851989:AWE851989 BFY851989:BGA851989 BPU851989:BPW851989 BZQ851989:BZS851989 CJM851989:CJO851989 CTI851989:CTK851989 DDE851989:DDG851989 DNA851989:DNC851989 DWW851989:DWY851989 EGS851989:EGU851989 EQO851989:EQQ851989 FAK851989:FAM851989 FKG851989:FKI851989 FUC851989:FUE851989 GDY851989:GEA851989 GNU851989:GNW851989 GXQ851989:GXS851989 HHM851989:HHO851989 HRI851989:HRK851989 IBE851989:IBG851989 ILA851989:ILC851989 IUW851989:IUY851989 JES851989:JEU851989 JOO851989:JOQ851989 JYK851989:JYM851989 KIG851989:KII851989 KSC851989:KSE851989 LBY851989:LCA851989 LLU851989:LLW851989 LVQ851989:LVS851989 MFM851989:MFO851989 MPI851989:MPK851989 MZE851989:MZG851989 NJA851989:NJC851989 NSW851989:NSY851989 OCS851989:OCU851989 OMO851989:OMQ851989 OWK851989:OWM851989 PGG851989:PGI851989 PQC851989:PQE851989 PZY851989:QAA851989 QJU851989:QJW851989 QTQ851989:QTS851989 RDM851989:RDO851989 RNI851989:RNK851989 RXE851989:RXG851989 SHA851989:SHC851989 SQW851989:SQY851989 TAS851989:TAU851989 TKO851989:TKQ851989 TUK851989:TUM851989 UEG851989:UEI851989 UOC851989:UOE851989 UXY851989:UYA851989 VHU851989:VHW851989 VRQ851989:VRS851989 WBM851989:WBO851989 WLI851989:WLK851989 WVE851989:WVG851989 IS917525:IU917525 SO917525:SQ917525 ACK917525:ACM917525 AMG917525:AMI917525 AWC917525:AWE917525 BFY917525:BGA917525 BPU917525:BPW917525 BZQ917525:BZS917525 CJM917525:CJO917525 CTI917525:CTK917525 DDE917525:DDG917525 DNA917525:DNC917525 DWW917525:DWY917525 EGS917525:EGU917525 EQO917525:EQQ917525 FAK917525:FAM917525 FKG917525:FKI917525 FUC917525:FUE917525 GDY917525:GEA917525 GNU917525:GNW917525 GXQ917525:GXS917525 HHM917525:HHO917525 HRI917525:HRK917525 IBE917525:IBG917525 ILA917525:ILC917525 IUW917525:IUY917525 JES917525:JEU917525 JOO917525:JOQ917525 JYK917525:JYM917525 KIG917525:KII917525 KSC917525:KSE917525 LBY917525:LCA917525 LLU917525:LLW917525 LVQ917525:LVS917525 MFM917525:MFO917525 MPI917525:MPK917525 MZE917525:MZG917525 NJA917525:NJC917525 NSW917525:NSY917525 OCS917525:OCU917525 OMO917525:OMQ917525 OWK917525:OWM917525 PGG917525:PGI917525 PQC917525:PQE917525 PZY917525:QAA917525 QJU917525:QJW917525 QTQ917525:QTS917525 RDM917525:RDO917525 RNI917525:RNK917525 RXE917525:RXG917525 SHA917525:SHC917525 SQW917525:SQY917525 TAS917525:TAU917525 TKO917525:TKQ917525 TUK917525:TUM917525 UEG917525:UEI917525 UOC917525:UOE917525 UXY917525:UYA917525 VHU917525:VHW917525 VRQ917525:VRS917525 WBM917525:WBO917525 WLI917525:WLK917525 WVE917525:WVG917525 IS983061:IU983061 SO983061:SQ983061 ACK983061:ACM983061 AMG983061:AMI983061 AWC983061:AWE983061 BFY983061:BGA983061 BPU983061:BPW983061 BZQ983061:BZS983061 CJM983061:CJO983061 CTI983061:CTK983061 DDE983061:DDG983061 DNA983061:DNC983061 DWW983061:DWY983061 EGS983061:EGU983061 EQO983061:EQQ983061 FAK983061:FAM983061 FKG983061:FKI983061 FUC983061:FUE983061 GDY983061:GEA983061 GNU983061:GNW983061 GXQ983061:GXS983061 HHM983061:HHO983061 HRI983061:HRK983061 IBE983061:IBG983061 ILA983061:ILC983061 IUW983061:IUY983061 JES983061:JEU983061 JOO983061:JOQ983061 JYK983061:JYM983061 KIG983061:KII983061 KSC983061:KSE983061 LBY983061:LCA983061 LLU983061:LLW983061 LVQ983061:LVS983061 MFM983061:MFO983061 MPI983061:MPK983061 MZE983061:MZG983061 NJA983061:NJC983061 NSW983061:NSY983061 OCS983061:OCU983061 OMO983061:OMQ983061 OWK983061:OWM983061 PGG983061:PGI983061 PQC983061:PQE983061 PZY983061:QAA983061 QJU983061:QJW983061 QTQ983061:QTS983061 RDM983061:RDO983061 RNI983061:RNK983061 RXE983061:RXG983061 SHA983061:SHC983061 SQW983061:SQY983061 TAS983061:TAU983061 TKO983061:TKQ983061 TUK983061:TUM983061 UEG983061:UEI983061 UOC983061:UOE983061 UXY983061:UYA983061 VHU983061:VHW983061 VRQ983061:VRS983061 WBM983061:WBO983061 WLI983061:WLK983061 WVE983061:WVG983061 IS65551 SO65551 ACK65551 AMG65551 AWC65551 BFY65551 BPU65551 BZQ65551 CJM65551 CTI65551 DDE65551 DNA65551 DWW65551 EGS65551 EQO65551 FAK65551 FKG65551 FUC65551 GDY65551 GNU65551 GXQ65551 HHM65551 HRI65551 IBE65551 ILA65551 IUW65551 JES65551 JOO65551 JYK65551 KIG65551 KSC65551 LBY65551 LLU65551 LVQ65551 MFM65551 MPI65551 MZE65551 NJA65551 NSW65551 OCS65551 OMO65551 OWK65551 PGG65551 PQC65551 PZY65551 QJU65551 QTQ65551 RDM65551 RNI65551 RXE65551 SHA65551 SQW65551 TAS65551 TKO65551 TUK65551 UEG65551 UOC65551 UXY65551 VHU65551 VRQ65551 WBM65551 WLI65551 WVE65551 IS131087 SO131087 ACK131087 AMG131087 AWC131087 BFY131087 BPU131087 BZQ131087 CJM131087 CTI131087 DDE131087 DNA131087 DWW131087 EGS131087 EQO131087 FAK131087 FKG131087 FUC131087 GDY131087 GNU131087 GXQ131087 HHM131087 HRI131087 IBE131087 ILA131087 IUW131087 JES131087 JOO131087 JYK131087 KIG131087 KSC131087 LBY131087 LLU131087 LVQ131087 MFM131087 MPI131087 MZE131087 NJA131087 NSW131087 OCS131087 OMO131087 OWK131087 PGG131087 PQC131087 PZY131087 QJU131087 QTQ131087 RDM131087 RNI131087 RXE131087 SHA131087 SQW131087 TAS131087 TKO131087 TUK131087 UEG131087 UOC131087 UXY131087 VHU131087 VRQ131087 WBM131087 WLI131087 WVE131087 IS196623 SO196623 ACK196623 AMG196623 AWC196623 BFY196623 BPU196623 BZQ196623 CJM196623 CTI196623 DDE196623 DNA196623 DWW196623 EGS196623 EQO196623 FAK196623 FKG196623 FUC196623 GDY196623 GNU196623 GXQ196623 HHM196623 HRI196623 IBE196623 ILA196623 IUW196623 JES196623 JOO196623 JYK196623 KIG196623 KSC196623 LBY196623 LLU196623 LVQ196623 MFM196623 MPI196623 MZE196623 NJA196623 NSW196623 OCS196623 OMO196623 OWK196623 PGG196623 PQC196623 PZY196623 QJU196623 QTQ196623 RDM196623 RNI196623 RXE196623 SHA196623 SQW196623 TAS196623 TKO196623 TUK196623 UEG196623 UOC196623 UXY196623 VHU196623 VRQ196623 WBM196623 WLI196623 WVE196623 IS262159 SO262159 ACK262159 AMG262159 AWC262159 BFY262159 BPU262159 BZQ262159 CJM262159 CTI262159 DDE262159 DNA262159 DWW262159 EGS262159 EQO262159 FAK262159 FKG262159 FUC262159 GDY262159 GNU262159 GXQ262159 HHM262159 HRI262159 IBE262159 ILA262159 IUW262159 JES262159 JOO262159 JYK262159 KIG262159 KSC262159 LBY262159 LLU262159 LVQ262159 MFM262159 MPI262159 MZE262159 NJA262159 NSW262159 OCS262159 OMO262159 OWK262159 PGG262159 PQC262159 PZY262159 QJU262159 QTQ262159 RDM262159 RNI262159 RXE262159 SHA262159 SQW262159 TAS262159 TKO262159 TUK262159 UEG262159 UOC262159 UXY262159 VHU262159 VRQ262159 WBM262159 WLI262159 WVE262159 IS327695 SO327695 ACK327695 AMG327695 AWC327695 BFY327695 BPU327695 BZQ327695 CJM327695 CTI327695 DDE327695 DNA327695 DWW327695 EGS327695 EQO327695 FAK327695 FKG327695 FUC327695 GDY327695 GNU327695 GXQ327695 HHM327695 HRI327695 IBE327695 ILA327695 IUW327695 JES327695 JOO327695 JYK327695 KIG327695 KSC327695 LBY327695 LLU327695 LVQ327695 MFM327695 MPI327695 MZE327695 NJA327695 NSW327695 OCS327695 OMO327695 OWK327695 PGG327695 PQC327695 PZY327695 QJU327695 QTQ327695 RDM327695 RNI327695 RXE327695 SHA327695 SQW327695 TAS327695 TKO327695 TUK327695 UEG327695 UOC327695 UXY327695 VHU327695 VRQ327695 WBM327695 WLI327695 WVE327695 IS393231 SO393231 ACK393231 AMG393231 AWC393231 BFY393231 BPU393231 BZQ393231 CJM393231 CTI393231 DDE393231 DNA393231 DWW393231 EGS393231 EQO393231 FAK393231 FKG393231 FUC393231 GDY393231 GNU393231 GXQ393231 HHM393231 HRI393231 IBE393231 ILA393231 IUW393231 JES393231 JOO393231 JYK393231 KIG393231 KSC393231 LBY393231 LLU393231 LVQ393231 MFM393231 MPI393231 MZE393231 NJA393231 NSW393231 OCS393231 OMO393231 OWK393231 PGG393231 PQC393231 PZY393231 QJU393231 QTQ393231 RDM393231 RNI393231 RXE393231 SHA393231 SQW393231 TAS393231 TKO393231 TUK393231 UEG393231 UOC393231 UXY393231 VHU393231 VRQ393231 WBM393231 WLI393231 WVE393231 IS458767 SO458767 ACK458767 AMG458767 AWC458767 BFY458767 BPU458767 BZQ458767 CJM458767 CTI458767 DDE458767 DNA458767 DWW458767 EGS458767 EQO458767 FAK458767 FKG458767 FUC458767 GDY458767 GNU458767 GXQ458767 HHM458767 HRI458767 IBE458767 ILA458767 IUW458767 JES458767 JOO458767 JYK458767 KIG458767 KSC458767 LBY458767 LLU458767 LVQ458767 MFM458767 MPI458767 MZE458767 NJA458767 NSW458767 OCS458767 OMO458767 OWK458767 PGG458767 PQC458767 PZY458767 QJU458767 QTQ458767 RDM458767 RNI458767 RXE458767 SHA458767 SQW458767 TAS458767 TKO458767 TUK458767 UEG458767 UOC458767 UXY458767 VHU458767 VRQ458767 WBM458767 WLI458767 WVE458767 IS524303 SO524303 ACK524303 AMG524303 AWC524303 BFY524303 BPU524303 BZQ524303 CJM524303 CTI524303 DDE524303 DNA524303 DWW524303 EGS524303 EQO524303 FAK524303 FKG524303 FUC524303 GDY524303 GNU524303 GXQ524303 HHM524303 HRI524303 IBE524303 ILA524303 IUW524303 JES524303 JOO524303 JYK524303 KIG524303 KSC524303 LBY524303 LLU524303 LVQ524303 MFM524303 MPI524303 MZE524303 NJA524303 NSW524303 OCS524303 OMO524303 OWK524303 PGG524303 PQC524303 PZY524303 QJU524303 QTQ524303 RDM524303 RNI524303 RXE524303 SHA524303 SQW524303 TAS524303 TKO524303 TUK524303 UEG524303 UOC524303 UXY524303 VHU524303 VRQ524303 WBM524303 WLI524303 WVE524303 IS589839 SO589839 ACK589839 AMG589839 AWC589839 BFY589839 BPU589839 BZQ589839 CJM589839 CTI589839 DDE589839 DNA589839 DWW589839 EGS589839 EQO589839 FAK589839 FKG589839 FUC589839 GDY589839 GNU589839 GXQ589839 HHM589839 HRI589839 IBE589839 ILA589839 IUW589839 JES589839 JOO589839 JYK589839 KIG589839 KSC589839 LBY589839 LLU589839 LVQ589839 MFM589839 MPI589839 MZE589839 NJA589839 NSW589839 OCS589839 OMO589839 OWK589839 PGG589839 PQC589839 PZY589839 QJU589839 QTQ589839 RDM589839 RNI589839 RXE589839 SHA589839 SQW589839 TAS589839 TKO589839 TUK589839 UEG589839 UOC589839 UXY589839 VHU589839 VRQ589839 WBM589839 WLI589839 WVE589839 IS655375 SO655375 ACK655375 AMG655375 AWC655375 BFY655375 BPU655375 BZQ655375 CJM655375 CTI655375 DDE655375 DNA655375 DWW655375 EGS655375 EQO655375 FAK655375 FKG655375 FUC655375 GDY655375 GNU655375 GXQ655375 HHM655375 HRI655375 IBE655375 ILA655375 IUW655375 JES655375 JOO655375 JYK655375 KIG655375 KSC655375 LBY655375 LLU655375 LVQ655375 MFM655375 MPI655375 MZE655375 NJA655375 NSW655375 OCS655375 OMO655375 OWK655375 PGG655375 PQC655375 PZY655375 QJU655375 QTQ655375 RDM655375 RNI655375 RXE655375 SHA655375 SQW655375 TAS655375 TKO655375 TUK655375 UEG655375 UOC655375 UXY655375 VHU655375 VRQ655375 WBM655375 WLI655375 WVE655375 IS720911 SO720911 ACK720911 AMG720911 AWC720911 BFY720911 BPU720911 BZQ720911 CJM720911 CTI720911 DDE720911 DNA720911 DWW720911 EGS720911 EQO720911 FAK720911 FKG720911 FUC720911 GDY720911 GNU720911 GXQ720911 HHM720911 HRI720911 IBE720911 ILA720911 IUW720911 JES720911 JOO720911 JYK720911 KIG720911 KSC720911 LBY720911 LLU720911 LVQ720911 MFM720911 MPI720911 MZE720911 NJA720911 NSW720911 OCS720911 OMO720911 OWK720911 PGG720911 PQC720911 PZY720911 QJU720911 QTQ720911 RDM720911 RNI720911 RXE720911 SHA720911 SQW720911 TAS720911 TKO720911 TUK720911 UEG720911 UOC720911 UXY720911 VHU720911 VRQ720911 WBM720911 WLI720911 WVE720911 IS786447 SO786447 ACK786447 AMG786447 AWC786447 BFY786447 BPU786447 BZQ786447 CJM786447 CTI786447 DDE786447 DNA786447 DWW786447 EGS786447 EQO786447 FAK786447 FKG786447 FUC786447 GDY786447 GNU786447 GXQ786447 HHM786447 HRI786447 IBE786447 ILA786447 IUW786447 JES786447 JOO786447 JYK786447 KIG786447 KSC786447 LBY786447 LLU786447 LVQ786447 MFM786447 MPI786447 MZE786447 NJA786447 NSW786447 OCS786447 OMO786447 OWK786447 PGG786447 PQC786447 PZY786447 QJU786447 QTQ786447 RDM786447 RNI786447 RXE786447 SHA786447 SQW786447 TAS786447 TKO786447 TUK786447 UEG786447 UOC786447 UXY786447 VHU786447 VRQ786447 WBM786447 WLI786447 WVE786447 IS851983 SO851983 ACK851983 AMG851983 AWC851983 BFY851983 BPU851983 BZQ851983 CJM851983 CTI851983 DDE851983 DNA851983 DWW851983 EGS851983 EQO851983 FAK851983 FKG851983 FUC851983 GDY851983 GNU851983 GXQ851983 HHM851983 HRI851983 IBE851983 ILA851983 IUW851983 JES851983 JOO851983 JYK851983 KIG851983 KSC851983 LBY851983 LLU851983 LVQ851983 MFM851983 MPI851983 MZE851983 NJA851983 NSW851983 OCS851983 OMO851983 OWK851983 PGG851983 PQC851983 PZY851983 QJU851983 QTQ851983 RDM851983 RNI851983 RXE851983 SHA851983 SQW851983 TAS851983 TKO851983 TUK851983 UEG851983 UOC851983 UXY851983 VHU851983 VRQ851983 WBM851983 WLI851983 WVE851983 IS917519 SO917519 ACK917519 AMG917519 AWC917519 BFY917519 BPU917519 BZQ917519 CJM917519 CTI917519 DDE917519 DNA917519 DWW917519 EGS917519 EQO917519 FAK917519 FKG917519 FUC917519 GDY917519 GNU917519 GXQ917519 HHM917519 HRI917519 IBE917519 ILA917519 IUW917519 JES917519 JOO917519 JYK917519 KIG917519 KSC917519 LBY917519 LLU917519 LVQ917519 MFM917519 MPI917519 MZE917519 NJA917519 NSW917519 OCS917519 OMO917519 OWK917519 PGG917519 PQC917519 PZY917519 QJU917519 QTQ917519 RDM917519 RNI917519 RXE917519 SHA917519 SQW917519 TAS917519 TKO917519 TUK917519 UEG917519 UOC917519 UXY917519 VHU917519 VRQ917519 WBM917519 WLI917519 WVE917519 IS983055 SO983055 ACK983055 AMG983055 AWC983055 BFY983055 BPU983055 BZQ983055 CJM983055 CTI983055 DDE983055 DNA983055 DWW983055 EGS983055 EQO983055 FAK983055 FKG983055 FUC983055 GDY983055 GNU983055 GXQ983055 HHM983055 HRI983055 IBE983055 ILA983055 IUW983055 JES983055 JOO983055 JYK983055 KIG983055 KSC983055 LBY983055 LLU983055 LVQ983055 MFM983055 MPI983055 MZE983055 NJA983055 NSW983055 OCS983055 OMO983055 OWK983055 PGG983055 PQC983055 PZY983055 QJU983055 QTQ983055 RDM983055 RNI983055 RXE983055 SHA983055 SQW983055 TAS983055 TKO983055 TUK983055 UEG983055 UOC983055 UXY983055 VHU983055 VRQ983055 WBM983055 WLI983055 WVE983055 IS65556 SO65556 ACK65556 AMG65556 AWC65556 BFY65556 BPU65556 BZQ65556 CJM65556 CTI65556 DDE65556 DNA65556 DWW65556 EGS65556 EQO65556 FAK65556 FKG65556 FUC65556 GDY65556 GNU65556 GXQ65556 HHM65556 HRI65556 IBE65556 ILA65556 IUW65556 JES65556 JOO65556 JYK65556 KIG65556 KSC65556 LBY65556 LLU65556 LVQ65556 MFM65556 MPI65556 MZE65556 NJA65556 NSW65556 OCS65556 OMO65556 OWK65556 PGG65556 PQC65556 PZY65556 QJU65556 QTQ65556 RDM65556 RNI65556 RXE65556 SHA65556 SQW65556 TAS65556 TKO65556 TUK65556 UEG65556 UOC65556 UXY65556 VHU65556 VRQ65556 WBM65556 WLI65556 WVE65556 IS131092 SO131092 ACK131092 AMG131092 AWC131092 BFY131092 BPU131092 BZQ131092 CJM131092 CTI131092 DDE131092 DNA131092 DWW131092 EGS131092 EQO131092 FAK131092 FKG131092 FUC131092 GDY131092 GNU131092 GXQ131092 HHM131092 HRI131092 IBE131092 ILA131092 IUW131092 JES131092 JOO131092 JYK131092 KIG131092 KSC131092 LBY131092 LLU131092 LVQ131092 MFM131092 MPI131092 MZE131092 NJA131092 NSW131092 OCS131092 OMO131092 OWK131092 PGG131092 PQC131092 PZY131092 QJU131092 QTQ131092 RDM131092 RNI131092 RXE131092 SHA131092 SQW131092 TAS131092 TKO131092 TUK131092 UEG131092 UOC131092 UXY131092 VHU131092 VRQ131092 WBM131092 WLI131092 WVE131092 IS196628 SO196628 ACK196628 AMG196628 AWC196628 BFY196628 BPU196628 BZQ196628 CJM196628 CTI196628 DDE196628 DNA196628 DWW196628 EGS196628 EQO196628 FAK196628 FKG196628 FUC196628 GDY196628 GNU196628 GXQ196628 HHM196628 HRI196628 IBE196628 ILA196628 IUW196628 JES196628 JOO196628 JYK196628 KIG196628 KSC196628 LBY196628 LLU196628 LVQ196628 MFM196628 MPI196628 MZE196628 NJA196628 NSW196628 OCS196628 OMO196628 OWK196628 PGG196628 PQC196628 PZY196628 QJU196628 QTQ196628 RDM196628 RNI196628 RXE196628 SHA196628 SQW196628 TAS196628 TKO196628 TUK196628 UEG196628 UOC196628 UXY196628 VHU196628 VRQ196628 WBM196628 WLI196628 WVE196628 IS262164 SO262164 ACK262164 AMG262164 AWC262164 BFY262164 BPU262164 BZQ262164 CJM262164 CTI262164 DDE262164 DNA262164 DWW262164 EGS262164 EQO262164 FAK262164 FKG262164 FUC262164 GDY262164 GNU262164 GXQ262164 HHM262164 HRI262164 IBE262164 ILA262164 IUW262164 JES262164 JOO262164 JYK262164 KIG262164 KSC262164 LBY262164 LLU262164 LVQ262164 MFM262164 MPI262164 MZE262164 NJA262164 NSW262164 OCS262164 OMO262164 OWK262164 PGG262164 PQC262164 PZY262164 QJU262164 QTQ262164 RDM262164 RNI262164 RXE262164 SHA262164 SQW262164 TAS262164 TKO262164 TUK262164 UEG262164 UOC262164 UXY262164 VHU262164 VRQ262164 WBM262164 WLI262164 WVE262164 IS327700 SO327700 ACK327700 AMG327700 AWC327700 BFY327700 BPU327700 BZQ327700 CJM327700 CTI327700 DDE327700 DNA327700 DWW327700 EGS327700 EQO327700 FAK327700 FKG327700 FUC327700 GDY327700 GNU327700 GXQ327700 HHM327700 HRI327700 IBE327700 ILA327700 IUW327700 JES327700 JOO327700 JYK327700 KIG327700 KSC327700 LBY327700 LLU327700 LVQ327700 MFM327700 MPI327700 MZE327700 NJA327700 NSW327700 OCS327700 OMO327700 OWK327700 PGG327700 PQC327700 PZY327700 QJU327700 QTQ327700 RDM327700 RNI327700 RXE327700 SHA327700 SQW327700 TAS327700 TKO327700 TUK327700 UEG327700 UOC327700 UXY327700 VHU327700 VRQ327700 WBM327700 WLI327700 WVE327700 IS393236 SO393236 ACK393236 AMG393236 AWC393236 BFY393236 BPU393236 BZQ393236 CJM393236 CTI393236 DDE393236 DNA393236 DWW393236 EGS393236 EQO393236 FAK393236 FKG393236 FUC393236 GDY393236 GNU393236 GXQ393236 HHM393236 HRI393236 IBE393236 ILA393236 IUW393236 JES393236 JOO393236 JYK393236 KIG393236 KSC393236 LBY393236 LLU393236 LVQ393236 MFM393236 MPI393236 MZE393236 NJA393236 NSW393236 OCS393236 OMO393236 OWK393236 PGG393236 PQC393236 PZY393236 QJU393236 QTQ393236 RDM393236 RNI393236 RXE393236 SHA393236 SQW393236 TAS393236 TKO393236 TUK393236 UEG393236 UOC393236 UXY393236 VHU393236 VRQ393236 WBM393236 WLI393236 WVE393236 IS458772 SO458772 ACK458772 AMG458772 AWC458772 BFY458772 BPU458772 BZQ458772 CJM458772 CTI458772 DDE458772 DNA458772 DWW458772 EGS458772 EQO458772 FAK458772 FKG458772 FUC458772 GDY458772 GNU458772 GXQ458772 HHM458772 HRI458772 IBE458772 ILA458772 IUW458772 JES458772 JOO458772 JYK458772 KIG458772 KSC458772 LBY458772 LLU458772 LVQ458772 MFM458772 MPI458772 MZE458772 NJA458772 NSW458772 OCS458772 OMO458772 OWK458772 PGG458772 PQC458772 PZY458772 QJU458772 QTQ458772 RDM458772 RNI458772 RXE458772 SHA458772 SQW458772 TAS458772 TKO458772 TUK458772 UEG458772 UOC458772 UXY458772 VHU458772 VRQ458772 WBM458772 WLI458772 WVE458772 IS524308 SO524308 ACK524308 AMG524308 AWC524308 BFY524308 BPU524308 BZQ524308 CJM524308 CTI524308 DDE524308 DNA524308 DWW524308 EGS524308 EQO524308 FAK524308 FKG524308 FUC524308 GDY524308 GNU524308 GXQ524308 HHM524308 HRI524308 IBE524308 ILA524308 IUW524308 JES524308 JOO524308 JYK524308 KIG524308 KSC524308 LBY524308 LLU524308 LVQ524308 MFM524308 MPI524308 MZE524308 NJA524308 NSW524308 OCS524308 OMO524308 OWK524308 PGG524308 PQC524308 PZY524308 QJU524308 QTQ524308 RDM524308 RNI524308 RXE524308 SHA524308 SQW524308 TAS524308 TKO524308 TUK524308 UEG524308 UOC524308 UXY524308 VHU524308 VRQ524308 WBM524308 WLI524308 WVE524308 IS589844 SO589844 ACK589844 AMG589844 AWC589844 BFY589844 BPU589844 BZQ589844 CJM589844 CTI589844 DDE589844 DNA589844 DWW589844 EGS589844 EQO589844 FAK589844 FKG589844 FUC589844 GDY589844 GNU589844 GXQ589844 HHM589844 HRI589844 IBE589844 ILA589844 IUW589844 JES589844 JOO589844 JYK589844 KIG589844 KSC589844 LBY589844 LLU589844 LVQ589844 MFM589844 MPI589844 MZE589844 NJA589844 NSW589844 OCS589844 OMO589844 OWK589844 PGG589844 PQC589844 PZY589844 QJU589844 QTQ589844 RDM589844 RNI589844 RXE589844 SHA589844 SQW589844 TAS589844 TKO589844 TUK589844 UEG589844 UOC589844 UXY589844 VHU589844 VRQ589844 WBM589844 WLI589844 WVE589844 IS655380 SO655380 ACK655380 AMG655380 AWC655380 BFY655380 BPU655380 BZQ655380 CJM655380 CTI655380 DDE655380 DNA655380 DWW655380 EGS655380 EQO655380 FAK655380 FKG655380 FUC655380 GDY655380 GNU655380 GXQ655380 HHM655380 HRI655380 IBE655380 ILA655380 IUW655380 JES655380 JOO655380 JYK655380 KIG655380 KSC655380 LBY655380 LLU655380 LVQ655380 MFM655380 MPI655380 MZE655380 NJA655380 NSW655380 OCS655380 OMO655380 OWK655380 PGG655380 PQC655380 PZY655380 QJU655380 QTQ655380 RDM655380 RNI655380 RXE655380 SHA655380 SQW655380 TAS655380 TKO655380 TUK655380 UEG655380 UOC655380 UXY655380 VHU655380 VRQ655380 WBM655380 WLI655380 WVE655380 IS720916 SO720916 ACK720916 AMG720916 AWC720916 BFY720916 BPU720916 BZQ720916 CJM720916 CTI720916 DDE720916 DNA720916 DWW720916 EGS720916 EQO720916 FAK720916 FKG720916 FUC720916 GDY720916 GNU720916 GXQ720916 HHM720916 HRI720916 IBE720916 ILA720916 IUW720916 JES720916 JOO720916 JYK720916 KIG720916 KSC720916 LBY720916 LLU720916 LVQ720916 MFM720916 MPI720916 MZE720916 NJA720916 NSW720916 OCS720916 OMO720916 OWK720916 PGG720916 PQC720916 PZY720916 QJU720916 QTQ720916 RDM720916 RNI720916 RXE720916 SHA720916 SQW720916 TAS720916 TKO720916 TUK720916 UEG720916 UOC720916 UXY720916 VHU720916 VRQ720916 WBM720916 WLI720916 WVE720916 IS786452 SO786452 ACK786452 AMG786452 AWC786452 BFY786452 BPU786452 BZQ786452 CJM786452 CTI786452 DDE786452 DNA786452 DWW786452 EGS786452 EQO786452 FAK786452 FKG786452 FUC786452 GDY786452 GNU786452 GXQ786452 HHM786452 HRI786452 IBE786452 ILA786452 IUW786452 JES786452 JOO786452 JYK786452 KIG786452 KSC786452 LBY786452 LLU786452 LVQ786452 MFM786452 MPI786452 MZE786452 NJA786452 NSW786452 OCS786452 OMO786452 OWK786452 PGG786452 PQC786452 PZY786452 QJU786452 QTQ786452 RDM786452 RNI786452 RXE786452 SHA786452 SQW786452 TAS786452 TKO786452 TUK786452 UEG786452 UOC786452 UXY786452 VHU786452 VRQ786452 WBM786452 WLI786452 WVE786452 IS851988 SO851988 ACK851988 AMG851988 AWC851988 BFY851988 BPU851988 BZQ851988 CJM851988 CTI851988 DDE851988 DNA851988 DWW851988 EGS851988 EQO851988 FAK851988 FKG851988 FUC851988 GDY851988 GNU851988 GXQ851988 HHM851988 HRI851988 IBE851988 ILA851988 IUW851988 JES851988 JOO851988 JYK851988 KIG851988 KSC851988 LBY851988 LLU851988 LVQ851988 MFM851988 MPI851988 MZE851988 NJA851988 NSW851988 OCS851988 OMO851988 OWK851988 PGG851988 PQC851988 PZY851988 QJU851988 QTQ851988 RDM851988 RNI851988 RXE851988 SHA851988 SQW851988 TAS851988 TKO851988 TUK851988 UEG851988 UOC851988 UXY851988 VHU851988 VRQ851988 WBM851988 WLI851988 WVE851988 IS917524 SO917524 ACK917524 AMG917524 AWC917524 BFY917524 BPU917524 BZQ917524 CJM917524 CTI917524 DDE917524 DNA917524 DWW917524 EGS917524 EQO917524 FAK917524 FKG917524 FUC917524 GDY917524 GNU917524 GXQ917524 HHM917524 HRI917524 IBE917524 ILA917524 IUW917524 JES917524 JOO917524 JYK917524 KIG917524 KSC917524 LBY917524 LLU917524 LVQ917524 MFM917524 MPI917524 MZE917524 NJA917524 NSW917524 OCS917524 OMO917524 OWK917524 PGG917524 PQC917524 PZY917524 QJU917524 QTQ917524 RDM917524 RNI917524 RXE917524 SHA917524 SQW917524 TAS917524 TKO917524 TUK917524 UEG917524 UOC917524 UXY917524 VHU917524 VRQ917524 WBM917524 WLI917524 WVE917524 IS983060 SO983060 ACK983060 AMG983060 AWC983060 BFY983060 BPU983060 BZQ983060 CJM983060 CTI983060 DDE983060 DNA983060 DWW983060 EGS983060 EQO983060 FAK983060 FKG983060 FUC983060 GDY983060 GNU983060 GXQ983060 HHM983060 HRI983060 IBE983060 ILA983060 IUW983060 JES983060 JOO983060 JYK983060 KIG983060 KSC983060 LBY983060 LLU983060 LVQ983060 MFM983060 MPI983060 MZE983060 NJA983060 NSW983060 OCS983060 OMO983060 OWK983060 PGG983060 PQC983060 PZY983060 QJU983060 QTQ983060 RDM983060 RNI983060 RXE983060 SHA983060 SQW983060 TAS983060 TKO983060 TUK983060 UEG983060 UOC983060 UXY983060 VHU983060 VRQ983060 WBM983060 WLI983060 WVE983060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IR65530 SN65530 ACJ65530 AMF65530 AWB65530 BFX65530 BPT65530 BZP65530 CJL65530 CTH65530 DDD65530 DMZ65530 DWV65530 EGR65530 EQN65530 FAJ65530 FKF65530 FUB65530 GDX65530 GNT65530 GXP65530 HHL65530 HRH65530 IBD65530 IKZ65530 IUV65530 JER65530 JON65530 JYJ65530 KIF65530 KSB65530 LBX65530 LLT65530 LVP65530 MFL65530 MPH65530 MZD65530 NIZ65530 NSV65530 OCR65530 OMN65530 OWJ65530 PGF65530 PQB65530 PZX65530 QJT65530 QTP65530 RDL65530 RNH65530 RXD65530 SGZ65530 SQV65530 TAR65530 TKN65530 TUJ65530 UEF65530 UOB65530 UXX65530 VHT65530 VRP65530 WBL65530 WLH65530 WVD65530 IR131066 SN131066 ACJ131066 AMF131066 AWB131066 BFX131066 BPT131066 BZP131066 CJL131066 CTH131066 DDD131066 DMZ131066 DWV131066 EGR131066 EQN131066 FAJ131066 FKF131066 FUB131066 GDX131066 GNT131066 GXP131066 HHL131066 HRH131066 IBD131066 IKZ131066 IUV131066 JER131066 JON131066 JYJ131066 KIF131066 KSB131066 LBX131066 LLT131066 LVP131066 MFL131066 MPH131066 MZD131066 NIZ131066 NSV131066 OCR131066 OMN131066 OWJ131066 PGF131066 PQB131066 PZX131066 QJT131066 QTP131066 RDL131066 RNH131066 RXD131066 SGZ131066 SQV131066 TAR131066 TKN131066 TUJ131066 UEF131066 UOB131066 UXX131066 VHT131066 VRP131066 WBL131066 WLH131066 WVD131066 IR196602 SN196602 ACJ196602 AMF196602 AWB196602 BFX196602 BPT196602 BZP196602 CJL196602 CTH196602 DDD196602 DMZ196602 DWV196602 EGR196602 EQN196602 FAJ196602 FKF196602 FUB196602 GDX196602 GNT196602 GXP196602 HHL196602 HRH196602 IBD196602 IKZ196602 IUV196602 JER196602 JON196602 JYJ196602 KIF196602 KSB196602 LBX196602 LLT196602 LVP196602 MFL196602 MPH196602 MZD196602 NIZ196602 NSV196602 OCR196602 OMN196602 OWJ196602 PGF196602 PQB196602 PZX196602 QJT196602 QTP196602 RDL196602 RNH196602 RXD196602 SGZ196602 SQV196602 TAR196602 TKN196602 TUJ196602 UEF196602 UOB196602 UXX196602 VHT196602 VRP196602 WBL196602 WLH196602 WVD196602 IR262138 SN262138 ACJ262138 AMF262138 AWB262138 BFX262138 BPT262138 BZP262138 CJL262138 CTH262138 DDD262138 DMZ262138 DWV262138 EGR262138 EQN262138 FAJ262138 FKF262138 FUB262138 GDX262138 GNT262138 GXP262138 HHL262138 HRH262138 IBD262138 IKZ262138 IUV262138 JER262138 JON262138 JYJ262138 KIF262138 KSB262138 LBX262138 LLT262138 LVP262138 MFL262138 MPH262138 MZD262138 NIZ262138 NSV262138 OCR262138 OMN262138 OWJ262138 PGF262138 PQB262138 PZX262138 QJT262138 QTP262138 RDL262138 RNH262138 RXD262138 SGZ262138 SQV262138 TAR262138 TKN262138 TUJ262138 UEF262138 UOB262138 UXX262138 VHT262138 VRP262138 WBL262138 WLH262138 WVD262138 IR327674 SN327674 ACJ327674 AMF327674 AWB327674 BFX327674 BPT327674 BZP327674 CJL327674 CTH327674 DDD327674 DMZ327674 DWV327674 EGR327674 EQN327674 FAJ327674 FKF327674 FUB327674 GDX327674 GNT327674 GXP327674 HHL327674 HRH327674 IBD327674 IKZ327674 IUV327674 JER327674 JON327674 JYJ327674 KIF327674 KSB327674 LBX327674 LLT327674 LVP327674 MFL327674 MPH327674 MZD327674 NIZ327674 NSV327674 OCR327674 OMN327674 OWJ327674 PGF327674 PQB327674 PZX327674 QJT327674 QTP327674 RDL327674 RNH327674 RXD327674 SGZ327674 SQV327674 TAR327674 TKN327674 TUJ327674 UEF327674 UOB327674 UXX327674 VHT327674 VRP327674 WBL327674 WLH327674 WVD327674 IR393210 SN393210 ACJ393210 AMF393210 AWB393210 BFX393210 BPT393210 BZP393210 CJL393210 CTH393210 DDD393210 DMZ393210 DWV393210 EGR393210 EQN393210 FAJ393210 FKF393210 FUB393210 GDX393210 GNT393210 GXP393210 HHL393210 HRH393210 IBD393210 IKZ393210 IUV393210 JER393210 JON393210 JYJ393210 KIF393210 KSB393210 LBX393210 LLT393210 LVP393210 MFL393210 MPH393210 MZD393210 NIZ393210 NSV393210 OCR393210 OMN393210 OWJ393210 PGF393210 PQB393210 PZX393210 QJT393210 QTP393210 RDL393210 RNH393210 RXD393210 SGZ393210 SQV393210 TAR393210 TKN393210 TUJ393210 UEF393210 UOB393210 UXX393210 VHT393210 VRP393210 WBL393210 WLH393210 WVD393210 IR458746 SN458746 ACJ458746 AMF458746 AWB458746 BFX458746 BPT458746 BZP458746 CJL458746 CTH458746 DDD458746 DMZ458746 DWV458746 EGR458746 EQN458746 FAJ458746 FKF458746 FUB458746 GDX458746 GNT458746 GXP458746 HHL458746 HRH458746 IBD458746 IKZ458746 IUV458746 JER458746 JON458746 JYJ458746 KIF458746 KSB458746 LBX458746 LLT458746 LVP458746 MFL458746 MPH458746 MZD458746 NIZ458746 NSV458746 OCR458746 OMN458746 OWJ458746 PGF458746 PQB458746 PZX458746 QJT458746 QTP458746 RDL458746 RNH458746 RXD458746 SGZ458746 SQV458746 TAR458746 TKN458746 TUJ458746 UEF458746 UOB458746 UXX458746 VHT458746 VRP458746 WBL458746 WLH458746 WVD458746 IR524282 SN524282 ACJ524282 AMF524282 AWB524282 BFX524282 BPT524282 BZP524282 CJL524282 CTH524282 DDD524282 DMZ524282 DWV524282 EGR524282 EQN524282 FAJ524282 FKF524282 FUB524282 GDX524282 GNT524282 GXP524282 HHL524282 HRH524282 IBD524282 IKZ524282 IUV524282 JER524282 JON524282 JYJ524282 KIF524282 KSB524282 LBX524282 LLT524282 LVP524282 MFL524282 MPH524282 MZD524282 NIZ524282 NSV524282 OCR524282 OMN524282 OWJ524282 PGF524282 PQB524282 PZX524282 QJT524282 QTP524282 RDL524282 RNH524282 RXD524282 SGZ524282 SQV524282 TAR524282 TKN524282 TUJ524282 UEF524282 UOB524282 UXX524282 VHT524282 VRP524282 WBL524282 WLH524282 WVD524282 IR589818 SN589818 ACJ589818 AMF589818 AWB589818 BFX589818 BPT589818 BZP589818 CJL589818 CTH589818 DDD589818 DMZ589818 DWV589818 EGR589818 EQN589818 FAJ589818 FKF589818 FUB589818 GDX589818 GNT589818 GXP589818 HHL589818 HRH589818 IBD589818 IKZ589818 IUV589818 JER589818 JON589818 JYJ589818 KIF589818 KSB589818 LBX589818 LLT589818 LVP589818 MFL589818 MPH589818 MZD589818 NIZ589818 NSV589818 OCR589818 OMN589818 OWJ589818 PGF589818 PQB589818 PZX589818 QJT589818 QTP589818 RDL589818 RNH589818 RXD589818 SGZ589818 SQV589818 TAR589818 TKN589818 TUJ589818 UEF589818 UOB589818 UXX589818 VHT589818 VRP589818 WBL589818 WLH589818 WVD589818 IR655354 SN655354 ACJ655354 AMF655354 AWB655354 BFX655354 BPT655354 BZP655354 CJL655354 CTH655354 DDD655354 DMZ655354 DWV655354 EGR655354 EQN655354 FAJ655354 FKF655354 FUB655354 GDX655354 GNT655354 GXP655354 HHL655354 HRH655354 IBD655354 IKZ655354 IUV655354 JER655354 JON655354 JYJ655354 KIF655354 KSB655354 LBX655354 LLT655354 LVP655354 MFL655354 MPH655354 MZD655354 NIZ655354 NSV655354 OCR655354 OMN655354 OWJ655354 PGF655354 PQB655354 PZX655354 QJT655354 QTP655354 RDL655354 RNH655354 RXD655354 SGZ655354 SQV655354 TAR655354 TKN655354 TUJ655354 UEF655354 UOB655354 UXX655354 VHT655354 VRP655354 WBL655354 WLH655354 WVD655354 IR720890 SN720890 ACJ720890 AMF720890 AWB720890 BFX720890 BPT720890 BZP720890 CJL720890 CTH720890 DDD720890 DMZ720890 DWV720890 EGR720890 EQN720890 FAJ720890 FKF720890 FUB720890 GDX720890 GNT720890 GXP720890 HHL720890 HRH720890 IBD720890 IKZ720890 IUV720890 JER720890 JON720890 JYJ720890 KIF720890 KSB720890 LBX720890 LLT720890 LVP720890 MFL720890 MPH720890 MZD720890 NIZ720890 NSV720890 OCR720890 OMN720890 OWJ720890 PGF720890 PQB720890 PZX720890 QJT720890 QTP720890 RDL720890 RNH720890 RXD720890 SGZ720890 SQV720890 TAR720890 TKN720890 TUJ720890 UEF720890 UOB720890 UXX720890 VHT720890 VRP720890 WBL720890 WLH720890 WVD720890 IR786426 SN786426 ACJ786426 AMF786426 AWB786426 BFX786426 BPT786426 BZP786426 CJL786426 CTH786426 DDD786426 DMZ786426 DWV786426 EGR786426 EQN786426 FAJ786426 FKF786426 FUB786426 GDX786426 GNT786426 GXP786426 HHL786426 HRH786426 IBD786426 IKZ786426 IUV786426 JER786426 JON786426 JYJ786426 KIF786426 KSB786426 LBX786426 LLT786426 LVP786426 MFL786426 MPH786426 MZD786426 NIZ786426 NSV786426 OCR786426 OMN786426 OWJ786426 PGF786426 PQB786426 PZX786426 QJT786426 QTP786426 RDL786426 RNH786426 RXD786426 SGZ786426 SQV786426 TAR786426 TKN786426 TUJ786426 UEF786426 UOB786426 UXX786426 VHT786426 VRP786426 WBL786426 WLH786426 WVD786426 IR851962 SN851962 ACJ851962 AMF851962 AWB851962 BFX851962 BPT851962 BZP851962 CJL851962 CTH851962 DDD851962 DMZ851962 DWV851962 EGR851962 EQN851962 FAJ851962 FKF851962 FUB851962 GDX851962 GNT851962 GXP851962 HHL851962 HRH851962 IBD851962 IKZ851962 IUV851962 JER851962 JON851962 JYJ851962 KIF851962 KSB851962 LBX851962 LLT851962 LVP851962 MFL851962 MPH851962 MZD851962 NIZ851962 NSV851962 OCR851962 OMN851962 OWJ851962 PGF851962 PQB851962 PZX851962 QJT851962 QTP851962 RDL851962 RNH851962 RXD851962 SGZ851962 SQV851962 TAR851962 TKN851962 TUJ851962 UEF851962 UOB851962 UXX851962 VHT851962 VRP851962 WBL851962 WLH851962 WVD851962 IR917498 SN917498 ACJ917498 AMF917498 AWB917498 BFX917498 BPT917498 BZP917498 CJL917498 CTH917498 DDD917498 DMZ917498 DWV917498 EGR917498 EQN917498 FAJ917498 FKF917498 FUB917498 GDX917498 GNT917498 GXP917498 HHL917498 HRH917498 IBD917498 IKZ917498 IUV917498 JER917498 JON917498 JYJ917498 KIF917498 KSB917498 LBX917498 LLT917498 LVP917498 MFL917498 MPH917498 MZD917498 NIZ917498 NSV917498 OCR917498 OMN917498 OWJ917498 PGF917498 PQB917498 PZX917498 QJT917498 QTP917498 RDL917498 RNH917498 RXD917498 SGZ917498 SQV917498 TAR917498 TKN917498 TUJ917498 UEF917498 UOB917498 UXX917498 VHT917498 VRP917498 WBL917498 WLH917498 WVD917498 IR983034 SN983034 ACJ983034 AMF983034 AWB983034 BFX983034 BPT983034 BZP983034 CJL983034 CTH983034 DDD983034 DMZ983034 DWV983034 EGR983034 EQN983034 FAJ983034 FKF983034 FUB983034 GDX983034 GNT983034 GXP983034 HHL983034 HRH983034 IBD983034 IKZ983034 IUV983034 JER983034 JON983034 JYJ983034 KIF983034 KSB983034 LBX983034 LLT983034 LVP983034 MFL983034 MPH983034 MZD983034 NIZ983034 NSV983034 OCR983034 OMN983034 OWJ983034 PGF983034 PQB983034 PZX983034 QJT983034 QTP983034 RDL983034 RNH983034 RXD983034 SGZ983034 SQV983034 TAR983034 TKN983034 TUJ983034 UEF983034 UOB983034 UXX983034 VHT983034 VRP983034 WBL983034 WLH983034 WVD983034 IN65524 SJ65524 ACF65524 AMB65524 AVX65524 BFT65524 BPP65524 BZL65524 CJH65524 CTD65524 DCZ65524 DMV65524 DWR65524 EGN65524 EQJ65524 FAF65524 FKB65524 FTX65524 GDT65524 GNP65524 GXL65524 HHH65524 HRD65524 IAZ65524 IKV65524 IUR65524 JEN65524 JOJ65524 JYF65524 KIB65524 KRX65524 LBT65524 LLP65524 LVL65524 MFH65524 MPD65524 MYZ65524 NIV65524 NSR65524 OCN65524 OMJ65524 OWF65524 PGB65524 PPX65524 PZT65524 QJP65524 QTL65524 RDH65524 RND65524 RWZ65524 SGV65524 SQR65524 TAN65524 TKJ65524 TUF65524 UEB65524 UNX65524 UXT65524 VHP65524 VRL65524 WBH65524 WLD65524 WUZ65524 IN131060 SJ131060 ACF131060 AMB131060 AVX131060 BFT131060 BPP131060 BZL131060 CJH131060 CTD131060 DCZ131060 DMV131060 DWR131060 EGN131060 EQJ131060 FAF131060 FKB131060 FTX131060 GDT131060 GNP131060 GXL131060 HHH131060 HRD131060 IAZ131060 IKV131060 IUR131060 JEN131060 JOJ131060 JYF131060 KIB131060 KRX131060 LBT131060 LLP131060 LVL131060 MFH131060 MPD131060 MYZ131060 NIV131060 NSR131060 OCN131060 OMJ131060 OWF131060 PGB131060 PPX131060 PZT131060 QJP131060 QTL131060 RDH131060 RND131060 RWZ131060 SGV131060 SQR131060 TAN131060 TKJ131060 TUF131060 UEB131060 UNX131060 UXT131060 VHP131060 VRL131060 WBH131060 WLD131060 WUZ131060 IN196596 SJ196596 ACF196596 AMB196596 AVX196596 BFT196596 BPP196596 BZL196596 CJH196596 CTD196596 DCZ196596 DMV196596 DWR196596 EGN196596 EQJ196596 FAF196596 FKB196596 FTX196596 GDT196596 GNP196596 GXL196596 HHH196596 HRD196596 IAZ196596 IKV196596 IUR196596 JEN196596 JOJ196596 JYF196596 KIB196596 KRX196596 LBT196596 LLP196596 LVL196596 MFH196596 MPD196596 MYZ196596 NIV196596 NSR196596 OCN196596 OMJ196596 OWF196596 PGB196596 PPX196596 PZT196596 QJP196596 QTL196596 RDH196596 RND196596 RWZ196596 SGV196596 SQR196596 TAN196596 TKJ196596 TUF196596 UEB196596 UNX196596 UXT196596 VHP196596 VRL196596 WBH196596 WLD196596 WUZ196596 IN262132 SJ262132 ACF262132 AMB262132 AVX262132 BFT262132 BPP262132 BZL262132 CJH262132 CTD262132 DCZ262132 DMV262132 DWR262132 EGN262132 EQJ262132 FAF262132 FKB262132 FTX262132 GDT262132 GNP262132 GXL262132 HHH262132 HRD262132 IAZ262132 IKV262132 IUR262132 JEN262132 JOJ262132 JYF262132 KIB262132 KRX262132 LBT262132 LLP262132 LVL262132 MFH262132 MPD262132 MYZ262132 NIV262132 NSR262132 OCN262132 OMJ262132 OWF262132 PGB262132 PPX262132 PZT262132 QJP262132 QTL262132 RDH262132 RND262132 RWZ262132 SGV262132 SQR262132 TAN262132 TKJ262132 TUF262132 UEB262132 UNX262132 UXT262132 VHP262132 VRL262132 WBH262132 WLD262132 WUZ262132 IN327668 SJ327668 ACF327668 AMB327668 AVX327668 BFT327668 BPP327668 BZL327668 CJH327668 CTD327668 DCZ327668 DMV327668 DWR327668 EGN327668 EQJ327668 FAF327668 FKB327668 FTX327668 GDT327668 GNP327668 GXL327668 HHH327668 HRD327668 IAZ327668 IKV327668 IUR327668 JEN327668 JOJ327668 JYF327668 KIB327668 KRX327668 LBT327668 LLP327668 LVL327668 MFH327668 MPD327668 MYZ327668 NIV327668 NSR327668 OCN327668 OMJ327668 OWF327668 PGB327668 PPX327668 PZT327668 QJP327668 QTL327668 RDH327668 RND327668 RWZ327668 SGV327668 SQR327668 TAN327668 TKJ327668 TUF327668 UEB327668 UNX327668 UXT327668 VHP327668 VRL327668 WBH327668 WLD327668 WUZ327668 IN393204 SJ393204 ACF393204 AMB393204 AVX393204 BFT393204 BPP393204 BZL393204 CJH393204 CTD393204 DCZ393204 DMV393204 DWR393204 EGN393204 EQJ393204 FAF393204 FKB393204 FTX393204 GDT393204 GNP393204 GXL393204 HHH393204 HRD393204 IAZ393204 IKV393204 IUR393204 JEN393204 JOJ393204 JYF393204 KIB393204 KRX393204 LBT393204 LLP393204 LVL393204 MFH393204 MPD393204 MYZ393204 NIV393204 NSR393204 OCN393204 OMJ393204 OWF393204 PGB393204 PPX393204 PZT393204 QJP393204 QTL393204 RDH393204 RND393204 RWZ393204 SGV393204 SQR393204 TAN393204 TKJ393204 TUF393204 UEB393204 UNX393204 UXT393204 VHP393204 VRL393204 WBH393204 WLD393204 WUZ393204 IN458740 SJ458740 ACF458740 AMB458740 AVX458740 BFT458740 BPP458740 BZL458740 CJH458740 CTD458740 DCZ458740 DMV458740 DWR458740 EGN458740 EQJ458740 FAF458740 FKB458740 FTX458740 GDT458740 GNP458740 GXL458740 HHH458740 HRD458740 IAZ458740 IKV458740 IUR458740 JEN458740 JOJ458740 JYF458740 KIB458740 KRX458740 LBT458740 LLP458740 LVL458740 MFH458740 MPD458740 MYZ458740 NIV458740 NSR458740 OCN458740 OMJ458740 OWF458740 PGB458740 PPX458740 PZT458740 QJP458740 QTL458740 RDH458740 RND458740 RWZ458740 SGV458740 SQR458740 TAN458740 TKJ458740 TUF458740 UEB458740 UNX458740 UXT458740 VHP458740 VRL458740 WBH458740 WLD458740 WUZ458740 IN524276 SJ524276 ACF524276 AMB524276 AVX524276 BFT524276 BPP524276 BZL524276 CJH524276 CTD524276 DCZ524276 DMV524276 DWR524276 EGN524276 EQJ524276 FAF524276 FKB524276 FTX524276 GDT524276 GNP524276 GXL524276 HHH524276 HRD524276 IAZ524276 IKV524276 IUR524276 JEN524276 JOJ524276 JYF524276 KIB524276 KRX524276 LBT524276 LLP524276 LVL524276 MFH524276 MPD524276 MYZ524276 NIV524276 NSR524276 OCN524276 OMJ524276 OWF524276 PGB524276 PPX524276 PZT524276 QJP524276 QTL524276 RDH524276 RND524276 RWZ524276 SGV524276 SQR524276 TAN524276 TKJ524276 TUF524276 UEB524276 UNX524276 UXT524276 VHP524276 VRL524276 WBH524276 WLD524276 WUZ524276 IN589812 SJ589812 ACF589812 AMB589812 AVX589812 BFT589812 BPP589812 BZL589812 CJH589812 CTD589812 DCZ589812 DMV589812 DWR589812 EGN589812 EQJ589812 FAF589812 FKB589812 FTX589812 GDT589812 GNP589812 GXL589812 HHH589812 HRD589812 IAZ589812 IKV589812 IUR589812 JEN589812 JOJ589812 JYF589812 KIB589812 KRX589812 LBT589812 LLP589812 LVL589812 MFH589812 MPD589812 MYZ589812 NIV589812 NSR589812 OCN589812 OMJ589812 OWF589812 PGB589812 PPX589812 PZT589812 QJP589812 QTL589812 RDH589812 RND589812 RWZ589812 SGV589812 SQR589812 TAN589812 TKJ589812 TUF589812 UEB589812 UNX589812 UXT589812 VHP589812 VRL589812 WBH589812 WLD589812 WUZ589812 IN655348 SJ655348 ACF655348 AMB655348 AVX655348 BFT655348 BPP655348 BZL655348 CJH655348 CTD655348 DCZ655348 DMV655348 DWR655348 EGN655348 EQJ655348 FAF655348 FKB655348 FTX655348 GDT655348 GNP655348 GXL655348 HHH655348 HRD655348 IAZ655348 IKV655348 IUR655348 JEN655348 JOJ655348 JYF655348 KIB655348 KRX655348 LBT655348 LLP655348 LVL655348 MFH655348 MPD655348 MYZ655348 NIV655348 NSR655348 OCN655348 OMJ655348 OWF655348 PGB655348 PPX655348 PZT655348 QJP655348 QTL655348 RDH655348 RND655348 RWZ655348 SGV655348 SQR655348 TAN655348 TKJ655348 TUF655348 UEB655348 UNX655348 UXT655348 VHP655348 VRL655348 WBH655348 WLD655348 WUZ655348 IN720884 SJ720884 ACF720884 AMB720884 AVX720884 BFT720884 BPP720884 BZL720884 CJH720884 CTD720884 DCZ720884 DMV720884 DWR720884 EGN720884 EQJ720884 FAF720884 FKB720884 FTX720884 GDT720884 GNP720884 GXL720884 HHH720884 HRD720884 IAZ720884 IKV720884 IUR720884 JEN720884 JOJ720884 JYF720884 KIB720884 KRX720884 LBT720884 LLP720884 LVL720884 MFH720884 MPD720884 MYZ720884 NIV720884 NSR720884 OCN720884 OMJ720884 OWF720884 PGB720884 PPX720884 PZT720884 QJP720884 QTL720884 RDH720884 RND720884 RWZ720884 SGV720884 SQR720884 TAN720884 TKJ720884 TUF720884 UEB720884 UNX720884 UXT720884 VHP720884 VRL720884 WBH720884 WLD720884 WUZ720884 IN786420 SJ786420 ACF786420 AMB786420 AVX786420 BFT786420 BPP786420 BZL786420 CJH786420 CTD786420 DCZ786420 DMV786420 DWR786420 EGN786420 EQJ786420 FAF786420 FKB786420 FTX786420 GDT786420 GNP786420 GXL786420 HHH786420 HRD786420 IAZ786420 IKV786420 IUR786420 JEN786420 JOJ786420 JYF786420 KIB786420 KRX786420 LBT786420 LLP786420 LVL786420 MFH786420 MPD786420 MYZ786420 NIV786420 NSR786420 OCN786420 OMJ786420 OWF786420 PGB786420 PPX786420 PZT786420 QJP786420 QTL786420 RDH786420 RND786420 RWZ786420 SGV786420 SQR786420 TAN786420 TKJ786420 TUF786420 UEB786420 UNX786420 UXT786420 VHP786420 VRL786420 WBH786420 WLD786420 WUZ786420 IN851956 SJ851956 ACF851956 AMB851956 AVX851956 BFT851956 BPP851956 BZL851956 CJH851956 CTD851956 DCZ851956 DMV851956 DWR851956 EGN851956 EQJ851956 FAF851956 FKB851956 FTX851956 GDT851956 GNP851956 GXL851956 HHH851956 HRD851956 IAZ851956 IKV851956 IUR851956 JEN851956 JOJ851956 JYF851956 KIB851956 KRX851956 LBT851956 LLP851956 LVL851956 MFH851956 MPD851956 MYZ851956 NIV851956 NSR851956 OCN851956 OMJ851956 OWF851956 PGB851956 PPX851956 PZT851956 QJP851956 QTL851956 RDH851956 RND851956 RWZ851956 SGV851956 SQR851956 TAN851956 TKJ851956 TUF851956 UEB851956 UNX851956 UXT851956 VHP851956 VRL851956 WBH851956 WLD851956 WUZ851956 IN917492 SJ917492 ACF917492 AMB917492 AVX917492 BFT917492 BPP917492 BZL917492 CJH917492 CTD917492 DCZ917492 DMV917492 DWR917492 EGN917492 EQJ917492 FAF917492 FKB917492 FTX917492 GDT917492 GNP917492 GXL917492 HHH917492 HRD917492 IAZ917492 IKV917492 IUR917492 JEN917492 JOJ917492 JYF917492 KIB917492 KRX917492 LBT917492 LLP917492 LVL917492 MFH917492 MPD917492 MYZ917492 NIV917492 NSR917492 OCN917492 OMJ917492 OWF917492 PGB917492 PPX917492 PZT917492 QJP917492 QTL917492 RDH917492 RND917492 RWZ917492 SGV917492 SQR917492 TAN917492 TKJ917492 TUF917492 UEB917492 UNX917492 UXT917492 VHP917492 VRL917492 WBH917492 WLD917492 WUZ917492 IN983028 SJ983028 ACF983028 AMB983028 AVX983028 BFT983028 BPP983028 BZL983028 CJH983028 CTD983028 DCZ983028 DMV983028 DWR983028 EGN983028 EQJ983028 FAF983028 FKB983028 FTX983028 GDT983028 GNP983028 GXL983028 HHH983028 HRD983028 IAZ983028 IKV983028 IUR983028 JEN983028 JOJ983028 JYF983028 KIB983028 KRX983028 LBT983028 LLP983028 LVL983028 MFH983028 MPD983028 MYZ983028 NIV983028 NSR983028 OCN983028 OMJ983028 OWF983028 PGB983028 PPX983028 PZT983028 QJP983028 QTL983028 RDH983028 RND983028 RWZ983028 SGV983028 SQR983028 TAN983028 TKJ983028 TUF983028 UEB983028 UNX983028 UXT983028 VHP983028 VRL983028 WBH983028 WLD983028 WUZ983028 J16:P16 J19:P19</xm:sqref>
        </x14:dataValidation>
        <x14:dataValidation imeMode="hiragana" allowBlank="1" showInputMessage="1" showErrorMessage="1">
          <xm:sqref>J65542:X65543 HU65542:IM65543 RQ65542:SI65543 ABM65542:ACE65543 ALI65542:AMA65543 AVE65542:AVW65543 BFA65542:BFS65543 BOW65542:BPO65543 BYS65542:BZK65543 CIO65542:CJG65543 CSK65542:CTC65543 DCG65542:DCY65543 DMC65542:DMU65543 DVY65542:DWQ65543 EFU65542:EGM65543 EPQ65542:EQI65543 EZM65542:FAE65543 FJI65542:FKA65543 FTE65542:FTW65543 GDA65542:GDS65543 GMW65542:GNO65543 GWS65542:GXK65543 HGO65542:HHG65543 HQK65542:HRC65543 IAG65542:IAY65543 IKC65542:IKU65543 ITY65542:IUQ65543 JDU65542:JEM65543 JNQ65542:JOI65543 JXM65542:JYE65543 KHI65542:KIA65543 KRE65542:KRW65543 LBA65542:LBS65543 LKW65542:LLO65543 LUS65542:LVK65543 MEO65542:MFG65543 MOK65542:MPC65543 MYG65542:MYY65543 NIC65542:NIU65543 NRY65542:NSQ65543 OBU65542:OCM65543 OLQ65542:OMI65543 OVM65542:OWE65543 PFI65542:PGA65543 PPE65542:PPW65543 PZA65542:PZS65543 QIW65542:QJO65543 QSS65542:QTK65543 RCO65542:RDG65543 RMK65542:RNC65543 RWG65542:RWY65543 SGC65542:SGU65543 SPY65542:SQQ65543 SZU65542:TAM65543 TJQ65542:TKI65543 TTM65542:TUE65543 UDI65542:UEA65543 UNE65542:UNW65543 UXA65542:UXS65543 VGW65542:VHO65543 VQS65542:VRK65543 WAO65542:WBG65543 WKK65542:WLC65543 WUG65542:WUY65543 J131078:X131079 HU131078:IM131079 RQ131078:SI131079 ABM131078:ACE131079 ALI131078:AMA131079 AVE131078:AVW131079 BFA131078:BFS131079 BOW131078:BPO131079 BYS131078:BZK131079 CIO131078:CJG131079 CSK131078:CTC131079 DCG131078:DCY131079 DMC131078:DMU131079 DVY131078:DWQ131079 EFU131078:EGM131079 EPQ131078:EQI131079 EZM131078:FAE131079 FJI131078:FKA131079 FTE131078:FTW131079 GDA131078:GDS131079 GMW131078:GNO131079 GWS131078:GXK131079 HGO131078:HHG131079 HQK131078:HRC131079 IAG131078:IAY131079 IKC131078:IKU131079 ITY131078:IUQ131079 JDU131078:JEM131079 JNQ131078:JOI131079 JXM131078:JYE131079 KHI131078:KIA131079 KRE131078:KRW131079 LBA131078:LBS131079 LKW131078:LLO131079 LUS131078:LVK131079 MEO131078:MFG131079 MOK131078:MPC131079 MYG131078:MYY131079 NIC131078:NIU131079 NRY131078:NSQ131079 OBU131078:OCM131079 OLQ131078:OMI131079 OVM131078:OWE131079 PFI131078:PGA131079 PPE131078:PPW131079 PZA131078:PZS131079 QIW131078:QJO131079 QSS131078:QTK131079 RCO131078:RDG131079 RMK131078:RNC131079 RWG131078:RWY131079 SGC131078:SGU131079 SPY131078:SQQ131079 SZU131078:TAM131079 TJQ131078:TKI131079 TTM131078:TUE131079 UDI131078:UEA131079 UNE131078:UNW131079 UXA131078:UXS131079 VGW131078:VHO131079 VQS131078:VRK131079 WAO131078:WBG131079 WKK131078:WLC131079 WUG131078:WUY131079 J196614:X196615 HU196614:IM196615 RQ196614:SI196615 ABM196614:ACE196615 ALI196614:AMA196615 AVE196614:AVW196615 BFA196614:BFS196615 BOW196614:BPO196615 BYS196614:BZK196615 CIO196614:CJG196615 CSK196614:CTC196615 DCG196614:DCY196615 DMC196614:DMU196615 DVY196614:DWQ196615 EFU196614:EGM196615 EPQ196614:EQI196615 EZM196614:FAE196615 FJI196614:FKA196615 FTE196614:FTW196615 GDA196614:GDS196615 GMW196614:GNO196615 GWS196614:GXK196615 HGO196614:HHG196615 HQK196614:HRC196615 IAG196614:IAY196615 IKC196614:IKU196615 ITY196614:IUQ196615 JDU196614:JEM196615 JNQ196614:JOI196615 JXM196614:JYE196615 KHI196614:KIA196615 KRE196614:KRW196615 LBA196614:LBS196615 LKW196614:LLO196615 LUS196614:LVK196615 MEO196614:MFG196615 MOK196614:MPC196615 MYG196614:MYY196615 NIC196614:NIU196615 NRY196614:NSQ196615 OBU196614:OCM196615 OLQ196614:OMI196615 OVM196614:OWE196615 PFI196614:PGA196615 PPE196614:PPW196615 PZA196614:PZS196615 QIW196614:QJO196615 QSS196614:QTK196615 RCO196614:RDG196615 RMK196614:RNC196615 RWG196614:RWY196615 SGC196614:SGU196615 SPY196614:SQQ196615 SZU196614:TAM196615 TJQ196614:TKI196615 TTM196614:TUE196615 UDI196614:UEA196615 UNE196614:UNW196615 UXA196614:UXS196615 VGW196614:VHO196615 VQS196614:VRK196615 WAO196614:WBG196615 WKK196614:WLC196615 WUG196614:WUY196615 J262150:X262151 HU262150:IM262151 RQ262150:SI262151 ABM262150:ACE262151 ALI262150:AMA262151 AVE262150:AVW262151 BFA262150:BFS262151 BOW262150:BPO262151 BYS262150:BZK262151 CIO262150:CJG262151 CSK262150:CTC262151 DCG262150:DCY262151 DMC262150:DMU262151 DVY262150:DWQ262151 EFU262150:EGM262151 EPQ262150:EQI262151 EZM262150:FAE262151 FJI262150:FKA262151 FTE262150:FTW262151 GDA262150:GDS262151 GMW262150:GNO262151 GWS262150:GXK262151 HGO262150:HHG262151 HQK262150:HRC262151 IAG262150:IAY262151 IKC262150:IKU262151 ITY262150:IUQ262151 JDU262150:JEM262151 JNQ262150:JOI262151 JXM262150:JYE262151 KHI262150:KIA262151 KRE262150:KRW262151 LBA262150:LBS262151 LKW262150:LLO262151 LUS262150:LVK262151 MEO262150:MFG262151 MOK262150:MPC262151 MYG262150:MYY262151 NIC262150:NIU262151 NRY262150:NSQ262151 OBU262150:OCM262151 OLQ262150:OMI262151 OVM262150:OWE262151 PFI262150:PGA262151 PPE262150:PPW262151 PZA262150:PZS262151 QIW262150:QJO262151 QSS262150:QTK262151 RCO262150:RDG262151 RMK262150:RNC262151 RWG262150:RWY262151 SGC262150:SGU262151 SPY262150:SQQ262151 SZU262150:TAM262151 TJQ262150:TKI262151 TTM262150:TUE262151 UDI262150:UEA262151 UNE262150:UNW262151 UXA262150:UXS262151 VGW262150:VHO262151 VQS262150:VRK262151 WAO262150:WBG262151 WKK262150:WLC262151 WUG262150:WUY262151 J327686:X327687 HU327686:IM327687 RQ327686:SI327687 ABM327686:ACE327687 ALI327686:AMA327687 AVE327686:AVW327687 BFA327686:BFS327687 BOW327686:BPO327687 BYS327686:BZK327687 CIO327686:CJG327687 CSK327686:CTC327687 DCG327686:DCY327687 DMC327686:DMU327687 DVY327686:DWQ327687 EFU327686:EGM327687 EPQ327686:EQI327687 EZM327686:FAE327687 FJI327686:FKA327687 FTE327686:FTW327687 GDA327686:GDS327687 GMW327686:GNO327687 GWS327686:GXK327687 HGO327686:HHG327687 HQK327686:HRC327687 IAG327686:IAY327687 IKC327686:IKU327687 ITY327686:IUQ327687 JDU327686:JEM327687 JNQ327686:JOI327687 JXM327686:JYE327687 KHI327686:KIA327687 KRE327686:KRW327687 LBA327686:LBS327687 LKW327686:LLO327687 LUS327686:LVK327687 MEO327686:MFG327687 MOK327686:MPC327687 MYG327686:MYY327687 NIC327686:NIU327687 NRY327686:NSQ327687 OBU327686:OCM327687 OLQ327686:OMI327687 OVM327686:OWE327687 PFI327686:PGA327687 PPE327686:PPW327687 PZA327686:PZS327687 QIW327686:QJO327687 QSS327686:QTK327687 RCO327686:RDG327687 RMK327686:RNC327687 RWG327686:RWY327687 SGC327686:SGU327687 SPY327686:SQQ327687 SZU327686:TAM327687 TJQ327686:TKI327687 TTM327686:TUE327687 UDI327686:UEA327687 UNE327686:UNW327687 UXA327686:UXS327687 VGW327686:VHO327687 VQS327686:VRK327687 WAO327686:WBG327687 WKK327686:WLC327687 WUG327686:WUY327687 J393222:X393223 HU393222:IM393223 RQ393222:SI393223 ABM393222:ACE393223 ALI393222:AMA393223 AVE393222:AVW393223 BFA393222:BFS393223 BOW393222:BPO393223 BYS393222:BZK393223 CIO393222:CJG393223 CSK393222:CTC393223 DCG393222:DCY393223 DMC393222:DMU393223 DVY393222:DWQ393223 EFU393222:EGM393223 EPQ393222:EQI393223 EZM393222:FAE393223 FJI393222:FKA393223 FTE393222:FTW393223 GDA393222:GDS393223 GMW393222:GNO393223 GWS393222:GXK393223 HGO393222:HHG393223 HQK393222:HRC393223 IAG393222:IAY393223 IKC393222:IKU393223 ITY393222:IUQ393223 JDU393222:JEM393223 JNQ393222:JOI393223 JXM393222:JYE393223 KHI393222:KIA393223 KRE393222:KRW393223 LBA393222:LBS393223 LKW393222:LLO393223 LUS393222:LVK393223 MEO393222:MFG393223 MOK393222:MPC393223 MYG393222:MYY393223 NIC393222:NIU393223 NRY393222:NSQ393223 OBU393222:OCM393223 OLQ393222:OMI393223 OVM393222:OWE393223 PFI393222:PGA393223 PPE393222:PPW393223 PZA393222:PZS393223 QIW393222:QJO393223 QSS393222:QTK393223 RCO393222:RDG393223 RMK393222:RNC393223 RWG393222:RWY393223 SGC393222:SGU393223 SPY393222:SQQ393223 SZU393222:TAM393223 TJQ393222:TKI393223 TTM393222:TUE393223 UDI393222:UEA393223 UNE393222:UNW393223 UXA393222:UXS393223 VGW393222:VHO393223 VQS393222:VRK393223 WAO393222:WBG393223 WKK393222:WLC393223 WUG393222:WUY393223 J458758:X458759 HU458758:IM458759 RQ458758:SI458759 ABM458758:ACE458759 ALI458758:AMA458759 AVE458758:AVW458759 BFA458758:BFS458759 BOW458758:BPO458759 BYS458758:BZK458759 CIO458758:CJG458759 CSK458758:CTC458759 DCG458758:DCY458759 DMC458758:DMU458759 DVY458758:DWQ458759 EFU458758:EGM458759 EPQ458758:EQI458759 EZM458758:FAE458759 FJI458758:FKA458759 FTE458758:FTW458759 GDA458758:GDS458759 GMW458758:GNO458759 GWS458758:GXK458759 HGO458758:HHG458759 HQK458758:HRC458759 IAG458758:IAY458759 IKC458758:IKU458759 ITY458758:IUQ458759 JDU458758:JEM458759 JNQ458758:JOI458759 JXM458758:JYE458759 KHI458758:KIA458759 KRE458758:KRW458759 LBA458758:LBS458759 LKW458758:LLO458759 LUS458758:LVK458759 MEO458758:MFG458759 MOK458758:MPC458759 MYG458758:MYY458759 NIC458758:NIU458759 NRY458758:NSQ458759 OBU458758:OCM458759 OLQ458758:OMI458759 OVM458758:OWE458759 PFI458758:PGA458759 PPE458758:PPW458759 PZA458758:PZS458759 QIW458758:QJO458759 QSS458758:QTK458759 RCO458758:RDG458759 RMK458758:RNC458759 RWG458758:RWY458759 SGC458758:SGU458759 SPY458758:SQQ458759 SZU458758:TAM458759 TJQ458758:TKI458759 TTM458758:TUE458759 UDI458758:UEA458759 UNE458758:UNW458759 UXA458758:UXS458759 VGW458758:VHO458759 VQS458758:VRK458759 WAO458758:WBG458759 WKK458758:WLC458759 WUG458758:WUY458759 J524294:X524295 HU524294:IM524295 RQ524294:SI524295 ABM524294:ACE524295 ALI524294:AMA524295 AVE524294:AVW524295 BFA524294:BFS524295 BOW524294:BPO524295 BYS524294:BZK524295 CIO524294:CJG524295 CSK524294:CTC524295 DCG524294:DCY524295 DMC524294:DMU524295 DVY524294:DWQ524295 EFU524294:EGM524295 EPQ524294:EQI524295 EZM524294:FAE524295 FJI524294:FKA524295 FTE524294:FTW524295 GDA524294:GDS524295 GMW524294:GNO524295 GWS524294:GXK524295 HGO524294:HHG524295 HQK524294:HRC524295 IAG524294:IAY524295 IKC524294:IKU524295 ITY524294:IUQ524295 JDU524294:JEM524295 JNQ524294:JOI524295 JXM524294:JYE524295 KHI524294:KIA524295 KRE524294:KRW524295 LBA524294:LBS524295 LKW524294:LLO524295 LUS524294:LVK524295 MEO524294:MFG524295 MOK524294:MPC524295 MYG524294:MYY524295 NIC524294:NIU524295 NRY524294:NSQ524295 OBU524294:OCM524295 OLQ524294:OMI524295 OVM524294:OWE524295 PFI524294:PGA524295 PPE524294:PPW524295 PZA524294:PZS524295 QIW524294:QJO524295 QSS524294:QTK524295 RCO524294:RDG524295 RMK524294:RNC524295 RWG524294:RWY524295 SGC524294:SGU524295 SPY524294:SQQ524295 SZU524294:TAM524295 TJQ524294:TKI524295 TTM524294:TUE524295 UDI524294:UEA524295 UNE524294:UNW524295 UXA524294:UXS524295 VGW524294:VHO524295 VQS524294:VRK524295 WAO524294:WBG524295 WKK524294:WLC524295 WUG524294:WUY524295 J589830:X589831 HU589830:IM589831 RQ589830:SI589831 ABM589830:ACE589831 ALI589830:AMA589831 AVE589830:AVW589831 BFA589830:BFS589831 BOW589830:BPO589831 BYS589830:BZK589831 CIO589830:CJG589831 CSK589830:CTC589831 DCG589830:DCY589831 DMC589830:DMU589831 DVY589830:DWQ589831 EFU589830:EGM589831 EPQ589830:EQI589831 EZM589830:FAE589831 FJI589830:FKA589831 FTE589830:FTW589831 GDA589830:GDS589831 GMW589830:GNO589831 GWS589830:GXK589831 HGO589830:HHG589831 HQK589830:HRC589831 IAG589830:IAY589831 IKC589830:IKU589831 ITY589830:IUQ589831 JDU589830:JEM589831 JNQ589830:JOI589831 JXM589830:JYE589831 KHI589830:KIA589831 KRE589830:KRW589831 LBA589830:LBS589831 LKW589830:LLO589831 LUS589830:LVK589831 MEO589830:MFG589831 MOK589830:MPC589831 MYG589830:MYY589831 NIC589830:NIU589831 NRY589830:NSQ589831 OBU589830:OCM589831 OLQ589830:OMI589831 OVM589830:OWE589831 PFI589830:PGA589831 PPE589830:PPW589831 PZA589830:PZS589831 QIW589830:QJO589831 QSS589830:QTK589831 RCO589830:RDG589831 RMK589830:RNC589831 RWG589830:RWY589831 SGC589830:SGU589831 SPY589830:SQQ589831 SZU589830:TAM589831 TJQ589830:TKI589831 TTM589830:TUE589831 UDI589830:UEA589831 UNE589830:UNW589831 UXA589830:UXS589831 VGW589830:VHO589831 VQS589830:VRK589831 WAO589830:WBG589831 WKK589830:WLC589831 WUG589830:WUY589831 J655366:X655367 HU655366:IM655367 RQ655366:SI655367 ABM655366:ACE655367 ALI655366:AMA655367 AVE655366:AVW655367 BFA655366:BFS655367 BOW655366:BPO655367 BYS655366:BZK655367 CIO655366:CJG655367 CSK655366:CTC655367 DCG655366:DCY655367 DMC655366:DMU655367 DVY655366:DWQ655367 EFU655366:EGM655367 EPQ655366:EQI655367 EZM655366:FAE655367 FJI655366:FKA655367 FTE655366:FTW655367 GDA655366:GDS655367 GMW655366:GNO655367 GWS655366:GXK655367 HGO655366:HHG655367 HQK655366:HRC655367 IAG655366:IAY655367 IKC655366:IKU655367 ITY655366:IUQ655367 JDU655366:JEM655367 JNQ655366:JOI655367 JXM655366:JYE655367 KHI655366:KIA655367 KRE655366:KRW655367 LBA655366:LBS655367 LKW655366:LLO655367 LUS655366:LVK655367 MEO655366:MFG655367 MOK655366:MPC655367 MYG655366:MYY655367 NIC655366:NIU655367 NRY655366:NSQ655367 OBU655366:OCM655367 OLQ655366:OMI655367 OVM655366:OWE655367 PFI655366:PGA655367 PPE655366:PPW655367 PZA655366:PZS655367 QIW655366:QJO655367 QSS655366:QTK655367 RCO655366:RDG655367 RMK655366:RNC655367 RWG655366:RWY655367 SGC655366:SGU655367 SPY655366:SQQ655367 SZU655366:TAM655367 TJQ655366:TKI655367 TTM655366:TUE655367 UDI655366:UEA655367 UNE655366:UNW655367 UXA655366:UXS655367 VGW655366:VHO655367 VQS655366:VRK655367 WAO655366:WBG655367 WKK655366:WLC655367 WUG655366:WUY655367 J720902:X720903 HU720902:IM720903 RQ720902:SI720903 ABM720902:ACE720903 ALI720902:AMA720903 AVE720902:AVW720903 BFA720902:BFS720903 BOW720902:BPO720903 BYS720902:BZK720903 CIO720902:CJG720903 CSK720902:CTC720903 DCG720902:DCY720903 DMC720902:DMU720903 DVY720902:DWQ720903 EFU720902:EGM720903 EPQ720902:EQI720903 EZM720902:FAE720903 FJI720902:FKA720903 FTE720902:FTW720903 GDA720902:GDS720903 GMW720902:GNO720903 GWS720902:GXK720903 HGO720902:HHG720903 HQK720902:HRC720903 IAG720902:IAY720903 IKC720902:IKU720903 ITY720902:IUQ720903 JDU720902:JEM720903 JNQ720902:JOI720903 JXM720902:JYE720903 KHI720902:KIA720903 KRE720902:KRW720903 LBA720902:LBS720903 LKW720902:LLO720903 LUS720902:LVK720903 MEO720902:MFG720903 MOK720902:MPC720903 MYG720902:MYY720903 NIC720902:NIU720903 NRY720902:NSQ720903 OBU720902:OCM720903 OLQ720902:OMI720903 OVM720902:OWE720903 PFI720902:PGA720903 PPE720902:PPW720903 PZA720902:PZS720903 QIW720902:QJO720903 QSS720902:QTK720903 RCO720902:RDG720903 RMK720902:RNC720903 RWG720902:RWY720903 SGC720902:SGU720903 SPY720902:SQQ720903 SZU720902:TAM720903 TJQ720902:TKI720903 TTM720902:TUE720903 UDI720902:UEA720903 UNE720902:UNW720903 UXA720902:UXS720903 VGW720902:VHO720903 VQS720902:VRK720903 WAO720902:WBG720903 WKK720902:WLC720903 WUG720902:WUY720903 J786438:X786439 HU786438:IM786439 RQ786438:SI786439 ABM786438:ACE786439 ALI786438:AMA786439 AVE786438:AVW786439 BFA786438:BFS786439 BOW786438:BPO786439 BYS786438:BZK786439 CIO786438:CJG786439 CSK786438:CTC786439 DCG786438:DCY786439 DMC786438:DMU786439 DVY786438:DWQ786439 EFU786438:EGM786439 EPQ786438:EQI786439 EZM786438:FAE786439 FJI786438:FKA786439 FTE786438:FTW786439 GDA786438:GDS786439 GMW786438:GNO786439 GWS786438:GXK786439 HGO786438:HHG786439 HQK786438:HRC786439 IAG786438:IAY786439 IKC786438:IKU786439 ITY786438:IUQ786439 JDU786438:JEM786439 JNQ786438:JOI786439 JXM786438:JYE786439 KHI786438:KIA786439 KRE786438:KRW786439 LBA786438:LBS786439 LKW786438:LLO786439 LUS786438:LVK786439 MEO786438:MFG786439 MOK786438:MPC786439 MYG786438:MYY786439 NIC786438:NIU786439 NRY786438:NSQ786439 OBU786438:OCM786439 OLQ786438:OMI786439 OVM786438:OWE786439 PFI786438:PGA786439 PPE786438:PPW786439 PZA786438:PZS786439 QIW786438:QJO786439 QSS786438:QTK786439 RCO786438:RDG786439 RMK786438:RNC786439 RWG786438:RWY786439 SGC786438:SGU786439 SPY786438:SQQ786439 SZU786438:TAM786439 TJQ786438:TKI786439 TTM786438:TUE786439 UDI786438:UEA786439 UNE786438:UNW786439 UXA786438:UXS786439 VGW786438:VHO786439 VQS786438:VRK786439 WAO786438:WBG786439 WKK786438:WLC786439 WUG786438:WUY786439 J851974:X851975 HU851974:IM851975 RQ851974:SI851975 ABM851974:ACE851975 ALI851974:AMA851975 AVE851974:AVW851975 BFA851974:BFS851975 BOW851974:BPO851975 BYS851974:BZK851975 CIO851974:CJG851975 CSK851974:CTC851975 DCG851974:DCY851975 DMC851974:DMU851975 DVY851974:DWQ851975 EFU851974:EGM851975 EPQ851974:EQI851975 EZM851974:FAE851975 FJI851974:FKA851975 FTE851974:FTW851975 GDA851974:GDS851975 GMW851974:GNO851975 GWS851974:GXK851975 HGO851974:HHG851975 HQK851974:HRC851975 IAG851974:IAY851975 IKC851974:IKU851975 ITY851974:IUQ851975 JDU851974:JEM851975 JNQ851974:JOI851975 JXM851974:JYE851975 KHI851974:KIA851975 KRE851974:KRW851975 LBA851974:LBS851975 LKW851974:LLO851975 LUS851974:LVK851975 MEO851974:MFG851975 MOK851974:MPC851975 MYG851974:MYY851975 NIC851974:NIU851975 NRY851974:NSQ851975 OBU851974:OCM851975 OLQ851974:OMI851975 OVM851974:OWE851975 PFI851974:PGA851975 PPE851974:PPW851975 PZA851974:PZS851975 QIW851974:QJO851975 QSS851974:QTK851975 RCO851974:RDG851975 RMK851974:RNC851975 RWG851974:RWY851975 SGC851974:SGU851975 SPY851974:SQQ851975 SZU851974:TAM851975 TJQ851974:TKI851975 TTM851974:TUE851975 UDI851974:UEA851975 UNE851974:UNW851975 UXA851974:UXS851975 VGW851974:VHO851975 VQS851974:VRK851975 WAO851974:WBG851975 WKK851974:WLC851975 WUG851974:WUY851975 J917510:X917511 HU917510:IM917511 RQ917510:SI917511 ABM917510:ACE917511 ALI917510:AMA917511 AVE917510:AVW917511 BFA917510:BFS917511 BOW917510:BPO917511 BYS917510:BZK917511 CIO917510:CJG917511 CSK917510:CTC917511 DCG917510:DCY917511 DMC917510:DMU917511 DVY917510:DWQ917511 EFU917510:EGM917511 EPQ917510:EQI917511 EZM917510:FAE917511 FJI917510:FKA917511 FTE917510:FTW917511 GDA917510:GDS917511 GMW917510:GNO917511 GWS917510:GXK917511 HGO917510:HHG917511 HQK917510:HRC917511 IAG917510:IAY917511 IKC917510:IKU917511 ITY917510:IUQ917511 JDU917510:JEM917511 JNQ917510:JOI917511 JXM917510:JYE917511 KHI917510:KIA917511 KRE917510:KRW917511 LBA917510:LBS917511 LKW917510:LLO917511 LUS917510:LVK917511 MEO917510:MFG917511 MOK917510:MPC917511 MYG917510:MYY917511 NIC917510:NIU917511 NRY917510:NSQ917511 OBU917510:OCM917511 OLQ917510:OMI917511 OVM917510:OWE917511 PFI917510:PGA917511 PPE917510:PPW917511 PZA917510:PZS917511 QIW917510:QJO917511 QSS917510:QTK917511 RCO917510:RDG917511 RMK917510:RNC917511 RWG917510:RWY917511 SGC917510:SGU917511 SPY917510:SQQ917511 SZU917510:TAM917511 TJQ917510:TKI917511 TTM917510:TUE917511 UDI917510:UEA917511 UNE917510:UNW917511 UXA917510:UXS917511 VGW917510:VHO917511 VQS917510:VRK917511 WAO917510:WBG917511 WKK917510:WLC917511 WUG917510:WUY917511 J983046:X983047 HU983046:IM983047 RQ983046:SI983047 ABM983046:ACE983047 ALI983046:AMA983047 AVE983046:AVW983047 BFA983046:BFS983047 BOW983046:BPO983047 BYS983046:BZK983047 CIO983046:CJG983047 CSK983046:CTC983047 DCG983046:DCY983047 DMC983046:DMU983047 DVY983046:DWQ983047 EFU983046:EGM983047 EPQ983046:EQI983047 EZM983046:FAE983047 FJI983046:FKA983047 FTE983046:FTW983047 GDA983046:GDS983047 GMW983046:GNO983047 GWS983046:GXK983047 HGO983046:HHG983047 HQK983046:HRC983047 IAG983046:IAY983047 IKC983046:IKU983047 ITY983046:IUQ983047 JDU983046:JEM983047 JNQ983046:JOI983047 JXM983046:JYE983047 KHI983046:KIA983047 KRE983046:KRW983047 LBA983046:LBS983047 LKW983046:LLO983047 LUS983046:LVK983047 MEO983046:MFG983047 MOK983046:MPC983047 MYG983046:MYY983047 NIC983046:NIU983047 NRY983046:NSQ983047 OBU983046:OCM983047 OLQ983046:OMI983047 OVM983046:OWE983047 PFI983046:PGA983047 PPE983046:PPW983047 PZA983046:PZS983047 QIW983046:QJO983047 QSS983046:QTK983047 RCO983046:RDG983047 RMK983046:RNC983047 RWG983046:RWY983047 SGC983046:SGU983047 SPY983046:SQQ983047 SZU983046:TAM983047 TJQ983046:TKI983047 TTM983046:TUE983047 UDI983046:UEA983047 UNE983046:UNW983047 UXA983046:UXS983047 VGW983046:VHO983047 VQS983046:VRK983047 WAO983046:WBG983047 WKK983046:WLC983047 WUG983046:WUY983047 F65557:X65557 HQ65557:IM65557 RM65557:SI65557 ABI65557:ACE65557 ALE65557:AMA65557 AVA65557:AVW65557 BEW65557:BFS65557 BOS65557:BPO65557 BYO65557:BZK65557 CIK65557:CJG65557 CSG65557:CTC65557 DCC65557:DCY65557 DLY65557:DMU65557 DVU65557:DWQ65557 EFQ65557:EGM65557 EPM65557:EQI65557 EZI65557:FAE65557 FJE65557:FKA65557 FTA65557:FTW65557 GCW65557:GDS65557 GMS65557:GNO65557 GWO65557:GXK65557 HGK65557:HHG65557 HQG65557:HRC65557 IAC65557:IAY65557 IJY65557:IKU65557 ITU65557:IUQ65557 JDQ65557:JEM65557 JNM65557:JOI65557 JXI65557:JYE65557 KHE65557:KIA65557 KRA65557:KRW65557 LAW65557:LBS65557 LKS65557:LLO65557 LUO65557:LVK65557 MEK65557:MFG65557 MOG65557:MPC65557 MYC65557:MYY65557 NHY65557:NIU65557 NRU65557:NSQ65557 OBQ65557:OCM65557 OLM65557:OMI65557 OVI65557:OWE65557 PFE65557:PGA65557 PPA65557:PPW65557 PYW65557:PZS65557 QIS65557:QJO65557 QSO65557:QTK65557 RCK65557:RDG65557 RMG65557:RNC65557 RWC65557:RWY65557 SFY65557:SGU65557 SPU65557:SQQ65557 SZQ65557:TAM65557 TJM65557:TKI65557 TTI65557:TUE65557 UDE65557:UEA65557 UNA65557:UNW65557 UWW65557:UXS65557 VGS65557:VHO65557 VQO65557:VRK65557 WAK65557:WBG65557 WKG65557:WLC65557 WUC65557:WUY65557 F131093:X131093 HQ131093:IM131093 RM131093:SI131093 ABI131093:ACE131093 ALE131093:AMA131093 AVA131093:AVW131093 BEW131093:BFS131093 BOS131093:BPO131093 BYO131093:BZK131093 CIK131093:CJG131093 CSG131093:CTC131093 DCC131093:DCY131093 DLY131093:DMU131093 DVU131093:DWQ131093 EFQ131093:EGM131093 EPM131093:EQI131093 EZI131093:FAE131093 FJE131093:FKA131093 FTA131093:FTW131093 GCW131093:GDS131093 GMS131093:GNO131093 GWO131093:GXK131093 HGK131093:HHG131093 HQG131093:HRC131093 IAC131093:IAY131093 IJY131093:IKU131093 ITU131093:IUQ131093 JDQ131093:JEM131093 JNM131093:JOI131093 JXI131093:JYE131093 KHE131093:KIA131093 KRA131093:KRW131093 LAW131093:LBS131093 LKS131093:LLO131093 LUO131093:LVK131093 MEK131093:MFG131093 MOG131093:MPC131093 MYC131093:MYY131093 NHY131093:NIU131093 NRU131093:NSQ131093 OBQ131093:OCM131093 OLM131093:OMI131093 OVI131093:OWE131093 PFE131093:PGA131093 PPA131093:PPW131093 PYW131093:PZS131093 QIS131093:QJO131093 QSO131093:QTK131093 RCK131093:RDG131093 RMG131093:RNC131093 RWC131093:RWY131093 SFY131093:SGU131093 SPU131093:SQQ131093 SZQ131093:TAM131093 TJM131093:TKI131093 TTI131093:TUE131093 UDE131093:UEA131093 UNA131093:UNW131093 UWW131093:UXS131093 VGS131093:VHO131093 VQO131093:VRK131093 WAK131093:WBG131093 WKG131093:WLC131093 WUC131093:WUY131093 F196629:X196629 HQ196629:IM196629 RM196629:SI196629 ABI196629:ACE196629 ALE196629:AMA196629 AVA196629:AVW196629 BEW196629:BFS196629 BOS196629:BPO196629 BYO196629:BZK196629 CIK196629:CJG196629 CSG196629:CTC196629 DCC196629:DCY196629 DLY196629:DMU196629 DVU196629:DWQ196629 EFQ196629:EGM196629 EPM196629:EQI196629 EZI196629:FAE196629 FJE196629:FKA196629 FTA196629:FTW196629 GCW196629:GDS196629 GMS196629:GNO196629 GWO196629:GXK196629 HGK196629:HHG196629 HQG196629:HRC196629 IAC196629:IAY196629 IJY196629:IKU196629 ITU196629:IUQ196629 JDQ196629:JEM196629 JNM196629:JOI196629 JXI196629:JYE196629 KHE196629:KIA196629 KRA196629:KRW196629 LAW196629:LBS196629 LKS196629:LLO196629 LUO196629:LVK196629 MEK196629:MFG196629 MOG196629:MPC196629 MYC196629:MYY196629 NHY196629:NIU196629 NRU196629:NSQ196629 OBQ196629:OCM196629 OLM196629:OMI196629 OVI196629:OWE196629 PFE196629:PGA196629 PPA196629:PPW196629 PYW196629:PZS196629 QIS196629:QJO196629 QSO196629:QTK196629 RCK196629:RDG196629 RMG196629:RNC196629 RWC196629:RWY196629 SFY196629:SGU196629 SPU196629:SQQ196629 SZQ196629:TAM196629 TJM196629:TKI196629 TTI196629:TUE196629 UDE196629:UEA196629 UNA196629:UNW196629 UWW196629:UXS196629 VGS196629:VHO196629 VQO196629:VRK196629 WAK196629:WBG196629 WKG196629:WLC196629 WUC196629:WUY196629 F262165:X262165 HQ262165:IM262165 RM262165:SI262165 ABI262165:ACE262165 ALE262165:AMA262165 AVA262165:AVW262165 BEW262165:BFS262165 BOS262165:BPO262165 BYO262165:BZK262165 CIK262165:CJG262165 CSG262165:CTC262165 DCC262165:DCY262165 DLY262165:DMU262165 DVU262165:DWQ262165 EFQ262165:EGM262165 EPM262165:EQI262165 EZI262165:FAE262165 FJE262165:FKA262165 FTA262165:FTW262165 GCW262165:GDS262165 GMS262165:GNO262165 GWO262165:GXK262165 HGK262165:HHG262165 HQG262165:HRC262165 IAC262165:IAY262165 IJY262165:IKU262165 ITU262165:IUQ262165 JDQ262165:JEM262165 JNM262165:JOI262165 JXI262165:JYE262165 KHE262165:KIA262165 KRA262165:KRW262165 LAW262165:LBS262165 LKS262165:LLO262165 LUO262165:LVK262165 MEK262165:MFG262165 MOG262165:MPC262165 MYC262165:MYY262165 NHY262165:NIU262165 NRU262165:NSQ262165 OBQ262165:OCM262165 OLM262165:OMI262165 OVI262165:OWE262165 PFE262165:PGA262165 PPA262165:PPW262165 PYW262165:PZS262165 QIS262165:QJO262165 QSO262165:QTK262165 RCK262165:RDG262165 RMG262165:RNC262165 RWC262165:RWY262165 SFY262165:SGU262165 SPU262165:SQQ262165 SZQ262165:TAM262165 TJM262165:TKI262165 TTI262165:TUE262165 UDE262165:UEA262165 UNA262165:UNW262165 UWW262165:UXS262165 VGS262165:VHO262165 VQO262165:VRK262165 WAK262165:WBG262165 WKG262165:WLC262165 WUC262165:WUY262165 F327701:X327701 HQ327701:IM327701 RM327701:SI327701 ABI327701:ACE327701 ALE327701:AMA327701 AVA327701:AVW327701 BEW327701:BFS327701 BOS327701:BPO327701 BYO327701:BZK327701 CIK327701:CJG327701 CSG327701:CTC327701 DCC327701:DCY327701 DLY327701:DMU327701 DVU327701:DWQ327701 EFQ327701:EGM327701 EPM327701:EQI327701 EZI327701:FAE327701 FJE327701:FKA327701 FTA327701:FTW327701 GCW327701:GDS327701 GMS327701:GNO327701 GWO327701:GXK327701 HGK327701:HHG327701 HQG327701:HRC327701 IAC327701:IAY327701 IJY327701:IKU327701 ITU327701:IUQ327701 JDQ327701:JEM327701 JNM327701:JOI327701 JXI327701:JYE327701 KHE327701:KIA327701 KRA327701:KRW327701 LAW327701:LBS327701 LKS327701:LLO327701 LUO327701:LVK327701 MEK327701:MFG327701 MOG327701:MPC327701 MYC327701:MYY327701 NHY327701:NIU327701 NRU327701:NSQ327701 OBQ327701:OCM327701 OLM327701:OMI327701 OVI327701:OWE327701 PFE327701:PGA327701 PPA327701:PPW327701 PYW327701:PZS327701 QIS327701:QJO327701 QSO327701:QTK327701 RCK327701:RDG327701 RMG327701:RNC327701 RWC327701:RWY327701 SFY327701:SGU327701 SPU327701:SQQ327701 SZQ327701:TAM327701 TJM327701:TKI327701 TTI327701:TUE327701 UDE327701:UEA327701 UNA327701:UNW327701 UWW327701:UXS327701 VGS327701:VHO327701 VQO327701:VRK327701 WAK327701:WBG327701 WKG327701:WLC327701 WUC327701:WUY327701 F393237:X393237 HQ393237:IM393237 RM393237:SI393237 ABI393237:ACE393237 ALE393237:AMA393237 AVA393237:AVW393237 BEW393237:BFS393237 BOS393237:BPO393237 BYO393237:BZK393237 CIK393237:CJG393237 CSG393237:CTC393237 DCC393237:DCY393237 DLY393237:DMU393237 DVU393237:DWQ393237 EFQ393237:EGM393237 EPM393237:EQI393237 EZI393237:FAE393237 FJE393237:FKA393237 FTA393237:FTW393237 GCW393237:GDS393237 GMS393237:GNO393237 GWO393237:GXK393237 HGK393237:HHG393237 HQG393237:HRC393237 IAC393237:IAY393237 IJY393237:IKU393237 ITU393237:IUQ393237 JDQ393237:JEM393237 JNM393237:JOI393237 JXI393237:JYE393237 KHE393237:KIA393237 KRA393237:KRW393237 LAW393237:LBS393237 LKS393237:LLO393237 LUO393237:LVK393237 MEK393237:MFG393237 MOG393237:MPC393237 MYC393237:MYY393237 NHY393237:NIU393237 NRU393237:NSQ393237 OBQ393237:OCM393237 OLM393237:OMI393237 OVI393237:OWE393237 PFE393237:PGA393237 PPA393237:PPW393237 PYW393237:PZS393237 QIS393237:QJO393237 QSO393237:QTK393237 RCK393237:RDG393237 RMG393237:RNC393237 RWC393237:RWY393237 SFY393237:SGU393237 SPU393237:SQQ393237 SZQ393237:TAM393237 TJM393237:TKI393237 TTI393237:TUE393237 UDE393237:UEA393237 UNA393237:UNW393237 UWW393237:UXS393237 VGS393237:VHO393237 VQO393237:VRK393237 WAK393237:WBG393237 WKG393237:WLC393237 WUC393237:WUY393237 F458773:X458773 HQ458773:IM458773 RM458773:SI458773 ABI458773:ACE458773 ALE458773:AMA458773 AVA458773:AVW458773 BEW458773:BFS458773 BOS458773:BPO458773 BYO458773:BZK458773 CIK458773:CJG458773 CSG458773:CTC458773 DCC458773:DCY458773 DLY458773:DMU458773 DVU458773:DWQ458773 EFQ458773:EGM458773 EPM458773:EQI458773 EZI458773:FAE458773 FJE458773:FKA458773 FTA458773:FTW458773 GCW458773:GDS458773 GMS458773:GNO458773 GWO458773:GXK458773 HGK458773:HHG458773 HQG458773:HRC458773 IAC458773:IAY458773 IJY458773:IKU458773 ITU458773:IUQ458773 JDQ458773:JEM458773 JNM458773:JOI458773 JXI458773:JYE458773 KHE458773:KIA458773 KRA458773:KRW458773 LAW458773:LBS458773 LKS458773:LLO458773 LUO458773:LVK458773 MEK458773:MFG458773 MOG458773:MPC458773 MYC458773:MYY458773 NHY458773:NIU458773 NRU458773:NSQ458773 OBQ458773:OCM458773 OLM458773:OMI458773 OVI458773:OWE458773 PFE458773:PGA458773 PPA458773:PPW458773 PYW458773:PZS458773 QIS458773:QJO458773 QSO458773:QTK458773 RCK458773:RDG458773 RMG458773:RNC458773 RWC458773:RWY458773 SFY458773:SGU458773 SPU458773:SQQ458773 SZQ458773:TAM458773 TJM458773:TKI458773 TTI458773:TUE458773 UDE458773:UEA458773 UNA458773:UNW458773 UWW458773:UXS458773 VGS458773:VHO458773 VQO458773:VRK458773 WAK458773:WBG458773 WKG458773:WLC458773 WUC458773:WUY458773 F524309:X524309 HQ524309:IM524309 RM524309:SI524309 ABI524309:ACE524309 ALE524309:AMA524309 AVA524309:AVW524309 BEW524309:BFS524309 BOS524309:BPO524309 BYO524309:BZK524309 CIK524309:CJG524309 CSG524309:CTC524309 DCC524309:DCY524309 DLY524309:DMU524309 DVU524309:DWQ524309 EFQ524309:EGM524309 EPM524309:EQI524309 EZI524309:FAE524309 FJE524309:FKA524309 FTA524309:FTW524309 GCW524309:GDS524309 GMS524309:GNO524309 GWO524309:GXK524309 HGK524309:HHG524309 HQG524309:HRC524309 IAC524309:IAY524309 IJY524309:IKU524309 ITU524309:IUQ524309 JDQ524309:JEM524309 JNM524309:JOI524309 JXI524309:JYE524309 KHE524309:KIA524309 KRA524309:KRW524309 LAW524309:LBS524309 LKS524309:LLO524309 LUO524309:LVK524309 MEK524309:MFG524309 MOG524309:MPC524309 MYC524309:MYY524309 NHY524309:NIU524309 NRU524309:NSQ524309 OBQ524309:OCM524309 OLM524309:OMI524309 OVI524309:OWE524309 PFE524309:PGA524309 PPA524309:PPW524309 PYW524309:PZS524309 QIS524309:QJO524309 QSO524309:QTK524309 RCK524309:RDG524309 RMG524309:RNC524309 RWC524309:RWY524309 SFY524309:SGU524309 SPU524309:SQQ524309 SZQ524309:TAM524309 TJM524309:TKI524309 TTI524309:TUE524309 UDE524309:UEA524309 UNA524309:UNW524309 UWW524309:UXS524309 VGS524309:VHO524309 VQO524309:VRK524309 WAK524309:WBG524309 WKG524309:WLC524309 WUC524309:WUY524309 F589845:X589845 HQ589845:IM589845 RM589845:SI589845 ABI589845:ACE589845 ALE589845:AMA589845 AVA589845:AVW589845 BEW589845:BFS589845 BOS589845:BPO589845 BYO589845:BZK589845 CIK589845:CJG589845 CSG589845:CTC589845 DCC589845:DCY589845 DLY589845:DMU589845 DVU589845:DWQ589845 EFQ589845:EGM589845 EPM589845:EQI589845 EZI589845:FAE589845 FJE589845:FKA589845 FTA589845:FTW589845 GCW589845:GDS589845 GMS589845:GNO589845 GWO589845:GXK589845 HGK589845:HHG589845 HQG589845:HRC589845 IAC589845:IAY589845 IJY589845:IKU589845 ITU589845:IUQ589845 JDQ589845:JEM589845 JNM589845:JOI589845 JXI589845:JYE589845 KHE589845:KIA589845 KRA589845:KRW589845 LAW589845:LBS589845 LKS589845:LLO589845 LUO589845:LVK589845 MEK589845:MFG589845 MOG589845:MPC589845 MYC589845:MYY589845 NHY589845:NIU589845 NRU589845:NSQ589845 OBQ589845:OCM589845 OLM589845:OMI589845 OVI589845:OWE589845 PFE589845:PGA589845 PPA589845:PPW589845 PYW589845:PZS589845 QIS589845:QJO589845 QSO589845:QTK589845 RCK589845:RDG589845 RMG589845:RNC589845 RWC589845:RWY589845 SFY589845:SGU589845 SPU589845:SQQ589845 SZQ589845:TAM589845 TJM589845:TKI589845 TTI589845:TUE589845 UDE589845:UEA589845 UNA589845:UNW589845 UWW589845:UXS589845 VGS589845:VHO589845 VQO589845:VRK589845 WAK589845:WBG589845 WKG589845:WLC589845 WUC589845:WUY589845 F655381:X655381 HQ655381:IM655381 RM655381:SI655381 ABI655381:ACE655381 ALE655381:AMA655381 AVA655381:AVW655381 BEW655381:BFS655381 BOS655381:BPO655381 BYO655381:BZK655381 CIK655381:CJG655381 CSG655381:CTC655381 DCC655381:DCY655381 DLY655381:DMU655381 DVU655381:DWQ655381 EFQ655381:EGM655381 EPM655381:EQI655381 EZI655381:FAE655381 FJE655381:FKA655381 FTA655381:FTW655381 GCW655381:GDS655381 GMS655381:GNO655381 GWO655381:GXK655381 HGK655381:HHG655381 HQG655381:HRC655381 IAC655381:IAY655381 IJY655381:IKU655381 ITU655381:IUQ655381 JDQ655381:JEM655381 JNM655381:JOI655381 JXI655381:JYE655381 KHE655381:KIA655381 KRA655381:KRW655381 LAW655381:LBS655381 LKS655381:LLO655381 LUO655381:LVK655381 MEK655381:MFG655381 MOG655381:MPC655381 MYC655381:MYY655381 NHY655381:NIU655381 NRU655381:NSQ655381 OBQ655381:OCM655381 OLM655381:OMI655381 OVI655381:OWE655381 PFE655381:PGA655381 PPA655381:PPW655381 PYW655381:PZS655381 QIS655381:QJO655381 QSO655381:QTK655381 RCK655381:RDG655381 RMG655381:RNC655381 RWC655381:RWY655381 SFY655381:SGU655381 SPU655381:SQQ655381 SZQ655381:TAM655381 TJM655381:TKI655381 TTI655381:TUE655381 UDE655381:UEA655381 UNA655381:UNW655381 UWW655381:UXS655381 VGS655381:VHO655381 VQO655381:VRK655381 WAK655381:WBG655381 WKG655381:WLC655381 WUC655381:WUY655381 F720917:X720917 HQ720917:IM720917 RM720917:SI720917 ABI720917:ACE720917 ALE720917:AMA720917 AVA720917:AVW720917 BEW720917:BFS720917 BOS720917:BPO720917 BYO720917:BZK720917 CIK720917:CJG720917 CSG720917:CTC720917 DCC720917:DCY720917 DLY720917:DMU720917 DVU720917:DWQ720917 EFQ720917:EGM720917 EPM720917:EQI720917 EZI720917:FAE720917 FJE720917:FKA720917 FTA720917:FTW720917 GCW720917:GDS720917 GMS720917:GNO720917 GWO720917:GXK720917 HGK720917:HHG720917 HQG720917:HRC720917 IAC720917:IAY720917 IJY720917:IKU720917 ITU720917:IUQ720917 JDQ720917:JEM720917 JNM720917:JOI720917 JXI720917:JYE720917 KHE720917:KIA720917 KRA720917:KRW720917 LAW720917:LBS720917 LKS720917:LLO720917 LUO720917:LVK720917 MEK720917:MFG720917 MOG720917:MPC720917 MYC720917:MYY720917 NHY720917:NIU720917 NRU720917:NSQ720917 OBQ720917:OCM720917 OLM720917:OMI720917 OVI720917:OWE720917 PFE720917:PGA720917 PPA720917:PPW720917 PYW720917:PZS720917 QIS720917:QJO720917 QSO720917:QTK720917 RCK720917:RDG720917 RMG720917:RNC720917 RWC720917:RWY720917 SFY720917:SGU720917 SPU720917:SQQ720917 SZQ720917:TAM720917 TJM720917:TKI720917 TTI720917:TUE720917 UDE720917:UEA720917 UNA720917:UNW720917 UWW720917:UXS720917 VGS720917:VHO720917 VQO720917:VRK720917 WAK720917:WBG720917 WKG720917:WLC720917 WUC720917:WUY720917 F786453:X786453 HQ786453:IM786453 RM786453:SI786453 ABI786453:ACE786453 ALE786453:AMA786453 AVA786453:AVW786453 BEW786453:BFS786453 BOS786453:BPO786453 BYO786453:BZK786453 CIK786453:CJG786453 CSG786453:CTC786453 DCC786453:DCY786453 DLY786453:DMU786453 DVU786453:DWQ786453 EFQ786453:EGM786453 EPM786453:EQI786453 EZI786453:FAE786453 FJE786453:FKA786453 FTA786453:FTW786453 GCW786453:GDS786453 GMS786453:GNO786453 GWO786453:GXK786453 HGK786453:HHG786453 HQG786453:HRC786453 IAC786453:IAY786453 IJY786453:IKU786453 ITU786453:IUQ786453 JDQ786453:JEM786453 JNM786453:JOI786453 JXI786453:JYE786453 KHE786453:KIA786453 KRA786453:KRW786453 LAW786453:LBS786453 LKS786453:LLO786453 LUO786453:LVK786453 MEK786453:MFG786453 MOG786453:MPC786453 MYC786453:MYY786453 NHY786453:NIU786453 NRU786453:NSQ786453 OBQ786453:OCM786453 OLM786453:OMI786453 OVI786453:OWE786453 PFE786453:PGA786453 PPA786453:PPW786453 PYW786453:PZS786453 QIS786453:QJO786453 QSO786453:QTK786453 RCK786453:RDG786453 RMG786453:RNC786453 RWC786453:RWY786453 SFY786453:SGU786453 SPU786453:SQQ786453 SZQ786453:TAM786453 TJM786453:TKI786453 TTI786453:TUE786453 UDE786453:UEA786453 UNA786453:UNW786453 UWW786453:UXS786453 VGS786453:VHO786453 VQO786453:VRK786453 WAK786453:WBG786453 WKG786453:WLC786453 WUC786453:WUY786453 F851989:X851989 HQ851989:IM851989 RM851989:SI851989 ABI851989:ACE851989 ALE851989:AMA851989 AVA851989:AVW851989 BEW851989:BFS851989 BOS851989:BPO851989 BYO851989:BZK851989 CIK851989:CJG851989 CSG851989:CTC851989 DCC851989:DCY851989 DLY851989:DMU851989 DVU851989:DWQ851989 EFQ851989:EGM851989 EPM851989:EQI851989 EZI851989:FAE851989 FJE851989:FKA851989 FTA851989:FTW851989 GCW851989:GDS851989 GMS851989:GNO851989 GWO851989:GXK851989 HGK851989:HHG851989 HQG851989:HRC851989 IAC851989:IAY851989 IJY851989:IKU851989 ITU851989:IUQ851989 JDQ851989:JEM851989 JNM851989:JOI851989 JXI851989:JYE851989 KHE851989:KIA851989 KRA851989:KRW851989 LAW851989:LBS851989 LKS851989:LLO851989 LUO851989:LVK851989 MEK851989:MFG851989 MOG851989:MPC851989 MYC851989:MYY851989 NHY851989:NIU851989 NRU851989:NSQ851989 OBQ851989:OCM851989 OLM851989:OMI851989 OVI851989:OWE851989 PFE851989:PGA851989 PPA851989:PPW851989 PYW851989:PZS851989 QIS851989:QJO851989 QSO851989:QTK851989 RCK851989:RDG851989 RMG851989:RNC851989 RWC851989:RWY851989 SFY851989:SGU851989 SPU851989:SQQ851989 SZQ851989:TAM851989 TJM851989:TKI851989 TTI851989:TUE851989 UDE851989:UEA851989 UNA851989:UNW851989 UWW851989:UXS851989 VGS851989:VHO851989 VQO851989:VRK851989 WAK851989:WBG851989 WKG851989:WLC851989 WUC851989:WUY851989 F917525:X917525 HQ917525:IM917525 RM917525:SI917525 ABI917525:ACE917525 ALE917525:AMA917525 AVA917525:AVW917525 BEW917525:BFS917525 BOS917525:BPO917525 BYO917525:BZK917525 CIK917525:CJG917525 CSG917525:CTC917525 DCC917525:DCY917525 DLY917525:DMU917525 DVU917525:DWQ917525 EFQ917525:EGM917525 EPM917525:EQI917525 EZI917525:FAE917525 FJE917525:FKA917525 FTA917525:FTW917525 GCW917525:GDS917525 GMS917525:GNO917525 GWO917525:GXK917525 HGK917525:HHG917525 HQG917525:HRC917525 IAC917525:IAY917525 IJY917525:IKU917525 ITU917525:IUQ917525 JDQ917525:JEM917525 JNM917525:JOI917525 JXI917525:JYE917525 KHE917525:KIA917525 KRA917525:KRW917525 LAW917525:LBS917525 LKS917525:LLO917525 LUO917525:LVK917525 MEK917525:MFG917525 MOG917525:MPC917525 MYC917525:MYY917525 NHY917525:NIU917525 NRU917525:NSQ917525 OBQ917525:OCM917525 OLM917525:OMI917525 OVI917525:OWE917525 PFE917525:PGA917525 PPA917525:PPW917525 PYW917525:PZS917525 QIS917525:QJO917525 QSO917525:QTK917525 RCK917525:RDG917525 RMG917525:RNC917525 RWC917525:RWY917525 SFY917525:SGU917525 SPU917525:SQQ917525 SZQ917525:TAM917525 TJM917525:TKI917525 TTI917525:TUE917525 UDE917525:UEA917525 UNA917525:UNW917525 UWW917525:UXS917525 VGS917525:VHO917525 VQO917525:VRK917525 WAK917525:WBG917525 WKG917525:WLC917525 WUC917525:WUY917525 F983061:X983061 HQ983061:IM983061 RM983061:SI983061 ABI983061:ACE983061 ALE983061:AMA983061 AVA983061:AVW983061 BEW983061:BFS983061 BOS983061:BPO983061 BYO983061:BZK983061 CIK983061:CJG983061 CSG983061:CTC983061 DCC983061:DCY983061 DLY983061:DMU983061 DVU983061:DWQ983061 EFQ983061:EGM983061 EPM983061:EQI983061 EZI983061:FAE983061 FJE983061:FKA983061 FTA983061:FTW983061 GCW983061:GDS983061 GMS983061:GNO983061 GWO983061:GXK983061 HGK983061:HHG983061 HQG983061:HRC983061 IAC983061:IAY983061 IJY983061:IKU983061 ITU983061:IUQ983061 JDQ983061:JEM983061 JNM983061:JOI983061 JXI983061:JYE983061 KHE983061:KIA983061 KRA983061:KRW983061 LAW983061:LBS983061 LKS983061:LLO983061 LUO983061:LVK983061 MEK983061:MFG983061 MOG983061:MPC983061 MYC983061:MYY983061 NHY983061:NIU983061 NRU983061:NSQ983061 OBQ983061:OCM983061 OLM983061:OMI983061 OVI983061:OWE983061 PFE983061:PGA983061 PPA983061:PPW983061 PYW983061:PZS983061 QIS983061:QJO983061 QSO983061:QTK983061 RCK983061:RDG983061 RMG983061:RNC983061 RWC983061:RWY983061 SFY983061:SGU983061 SPU983061:SQQ983061 SZQ983061:TAM983061 TJM983061:TKI983061 TTI983061:TUE983061 UDE983061:UEA983061 UNA983061:UNW983061 UWW983061:UXS983061 VGS983061:VHO983061 VQO983061:VRK983061 WAK983061:WBG983061 WKG983061:WLC983061 WUC983061:WUY983061 J65552:X65553 HU65552:IM65553 RQ65552:SI65553 ABM65552:ACE65553 ALI65552:AMA65553 AVE65552:AVW65553 BFA65552:BFS65553 BOW65552:BPO65553 BYS65552:BZK65553 CIO65552:CJG65553 CSK65552:CTC65553 DCG65552:DCY65553 DMC65552:DMU65553 DVY65552:DWQ65553 EFU65552:EGM65553 EPQ65552:EQI65553 EZM65552:FAE65553 FJI65552:FKA65553 FTE65552:FTW65553 GDA65552:GDS65553 GMW65552:GNO65553 GWS65552:GXK65553 HGO65552:HHG65553 HQK65552:HRC65553 IAG65552:IAY65553 IKC65552:IKU65553 ITY65552:IUQ65553 JDU65552:JEM65553 JNQ65552:JOI65553 JXM65552:JYE65553 KHI65552:KIA65553 KRE65552:KRW65553 LBA65552:LBS65553 LKW65552:LLO65553 LUS65552:LVK65553 MEO65552:MFG65553 MOK65552:MPC65553 MYG65552:MYY65553 NIC65552:NIU65553 NRY65552:NSQ65553 OBU65552:OCM65553 OLQ65552:OMI65553 OVM65552:OWE65553 PFI65552:PGA65553 PPE65552:PPW65553 PZA65552:PZS65553 QIW65552:QJO65553 QSS65552:QTK65553 RCO65552:RDG65553 RMK65552:RNC65553 RWG65552:RWY65553 SGC65552:SGU65553 SPY65552:SQQ65553 SZU65552:TAM65553 TJQ65552:TKI65553 TTM65552:TUE65553 UDI65552:UEA65553 UNE65552:UNW65553 UXA65552:UXS65553 VGW65552:VHO65553 VQS65552:VRK65553 WAO65552:WBG65553 WKK65552:WLC65553 WUG65552:WUY65553 J131088:X131089 HU131088:IM131089 RQ131088:SI131089 ABM131088:ACE131089 ALI131088:AMA131089 AVE131088:AVW131089 BFA131088:BFS131089 BOW131088:BPO131089 BYS131088:BZK131089 CIO131088:CJG131089 CSK131088:CTC131089 DCG131088:DCY131089 DMC131088:DMU131089 DVY131088:DWQ131089 EFU131088:EGM131089 EPQ131088:EQI131089 EZM131088:FAE131089 FJI131088:FKA131089 FTE131088:FTW131089 GDA131088:GDS131089 GMW131088:GNO131089 GWS131088:GXK131089 HGO131088:HHG131089 HQK131088:HRC131089 IAG131088:IAY131089 IKC131088:IKU131089 ITY131088:IUQ131089 JDU131088:JEM131089 JNQ131088:JOI131089 JXM131088:JYE131089 KHI131088:KIA131089 KRE131088:KRW131089 LBA131088:LBS131089 LKW131088:LLO131089 LUS131088:LVK131089 MEO131088:MFG131089 MOK131088:MPC131089 MYG131088:MYY131089 NIC131088:NIU131089 NRY131088:NSQ131089 OBU131088:OCM131089 OLQ131088:OMI131089 OVM131088:OWE131089 PFI131088:PGA131089 PPE131088:PPW131089 PZA131088:PZS131089 QIW131088:QJO131089 QSS131088:QTK131089 RCO131088:RDG131089 RMK131088:RNC131089 RWG131088:RWY131089 SGC131088:SGU131089 SPY131088:SQQ131089 SZU131088:TAM131089 TJQ131088:TKI131089 TTM131088:TUE131089 UDI131088:UEA131089 UNE131088:UNW131089 UXA131088:UXS131089 VGW131088:VHO131089 VQS131088:VRK131089 WAO131088:WBG131089 WKK131088:WLC131089 WUG131088:WUY131089 J196624:X196625 HU196624:IM196625 RQ196624:SI196625 ABM196624:ACE196625 ALI196624:AMA196625 AVE196624:AVW196625 BFA196624:BFS196625 BOW196624:BPO196625 BYS196624:BZK196625 CIO196624:CJG196625 CSK196624:CTC196625 DCG196624:DCY196625 DMC196624:DMU196625 DVY196624:DWQ196625 EFU196624:EGM196625 EPQ196624:EQI196625 EZM196624:FAE196625 FJI196624:FKA196625 FTE196624:FTW196625 GDA196624:GDS196625 GMW196624:GNO196625 GWS196624:GXK196625 HGO196624:HHG196625 HQK196624:HRC196625 IAG196624:IAY196625 IKC196624:IKU196625 ITY196624:IUQ196625 JDU196624:JEM196625 JNQ196624:JOI196625 JXM196624:JYE196625 KHI196624:KIA196625 KRE196624:KRW196625 LBA196624:LBS196625 LKW196624:LLO196625 LUS196624:LVK196625 MEO196624:MFG196625 MOK196624:MPC196625 MYG196624:MYY196625 NIC196624:NIU196625 NRY196624:NSQ196625 OBU196624:OCM196625 OLQ196624:OMI196625 OVM196624:OWE196625 PFI196624:PGA196625 PPE196624:PPW196625 PZA196624:PZS196625 QIW196624:QJO196625 QSS196624:QTK196625 RCO196624:RDG196625 RMK196624:RNC196625 RWG196624:RWY196625 SGC196624:SGU196625 SPY196624:SQQ196625 SZU196624:TAM196625 TJQ196624:TKI196625 TTM196624:TUE196625 UDI196624:UEA196625 UNE196624:UNW196625 UXA196624:UXS196625 VGW196624:VHO196625 VQS196624:VRK196625 WAO196624:WBG196625 WKK196624:WLC196625 WUG196624:WUY196625 J262160:X262161 HU262160:IM262161 RQ262160:SI262161 ABM262160:ACE262161 ALI262160:AMA262161 AVE262160:AVW262161 BFA262160:BFS262161 BOW262160:BPO262161 BYS262160:BZK262161 CIO262160:CJG262161 CSK262160:CTC262161 DCG262160:DCY262161 DMC262160:DMU262161 DVY262160:DWQ262161 EFU262160:EGM262161 EPQ262160:EQI262161 EZM262160:FAE262161 FJI262160:FKA262161 FTE262160:FTW262161 GDA262160:GDS262161 GMW262160:GNO262161 GWS262160:GXK262161 HGO262160:HHG262161 HQK262160:HRC262161 IAG262160:IAY262161 IKC262160:IKU262161 ITY262160:IUQ262161 JDU262160:JEM262161 JNQ262160:JOI262161 JXM262160:JYE262161 KHI262160:KIA262161 KRE262160:KRW262161 LBA262160:LBS262161 LKW262160:LLO262161 LUS262160:LVK262161 MEO262160:MFG262161 MOK262160:MPC262161 MYG262160:MYY262161 NIC262160:NIU262161 NRY262160:NSQ262161 OBU262160:OCM262161 OLQ262160:OMI262161 OVM262160:OWE262161 PFI262160:PGA262161 PPE262160:PPW262161 PZA262160:PZS262161 QIW262160:QJO262161 QSS262160:QTK262161 RCO262160:RDG262161 RMK262160:RNC262161 RWG262160:RWY262161 SGC262160:SGU262161 SPY262160:SQQ262161 SZU262160:TAM262161 TJQ262160:TKI262161 TTM262160:TUE262161 UDI262160:UEA262161 UNE262160:UNW262161 UXA262160:UXS262161 VGW262160:VHO262161 VQS262160:VRK262161 WAO262160:WBG262161 WKK262160:WLC262161 WUG262160:WUY262161 J327696:X327697 HU327696:IM327697 RQ327696:SI327697 ABM327696:ACE327697 ALI327696:AMA327697 AVE327696:AVW327697 BFA327696:BFS327697 BOW327696:BPO327697 BYS327696:BZK327697 CIO327696:CJG327697 CSK327696:CTC327697 DCG327696:DCY327697 DMC327696:DMU327697 DVY327696:DWQ327697 EFU327696:EGM327697 EPQ327696:EQI327697 EZM327696:FAE327697 FJI327696:FKA327697 FTE327696:FTW327697 GDA327696:GDS327697 GMW327696:GNO327697 GWS327696:GXK327697 HGO327696:HHG327697 HQK327696:HRC327697 IAG327696:IAY327697 IKC327696:IKU327697 ITY327696:IUQ327697 JDU327696:JEM327697 JNQ327696:JOI327697 JXM327696:JYE327697 KHI327696:KIA327697 KRE327696:KRW327697 LBA327696:LBS327697 LKW327696:LLO327697 LUS327696:LVK327697 MEO327696:MFG327697 MOK327696:MPC327697 MYG327696:MYY327697 NIC327696:NIU327697 NRY327696:NSQ327697 OBU327696:OCM327697 OLQ327696:OMI327697 OVM327696:OWE327697 PFI327696:PGA327697 PPE327696:PPW327697 PZA327696:PZS327697 QIW327696:QJO327697 QSS327696:QTK327697 RCO327696:RDG327697 RMK327696:RNC327697 RWG327696:RWY327697 SGC327696:SGU327697 SPY327696:SQQ327697 SZU327696:TAM327697 TJQ327696:TKI327697 TTM327696:TUE327697 UDI327696:UEA327697 UNE327696:UNW327697 UXA327696:UXS327697 VGW327696:VHO327697 VQS327696:VRK327697 WAO327696:WBG327697 WKK327696:WLC327697 WUG327696:WUY327697 J393232:X393233 HU393232:IM393233 RQ393232:SI393233 ABM393232:ACE393233 ALI393232:AMA393233 AVE393232:AVW393233 BFA393232:BFS393233 BOW393232:BPO393233 BYS393232:BZK393233 CIO393232:CJG393233 CSK393232:CTC393233 DCG393232:DCY393233 DMC393232:DMU393233 DVY393232:DWQ393233 EFU393232:EGM393233 EPQ393232:EQI393233 EZM393232:FAE393233 FJI393232:FKA393233 FTE393232:FTW393233 GDA393232:GDS393233 GMW393232:GNO393233 GWS393232:GXK393233 HGO393232:HHG393233 HQK393232:HRC393233 IAG393232:IAY393233 IKC393232:IKU393233 ITY393232:IUQ393233 JDU393232:JEM393233 JNQ393232:JOI393233 JXM393232:JYE393233 KHI393232:KIA393233 KRE393232:KRW393233 LBA393232:LBS393233 LKW393232:LLO393233 LUS393232:LVK393233 MEO393232:MFG393233 MOK393232:MPC393233 MYG393232:MYY393233 NIC393232:NIU393233 NRY393232:NSQ393233 OBU393232:OCM393233 OLQ393232:OMI393233 OVM393232:OWE393233 PFI393232:PGA393233 PPE393232:PPW393233 PZA393232:PZS393233 QIW393232:QJO393233 QSS393232:QTK393233 RCO393232:RDG393233 RMK393232:RNC393233 RWG393232:RWY393233 SGC393232:SGU393233 SPY393232:SQQ393233 SZU393232:TAM393233 TJQ393232:TKI393233 TTM393232:TUE393233 UDI393232:UEA393233 UNE393232:UNW393233 UXA393232:UXS393233 VGW393232:VHO393233 VQS393232:VRK393233 WAO393232:WBG393233 WKK393232:WLC393233 WUG393232:WUY393233 J458768:X458769 HU458768:IM458769 RQ458768:SI458769 ABM458768:ACE458769 ALI458768:AMA458769 AVE458768:AVW458769 BFA458768:BFS458769 BOW458768:BPO458769 BYS458768:BZK458769 CIO458768:CJG458769 CSK458768:CTC458769 DCG458768:DCY458769 DMC458768:DMU458769 DVY458768:DWQ458769 EFU458768:EGM458769 EPQ458768:EQI458769 EZM458768:FAE458769 FJI458768:FKA458769 FTE458768:FTW458769 GDA458768:GDS458769 GMW458768:GNO458769 GWS458768:GXK458769 HGO458768:HHG458769 HQK458768:HRC458769 IAG458768:IAY458769 IKC458768:IKU458769 ITY458768:IUQ458769 JDU458768:JEM458769 JNQ458768:JOI458769 JXM458768:JYE458769 KHI458768:KIA458769 KRE458768:KRW458769 LBA458768:LBS458769 LKW458768:LLO458769 LUS458768:LVK458769 MEO458768:MFG458769 MOK458768:MPC458769 MYG458768:MYY458769 NIC458768:NIU458769 NRY458768:NSQ458769 OBU458768:OCM458769 OLQ458768:OMI458769 OVM458768:OWE458769 PFI458768:PGA458769 PPE458768:PPW458769 PZA458768:PZS458769 QIW458768:QJO458769 QSS458768:QTK458769 RCO458768:RDG458769 RMK458768:RNC458769 RWG458768:RWY458769 SGC458768:SGU458769 SPY458768:SQQ458769 SZU458768:TAM458769 TJQ458768:TKI458769 TTM458768:TUE458769 UDI458768:UEA458769 UNE458768:UNW458769 UXA458768:UXS458769 VGW458768:VHO458769 VQS458768:VRK458769 WAO458768:WBG458769 WKK458768:WLC458769 WUG458768:WUY458769 J524304:X524305 HU524304:IM524305 RQ524304:SI524305 ABM524304:ACE524305 ALI524304:AMA524305 AVE524304:AVW524305 BFA524304:BFS524305 BOW524304:BPO524305 BYS524304:BZK524305 CIO524304:CJG524305 CSK524304:CTC524305 DCG524304:DCY524305 DMC524304:DMU524305 DVY524304:DWQ524305 EFU524304:EGM524305 EPQ524304:EQI524305 EZM524304:FAE524305 FJI524304:FKA524305 FTE524304:FTW524305 GDA524304:GDS524305 GMW524304:GNO524305 GWS524304:GXK524305 HGO524304:HHG524305 HQK524304:HRC524305 IAG524304:IAY524305 IKC524304:IKU524305 ITY524304:IUQ524305 JDU524304:JEM524305 JNQ524304:JOI524305 JXM524304:JYE524305 KHI524304:KIA524305 KRE524304:KRW524305 LBA524304:LBS524305 LKW524304:LLO524305 LUS524304:LVK524305 MEO524304:MFG524305 MOK524304:MPC524305 MYG524304:MYY524305 NIC524304:NIU524305 NRY524304:NSQ524305 OBU524304:OCM524305 OLQ524304:OMI524305 OVM524304:OWE524305 PFI524304:PGA524305 PPE524304:PPW524305 PZA524304:PZS524305 QIW524304:QJO524305 QSS524304:QTK524305 RCO524304:RDG524305 RMK524304:RNC524305 RWG524304:RWY524305 SGC524304:SGU524305 SPY524304:SQQ524305 SZU524304:TAM524305 TJQ524304:TKI524305 TTM524304:TUE524305 UDI524304:UEA524305 UNE524304:UNW524305 UXA524304:UXS524305 VGW524304:VHO524305 VQS524304:VRK524305 WAO524304:WBG524305 WKK524304:WLC524305 WUG524304:WUY524305 J589840:X589841 HU589840:IM589841 RQ589840:SI589841 ABM589840:ACE589841 ALI589840:AMA589841 AVE589840:AVW589841 BFA589840:BFS589841 BOW589840:BPO589841 BYS589840:BZK589841 CIO589840:CJG589841 CSK589840:CTC589841 DCG589840:DCY589841 DMC589840:DMU589841 DVY589840:DWQ589841 EFU589840:EGM589841 EPQ589840:EQI589841 EZM589840:FAE589841 FJI589840:FKA589841 FTE589840:FTW589841 GDA589840:GDS589841 GMW589840:GNO589841 GWS589840:GXK589841 HGO589840:HHG589841 HQK589840:HRC589841 IAG589840:IAY589841 IKC589840:IKU589841 ITY589840:IUQ589841 JDU589840:JEM589841 JNQ589840:JOI589841 JXM589840:JYE589841 KHI589840:KIA589841 KRE589840:KRW589841 LBA589840:LBS589841 LKW589840:LLO589841 LUS589840:LVK589841 MEO589840:MFG589841 MOK589840:MPC589841 MYG589840:MYY589841 NIC589840:NIU589841 NRY589840:NSQ589841 OBU589840:OCM589841 OLQ589840:OMI589841 OVM589840:OWE589841 PFI589840:PGA589841 PPE589840:PPW589841 PZA589840:PZS589841 QIW589840:QJO589841 QSS589840:QTK589841 RCO589840:RDG589841 RMK589840:RNC589841 RWG589840:RWY589841 SGC589840:SGU589841 SPY589840:SQQ589841 SZU589840:TAM589841 TJQ589840:TKI589841 TTM589840:TUE589841 UDI589840:UEA589841 UNE589840:UNW589841 UXA589840:UXS589841 VGW589840:VHO589841 VQS589840:VRK589841 WAO589840:WBG589841 WKK589840:WLC589841 WUG589840:WUY589841 J655376:X655377 HU655376:IM655377 RQ655376:SI655377 ABM655376:ACE655377 ALI655376:AMA655377 AVE655376:AVW655377 BFA655376:BFS655377 BOW655376:BPO655377 BYS655376:BZK655377 CIO655376:CJG655377 CSK655376:CTC655377 DCG655376:DCY655377 DMC655376:DMU655377 DVY655376:DWQ655377 EFU655376:EGM655377 EPQ655376:EQI655377 EZM655376:FAE655377 FJI655376:FKA655377 FTE655376:FTW655377 GDA655376:GDS655377 GMW655376:GNO655377 GWS655376:GXK655377 HGO655376:HHG655377 HQK655376:HRC655377 IAG655376:IAY655377 IKC655376:IKU655377 ITY655376:IUQ655377 JDU655376:JEM655377 JNQ655376:JOI655377 JXM655376:JYE655377 KHI655376:KIA655377 KRE655376:KRW655377 LBA655376:LBS655377 LKW655376:LLO655377 LUS655376:LVK655377 MEO655376:MFG655377 MOK655376:MPC655377 MYG655376:MYY655377 NIC655376:NIU655377 NRY655376:NSQ655377 OBU655376:OCM655377 OLQ655376:OMI655377 OVM655376:OWE655377 PFI655376:PGA655377 PPE655376:PPW655377 PZA655376:PZS655377 QIW655376:QJO655377 QSS655376:QTK655377 RCO655376:RDG655377 RMK655376:RNC655377 RWG655376:RWY655377 SGC655376:SGU655377 SPY655376:SQQ655377 SZU655376:TAM655377 TJQ655376:TKI655377 TTM655376:TUE655377 UDI655376:UEA655377 UNE655376:UNW655377 UXA655376:UXS655377 VGW655376:VHO655377 VQS655376:VRK655377 WAO655376:WBG655377 WKK655376:WLC655377 WUG655376:WUY655377 J720912:X720913 HU720912:IM720913 RQ720912:SI720913 ABM720912:ACE720913 ALI720912:AMA720913 AVE720912:AVW720913 BFA720912:BFS720913 BOW720912:BPO720913 BYS720912:BZK720913 CIO720912:CJG720913 CSK720912:CTC720913 DCG720912:DCY720913 DMC720912:DMU720913 DVY720912:DWQ720913 EFU720912:EGM720913 EPQ720912:EQI720913 EZM720912:FAE720913 FJI720912:FKA720913 FTE720912:FTW720913 GDA720912:GDS720913 GMW720912:GNO720913 GWS720912:GXK720913 HGO720912:HHG720913 HQK720912:HRC720913 IAG720912:IAY720913 IKC720912:IKU720913 ITY720912:IUQ720913 JDU720912:JEM720913 JNQ720912:JOI720913 JXM720912:JYE720913 KHI720912:KIA720913 KRE720912:KRW720913 LBA720912:LBS720913 LKW720912:LLO720913 LUS720912:LVK720913 MEO720912:MFG720913 MOK720912:MPC720913 MYG720912:MYY720913 NIC720912:NIU720913 NRY720912:NSQ720913 OBU720912:OCM720913 OLQ720912:OMI720913 OVM720912:OWE720913 PFI720912:PGA720913 PPE720912:PPW720913 PZA720912:PZS720913 QIW720912:QJO720913 QSS720912:QTK720913 RCO720912:RDG720913 RMK720912:RNC720913 RWG720912:RWY720913 SGC720912:SGU720913 SPY720912:SQQ720913 SZU720912:TAM720913 TJQ720912:TKI720913 TTM720912:TUE720913 UDI720912:UEA720913 UNE720912:UNW720913 UXA720912:UXS720913 VGW720912:VHO720913 VQS720912:VRK720913 WAO720912:WBG720913 WKK720912:WLC720913 WUG720912:WUY720913 J786448:X786449 HU786448:IM786449 RQ786448:SI786449 ABM786448:ACE786449 ALI786448:AMA786449 AVE786448:AVW786449 BFA786448:BFS786449 BOW786448:BPO786449 BYS786448:BZK786449 CIO786448:CJG786449 CSK786448:CTC786449 DCG786448:DCY786449 DMC786448:DMU786449 DVY786448:DWQ786449 EFU786448:EGM786449 EPQ786448:EQI786449 EZM786448:FAE786449 FJI786448:FKA786449 FTE786448:FTW786449 GDA786448:GDS786449 GMW786448:GNO786449 GWS786448:GXK786449 HGO786448:HHG786449 HQK786448:HRC786449 IAG786448:IAY786449 IKC786448:IKU786449 ITY786448:IUQ786449 JDU786448:JEM786449 JNQ786448:JOI786449 JXM786448:JYE786449 KHI786448:KIA786449 KRE786448:KRW786449 LBA786448:LBS786449 LKW786448:LLO786449 LUS786448:LVK786449 MEO786448:MFG786449 MOK786448:MPC786449 MYG786448:MYY786449 NIC786448:NIU786449 NRY786448:NSQ786449 OBU786448:OCM786449 OLQ786448:OMI786449 OVM786448:OWE786449 PFI786448:PGA786449 PPE786448:PPW786449 PZA786448:PZS786449 QIW786448:QJO786449 QSS786448:QTK786449 RCO786448:RDG786449 RMK786448:RNC786449 RWG786448:RWY786449 SGC786448:SGU786449 SPY786448:SQQ786449 SZU786448:TAM786449 TJQ786448:TKI786449 TTM786448:TUE786449 UDI786448:UEA786449 UNE786448:UNW786449 UXA786448:UXS786449 VGW786448:VHO786449 VQS786448:VRK786449 WAO786448:WBG786449 WKK786448:WLC786449 WUG786448:WUY786449 J851984:X851985 HU851984:IM851985 RQ851984:SI851985 ABM851984:ACE851985 ALI851984:AMA851985 AVE851984:AVW851985 BFA851984:BFS851985 BOW851984:BPO851985 BYS851984:BZK851985 CIO851984:CJG851985 CSK851984:CTC851985 DCG851984:DCY851985 DMC851984:DMU851985 DVY851984:DWQ851985 EFU851984:EGM851985 EPQ851984:EQI851985 EZM851984:FAE851985 FJI851984:FKA851985 FTE851984:FTW851985 GDA851984:GDS851985 GMW851984:GNO851985 GWS851984:GXK851985 HGO851984:HHG851985 HQK851984:HRC851985 IAG851984:IAY851985 IKC851984:IKU851985 ITY851984:IUQ851985 JDU851984:JEM851985 JNQ851984:JOI851985 JXM851984:JYE851985 KHI851984:KIA851985 KRE851984:KRW851985 LBA851984:LBS851985 LKW851984:LLO851985 LUS851984:LVK851985 MEO851984:MFG851985 MOK851984:MPC851985 MYG851984:MYY851985 NIC851984:NIU851985 NRY851984:NSQ851985 OBU851984:OCM851985 OLQ851984:OMI851985 OVM851984:OWE851985 PFI851984:PGA851985 PPE851984:PPW851985 PZA851984:PZS851985 QIW851984:QJO851985 QSS851984:QTK851985 RCO851984:RDG851985 RMK851984:RNC851985 RWG851984:RWY851985 SGC851984:SGU851985 SPY851984:SQQ851985 SZU851984:TAM851985 TJQ851984:TKI851985 TTM851984:TUE851985 UDI851984:UEA851985 UNE851984:UNW851985 UXA851984:UXS851985 VGW851984:VHO851985 VQS851984:VRK851985 WAO851984:WBG851985 WKK851984:WLC851985 WUG851984:WUY851985 J917520:X917521 HU917520:IM917521 RQ917520:SI917521 ABM917520:ACE917521 ALI917520:AMA917521 AVE917520:AVW917521 BFA917520:BFS917521 BOW917520:BPO917521 BYS917520:BZK917521 CIO917520:CJG917521 CSK917520:CTC917521 DCG917520:DCY917521 DMC917520:DMU917521 DVY917520:DWQ917521 EFU917520:EGM917521 EPQ917520:EQI917521 EZM917520:FAE917521 FJI917520:FKA917521 FTE917520:FTW917521 GDA917520:GDS917521 GMW917520:GNO917521 GWS917520:GXK917521 HGO917520:HHG917521 HQK917520:HRC917521 IAG917520:IAY917521 IKC917520:IKU917521 ITY917520:IUQ917521 JDU917520:JEM917521 JNQ917520:JOI917521 JXM917520:JYE917521 KHI917520:KIA917521 KRE917520:KRW917521 LBA917520:LBS917521 LKW917520:LLO917521 LUS917520:LVK917521 MEO917520:MFG917521 MOK917520:MPC917521 MYG917520:MYY917521 NIC917520:NIU917521 NRY917520:NSQ917521 OBU917520:OCM917521 OLQ917520:OMI917521 OVM917520:OWE917521 PFI917520:PGA917521 PPE917520:PPW917521 PZA917520:PZS917521 QIW917520:QJO917521 QSS917520:QTK917521 RCO917520:RDG917521 RMK917520:RNC917521 RWG917520:RWY917521 SGC917520:SGU917521 SPY917520:SQQ917521 SZU917520:TAM917521 TJQ917520:TKI917521 TTM917520:TUE917521 UDI917520:UEA917521 UNE917520:UNW917521 UXA917520:UXS917521 VGW917520:VHO917521 VQS917520:VRK917521 WAO917520:WBG917521 WKK917520:WLC917521 WUG917520:WUY917521 J983056:X983057 HU983056:IM983057 RQ983056:SI983057 ABM983056:ACE983057 ALI983056:AMA983057 AVE983056:AVW983057 BFA983056:BFS983057 BOW983056:BPO983057 BYS983056:BZK983057 CIO983056:CJG983057 CSK983056:CTC983057 DCG983056:DCY983057 DMC983056:DMU983057 DVY983056:DWQ983057 EFU983056:EGM983057 EPQ983056:EQI983057 EZM983056:FAE983057 FJI983056:FKA983057 FTE983056:FTW983057 GDA983056:GDS983057 GMW983056:GNO983057 GWS983056:GXK983057 HGO983056:HHG983057 HQK983056:HRC983057 IAG983056:IAY983057 IKC983056:IKU983057 ITY983056:IUQ983057 JDU983056:JEM983057 JNQ983056:JOI983057 JXM983056:JYE983057 KHI983056:KIA983057 KRE983056:KRW983057 LBA983056:LBS983057 LKW983056:LLO983057 LUS983056:LVK983057 MEO983056:MFG983057 MOK983056:MPC983057 MYG983056:MYY983057 NIC983056:NIU983057 NRY983056:NSQ983057 OBU983056:OCM983057 OLQ983056:OMI983057 OVM983056:OWE983057 PFI983056:PGA983057 PPE983056:PPW983057 PZA983056:PZS983057 QIW983056:QJO983057 QSS983056:QTK983057 RCO983056:RDG983057 RMK983056:RNC983057 RWG983056:RWY983057 SGC983056:SGU983057 SPY983056:SQQ983057 SZU983056:TAM983057 TJQ983056:TKI983057 TTM983056:TUE983057 UDI983056:UEA983057 UNE983056:UNW983057 UXA983056:UXS983057 VGW983056:VHO983057 VQS983056:VRK983057 WAO983056:WBG983057 WKK983056:WLC983057 WUG983056:WUY983057 M65547:M65550 HX65547:HX65550 RT65547:RT65550 ABP65547:ABP65550 ALL65547:ALL65550 AVH65547:AVH65550 BFD65547:BFD65550 BOZ65547:BOZ65550 BYV65547:BYV65550 CIR65547:CIR65550 CSN65547:CSN65550 DCJ65547:DCJ65550 DMF65547:DMF65550 DWB65547:DWB65550 EFX65547:EFX65550 EPT65547:EPT65550 EZP65547:EZP65550 FJL65547:FJL65550 FTH65547:FTH65550 GDD65547:GDD65550 GMZ65547:GMZ65550 GWV65547:GWV65550 HGR65547:HGR65550 HQN65547:HQN65550 IAJ65547:IAJ65550 IKF65547:IKF65550 IUB65547:IUB65550 JDX65547:JDX65550 JNT65547:JNT65550 JXP65547:JXP65550 KHL65547:KHL65550 KRH65547:KRH65550 LBD65547:LBD65550 LKZ65547:LKZ65550 LUV65547:LUV65550 MER65547:MER65550 MON65547:MON65550 MYJ65547:MYJ65550 NIF65547:NIF65550 NSB65547:NSB65550 OBX65547:OBX65550 OLT65547:OLT65550 OVP65547:OVP65550 PFL65547:PFL65550 PPH65547:PPH65550 PZD65547:PZD65550 QIZ65547:QIZ65550 QSV65547:QSV65550 RCR65547:RCR65550 RMN65547:RMN65550 RWJ65547:RWJ65550 SGF65547:SGF65550 SQB65547:SQB65550 SZX65547:SZX65550 TJT65547:TJT65550 TTP65547:TTP65550 UDL65547:UDL65550 UNH65547:UNH65550 UXD65547:UXD65550 VGZ65547:VGZ65550 VQV65547:VQV65550 WAR65547:WAR65550 WKN65547:WKN65550 WUJ65547:WUJ65550 M131083:M131086 HX131083:HX131086 RT131083:RT131086 ABP131083:ABP131086 ALL131083:ALL131086 AVH131083:AVH131086 BFD131083:BFD131086 BOZ131083:BOZ131086 BYV131083:BYV131086 CIR131083:CIR131086 CSN131083:CSN131086 DCJ131083:DCJ131086 DMF131083:DMF131086 DWB131083:DWB131086 EFX131083:EFX131086 EPT131083:EPT131086 EZP131083:EZP131086 FJL131083:FJL131086 FTH131083:FTH131086 GDD131083:GDD131086 GMZ131083:GMZ131086 GWV131083:GWV131086 HGR131083:HGR131086 HQN131083:HQN131086 IAJ131083:IAJ131086 IKF131083:IKF131086 IUB131083:IUB131086 JDX131083:JDX131086 JNT131083:JNT131086 JXP131083:JXP131086 KHL131083:KHL131086 KRH131083:KRH131086 LBD131083:LBD131086 LKZ131083:LKZ131086 LUV131083:LUV131086 MER131083:MER131086 MON131083:MON131086 MYJ131083:MYJ131086 NIF131083:NIF131086 NSB131083:NSB131086 OBX131083:OBX131086 OLT131083:OLT131086 OVP131083:OVP131086 PFL131083:PFL131086 PPH131083:PPH131086 PZD131083:PZD131086 QIZ131083:QIZ131086 QSV131083:QSV131086 RCR131083:RCR131086 RMN131083:RMN131086 RWJ131083:RWJ131086 SGF131083:SGF131086 SQB131083:SQB131086 SZX131083:SZX131086 TJT131083:TJT131086 TTP131083:TTP131086 UDL131083:UDL131086 UNH131083:UNH131086 UXD131083:UXD131086 VGZ131083:VGZ131086 VQV131083:VQV131086 WAR131083:WAR131086 WKN131083:WKN131086 WUJ131083:WUJ131086 M196619:M196622 HX196619:HX196622 RT196619:RT196622 ABP196619:ABP196622 ALL196619:ALL196622 AVH196619:AVH196622 BFD196619:BFD196622 BOZ196619:BOZ196622 BYV196619:BYV196622 CIR196619:CIR196622 CSN196619:CSN196622 DCJ196619:DCJ196622 DMF196619:DMF196622 DWB196619:DWB196622 EFX196619:EFX196622 EPT196619:EPT196622 EZP196619:EZP196622 FJL196619:FJL196622 FTH196619:FTH196622 GDD196619:GDD196622 GMZ196619:GMZ196622 GWV196619:GWV196622 HGR196619:HGR196622 HQN196619:HQN196622 IAJ196619:IAJ196622 IKF196619:IKF196622 IUB196619:IUB196622 JDX196619:JDX196622 JNT196619:JNT196622 JXP196619:JXP196622 KHL196619:KHL196622 KRH196619:KRH196622 LBD196619:LBD196622 LKZ196619:LKZ196622 LUV196619:LUV196622 MER196619:MER196622 MON196619:MON196622 MYJ196619:MYJ196622 NIF196619:NIF196622 NSB196619:NSB196622 OBX196619:OBX196622 OLT196619:OLT196622 OVP196619:OVP196622 PFL196619:PFL196622 PPH196619:PPH196622 PZD196619:PZD196622 QIZ196619:QIZ196622 QSV196619:QSV196622 RCR196619:RCR196622 RMN196619:RMN196622 RWJ196619:RWJ196622 SGF196619:SGF196622 SQB196619:SQB196622 SZX196619:SZX196622 TJT196619:TJT196622 TTP196619:TTP196622 UDL196619:UDL196622 UNH196619:UNH196622 UXD196619:UXD196622 VGZ196619:VGZ196622 VQV196619:VQV196622 WAR196619:WAR196622 WKN196619:WKN196622 WUJ196619:WUJ196622 M262155:M262158 HX262155:HX262158 RT262155:RT262158 ABP262155:ABP262158 ALL262155:ALL262158 AVH262155:AVH262158 BFD262155:BFD262158 BOZ262155:BOZ262158 BYV262155:BYV262158 CIR262155:CIR262158 CSN262155:CSN262158 DCJ262155:DCJ262158 DMF262155:DMF262158 DWB262155:DWB262158 EFX262155:EFX262158 EPT262155:EPT262158 EZP262155:EZP262158 FJL262155:FJL262158 FTH262155:FTH262158 GDD262155:GDD262158 GMZ262155:GMZ262158 GWV262155:GWV262158 HGR262155:HGR262158 HQN262155:HQN262158 IAJ262155:IAJ262158 IKF262155:IKF262158 IUB262155:IUB262158 JDX262155:JDX262158 JNT262155:JNT262158 JXP262155:JXP262158 KHL262155:KHL262158 KRH262155:KRH262158 LBD262155:LBD262158 LKZ262155:LKZ262158 LUV262155:LUV262158 MER262155:MER262158 MON262155:MON262158 MYJ262155:MYJ262158 NIF262155:NIF262158 NSB262155:NSB262158 OBX262155:OBX262158 OLT262155:OLT262158 OVP262155:OVP262158 PFL262155:PFL262158 PPH262155:PPH262158 PZD262155:PZD262158 QIZ262155:QIZ262158 QSV262155:QSV262158 RCR262155:RCR262158 RMN262155:RMN262158 RWJ262155:RWJ262158 SGF262155:SGF262158 SQB262155:SQB262158 SZX262155:SZX262158 TJT262155:TJT262158 TTP262155:TTP262158 UDL262155:UDL262158 UNH262155:UNH262158 UXD262155:UXD262158 VGZ262155:VGZ262158 VQV262155:VQV262158 WAR262155:WAR262158 WKN262155:WKN262158 WUJ262155:WUJ262158 M327691:M327694 HX327691:HX327694 RT327691:RT327694 ABP327691:ABP327694 ALL327691:ALL327694 AVH327691:AVH327694 BFD327691:BFD327694 BOZ327691:BOZ327694 BYV327691:BYV327694 CIR327691:CIR327694 CSN327691:CSN327694 DCJ327691:DCJ327694 DMF327691:DMF327694 DWB327691:DWB327694 EFX327691:EFX327694 EPT327691:EPT327694 EZP327691:EZP327694 FJL327691:FJL327694 FTH327691:FTH327694 GDD327691:GDD327694 GMZ327691:GMZ327694 GWV327691:GWV327694 HGR327691:HGR327694 HQN327691:HQN327694 IAJ327691:IAJ327694 IKF327691:IKF327694 IUB327691:IUB327694 JDX327691:JDX327694 JNT327691:JNT327694 JXP327691:JXP327694 KHL327691:KHL327694 KRH327691:KRH327694 LBD327691:LBD327694 LKZ327691:LKZ327694 LUV327691:LUV327694 MER327691:MER327694 MON327691:MON327694 MYJ327691:MYJ327694 NIF327691:NIF327694 NSB327691:NSB327694 OBX327691:OBX327694 OLT327691:OLT327694 OVP327691:OVP327694 PFL327691:PFL327694 PPH327691:PPH327694 PZD327691:PZD327694 QIZ327691:QIZ327694 QSV327691:QSV327694 RCR327691:RCR327694 RMN327691:RMN327694 RWJ327691:RWJ327694 SGF327691:SGF327694 SQB327691:SQB327694 SZX327691:SZX327694 TJT327691:TJT327694 TTP327691:TTP327694 UDL327691:UDL327694 UNH327691:UNH327694 UXD327691:UXD327694 VGZ327691:VGZ327694 VQV327691:VQV327694 WAR327691:WAR327694 WKN327691:WKN327694 WUJ327691:WUJ327694 M393227:M393230 HX393227:HX393230 RT393227:RT393230 ABP393227:ABP393230 ALL393227:ALL393230 AVH393227:AVH393230 BFD393227:BFD393230 BOZ393227:BOZ393230 BYV393227:BYV393230 CIR393227:CIR393230 CSN393227:CSN393230 DCJ393227:DCJ393230 DMF393227:DMF393230 DWB393227:DWB393230 EFX393227:EFX393230 EPT393227:EPT393230 EZP393227:EZP393230 FJL393227:FJL393230 FTH393227:FTH393230 GDD393227:GDD393230 GMZ393227:GMZ393230 GWV393227:GWV393230 HGR393227:HGR393230 HQN393227:HQN393230 IAJ393227:IAJ393230 IKF393227:IKF393230 IUB393227:IUB393230 JDX393227:JDX393230 JNT393227:JNT393230 JXP393227:JXP393230 KHL393227:KHL393230 KRH393227:KRH393230 LBD393227:LBD393230 LKZ393227:LKZ393230 LUV393227:LUV393230 MER393227:MER393230 MON393227:MON393230 MYJ393227:MYJ393230 NIF393227:NIF393230 NSB393227:NSB393230 OBX393227:OBX393230 OLT393227:OLT393230 OVP393227:OVP393230 PFL393227:PFL393230 PPH393227:PPH393230 PZD393227:PZD393230 QIZ393227:QIZ393230 QSV393227:QSV393230 RCR393227:RCR393230 RMN393227:RMN393230 RWJ393227:RWJ393230 SGF393227:SGF393230 SQB393227:SQB393230 SZX393227:SZX393230 TJT393227:TJT393230 TTP393227:TTP393230 UDL393227:UDL393230 UNH393227:UNH393230 UXD393227:UXD393230 VGZ393227:VGZ393230 VQV393227:VQV393230 WAR393227:WAR393230 WKN393227:WKN393230 WUJ393227:WUJ393230 M458763:M458766 HX458763:HX458766 RT458763:RT458766 ABP458763:ABP458766 ALL458763:ALL458766 AVH458763:AVH458766 BFD458763:BFD458766 BOZ458763:BOZ458766 BYV458763:BYV458766 CIR458763:CIR458766 CSN458763:CSN458766 DCJ458763:DCJ458766 DMF458763:DMF458766 DWB458763:DWB458766 EFX458763:EFX458766 EPT458763:EPT458766 EZP458763:EZP458766 FJL458763:FJL458766 FTH458763:FTH458766 GDD458763:GDD458766 GMZ458763:GMZ458766 GWV458763:GWV458766 HGR458763:HGR458766 HQN458763:HQN458766 IAJ458763:IAJ458766 IKF458763:IKF458766 IUB458763:IUB458766 JDX458763:JDX458766 JNT458763:JNT458766 JXP458763:JXP458766 KHL458763:KHL458766 KRH458763:KRH458766 LBD458763:LBD458766 LKZ458763:LKZ458766 LUV458763:LUV458766 MER458763:MER458766 MON458763:MON458766 MYJ458763:MYJ458766 NIF458763:NIF458766 NSB458763:NSB458766 OBX458763:OBX458766 OLT458763:OLT458766 OVP458763:OVP458766 PFL458763:PFL458766 PPH458763:PPH458766 PZD458763:PZD458766 QIZ458763:QIZ458766 QSV458763:QSV458766 RCR458763:RCR458766 RMN458763:RMN458766 RWJ458763:RWJ458766 SGF458763:SGF458766 SQB458763:SQB458766 SZX458763:SZX458766 TJT458763:TJT458766 TTP458763:TTP458766 UDL458763:UDL458766 UNH458763:UNH458766 UXD458763:UXD458766 VGZ458763:VGZ458766 VQV458763:VQV458766 WAR458763:WAR458766 WKN458763:WKN458766 WUJ458763:WUJ458766 M524299:M524302 HX524299:HX524302 RT524299:RT524302 ABP524299:ABP524302 ALL524299:ALL524302 AVH524299:AVH524302 BFD524299:BFD524302 BOZ524299:BOZ524302 BYV524299:BYV524302 CIR524299:CIR524302 CSN524299:CSN524302 DCJ524299:DCJ524302 DMF524299:DMF524302 DWB524299:DWB524302 EFX524299:EFX524302 EPT524299:EPT524302 EZP524299:EZP524302 FJL524299:FJL524302 FTH524299:FTH524302 GDD524299:GDD524302 GMZ524299:GMZ524302 GWV524299:GWV524302 HGR524299:HGR524302 HQN524299:HQN524302 IAJ524299:IAJ524302 IKF524299:IKF524302 IUB524299:IUB524302 JDX524299:JDX524302 JNT524299:JNT524302 JXP524299:JXP524302 KHL524299:KHL524302 KRH524299:KRH524302 LBD524299:LBD524302 LKZ524299:LKZ524302 LUV524299:LUV524302 MER524299:MER524302 MON524299:MON524302 MYJ524299:MYJ524302 NIF524299:NIF524302 NSB524299:NSB524302 OBX524299:OBX524302 OLT524299:OLT524302 OVP524299:OVP524302 PFL524299:PFL524302 PPH524299:PPH524302 PZD524299:PZD524302 QIZ524299:QIZ524302 QSV524299:QSV524302 RCR524299:RCR524302 RMN524299:RMN524302 RWJ524299:RWJ524302 SGF524299:SGF524302 SQB524299:SQB524302 SZX524299:SZX524302 TJT524299:TJT524302 TTP524299:TTP524302 UDL524299:UDL524302 UNH524299:UNH524302 UXD524299:UXD524302 VGZ524299:VGZ524302 VQV524299:VQV524302 WAR524299:WAR524302 WKN524299:WKN524302 WUJ524299:WUJ524302 M589835:M589838 HX589835:HX589838 RT589835:RT589838 ABP589835:ABP589838 ALL589835:ALL589838 AVH589835:AVH589838 BFD589835:BFD589838 BOZ589835:BOZ589838 BYV589835:BYV589838 CIR589835:CIR589838 CSN589835:CSN589838 DCJ589835:DCJ589838 DMF589835:DMF589838 DWB589835:DWB589838 EFX589835:EFX589838 EPT589835:EPT589838 EZP589835:EZP589838 FJL589835:FJL589838 FTH589835:FTH589838 GDD589835:GDD589838 GMZ589835:GMZ589838 GWV589835:GWV589838 HGR589835:HGR589838 HQN589835:HQN589838 IAJ589835:IAJ589838 IKF589835:IKF589838 IUB589835:IUB589838 JDX589835:JDX589838 JNT589835:JNT589838 JXP589835:JXP589838 KHL589835:KHL589838 KRH589835:KRH589838 LBD589835:LBD589838 LKZ589835:LKZ589838 LUV589835:LUV589838 MER589835:MER589838 MON589835:MON589838 MYJ589835:MYJ589838 NIF589835:NIF589838 NSB589835:NSB589838 OBX589835:OBX589838 OLT589835:OLT589838 OVP589835:OVP589838 PFL589835:PFL589838 PPH589835:PPH589838 PZD589835:PZD589838 QIZ589835:QIZ589838 QSV589835:QSV589838 RCR589835:RCR589838 RMN589835:RMN589838 RWJ589835:RWJ589838 SGF589835:SGF589838 SQB589835:SQB589838 SZX589835:SZX589838 TJT589835:TJT589838 TTP589835:TTP589838 UDL589835:UDL589838 UNH589835:UNH589838 UXD589835:UXD589838 VGZ589835:VGZ589838 VQV589835:VQV589838 WAR589835:WAR589838 WKN589835:WKN589838 WUJ589835:WUJ589838 M655371:M655374 HX655371:HX655374 RT655371:RT655374 ABP655371:ABP655374 ALL655371:ALL655374 AVH655371:AVH655374 BFD655371:BFD655374 BOZ655371:BOZ655374 BYV655371:BYV655374 CIR655371:CIR655374 CSN655371:CSN655374 DCJ655371:DCJ655374 DMF655371:DMF655374 DWB655371:DWB655374 EFX655371:EFX655374 EPT655371:EPT655374 EZP655371:EZP655374 FJL655371:FJL655374 FTH655371:FTH655374 GDD655371:GDD655374 GMZ655371:GMZ655374 GWV655371:GWV655374 HGR655371:HGR655374 HQN655371:HQN655374 IAJ655371:IAJ655374 IKF655371:IKF655374 IUB655371:IUB655374 JDX655371:JDX655374 JNT655371:JNT655374 JXP655371:JXP655374 KHL655371:KHL655374 KRH655371:KRH655374 LBD655371:LBD655374 LKZ655371:LKZ655374 LUV655371:LUV655374 MER655371:MER655374 MON655371:MON655374 MYJ655371:MYJ655374 NIF655371:NIF655374 NSB655371:NSB655374 OBX655371:OBX655374 OLT655371:OLT655374 OVP655371:OVP655374 PFL655371:PFL655374 PPH655371:PPH655374 PZD655371:PZD655374 QIZ655371:QIZ655374 QSV655371:QSV655374 RCR655371:RCR655374 RMN655371:RMN655374 RWJ655371:RWJ655374 SGF655371:SGF655374 SQB655371:SQB655374 SZX655371:SZX655374 TJT655371:TJT655374 TTP655371:TTP655374 UDL655371:UDL655374 UNH655371:UNH655374 UXD655371:UXD655374 VGZ655371:VGZ655374 VQV655371:VQV655374 WAR655371:WAR655374 WKN655371:WKN655374 WUJ655371:WUJ655374 M720907:M720910 HX720907:HX720910 RT720907:RT720910 ABP720907:ABP720910 ALL720907:ALL720910 AVH720907:AVH720910 BFD720907:BFD720910 BOZ720907:BOZ720910 BYV720907:BYV720910 CIR720907:CIR720910 CSN720907:CSN720910 DCJ720907:DCJ720910 DMF720907:DMF720910 DWB720907:DWB720910 EFX720907:EFX720910 EPT720907:EPT720910 EZP720907:EZP720910 FJL720907:FJL720910 FTH720907:FTH720910 GDD720907:GDD720910 GMZ720907:GMZ720910 GWV720907:GWV720910 HGR720907:HGR720910 HQN720907:HQN720910 IAJ720907:IAJ720910 IKF720907:IKF720910 IUB720907:IUB720910 JDX720907:JDX720910 JNT720907:JNT720910 JXP720907:JXP720910 KHL720907:KHL720910 KRH720907:KRH720910 LBD720907:LBD720910 LKZ720907:LKZ720910 LUV720907:LUV720910 MER720907:MER720910 MON720907:MON720910 MYJ720907:MYJ720910 NIF720907:NIF720910 NSB720907:NSB720910 OBX720907:OBX720910 OLT720907:OLT720910 OVP720907:OVP720910 PFL720907:PFL720910 PPH720907:PPH720910 PZD720907:PZD720910 QIZ720907:QIZ720910 QSV720907:QSV720910 RCR720907:RCR720910 RMN720907:RMN720910 RWJ720907:RWJ720910 SGF720907:SGF720910 SQB720907:SQB720910 SZX720907:SZX720910 TJT720907:TJT720910 TTP720907:TTP720910 UDL720907:UDL720910 UNH720907:UNH720910 UXD720907:UXD720910 VGZ720907:VGZ720910 VQV720907:VQV720910 WAR720907:WAR720910 WKN720907:WKN720910 WUJ720907:WUJ720910 M786443:M786446 HX786443:HX786446 RT786443:RT786446 ABP786443:ABP786446 ALL786443:ALL786446 AVH786443:AVH786446 BFD786443:BFD786446 BOZ786443:BOZ786446 BYV786443:BYV786446 CIR786443:CIR786446 CSN786443:CSN786446 DCJ786443:DCJ786446 DMF786443:DMF786446 DWB786443:DWB786446 EFX786443:EFX786446 EPT786443:EPT786446 EZP786443:EZP786446 FJL786443:FJL786446 FTH786443:FTH786446 GDD786443:GDD786446 GMZ786443:GMZ786446 GWV786443:GWV786446 HGR786443:HGR786446 HQN786443:HQN786446 IAJ786443:IAJ786446 IKF786443:IKF786446 IUB786443:IUB786446 JDX786443:JDX786446 JNT786443:JNT786446 JXP786443:JXP786446 KHL786443:KHL786446 KRH786443:KRH786446 LBD786443:LBD786446 LKZ786443:LKZ786446 LUV786443:LUV786446 MER786443:MER786446 MON786443:MON786446 MYJ786443:MYJ786446 NIF786443:NIF786446 NSB786443:NSB786446 OBX786443:OBX786446 OLT786443:OLT786446 OVP786443:OVP786446 PFL786443:PFL786446 PPH786443:PPH786446 PZD786443:PZD786446 QIZ786443:QIZ786446 QSV786443:QSV786446 RCR786443:RCR786446 RMN786443:RMN786446 RWJ786443:RWJ786446 SGF786443:SGF786446 SQB786443:SQB786446 SZX786443:SZX786446 TJT786443:TJT786446 TTP786443:TTP786446 UDL786443:UDL786446 UNH786443:UNH786446 UXD786443:UXD786446 VGZ786443:VGZ786446 VQV786443:VQV786446 WAR786443:WAR786446 WKN786443:WKN786446 WUJ786443:WUJ786446 M851979:M851982 HX851979:HX851982 RT851979:RT851982 ABP851979:ABP851982 ALL851979:ALL851982 AVH851979:AVH851982 BFD851979:BFD851982 BOZ851979:BOZ851982 BYV851979:BYV851982 CIR851979:CIR851982 CSN851979:CSN851982 DCJ851979:DCJ851982 DMF851979:DMF851982 DWB851979:DWB851982 EFX851979:EFX851982 EPT851979:EPT851982 EZP851979:EZP851982 FJL851979:FJL851982 FTH851979:FTH851982 GDD851979:GDD851982 GMZ851979:GMZ851982 GWV851979:GWV851982 HGR851979:HGR851982 HQN851979:HQN851982 IAJ851979:IAJ851982 IKF851979:IKF851982 IUB851979:IUB851982 JDX851979:JDX851982 JNT851979:JNT851982 JXP851979:JXP851982 KHL851979:KHL851982 KRH851979:KRH851982 LBD851979:LBD851982 LKZ851979:LKZ851982 LUV851979:LUV851982 MER851979:MER851982 MON851979:MON851982 MYJ851979:MYJ851982 NIF851979:NIF851982 NSB851979:NSB851982 OBX851979:OBX851982 OLT851979:OLT851982 OVP851979:OVP851982 PFL851979:PFL851982 PPH851979:PPH851982 PZD851979:PZD851982 QIZ851979:QIZ851982 QSV851979:QSV851982 RCR851979:RCR851982 RMN851979:RMN851982 RWJ851979:RWJ851982 SGF851979:SGF851982 SQB851979:SQB851982 SZX851979:SZX851982 TJT851979:TJT851982 TTP851979:TTP851982 UDL851979:UDL851982 UNH851979:UNH851982 UXD851979:UXD851982 VGZ851979:VGZ851982 VQV851979:VQV851982 WAR851979:WAR851982 WKN851979:WKN851982 WUJ851979:WUJ851982 M917515:M917518 HX917515:HX917518 RT917515:RT917518 ABP917515:ABP917518 ALL917515:ALL917518 AVH917515:AVH917518 BFD917515:BFD917518 BOZ917515:BOZ917518 BYV917515:BYV917518 CIR917515:CIR917518 CSN917515:CSN917518 DCJ917515:DCJ917518 DMF917515:DMF917518 DWB917515:DWB917518 EFX917515:EFX917518 EPT917515:EPT917518 EZP917515:EZP917518 FJL917515:FJL917518 FTH917515:FTH917518 GDD917515:GDD917518 GMZ917515:GMZ917518 GWV917515:GWV917518 HGR917515:HGR917518 HQN917515:HQN917518 IAJ917515:IAJ917518 IKF917515:IKF917518 IUB917515:IUB917518 JDX917515:JDX917518 JNT917515:JNT917518 JXP917515:JXP917518 KHL917515:KHL917518 KRH917515:KRH917518 LBD917515:LBD917518 LKZ917515:LKZ917518 LUV917515:LUV917518 MER917515:MER917518 MON917515:MON917518 MYJ917515:MYJ917518 NIF917515:NIF917518 NSB917515:NSB917518 OBX917515:OBX917518 OLT917515:OLT917518 OVP917515:OVP917518 PFL917515:PFL917518 PPH917515:PPH917518 PZD917515:PZD917518 QIZ917515:QIZ917518 QSV917515:QSV917518 RCR917515:RCR917518 RMN917515:RMN917518 RWJ917515:RWJ917518 SGF917515:SGF917518 SQB917515:SQB917518 SZX917515:SZX917518 TJT917515:TJT917518 TTP917515:TTP917518 UDL917515:UDL917518 UNH917515:UNH917518 UXD917515:UXD917518 VGZ917515:VGZ917518 VQV917515:VQV917518 WAR917515:WAR917518 WKN917515:WKN917518 WUJ917515:WUJ917518 M983051:M983054 HX983051:HX983054 RT983051:RT983054 ABP983051:ABP983054 ALL983051:ALL983054 AVH983051:AVH983054 BFD983051:BFD983054 BOZ983051:BOZ983054 BYV983051:BYV983054 CIR983051:CIR983054 CSN983051:CSN983054 DCJ983051:DCJ983054 DMF983051:DMF983054 DWB983051:DWB983054 EFX983051:EFX983054 EPT983051:EPT983054 EZP983051:EZP983054 FJL983051:FJL983054 FTH983051:FTH983054 GDD983051:GDD983054 GMZ983051:GMZ983054 GWV983051:GWV983054 HGR983051:HGR983054 HQN983051:HQN983054 IAJ983051:IAJ983054 IKF983051:IKF983054 IUB983051:IUB983054 JDX983051:JDX983054 JNT983051:JNT983054 JXP983051:JXP983054 KHL983051:KHL983054 KRH983051:KRH983054 LBD983051:LBD983054 LKZ983051:LKZ983054 LUV983051:LUV983054 MER983051:MER983054 MON983051:MON983054 MYJ983051:MYJ983054 NIF983051:NIF983054 NSB983051:NSB983054 OBX983051:OBX983054 OLT983051:OLT983054 OVP983051:OVP983054 PFL983051:PFL983054 PPH983051:PPH983054 PZD983051:PZD983054 QIZ983051:QIZ983054 QSV983051:QSV983054 RCR983051:RCR983054 RMN983051:RMN983054 RWJ983051:RWJ983054 SGF983051:SGF983054 SQB983051:SQB983054 SZX983051:SZX983054 TJT983051:TJT983054 TTP983051:TTP983054 UDL983051:UDL983054 UNH983051:UNH983054 UXD983051:UXD983054 VGZ983051:VGZ983054 VQV983051:VQV983054 WAR983051:WAR983054 WKN983051:WKN983054 WUJ983051:WUJ983054 F65561:X65563 HQ65561:IM65563 RM65561:SI65563 ABI65561:ACE65563 ALE65561:AMA65563 AVA65561:AVW65563 BEW65561:BFS65563 BOS65561:BPO65563 BYO65561:BZK65563 CIK65561:CJG65563 CSG65561:CTC65563 DCC65561:DCY65563 DLY65561:DMU65563 DVU65561:DWQ65563 EFQ65561:EGM65563 EPM65561:EQI65563 EZI65561:FAE65563 FJE65561:FKA65563 FTA65561:FTW65563 GCW65561:GDS65563 GMS65561:GNO65563 GWO65561:GXK65563 HGK65561:HHG65563 HQG65561:HRC65563 IAC65561:IAY65563 IJY65561:IKU65563 ITU65561:IUQ65563 JDQ65561:JEM65563 JNM65561:JOI65563 JXI65561:JYE65563 KHE65561:KIA65563 KRA65561:KRW65563 LAW65561:LBS65563 LKS65561:LLO65563 LUO65561:LVK65563 MEK65561:MFG65563 MOG65561:MPC65563 MYC65561:MYY65563 NHY65561:NIU65563 NRU65561:NSQ65563 OBQ65561:OCM65563 OLM65561:OMI65563 OVI65561:OWE65563 PFE65561:PGA65563 PPA65561:PPW65563 PYW65561:PZS65563 QIS65561:QJO65563 QSO65561:QTK65563 RCK65561:RDG65563 RMG65561:RNC65563 RWC65561:RWY65563 SFY65561:SGU65563 SPU65561:SQQ65563 SZQ65561:TAM65563 TJM65561:TKI65563 TTI65561:TUE65563 UDE65561:UEA65563 UNA65561:UNW65563 UWW65561:UXS65563 VGS65561:VHO65563 VQO65561:VRK65563 WAK65561:WBG65563 WKG65561:WLC65563 WUC65561:WUY65563 F131097:X131099 HQ131097:IM131099 RM131097:SI131099 ABI131097:ACE131099 ALE131097:AMA131099 AVA131097:AVW131099 BEW131097:BFS131099 BOS131097:BPO131099 BYO131097:BZK131099 CIK131097:CJG131099 CSG131097:CTC131099 DCC131097:DCY131099 DLY131097:DMU131099 DVU131097:DWQ131099 EFQ131097:EGM131099 EPM131097:EQI131099 EZI131097:FAE131099 FJE131097:FKA131099 FTA131097:FTW131099 GCW131097:GDS131099 GMS131097:GNO131099 GWO131097:GXK131099 HGK131097:HHG131099 HQG131097:HRC131099 IAC131097:IAY131099 IJY131097:IKU131099 ITU131097:IUQ131099 JDQ131097:JEM131099 JNM131097:JOI131099 JXI131097:JYE131099 KHE131097:KIA131099 KRA131097:KRW131099 LAW131097:LBS131099 LKS131097:LLO131099 LUO131097:LVK131099 MEK131097:MFG131099 MOG131097:MPC131099 MYC131097:MYY131099 NHY131097:NIU131099 NRU131097:NSQ131099 OBQ131097:OCM131099 OLM131097:OMI131099 OVI131097:OWE131099 PFE131097:PGA131099 PPA131097:PPW131099 PYW131097:PZS131099 QIS131097:QJO131099 QSO131097:QTK131099 RCK131097:RDG131099 RMG131097:RNC131099 RWC131097:RWY131099 SFY131097:SGU131099 SPU131097:SQQ131099 SZQ131097:TAM131099 TJM131097:TKI131099 TTI131097:TUE131099 UDE131097:UEA131099 UNA131097:UNW131099 UWW131097:UXS131099 VGS131097:VHO131099 VQO131097:VRK131099 WAK131097:WBG131099 WKG131097:WLC131099 WUC131097:WUY131099 F196633:X196635 HQ196633:IM196635 RM196633:SI196635 ABI196633:ACE196635 ALE196633:AMA196635 AVA196633:AVW196635 BEW196633:BFS196635 BOS196633:BPO196635 BYO196633:BZK196635 CIK196633:CJG196635 CSG196633:CTC196635 DCC196633:DCY196635 DLY196633:DMU196635 DVU196633:DWQ196635 EFQ196633:EGM196635 EPM196633:EQI196635 EZI196633:FAE196635 FJE196633:FKA196635 FTA196633:FTW196635 GCW196633:GDS196635 GMS196633:GNO196635 GWO196633:GXK196635 HGK196633:HHG196635 HQG196633:HRC196635 IAC196633:IAY196635 IJY196633:IKU196635 ITU196633:IUQ196635 JDQ196633:JEM196635 JNM196633:JOI196635 JXI196633:JYE196635 KHE196633:KIA196635 KRA196633:KRW196635 LAW196633:LBS196635 LKS196633:LLO196635 LUO196633:LVK196635 MEK196633:MFG196635 MOG196633:MPC196635 MYC196633:MYY196635 NHY196633:NIU196635 NRU196633:NSQ196635 OBQ196633:OCM196635 OLM196633:OMI196635 OVI196633:OWE196635 PFE196633:PGA196635 PPA196633:PPW196635 PYW196633:PZS196635 QIS196633:QJO196635 QSO196633:QTK196635 RCK196633:RDG196635 RMG196633:RNC196635 RWC196633:RWY196635 SFY196633:SGU196635 SPU196633:SQQ196635 SZQ196633:TAM196635 TJM196633:TKI196635 TTI196633:TUE196635 UDE196633:UEA196635 UNA196633:UNW196635 UWW196633:UXS196635 VGS196633:VHO196635 VQO196633:VRK196635 WAK196633:WBG196635 WKG196633:WLC196635 WUC196633:WUY196635 F262169:X262171 HQ262169:IM262171 RM262169:SI262171 ABI262169:ACE262171 ALE262169:AMA262171 AVA262169:AVW262171 BEW262169:BFS262171 BOS262169:BPO262171 BYO262169:BZK262171 CIK262169:CJG262171 CSG262169:CTC262171 DCC262169:DCY262171 DLY262169:DMU262171 DVU262169:DWQ262171 EFQ262169:EGM262171 EPM262169:EQI262171 EZI262169:FAE262171 FJE262169:FKA262171 FTA262169:FTW262171 GCW262169:GDS262171 GMS262169:GNO262171 GWO262169:GXK262171 HGK262169:HHG262171 HQG262169:HRC262171 IAC262169:IAY262171 IJY262169:IKU262171 ITU262169:IUQ262171 JDQ262169:JEM262171 JNM262169:JOI262171 JXI262169:JYE262171 KHE262169:KIA262171 KRA262169:KRW262171 LAW262169:LBS262171 LKS262169:LLO262171 LUO262169:LVK262171 MEK262169:MFG262171 MOG262169:MPC262171 MYC262169:MYY262171 NHY262169:NIU262171 NRU262169:NSQ262171 OBQ262169:OCM262171 OLM262169:OMI262171 OVI262169:OWE262171 PFE262169:PGA262171 PPA262169:PPW262171 PYW262169:PZS262171 QIS262169:QJO262171 QSO262169:QTK262171 RCK262169:RDG262171 RMG262169:RNC262171 RWC262169:RWY262171 SFY262169:SGU262171 SPU262169:SQQ262171 SZQ262169:TAM262171 TJM262169:TKI262171 TTI262169:TUE262171 UDE262169:UEA262171 UNA262169:UNW262171 UWW262169:UXS262171 VGS262169:VHO262171 VQO262169:VRK262171 WAK262169:WBG262171 WKG262169:WLC262171 WUC262169:WUY262171 F327705:X327707 HQ327705:IM327707 RM327705:SI327707 ABI327705:ACE327707 ALE327705:AMA327707 AVA327705:AVW327707 BEW327705:BFS327707 BOS327705:BPO327707 BYO327705:BZK327707 CIK327705:CJG327707 CSG327705:CTC327707 DCC327705:DCY327707 DLY327705:DMU327707 DVU327705:DWQ327707 EFQ327705:EGM327707 EPM327705:EQI327707 EZI327705:FAE327707 FJE327705:FKA327707 FTA327705:FTW327707 GCW327705:GDS327707 GMS327705:GNO327707 GWO327705:GXK327707 HGK327705:HHG327707 HQG327705:HRC327707 IAC327705:IAY327707 IJY327705:IKU327707 ITU327705:IUQ327707 JDQ327705:JEM327707 JNM327705:JOI327707 JXI327705:JYE327707 KHE327705:KIA327707 KRA327705:KRW327707 LAW327705:LBS327707 LKS327705:LLO327707 LUO327705:LVK327707 MEK327705:MFG327707 MOG327705:MPC327707 MYC327705:MYY327707 NHY327705:NIU327707 NRU327705:NSQ327707 OBQ327705:OCM327707 OLM327705:OMI327707 OVI327705:OWE327707 PFE327705:PGA327707 PPA327705:PPW327707 PYW327705:PZS327707 QIS327705:QJO327707 QSO327705:QTK327707 RCK327705:RDG327707 RMG327705:RNC327707 RWC327705:RWY327707 SFY327705:SGU327707 SPU327705:SQQ327707 SZQ327705:TAM327707 TJM327705:TKI327707 TTI327705:TUE327707 UDE327705:UEA327707 UNA327705:UNW327707 UWW327705:UXS327707 VGS327705:VHO327707 VQO327705:VRK327707 WAK327705:WBG327707 WKG327705:WLC327707 WUC327705:WUY327707 F393241:X393243 HQ393241:IM393243 RM393241:SI393243 ABI393241:ACE393243 ALE393241:AMA393243 AVA393241:AVW393243 BEW393241:BFS393243 BOS393241:BPO393243 BYO393241:BZK393243 CIK393241:CJG393243 CSG393241:CTC393243 DCC393241:DCY393243 DLY393241:DMU393243 DVU393241:DWQ393243 EFQ393241:EGM393243 EPM393241:EQI393243 EZI393241:FAE393243 FJE393241:FKA393243 FTA393241:FTW393243 GCW393241:GDS393243 GMS393241:GNO393243 GWO393241:GXK393243 HGK393241:HHG393243 HQG393241:HRC393243 IAC393241:IAY393243 IJY393241:IKU393243 ITU393241:IUQ393243 JDQ393241:JEM393243 JNM393241:JOI393243 JXI393241:JYE393243 KHE393241:KIA393243 KRA393241:KRW393243 LAW393241:LBS393243 LKS393241:LLO393243 LUO393241:LVK393243 MEK393241:MFG393243 MOG393241:MPC393243 MYC393241:MYY393243 NHY393241:NIU393243 NRU393241:NSQ393243 OBQ393241:OCM393243 OLM393241:OMI393243 OVI393241:OWE393243 PFE393241:PGA393243 PPA393241:PPW393243 PYW393241:PZS393243 QIS393241:QJO393243 QSO393241:QTK393243 RCK393241:RDG393243 RMG393241:RNC393243 RWC393241:RWY393243 SFY393241:SGU393243 SPU393241:SQQ393243 SZQ393241:TAM393243 TJM393241:TKI393243 TTI393241:TUE393243 UDE393241:UEA393243 UNA393241:UNW393243 UWW393241:UXS393243 VGS393241:VHO393243 VQO393241:VRK393243 WAK393241:WBG393243 WKG393241:WLC393243 WUC393241:WUY393243 F458777:X458779 HQ458777:IM458779 RM458777:SI458779 ABI458777:ACE458779 ALE458777:AMA458779 AVA458777:AVW458779 BEW458777:BFS458779 BOS458777:BPO458779 BYO458777:BZK458779 CIK458777:CJG458779 CSG458777:CTC458779 DCC458777:DCY458779 DLY458777:DMU458779 DVU458777:DWQ458779 EFQ458777:EGM458779 EPM458777:EQI458779 EZI458777:FAE458779 FJE458777:FKA458779 FTA458777:FTW458779 GCW458777:GDS458779 GMS458777:GNO458779 GWO458777:GXK458779 HGK458777:HHG458779 HQG458777:HRC458779 IAC458777:IAY458779 IJY458777:IKU458779 ITU458777:IUQ458779 JDQ458777:JEM458779 JNM458777:JOI458779 JXI458777:JYE458779 KHE458777:KIA458779 KRA458777:KRW458779 LAW458777:LBS458779 LKS458777:LLO458779 LUO458777:LVK458779 MEK458777:MFG458779 MOG458777:MPC458779 MYC458777:MYY458779 NHY458777:NIU458779 NRU458777:NSQ458779 OBQ458777:OCM458779 OLM458777:OMI458779 OVI458777:OWE458779 PFE458777:PGA458779 PPA458777:PPW458779 PYW458777:PZS458779 QIS458777:QJO458779 QSO458777:QTK458779 RCK458777:RDG458779 RMG458777:RNC458779 RWC458777:RWY458779 SFY458777:SGU458779 SPU458777:SQQ458779 SZQ458777:TAM458779 TJM458777:TKI458779 TTI458777:TUE458779 UDE458777:UEA458779 UNA458777:UNW458779 UWW458777:UXS458779 VGS458777:VHO458779 VQO458777:VRK458779 WAK458777:WBG458779 WKG458777:WLC458779 WUC458777:WUY458779 F524313:X524315 HQ524313:IM524315 RM524313:SI524315 ABI524313:ACE524315 ALE524313:AMA524315 AVA524313:AVW524315 BEW524313:BFS524315 BOS524313:BPO524315 BYO524313:BZK524315 CIK524313:CJG524315 CSG524313:CTC524315 DCC524313:DCY524315 DLY524313:DMU524315 DVU524313:DWQ524315 EFQ524313:EGM524315 EPM524313:EQI524315 EZI524313:FAE524315 FJE524313:FKA524315 FTA524313:FTW524315 GCW524313:GDS524315 GMS524313:GNO524315 GWO524313:GXK524315 HGK524313:HHG524315 HQG524313:HRC524315 IAC524313:IAY524315 IJY524313:IKU524315 ITU524313:IUQ524315 JDQ524313:JEM524315 JNM524313:JOI524315 JXI524313:JYE524315 KHE524313:KIA524315 KRA524313:KRW524315 LAW524313:LBS524315 LKS524313:LLO524315 LUO524313:LVK524315 MEK524313:MFG524315 MOG524313:MPC524315 MYC524313:MYY524315 NHY524313:NIU524315 NRU524313:NSQ524315 OBQ524313:OCM524315 OLM524313:OMI524315 OVI524313:OWE524315 PFE524313:PGA524315 PPA524313:PPW524315 PYW524313:PZS524315 QIS524313:QJO524315 QSO524313:QTK524315 RCK524313:RDG524315 RMG524313:RNC524315 RWC524313:RWY524315 SFY524313:SGU524315 SPU524313:SQQ524315 SZQ524313:TAM524315 TJM524313:TKI524315 TTI524313:TUE524315 UDE524313:UEA524315 UNA524313:UNW524315 UWW524313:UXS524315 VGS524313:VHO524315 VQO524313:VRK524315 WAK524313:WBG524315 WKG524313:WLC524315 WUC524313:WUY524315 F589849:X589851 HQ589849:IM589851 RM589849:SI589851 ABI589849:ACE589851 ALE589849:AMA589851 AVA589849:AVW589851 BEW589849:BFS589851 BOS589849:BPO589851 BYO589849:BZK589851 CIK589849:CJG589851 CSG589849:CTC589851 DCC589849:DCY589851 DLY589849:DMU589851 DVU589849:DWQ589851 EFQ589849:EGM589851 EPM589849:EQI589851 EZI589849:FAE589851 FJE589849:FKA589851 FTA589849:FTW589851 GCW589849:GDS589851 GMS589849:GNO589851 GWO589849:GXK589851 HGK589849:HHG589851 HQG589849:HRC589851 IAC589849:IAY589851 IJY589849:IKU589851 ITU589849:IUQ589851 JDQ589849:JEM589851 JNM589849:JOI589851 JXI589849:JYE589851 KHE589849:KIA589851 KRA589849:KRW589851 LAW589849:LBS589851 LKS589849:LLO589851 LUO589849:LVK589851 MEK589849:MFG589851 MOG589849:MPC589851 MYC589849:MYY589851 NHY589849:NIU589851 NRU589849:NSQ589851 OBQ589849:OCM589851 OLM589849:OMI589851 OVI589849:OWE589851 PFE589849:PGA589851 PPA589849:PPW589851 PYW589849:PZS589851 QIS589849:QJO589851 QSO589849:QTK589851 RCK589849:RDG589851 RMG589849:RNC589851 RWC589849:RWY589851 SFY589849:SGU589851 SPU589849:SQQ589851 SZQ589849:TAM589851 TJM589849:TKI589851 TTI589849:TUE589851 UDE589849:UEA589851 UNA589849:UNW589851 UWW589849:UXS589851 VGS589849:VHO589851 VQO589849:VRK589851 WAK589849:WBG589851 WKG589849:WLC589851 WUC589849:WUY589851 F655385:X655387 HQ655385:IM655387 RM655385:SI655387 ABI655385:ACE655387 ALE655385:AMA655387 AVA655385:AVW655387 BEW655385:BFS655387 BOS655385:BPO655387 BYO655385:BZK655387 CIK655385:CJG655387 CSG655385:CTC655387 DCC655385:DCY655387 DLY655385:DMU655387 DVU655385:DWQ655387 EFQ655385:EGM655387 EPM655385:EQI655387 EZI655385:FAE655387 FJE655385:FKA655387 FTA655385:FTW655387 GCW655385:GDS655387 GMS655385:GNO655387 GWO655385:GXK655387 HGK655385:HHG655387 HQG655385:HRC655387 IAC655385:IAY655387 IJY655385:IKU655387 ITU655385:IUQ655387 JDQ655385:JEM655387 JNM655385:JOI655387 JXI655385:JYE655387 KHE655385:KIA655387 KRA655385:KRW655387 LAW655385:LBS655387 LKS655385:LLO655387 LUO655385:LVK655387 MEK655385:MFG655387 MOG655385:MPC655387 MYC655385:MYY655387 NHY655385:NIU655387 NRU655385:NSQ655387 OBQ655385:OCM655387 OLM655385:OMI655387 OVI655385:OWE655387 PFE655385:PGA655387 PPA655385:PPW655387 PYW655385:PZS655387 QIS655385:QJO655387 QSO655385:QTK655387 RCK655385:RDG655387 RMG655385:RNC655387 RWC655385:RWY655387 SFY655385:SGU655387 SPU655385:SQQ655387 SZQ655385:TAM655387 TJM655385:TKI655387 TTI655385:TUE655387 UDE655385:UEA655387 UNA655385:UNW655387 UWW655385:UXS655387 VGS655385:VHO655387 VQO655385:VRK655387 WAK655385:WBG655387 WKG655385:WLC655387 WUC655385:WUY655387 F720921:X720923 HQ720921:IM720923 RM720921:SI720923 ABI720921:ACE720923 ALE720921:AMA720923 AVA720921:AVW720923 BEW720921:BFS720923 BOS720921:BPO720923 BYO720921:BZK720923 CIK720921:CJG720923 CSG720921:CTC720923 DCC720921:DCY720923 DLY720921:DMU720923 DVU720921:DWQ720923 EFQ720921:EGM720923 EPM720921:EQI720923 EZI720921:FAE720923 FJE720921:FKA720923 FTA720921:FTW720923 GCW720921:GDS720923 GMS720921:GNO720923 GWO720921:GXK720923 HGK720921:HHG720923 HQG720921:HRC720923 IAC720921:IAY720923 IJY720921:IKU720923 ITU720921:IUQ720923 JDQ720921:JEM720923 JNM720921:JOI720923 JXI720921:JYE720923 KHE720921:KIA720923 KRA720921:KRW720923 LAW720921:LBS720923 LKS720921:LLO720923 LUO720921:LVK720923 MEK720921:MFG720923 MOG720921:MPC720923 MYC720921:MYY720923 NHY720921:NIU720923 NRU720921:NSQ720923 OBQ720921:OCM720923 OLM720921:OMI720923 OVI720921:OWE720923 PFE720921:PGA720923 PPA720921:PPW720923 PYW720921:PZS720923 QIS720921:QJO720923 QSO720921:QTK720923 RCK720921:RDG720923 RMG720921:RNC720923 RWC720921:RWY720923 SFY720921:SGU720923 SPU720921:SQQ720923 SZQ720921:TAM720923 TJM720921:TKI720923 TTI720921:TUE720923 UDE720921:UEA720923 UNA720921:UNW720923 UWW720921:UXS720923 VGS720921:VHO720923 VQO720921:VRK720923 WAK720921:WBG720923 WKG720921:WLC720923 WUC720921:WUY720923 F786457:X786459 HQ786457:IM786459 RM786457:SI786459 ABI786457:ACE786459 ALE786457:AMA786459 AVA786457:AVW786459 BEW786457:BFS786459 BOS786457:BPO786459 BYO786457:BZK786459 CIK786457:CJG786459 CSG786457:CTC786459 DCC786457:DCY786459 DLY786457:DMU786459 DVU786457:DWQ786459 EFQ786457:EGM786459 EPM786457:EQI786459 EZI786457:FAE786459 FJE786457:FKA786459 FTA786457:FTW786459 GCW786457:GDS786459 GMS786457:GNO786459 GWO786457:GXK786459 HGK786457:HHG786459 HQG786457:HRC786459 IAC786457:IAY786459 IJY786457:IKU786459 ITU786457:IUQ786459 JDQ786457:JEM786459 JNM786457:JOI786459 JXI786457:JYE786459 KHE786457:KIA786459 KRA786457:KRW786459 LAW786457:LBS786459 LKS786457:LLO786459 LUO786457:LVK786459 MEK786457:MFG786459 MOG786457:MPC786459 MYC786457:MYY786459 NHY786457:NIU786459 NRU786457:NSQ786459 OBQ786457:OCM786459 OLM786457:OMI786459 OVI786457:OWE786459 PFE786457:PGA786459 PPA786457:PPW786459 PYW786457:PZS786459 QIS786457:QJO786459 QSO786457:QTK786459 RCK786457:RDG786459 RMG786457:RNC786459 RWC786457:RWY786459 SFY786457:SGU786459 SPU786457:SQQ786459 SZQ786457:TAM786459 TJM786457:TKI786459 TTI786457:TUE786459 UDE786457:UEA786459 UNA786457:UNW786459 UWW786457:UXS786459 VGS786457:VHO786459 VQO786457:VRK786459 WAK786457:WBG786459 WKG786457:WLC786459 WUC786457:WUY786459 F851993:X851995 HQ851993:IM851995 RM851993:SI851995 ABI851993:ACE851995 ALE851993:AMA851995 AVA851993:AVW851995 BEW851993:BFS851995 BOS851993:BPO851995 BYO851993:BZK851995 CIK851993:CJG851995 CSG851993:CTC851995 DCC851993:DCY851995 DLY851993:DMU851995 DVU851993:DWQ851995 EFQ851993:EGM851995 EPM851993:EQI851995 EZI851993:FAE851995 FJE851993:FKA851995 FTA851993:FTW851995 GCW851993:GDS851995 GMS851993:GNO851995 GWO851993:GXK851995 HGK851993:HHG851995 HQG851993:HRC851995 IAC851993:IAY851995 IJY851993:IKU851995 ITU851993:IUQ851995 JDQ851993:JEM851995 JNM851993:JOI851995 JXI851993:JYE851995 KHE851993:KIA851995 KRA851993:KRW851995 LAW851993:LBS851995 LKS851993:LLO851995 LUO851993:LVK851995 MEK851993:MFG851995 MOG851993:MPC851995 MYC851993:MYY851995 NHY851993:NIU851995 NRU851993:NSQ851995 OBQ851993:OCM851995 OLM851993:OMI851995 OVI851993:OWE851995 PFE851993:PGA851995 PPA851993:PPW851995 PYW851993:PZS851995 QIS851993:QJO851995 QSO851993:QTK851995 RCK851993:RDG851995 RMG851993:RNC851995 RWC851993:RWY851995 SFY851993:SGU851995 SPU851993:SQQ851995 SZQ851993:TAM851995 TJM851993:TKI851995 TTI851993:TUE851995 UDE851993:UEA851995 UNA851993:UNW851995 UWW851993:UXS851995 VGS851993:VHO851995 VQO851993:VRK851995 WAK851993:WBG851995 WKG851993:WLC851995 WUC851993:WUY851995 F917529:X917531 HQ917529:IM917531 RM917529:SI917531 ABI917529:ACE917531 ALE917529:AMA917531 AVA917529:AVW917531 BEW917529:BFS917531 BOS917529:BPO917531 BYO917529:BZK917531 CIK917529:CJG917531 CSG917529:CTC917531 DCC917529:DCY917531 DLY917529:DMU917531 DVU917529:DWQ917531 EFQ917529:EGM917531 EPM917529:EQI917531 EZI917529:FAE917531 FJE917529:FKA917531 FTA917529:FTW917531 GCW917529:GDS917531 GMS917529:GNO917531 GWO917529:GXK917531 HGK917529:HHG917531 HQG917529:HRC917531 IAC917529:IAY917531 IJY917529:IKU917531 ITU917529:IUQ917531 JDQ917529:JEM917531 JNM917529:JOI917531 JXI917529:JYE917531 KHE917529:KIA917531 KRA917529:KRW917531 LAW917529:LBS917531 LKS917529:LLO917531 LUO917529:LVK917531 MEK917529:MFG917531 MOG917529:MPC917531 MYC917529:MYY917531 NHY917529:NIU917531 NRU917529:NSQ917531 OBQ917529:OCM917531 OLM917529:OMI917531 OVI917529:OWE917531 PFE917529:PGA917531 PPA917529:PPW917531 PYW917529:PZS917531 QIS917529:QJO917531 QSO917529:QTK917531 RCK917529:RDG917531 RMG917529:RNC917531 RWC917529:RWY917531 SFY917529:SGU917531 SPU917529:SQQ917531 SZQ917529:TAM917531 TJM917529:TKI917531 TTI917529:TUE917531 UDE917529:UEA917531 UNA917529:UNW917531 UWW917529:UXS917531 VGS917529:VHO917531 VQO917529:VRK917531 WAK917529:WBG917531 WKG917529:WLC917531 WUC917529:WUY917531 F983065:X983067 HQ983065:IM983067 RM983065:SI983067 ABI983065:ACE983067 ALE983065:AMA983067 AVA983065:AVW983067 BEW983065:BFS983067 BOS983065:BPO983067 BYO983065:BZK983067 CIK983065:CJG983067 CSG983065:CTC983067 DCC983065:DCY983067 DLY983065:DMU983067 DVU983065:DWQ983067 EFQ983065:EGM983067 EPM983065:EQI983067 EZI983065:FAE983067 FJE983065:FKA983067 FTA983065:FTW983067 GCW983065:GDS983067 GMS983065:GNO983067 GWO983065:GXK983067 HGK983065:HHG983067 HQG983065:HRC983067 IAC983065:IAY983067 IJY983065:IKU983067 ITU983065:IUQ983067 JDQ983065:JEM983067 JNM983065:JOI983067 JXI983065:JYE983067 KHE983065:KIA983067 KRA983065:KRW983067 LAW983065:LBS983067 LKS983065:LLO983067 LUO983065:LVK983067 MEK983065:MFG983067 MOG983065:MPC983067 MYC983065:MYY983067 NHY983065:NIU983067 NRU983065:NSQ983067 OBQ983065:OCM983067 OLM983065:OMI983067 OVI983065:OWE983067 PFE983065:PGA983067 PPA983065:PPW983067 PYW983065:PZS983067 QIS983065:QJO983067 QSO983065:QTK983067 RCK983065:RDG983067 RMG983065:RNC983067 RWC983065:RWY983067 SFY983065:SGU983067 SPU983065:SQQ983067 SZQ983065:TAM983067 TJM983065:TKI983067 TTI983065:TUE983067 UDE983065:UEA983067 UNA983065:UNW983067 UWW983065:UXS983067 VGS983065:VHO983067 VQO983065:VRK983067 WAK983065:WBG983067 WKG983065:WLC983067 WUC983065:WUY983067 M65544:M65545 HX65544:HX65545 RT65544:RT65545 ABP65544:ABP65545 ALL65544:ALL65545 AVH65544:AVH65545 BFD65544:BFD65545 BOZ65544:BOZ65545 BYV65544:BYV65545 CIR65544:CIR65545 CSN65544:CSN65545 DCJ65544:DCJ65545 DMF65544:DMF65545 DWB65544:DWB65545 EFX65544:EFX65545 EPT65544:EPT65545 EZP65544:EZP65545 FJL65544:FJL65545 FTH65544:FTH65545 GDD65544:GDD65545 GMZ65544:GMZ65545 GWV65544:GWV65545 HGR65544:HGR65545 HQN65544:HQN65545 IAJ65544:IAJ65545 IKF65544:IKF65545 IUB65544:IUB65545 JDX65544:JDX65545 JNT65544:JNT65545 JXP65544:JXP65545 KHL65544:KHL65545 KRH65544:KRH65545 LBD65544:LBD65545 LKZ65544:LKZ65545 LUV65544:LUV65545 MER65544:MER65545 MON65544:MON65545 MYJ65544:MYJ65545 NIF65544:NIF65545 NSB65544:NSB65545 OBX65544:OBX65545 OLT65544:OLT65545 OVP65544:OVP65545 PFL65544:PFL65545 PPH65544:PPH65545 PZD65544:PZD65545 QIZ65544:QIZ65545 QSV65544:QSV65545 RCR65544:RCR65545 RMN65544:RMN65545 RWJ65544:RWJ65545 SGF65544:SGF65545 SQB65544:SQB65545 SZX65544:SZX65545 TJT65544:TJT65545 TTP65544:TTP65545 UDL65544:UDL65545 UNH65544:UNH65545 UXD65544:UXD65545 VGZ65544:VGZ65545 VQV65544:VQV65545 WAR65544:WAR65545 WKN65544:WKN65545 WUJ65544:WUJ65545 M131080:M131081 HX131080:HX131081 RT131080:RT131081 ABP131080:ABP131081 ALL131080:ALL131081 AVH131080:AVH131081 BFD131080:BFD131081 BOZ131080:BOZ131081 BYV131080:BYV131081 CIR131080:CIR131081 CSN131080:CSN131081 DCJ131080:DCJ131081 DMF131080:DMF131081 DWB131080:DWB131081 EFX131080:EFX131081 EPT131080:EPT131081 EZP131080:EZP131081 FJL131080:FJL131081 FTH131080:FTH131081 GDD131080:GDD131081 GMZ131080:GMZ131081 GWV131080:GWV131081 HGR131080:HGR131081 HQN131080:HQN131081 IAJ131080:IAJ131081 IKF131080:IKF131081 IUB131080:IUB131081 JDX131080:JDX131081 JNT131080:JNT131081 JXP131080:JXP131081 KHL131080:KHL131081 KRH131080:KRH131081 LBD131080:LBD131081 LKZ131080:LKZ131081 LUV131080:LUV131081 MER131080:MER131081 MON131080:MON131081 MYJ131080:MYJ131081 NIF131080:NIF131081 NSB131080:NSB131081 OBX131080:OBX131081 OLT131080:OLT131081 OVP131080:OVP131081 PFL131080:PFL131081 PPH131080:PPH131081 PZD131080:PZD131081 QIZ131080:QIZ131081 QSV131080:QSV131081 RCR131080:RCR131081 RMN131080:RMN131081 RWJ131080:RWJ131081 SGF131080:SGF131081 SQB131080:SQB131081 SZX131080:SZX131081 TJT131080:TJT131081 TTP131080:TTP131081 UDL131080:UDL131081 UNH131080:UNH131081 UXD131080:UXD131081 VGZ131080:VGZ131081 VQV131080:VQV131081 WAR131080:WAR131081 WKN131080:WKN131081 WUJ131080:WUJ131081 M196616:M196617 HX196616:HX196617 RT196616:RT196617 ABP196616:ABP196617 ALL196616:ALL196617 AVH196616:AVH196617 BFD196616:BFD196617 BOZ196616:BOZ196617 BYV196616:BYV196617 CIR196616:CIR196617 CSN196616:CSN196617 DCJ196616:DCJ196617 DMF196616:DMF196617 DWB196616:DWB196617 EFX196616:EFX196617 EPT196616:EPT196617 EZP196616:EZP196617 FJL196616:FJL196617 FTH196616:FTH196617 GDD196616:GDD196617 GMZ196616:GMZ196617 GWV196616:GWV196617 HGR196616:HGR196617 HQN196616:HQN196617 IAJ196616:IAJ196617 IKF196616:IKF196617 IUB196616:IUB196617 JDX196616:JDX196617 JNT196616:JNT196617 JXP196616:JXP196617 KHL196616:KHL196617 KRH196616:KRH196617 LBD196616:LBD196617 LKZ196616:LKZ196617 LUV196616:LUV196617 MER196616:MER196617 MON196616:MON196617 MYJ196616:MYJ196617 NIF196616:NIF196617 NSB196616:NSB196617 OBX196616:OBX196617 OLT196616:OLT196617 OVP196616:OVP196617 PFL196616:PFL196617 PPH196616:PPH196617 PZD196616:PZD196617 QIZ196616:QIZ196617 QSV196616:QSV196617 RCR196616:RCR196617 RMN196616:RMN196617 RWJ196616:RWJ196617 SGF196616:SGF196617 SQB196616:SQB196617 SZX196616:SZX196617 TJT196616:TJT196617 TTP196616:TTP196617 UDL196616:UDL196617 UNH196616:UNH196617 UXD196616:UXD196617 VGZ196616:VGZ196617 VQV196616:VQV196617 WAR196616:WAR196617 WKN196616:WKN196617 WUJ196616:WUJ196617 M262152:M262153 HX262152:HX262153 RT262152:RT262153 ABP262152:ABP262153 ALL262152:ALL262153 AVH262152:AVH262153 BFD262152:BFD262153 BOZ262152:BOZ262153 BYV262152:BYV262153 CIR262152:CIR262153 CSN262152:CSN262153 DCJ262152:DCJ262153 DMF262152:DMF262153 DWB262152:DWB262153 EFX262152:EFX262153 EPT262152:EPT262153 EZP262152:EZP262153 FJL262152:FJL262153 FTH262152:FTH262153 GDD262152:GDD262153 GMZ262152:GMZ262153 GWV262152:GWV262153 HGR262152:HGR262153 HQN262152:HQN262153 IAJ262152:IAJ262153 IKF262152:IKF262153 IUB262152:IUB262153 JDX262152:JDX262153 JNT262152:JNT262153 JXP262152:JXP262153 KHL262152:KHL262153 KRH262152:KRH262153 LBD262152:LBD262153 LKZ262152:LKZ262153 LUV262152:LUV262153 MER262152:MER262153 MON262152:MON262153 MYJ262152:MYJ262153 NIF262152:NIF262153 NSB262152:NSB262153 OBX262152:OBX262153 OLT262152:OLT262153 OVP262152:OVP262153 PFL262152:PFL262153 PPH262152:PPH262153 PZD262152:PZD262153 QIZ262152:QIZ262153 QSV262152:QSV262153 RCR262152:RCR262153 RMN262152:RMN262153 RWJ262152:RWJ262153 SGF262152:SGF262153 SQB262152:SQB262153 SZX262152:SZX262153 TJT262152:TJT262153 TTP262152:TTP262153 UDL262152:UDL262153 UNH262152:UNH262153 UXD262152:UXD262153 VGZ262152:VGZ262153 VQV262152:VQV262153 WAR262152:WAR262153 WKN262152:WKN262153 WUJ262152:WUJ262153 M327688:M327689 HX327688:HX327689 RT327688:RT327689 ABP327688:ABP327689 ALL327688:ALL327689 AVH327688:AVH327689 BFD327688:BFD327689 BOZ327688:BOZ327689 BYV327688:BYV327689 CIR327688:CIR327689 CSN327688:CSN327689 DCJ327688:DCJ327689 DMF327688:DMF327689 DWB327688:DWB327689 EFX327688:EFX327689 EPT327688:EPT327689 EZP327688:EZP327689 FJL327688:FJL327689 FTH327688:FTH327689 GDD327688:GDD327689 GMZ327688:GMZ327689 GWV327688:GWV327689 HGR327688:HGR327689 HQN327688:HQN327689 IAJ327688:IAJ327689 IKF327688:IKF327689 IUB327688:IUB327689 JDX327688:JDX327689 JNT327688:JNT327689 JXP327688:JXP327689 KHL327688:KHL327689 KRH327688:KRH327689 LBD327688:LBD327689 LKZ327688:LKZ327689 LUV327688:LUV327689 MER327688:MER327689 MON327688:MON327689 MYJ327688:MYJ327689 NIF327688:NIF327689 NSB327688:NSB327689 OBX327688:OBX327689 OLT327688:OLT327689 OVP327688:OVP327689 PFL327688:PFL327689 PPH327688:PPH327689 PZD327688:PZD327689 QIZ327688:QIZ327689 QSV327688:QSV327689 RCR327688:RCR327689 RMN327688:RMN327689 RWJ327688:RWJ327689 SGF327688:SGF327689 SQB327688:SQB327689 SZX327688:SZX327689 TJT327688:TJT327689 TTP327688:TTP327689 UDL327688:UDL327689 UNH327688:UNH327689 UXD327688:UXD327689 VGZ327688:VGZ327689 VQV327688:VQV327689 WAR327688:WAR327689 WKN327688:WKN327689 WUJ327688:WUJ327689 M393224:M393225 HX393224:HX393225 RT393224:RT393225 ABP393224:ABP393225 ALL393224:ALL393225 AVH393224:AVH393225 BFD393224:BFD393225 BOZ393224:BOZ393225 BYV393224:BYV393225 CIR393224:CIR393225 CSN393224:CSN393225 DCJ393224:DCJ393225 DMF393224:DMF393225 DWB393224:DWB393225 EFX393224:EFX393225 EPT393224:EPT393225 EZP393224:EZP393225 FJL393224:FJL393225 FTH393224:FTH393225 GDD393224:GDD393225 GMZ393224:GMZ393225 GWV393224:GWV393225 HGR393224:HGR393225 HQN393224:HQN393225 IAJ393224:IAJ393225 IKF393224:IKF393225 IUB393224:IUB393225 JDX393224:JDX393225 JNT393224:JNT393225 JXP393224:JXP393225 KHL393224:KHL393225 KRH393224:KRH393225 LBD393224:LBD393225 LKZ393224:LKZ393225 LUV393224:LUV393225 MER393224:MER393225 MON393224:MON393225 MYJ393224:MYJ393225 NIF393224:NIF393225 NSB393224:NSB393225 OBX393224:OBX393225 OLT393224:OLT393225 OVP393224:OVP393225 PFL393224:PFL393225 PPH393224:PPH393225 PZD393224:PZD393225 QIZ393224:QIZ393225 QSV393224:QSV393225 RCR393224:RCR393225 RMN393224:RMN393225 RWJ393224:RWJ393225 SGF393224:SGF393225 SQB393224:SQB393225 SZX393224:SZX393225 TJT393224:TJT393225 TTP393224:TTP393225 UDL393224:UDL393225 UNH393224:UNH393225 UXD393224:UXD393225 VGZ393224:VGZ393225 VQV393224:VQV393225 WAR393224:WAR393225 WKN393224:WKN393225 WUJ393224:WUJ393225 M458760:M458761 HX458760:HX458761 RT458760:RT458761 ABP458760:ABP458761 ALL458760:ALL458761 AVH458760:AVH458761 BFD458760:BFD458761 BOZ458760:BOZ458761 BYV458760:BYV458761 CIR458760:CIR458761 CSN458760:CSN458761 DCJ458760:DCJ458761 DMF458760:DMF458761 DWB458760:DWB458761 EFX458760:EFX458761 EPT458760:EPT458761 EZP458760:EZP458761 FJL458760:FJL458761 FTH458760:FTH458761 GDD458760:GDD458761 GMZ458760:GMZ458761 GWV458760:GWV458761 HGR458760:HGR458761 HQN458760:HQN458761 IAJ458760:IAJ458761 IKF458760:IKF458761 IUB458760:IUB458761 JDX458760:JDX458761 JNT458760:JNT458761 JXP458760:JXP458761 KHL458760:KHL458761 KRH458760:KRH458761 LBD458760:LBD458761 LKZ458760:LKZ458761 LUV458760:LUV458761 MER458760:MER458761 MON458760:MON458761 MYJ458760:MYJ458761 NIF458760:NIF458761 NSB458760:NSB458761 OBX458760:OBX458761 OLT458760:OLT458761 OVP458760:OVP458761 PFL458760:PFL458761 PPH458760:PPH458761 PZD458760:PZD458761 QIZ458760:QIZ458761 QSV458760:QSV458761 RCR458760:RCR458761 RMN458760:RMN458761 RWJ458760:RWJ458761 SGF458760:SGF458761 SQB458760:SQB458761 SZX458760:SZX458761 TJT458760:TJT458761 TTP458760:TTP458761 UDL458760:UDL458761 UNH458760:UNH458761 UXD458760:UXD458761 VGZ458760:VGZ458761 VQV458760:VQV458761 WAR458760:WAR458761 WKN458760:WKN458761 WUJ458760:WUJ458761 M524296:M524297 HX524296:HX524297 RT524296:RT524297 ABP524296:ABP524297 ALL524296:ALL524297 AVH524296:AVH524297 BFD524296:BFD524297 BOZ524296:BOZ524297 BYV524296:BYV524297 CIR524296:CIR524297 CSN524296:CSN524297 DCJ524296:DCJ524297 DMF524296:DMF524297 DWB524296:DWB524297 EFX524296:EFX524297 EPT524296:EPT524297 EZP524296:EZP524297 FJL524296:FJL524297 FTH524296:FTH524297 GDD524296:GDD524297 GMZ524296:GMZ524297 GWV524296:GWV524297 HGR524296:HGR524297 HQN524296:HQN524297 IAJ524296:IAJ524297 IKF524296:IKF524297 IUB524296:IUB524297 JDX524296:JDX524297 JNT524296:JNT524297 JXP524296:JXP524297 KHL524296:KHL524297 KRH524296:KRH524297 LBD524296:LBD524297 LKZ524296:LKZ524297 LUV524296:LUV524297 MER524296:MER524297 MON524296:MON524297 MYJ524296:MYJ524297 NIF524296:NIF524297 NSB524296:NSB524297 OBX524296:OBX524297 OLT524296:OLT524297 OVP524296:OVP524297 PFL524296:PFL524297 PPH524296:PPH524297 PZD524296:PZD524297 QIZ524296:QIZ524297 QSV524296:QSV524297 RCR524296:RCR524297 RMN524296:RMN524297 RWJ524296:RWJ524297 SGF524296:SGF524297 SQB524296:SQB524297 SZX524296:SZX524297 TJT524296:TJT524297 TTP524296:TTP524297 UDL524296:UDL524297 UNH524296:UNH524297 UXD524296:UXD524297 VGZ524296:VGZ524297 VQV524296:VQV524297 WAR524296:WAR524297 WKN524296:WKN524297 WUJ524296:WUJ524297 M589832:M589833 HX589832:HX589833 RT589832:RT589833 ABP589832:ABP589833 ALL589832:ALL589833 AVH589832:AVH589833 BFD589832:BFD589833 BOZ589832:BOZ589833 BYV589832:BYV589833 CIR589832:CIR589833 CSN589832:CSN589833 DCJ589832:DCJ589833 DMF589832:DMF589833 DWB589832:DWB589833 EFX589832:EFX589833 EPT589832:EPT589833 EZP589832:EZP589833 FJL589832:FJL589833 FTH589832:FTH589833 GDD589832:GDD589833 GMZ589832:GMZ589833 GWV589832:GWV589833 HGR589832:HGR589833 HQN589832:HQN589833 IAJ589832:IAJ589833 IKF589832:IKF589833 IUB589832:IUB589833 JDX589832:JDX589833 JNT589832:JNT589833 JXP589832:JXP589833 KHL589832:KHL589833 KRH589832:KRH589833 LBD589832:LBD589833 LKZ589832:LKZ589833 LUV589832:LUV589833 MER589832:MER589833 MON589832:MON589833 MYJ589832:MYJ589833 NIF589832:NIF589833 NSB589832:NSB589833 OBX589832:OBX589833 OLT589832:OLT589833 OVP589832:OVP589833 PFL589832:PFL589833 PPH589832:PPH589833 PZD589832:PZD589833 QIZ589832:QIZ589833 QSV589832:QSV589833 RCR589832:RCR589833 RMN589832:RMN589833 RWJ589832:RWJ589833 SGF589832:SGF589833 SQB589832:SQB589833 SZX589832:SZX589833 TJT589832:TJT589833 TTP589832:TTP589833 UDL589832:UDL589833 UNH589832:UNH589833 UXD589832:UXD589833 VGZ589832:VGZ589833 VQV589832:VQV589833 WAR589832:WAR589833 WKN589832:WKN589833 WUJ589832:WUJ589833 M655368:M655369 HX655368:HX655369 RT655368:RT655369 ABP655368:ABP655369 ALL655368:ALL655369 AVH655368:AVH655369 BFD655368:BFD655369 BOZ655368:BOZ655369 BYV655368:BYV655369 CIR655368:CIR655369 CSN655368:CSN655369 DCJ655368:DCJ655369 DMF655368:DMF655369 DWB655368:DWB655369 EFX655368:EFX655369 EPT655368:EPT655369 EZP655368:EZP655369 FJL655368:FJL655369 FTH655368:FTH655369 GDD655368:GDD655369 GMZ655368:GMZ655369 GWV655368:GWV655369 HGR655368:HGR655369 HQN655368:HQN655369 IAJ655368:IAJ655369 IKF655368:IKF655369 IUB655368:IUB655369 JDX655368:JDX655369 JNT655368:JNT655369 JXP655368:JXP655369 KHL655368:KHL655369 KRH655368:KRH655369 LBD655368:LBD655369 LKZ655368:LKZ655369 LUV655368:LUV655369 MER655368:MER655369 MON655368:MON655369 MYJ655368:MYJ655369 NIF655368:NIF655369 NSB655368:NSB655369 OBX655368:OBX655369 OLT655368:OLT655369 OVP655368:OVP655369 PFL655368:PFL655369 PPH655368:PPH655369 PZD655368:PZD655369 QIZ655368:QIZ655369 QSV655368:QSV655369 RCR655368:RCR655369 RMN655368:RMN655369 RWJ655368:RWJ655369 SGF655368:SGF655369 SQB655368:SQB655369 SZX655368:SZX655369 TJT655368:TJT655369 TTP655368:TTP655369 UDL655368:UDL655369 UNH655368:UNH655369 UXD655368:UXD655369 VGZ655368:VGZ655369 VQV655368:VQV655369 WAR655368:WAR655369 WKN655368:WKN655369 WUJ655368:WUJ655369 M720904:M720905 HX720904:HX720905 RT720904:RT720905 ABP720904:ABP720905 ALL720904:ALL720905 AVH720904:AVH720905 BFD720904:BFD720905 BOZ720904:BOZ720905 BYV720904:BYV720905 CIR720904:CIR720905 CSN720904:CSN720905 DCJ720904:DCJ720905 DMF720904:DMF720905 DWB720904:DWB720905 EFX720904:EFX720905 EPT720904:EPT720905 EZP720904:EZP720905 FJL720904:FJL720905 FTH720904:FTH720905 GDD720904:GDD720905 GMZ720904:GMZ720905 GWV720904:GWV720905 HGR720904:HGR720905 HQN720904:HQN720905 IAJ720904:IAJ720905 IKF720904:IKF720905 IUB720904:IUB720905 JDX720904:JDX720905 JNT720904:JNT720905 JXP720904:JXP720905 KHL720904:KHL720905 KRH720904:KRH720905 LBD720904:LBD720905 LKZ720904:LKZ720905 LUV720904:LUV720905 MER720904:MER720905 MON720904:MON720905 MYJ720904:MYJ720905 NIF720904:NIF720905 NSB720904:NSB720905 OBX720904:OBX720905 OLT720904:OLT720905 OVP720904:OVP720905 PFL720904:PFL720905 PPH720904:PPH720905 PZD720904:PZD720905 QIZ720904:QIZ720905 QSV720904:QSV720905 RCR720904:RCR720905 RMN720904:RMN720905 RWJ720904:RWJ720905 SGF720904:SGF720905 SQB720904:SQB720905 SZX720904:SZX720905 TJT720904:TJT720905 TTP720904:TTP720905 UDL720904:UDL720905 UNH720904:UNH720905 UXD720904:UXD720905 VGZ720904:VGZ720905 VQV720904:VQV720905 WAR720904:WAR720905 WKN720904:WKN720905 WUJ720904:WUJ720905 M786440:M786441 HX786440:HX786441 RT786440:RT786441 ABP786440:ABP786441 ALL786440:ALL786441 AVH786440:AVH786441 BFD786440:BFD786441 BOZ786440:BOZ786441 BYV786440:BYV786441 CIR786440:CIR786441 CSN786440:CSN786441 DCJ786440:DCJ786441 DMF786440:DMF786441 DWB786440:DWB786441 EFX786440:EFX786441 EPT786440:EPT786441 EZP786440:EZP786441 FJL786440:FJL786441 FTH786440:FTH786441 GDD786440:GDD786441 GMZ786440:GMZ786441 GWV786440:GWV786441 HGR786440:HGR786441 HQN786440:HQN786441 IAJ786440:IAJ786441 IKF786440:IKF786441 IUB786440:IUB786441 JDX786440:JDX786441 JNT786440:JNT786441 JXP786440:JXP786441 KHL786440:KHL786441 KRH786440:KRH786441 LBD786440:LBD786441 LKZ786440:LKZ786441 LUV786440:LUV786441 MER786440:MER786441 MON786440:MON786441 MYJ786440:MYJ786441 NIF786440:NIF786441 NSB786440:NSB786441 OBX786440:OBX786441 OLT786440:OLT786441 OVP786440:OVP786441 PFL786440:PFL786441 PPH786440:PPH786441 PZD786440:PZD786441 QIZ786440:QIZ786441 QSV786440:QSV786441 RCR786440:RCR786441 RMN786440:RMN786441 RWJ786440:RWJ786441 SGF786440:SGF786441 SQB786440:SQB786441 SZX786440:SZX786441 TJT786440:TJT786441 TTP786440:TTP786441 UDL786440:UDL786441 UNH786440:UNH786441 UXD786440:UXD786441 VGZ786440:VGZ786441 VQV786440:VQV786441 WAR786440:WAR786441 WKN786440:WKN786441 WUJ786440:WUJ786441 M851976:M851977 HX851976:HX851977 RT851976:RT851977 ABP851976:ABP851977 ALL851976:ALL851977 AVH851976:AVH851977 BFD851976:BFD851977 BOZ851976:BOZ851977 BYV851976:BYV851977 CIR851976:CIR851977 CSN851976:CSN851977 DCJ851976:DCJ851977 DMF851976:DMF851977 DWB851976:DWB851977 EFX851976:EFX851977 EPT851976:EPT851977 EZP851976:EZP851977 FJL851976:FJL851977 FTH851976:FTH851977 GDD851976:GDD851977 GMZ851976:GMZ851977 GWV851976:GWV851977 HGR851976:HGR851977 HQN851976:HQN851977 IAJ851976:IAJ851977 IKF851976:IKF851977 IUB851976:IUB851977 JDX851976:JDX851977 JNT851976:JNT851977 JXP851976:JXP851977 KHL851976:KHL851977 KRH851976:KRH851977 LBD851976:LBD851977 LKZ851976:LKZ851977 LUV851976:LUV851977 MER851976:MER851977 MON851976:MON851977 MYJ851976:MYJ851977 NIF851976:NIF851977 NSB851976:NSB851977 OBX851976:OBX851977 OLT851976:OLT851977 OVP851976:OVP851977 PFL851976:PFL851977 PPH851976:PPH851977 PZD851976:PZD851977 QIZ851976:QIZ851977 QSV851976:QSV851977 RCR851976:RCR851977 RMN851976:RMN851977 RWJ851976:RWJ851977 SGF851976:SGF851977 SQB851976:SQB851977 SZX851976:SZX851977 TJT851976:TJT851977 TTP851976:TTP851977 UDL851976:UDL851977 UNH851976:UNH851977 UXD851976:UXD851977 VGZ851976:VGZ851977 VQV851976:VQV851977 WAR851976:WAR851977 WKN851976:WKN851977 WUJ851976:WUJ851977 M917512:M917513 HX917512:HX917513 RT917512:RT917513 ABP917512:ABP917513 ALL917512:ALL917513 AVH917512:AVH917513 BFD917512:BFD917513 BOZ917512:BOZ917513 BYV917512:BYV917513 CIR917512:CIR917513 CSN917512:CSN917513 DCJ917512:DCJ917513 DMF917512:DMF917513 DWB917512:DWB917513 EFX917512:EFX917513 EPT917512:EPT917513 EZP917512:EZP917513 FJL917512:FJL917513 FTH917512:FTH917513 GDD917512:GDD917513 GMZ917512:GMZ917513 GWV917512:GWV917513 HGR917512:HGR917513 HQN917512:HQN917513 IAJ917512:IAJ917513 IKF917512:IKF917513 IUB917512:IUB917513 JDX917512:JDX917513 JNT917512:JNT917513 JXP917512:JXP917513 KHL917512:KHL917513 KRH917512:KRH917513 LBD917512:LBD917513 LKZ917512:LKZ917513 LUV917512:LUV917513 MER917512:MER917513 MON917512:MON917513 MYJ917512:MYJ917513 NIF917512:NIF917513 NSB917512:NSB917513 OBX917512:OBX917513 OLT917512:OLT917513 OVP917512:OVP917513 PFL917512:PFL917513 PPH917512:PPH917513 PZD917512:PZD917513 QIZ917512:QIZ917513 QSV917512:QSV917513 RCR917512:RCR917513 RMN917512:RMN917513 RWJ917512:RWJ917513 SGF917512:SGF917513 SQB917512:SQB917513 SZX917512:SZX917513 TJT917512:TJT917513 TTP917512:TTP917513 UDL917512:UDL917513 UNH917512:UNH917513 UXD917512:UXD917513 VGZ917512:VGZ917513 VQV917512:VQV917513 WAR917512:WAR917513 WKN917512:WKN917513 WUJ917512:WUJ917513 M983048:M983049 HX983048:HX983049 RT983048:RT983049 ABP983048:ABP983049 ALL983048:ALL983049 AVH983048:AVH983049 BFD983048:BFD983049 BOZ983048:BOZ983049 BYV983048:BYV983049 CIR983048:CIR983049 CSN983048:CSN983049 DCJ983048:DCJ983049 DMF983048:DMF983049 DWB983048:DWB983049 EFX983048:EFX983049 EPT983048:EPT983049 EZP983048:EZP983049 FJL983048:FJL983049 FTH983048:FTH983049 GDD983048:GDD983049 GMZ983048:GMZ983049 GWV983048:GWV983049 HGR983048:HGR983049 HQN983048:HQN983049 IAJ983048:IAJ983049 IKF983048:IKF983049 IUB983048:IUB983049 JDX983048:JDX983049 JNT983048:JNT983049 JXP983048:JXP983049 KHL983048:KHL983049 KRH983048:KRH983049 LBD983048:LBD983049 LKZ983048:LKZ983049 LUV983048:LUV983049 MER983048:MER983049 MON983048:MON983049 MYJ983048:MYJ983049 NIF983048:NIF983049 NSB983048:NSB983049 OBX983048:OBX983049 OLT983048:OLT983049 OVP983048:OVP983049 PFL983048:PFL983049 PPH983048:PPH983049 PZD983048:PZD983049 QIZ983048:QIZ983049 QSV983048:QSV983049 RCR983048:RCR983049 RMN983048:RMN983049 RWJ983048:RWJ983049 SGF983048:SGF983049 SQB983048:SQB983049 SZX983048:SZX983049 TJT983048:TJT983049 TTP983048:TTP983049 UDL983048:UDL983049 UNH983048:UNH983049 UXD983048:UXD983049 VGZ983048:VGZ983049 VQV983048:VQV983049 WAR983048:WAR983049 WKN983048:WKN983049 WUJ983048:WUJ983049 J65538:J65540 HU65538:HU65540 RQ65538:RQ65540 ABM65538:ABM65540 ALI65538:ALI65540 AVE65538:AVE65540 BFA65538:BFA65540 BOW65538:BOW65540 BYS65538:BYS65540 CIO65538:CIO65540 CSK65538:CSK65540 DCG65538:DCG65540 DMC65538:DMC65540 DVY65538:DVY65540 EFU65538:EFU65540 EPQ65538:EPQ65540 EZM65538:EZM65540 FJI65538:FJI65540 FTE65538:FTE65540 GDA65538:GDA65540 GMW65538:GMW65540 GWS65538:GWS65540 HGO65538:HGO65540 HQK65538:HQK65540 IAG65538:IAG65540 IKC65538:IKC65540 ITY65538:ITY65540 JDU65538:JDU65540 JNQ65538:JNQ65540 JXM65538:JXM65540 KHI65538:KHI65540 KRE65538:KRE65540 LBA65538:LBA65540 LKW65538:LKW65540 LUS65538:LUS65540 MEO65538:MEO65540 MOK65538:MOK65540 MYG65538:MYG65540 NIC65538:NIC65540 NRY65538:NRY65540 OBU65538:OBU65540 OLQ65538:OLQ65540 OVM65538:OVM65540 PFI65538:PFI65540 PPE65538:PPE65540 PZA65538:PZA65540 QIW65538:QIW65540 QSS65538:QSS65540 RCO65538:RCO65540 RMK65538:RMK65540 RWG65538:RWG65540 SGC65538:SGC65540 SPY65538:SPY65540 SZU65538:SZU65540 TJQ65538:TJQ65540 TTM65538:TTM65540 UDI65538:UDI65540 UNE65538:UNE65540 UXA65538:UXA65540 VGW65538:VGW65540 VQS65538:VQS65540 WAO65538:WAO65540 WKK65538:WKK65540 WUG65538:WUG65540 J131074:J131076 HU131074:HU131076 RQ131074:RQ131076 ABM131074:ABM131076 ALI131074:ALI131076 AVE131074:AVE131076 BFA131074:BFA131076 BOW131074:BOW131076 BYS131074:BYS131076 CIO131074:CIO131076 CSK131074:CSK131076 DCG131074:DCG131076 DMC131074:DMC131076 DVY131074:DVY131076 EFU131074:EFU131076 EPQ131074:EPQ131076 EZM131074:EZM131076 FJI131074:FJI131076 FTE131074:FTE131076 GDA131074:GDA131076 GMW131074:GMW131076 GWS131074:GWS131076 HGO131074:HGO131076 HQK131074:HQK131076 IAG131074:IAG131076 IKC131074:IKC131076 ITY131074:ITY131076 JDU131074:JDU131076 JNQ131074:JNQ131076 JXM131074:JXM131076 KHI131074:KHI131076 KRE131074:KRE131076 LBA131074:LBA131076 LKW131074:LKW131076 LUS131074:LUS131076 MEO131074:MEO131076 MOK131074:MOK131076 MYG131074:MYG131076 NIC131074:NIC131076 NRY131074:NRY131076 OBU131074:OBU131076 OLQ131074:OLQ131076 OVM131074:OVM131076 PFI131074:PFI131076 PPE131074:PPE131076 PZA131074:PZA131076 QIW131074:QIW131076 QSS131074:QSS131076 RCO131074:RCO131076 RMK131074:RMK131076 RWG131074:RWG131076 SGC131074:SGC131076 SPY131074:SPY131076 SZU131074:SZU131076 TJQ131074:TJQ131076 TTM131074:TTM131076 UDI131074:UDI131076 UNE131074:UNE131076 UXA131074:UXA131076 VGW131074:VGW131076 VQS131074:VQS131076 WAO131074:WAO131076 WKK131074:WKK131076 WUG131074:WUG131076 J196610:J196612 HU196610:HU196612 RQ196610:RQ196612 ABM196610:ABM196612 ALI196610:ALI196612 AVE196610:AVE196612 BFA196610:BFA196612 BOW196610:BOW196612 BYS196610:BYS196612 CIO196610:CIO196612 CSK196610:CSK196612 DCG196610:DCG196612 DMC196610:DMC196612 DVY196610:DVY196612 EFU196610:EFU196612 EPQ196610:EPQ196612 EZM196610:EZM196612 FJI196610:FJI196612 FTE196610:FTE196612 GDA196610:GDA196612 GMW196610:GMW196612 GWS196610:GWS196612 HGO196610:HGO196612 HQK196610:HQK196612 IAG196610:IAG196612 IKC196610:IKC196612 ITY196610:ITY196612 JDU196610:JDU196612 JNQ196610:JNQ196612 JXM196610:JXM196612 KHI196610:KHI196612 KRE196610:KRE196612 LBA196610:LBA196612 LKW196610:LKW196612 LUS196610:LUS196612 MEO196610:MEO196612 MOK196610:MOK196612 MYG196610:MYG196612 NIC196610:NIC196612 NRY196610:NRY196612 OBU196610:OBU196612 OLQ196610:OLQ196612 OVM196610:OVM196612 PFI196610:PFI196612 PPE196610:PPE196612 PZA196610:PZA196612 QIW196610:QIW196612 QSS196610:QSS196612 RCO196610:RCO196612 RMK196610:RMK196612 RWG196610:RWG196612 SGC196610:SGC196612 SPY196610:SPY196612 SZU196610:SZU196612 TJQ196610:TJQ196612 TTM196610:TTM196612 UDI196610:UDI196612 UNE196610:UNE196612 UXA196610:UXA196612 VGW196610:VGW196612 VQS196610:VQS196612 WAO196610:WAO196612 WKK196610:WKK196612 WUG196610:WUG196612 J262146:J262148 HU262146:HU262148 RQ262146:RQ262148 ABM262146:ABM262148 ALI262146:ALI262148 AVE262146:AVE262148 BFA262146:BFA262148 BOW262146:BOW262148 BYS262146:BYS262148 CIO262146:CIO262148 CSK262146:CSK262148 DCG262146:DCG262148 DMC262146:DMC262148 DVY262146:DVY262148 EFU262146:EFU262148 EPQ262146:EPQ262148 EZM262146:EZM262148 FJI262146:FJI262148 FTE262146:FTE262148 GDA262146:GDA262148 GMW262146:GMW262148 GWS262146:GWS262148 HGO262146:HGO262148 HQK262146:HQK262148 IAG262146:IAG262148 IKC262146:IKC262148 ITY262146:ITY262148 JDU262146:JDU262148 JNQ262146:JNQ262148 JXM262146:JXM262148 KHI262146:KHI262148 KRE262146:KRE262148 LBA262146:LBA262148 LKW262146:LKW262148 LUS262146:LUS262148 MEO262146:MEO262148 MOK262146:MOK262148 MYG262146:MYG262148 NIC262146:NIC262148 NRY262146:NRY262148 OBU262146:OBU262148 OLQ262146:OLQ262148 OVM262146:OVM262148 PFI262146:PFI262148 PPE262146:PPE262148 PZA262146:PZA262148 QIW262146:QIW262148 QSS262146:QSS262148 RCO262146:RCO262148 RMK262146:RMK262148 RWG262146:RWG262148 SGC262146:SGC262148 SPY262146:SPY262148 SZU262146:SZU262148 TJQ262146:TJQ262148 TTM262146:TTM262148 UDI262146:UDI262148 UNE262146:UNE262148 UXA262146:UXA262148 VGW262146:VGW262148 VQS262146:VQS262148 WAO262146:WAO262148 WKK262146:WKK262148 WUG262146:WUG262148 J327682:J327684 HU327682:HU327684 RQ327682:RQ327684 ABM327682:ABM327684 ALI327682:ALI327684 AVE327682:AVE327684 BFA327682:BFA327684 BOW327682:BOW327684 BYS327682:BYS327684 CIO327682:CIO327684 CSK327682:CSK327684 DCG327682:DCG327684 DMC327682:DMC327684 DVY327682:DVY327684 EFU327682:EFU327684 EPQ327682:EPQ327684 EZM327682:EZM327684 FJI327682:FJI327684 FTE327682:FTE327684 GDA327682:GDA327684 GMW327682:GMW327684 GWS327682:GWS327684 HGO327682:HGO327684 HQK327682:HQK327684 IAG327682:IAG327684 IKC327682:IKC327684 ITY327682:ITY327684 JDU327682:JDU327684 JNQ327682:JNQ327684 JXM327682:JXM327684 KHI327682:KHI327684 KRE327682:KRE327684 LBA327682:LBA327684 LKW327682:LKW327684 LUS327682:LUS327684 MEO327682:MEO327684 MOK327682:MOK327684 MYG327682:MYG327684 NIC327682:NIC327684 NRY327682:NRY327684 OBU327682:OBU327684 OLQ327682:OLQ327684 OVM327682:OVM327684 PFI327682:PFI327684 PPE327682:PPE327684 PZA327682:PZA327684 QIW327682:QIW327684 QSS327682:QSS327684 RCO327682:RCO327684 RMK327682:RMK327684 RWG327682:RWG327684 SGC327682:SGC327684 SPY327682:SPY327684 SZU327682:SZU327684 TJQ327682:TJQ327684 TTM327682:TTM327684 UDI327682:UDI327684 UNE327682:UNE327684 UXA327682:UXA327684 VGW327682:VGW327684 VQS327682:VQS327684 WAO327682:WAO327684 WKK327682:WKK327684 WUG327682:WUG327684 J393218:J393220 HU393218:HU393220 RQ393218:RQ393220 ABM393218:ABM393220 ALI393218:ALI393220 AVE393218:AVE393220 BFA393218:BFA393220 BOW393218:BOW393220 BYS393218:BYS393220 CIO393218:CIO393220 CSK393218:CSK393220 DCG393218:DCG393220 DMC393218:DMC393220 DVY393218:DVY393220 EFU393218:EFU393220 EPQ393218:EPQ393220 EZM393218:EZM393220 FJI393218:FJI393220 FTE393218:FTE393220 GDA393218:GDA393220 GMW393218:GMW393220 GWS393218:GWS393220 HGO393218:HGO393220 HQK393218:HQK393220 IAG393218:IAG393220 IKC393218:IKC393220 ITY393218:ITY393220 JDU393218:JDU393220 JNQ393218:JNQ393220 JXM393218:JXM393220 KHI393218:KHI393220 KRE393218:KRE393220 LBA393218:LBA393220 LKW393218:LKW393220 LUS393218:LUS393220 MEO393218:MEO393220 MOK393218:MOK393220 MYG393218:MYG393220 NIC393218:NIC393220 NRY393218:NRY393220 OBU393218:OBU393220 OLQ393218:OLQ393220 OVM393218:OVM393220 PFI393218:PFI393220 PPE393218:PPE393220 PZA393218:PZA393220 QIW393218:QIW393220 QSS393218:QSS393220 RCO393218:RCO393220 RMK393218:RMK393220 RWG393218:RWG393220 SGC393218:SGC393220 SPY393218:SPY393220 SZU393218:SZU393220 TJQ393218:TJQ393220 TTM393218:TTM393220 UDI393218:UDI393220 UNE393218:UNE393220 UXA393218:UXA393220 VGW393218:VGW393220 VQS393218:VQS393220 WAO393218:WAO393220 WKK393218:WKK393220 WUG393218:WUG393220 J458754:J458756 HU458754:HU458756 RQ458754:RQ458756 ABM458754:ABM458756 ALI458754:ALI458756 AVE458754:AVE458756 BFA458754:BFA458756 BOW458754:BOW458756 BYS458754:BYS458756 CIO458754:CIO458756 CSK458754:CSK458756 DCG458754:DCG458756 DMC458754:DMC458756 DVY458754:DVY458756 EFU458754:EFU458756 EPQ458754:EPQ458756 EZM458754:EZM458756 FJI458754:FJI458756 FTE458754:FTE458756 GDA458754:GDA458756 GMW458754:GMW458756 GWS458754:GWS458756 HGO458754:HGO458756 HQK458754:HQK458756 IAG458754:IAG458756 IKC458754:IKC458756 ITY458754:ITY458756 JDU458754:JDU458756 JNQ458754:JNQ458756 JXM458754:JXM458756 KHI458754:KHI458756 KRE458754:KRE458756 LBA458754:LBA458756 LKW458754:LKW458756 LUS458754:LUS458756 MEO458754:MEO458756 MOK458754:MOK458756 MYG458754:MYG458756 NIC458754:NIC458756 NRY458754:NRY458756 OBU458754:OBU458756 OLQ458754:OLQ458756 OVM458754:OVM458756 PFI458754:PFI458756 PPE458754:PPE458756 PZA458754:PZA458756 QIW458754:QIW458756 QSS458754:QSS458756 RCO458754:RCO458756 RMK458754:RMK458756 RWG458754:RWG458756 SGC458754:SGC458756 SPY458754:SPY458756 SZU458754:SZU458756 TJQ458754:TJQ458756 TTM458754:TTM458756 UDI458754:UDI458756 UNE458754:UNE458756 UXA458754:UXA458756 VGW458754:VGW458756 VQS458754:VQS458756 WAO458754:WAO458756 WKK458754:WKK458756 WUG458754:WUG458756 J524290:J524292 HU524290:HU524292 RQ524290:RQ524292 ABM524290:ABM524292 ALI524290:ALI524292 AVE524290:AVE524292 BFA524290:BFA524292 BOW524290:BOW524292 BYS524290:BYS524292 CIO524290:CIO524292 CSK524290:CSK524292 DCG524290:DCG524292 DMC524290:DMC524292 DVY524290:DVY524292 EFU524290:EFU524292 EPQ524290:EPQ524292 EZM524290:EZM524292 FJI524290:FJI524292 FTE524290:FTE524292 GDA524290:GDA524292 GMW524290:GMW524292 GWS524290:GWS524292 HGO524290:HGO524292 HQK524290:HQK524292 IAG524290:IAG524292 IKC524290:IKC524292 ITY524290:ITY524292 JDU524290:JDU524292 JNQ524290:JNQ524292 JXM524290:JXM524292 KHI524290:KHI524292 KRE524290:KRE524292 LBA524290:LBA524292 LKW524290:LKW524292 LUS524290:LUS524292 MEO524290:MEO524292 MOK524290:MOK524292 MYG524290:MYG524292 NIC524290:NIC524292 NRY524290:NRY524292 OBU524290:OBU524292 OLQ524290:OLQ524292 OVM524290:OVM524292 PFI524290:PFI524292 PPE524290:PPE524292 PZA524290:PZA524292 QIW524290:QIW524292 QSS524290:QSS524292 RCO524290:RCO524292 RMK524290:RMK524292 RWG524290:RWG524292 SGC524290:SGC524292 SPY524290:SPY524292 SZU524290:SZU524292 TJQ524290:TJQ524292 TTM524290:TTM524292 UDI524290:UDI524292 UNE524290:UNE524292 UXA524290:UXA524292 VGW524290:VGW524292 VQS524290:VQS524292 WAO524290:WAO524292 WKK524290:WKK524292 WUG524290:WUG524292 J589826:J589828 HU589826:HU589828 RQ589826:RQ589828 ABM589826:ABM589828 ALI589826:ALI589828 AVE589826:AVE589828 BFA589826:BFA589828 BOW589826:BOW589828 BYS589826:BYS589828 CIO589826:CIO589828 CSK589826:CSK589828 DCG589826:DCG589828 DMC589826:DMC589828 DVY589826:DVY589828 EFU589826:EFU589828 EPQ589826:EPQ589828 EZM589826:EZM589828 FJI589826:FJI589828 FTE589826:FTE589828 GDA589826:GDA589828 GMW589826:GMW589828 GWS589826:GWS589828 HGO589826:HGO589828 HQK589826:HQK589828 IAG589826:IAG589828 IKC589826:IKC589828 ITY589826:ITY589828 JDU589826:JDU589828 JNQ589826:JNQ589828 JXM589826:JXM589828 KHI589826:KHI589828 KRE589826:KRE589828 LBA589826:LBA589828 LKW589826:LKW589828 LUS589826:LUS589828 MEO589826:MEO589828 MOK589826:MOK589828 MYG589826:MYG589828 NIC589826:NIC589828 NRY589826:NRY589828 OBU589826:OBU589828 OLQ589826:OLQ589828 OVM589826:OVM589828 PFI589826:PFI589828 PPE589826:PPE589828 PZA589826:PZA589828 QIW589826:QIW589828 QSS589826:QSS589828 RCO589826:RCO589828 RMK589826:RMK589828 RWG589826:RWG589828 SGC589826:SGC589828 SPY589826:SPY589828 SZU589826:SZU589828 TJQ589826:TJQ589828 TTM589826:TTM589828 UDI589826:UDI589828 UNE589826:UNE589828 UXA589826:UXA589828 VGW589826:VGW589828 VQS589826:VQS589828 WAO589826:WAO589828 WKK589826:WKK589828 WUG589826:WUG589828 J655362:J655364 HU655362:HU655364 RQ655362:RQ655364 ABM655362:ABM655364 ALI655362:ALI655364 AVE655362:AVE655364 BFA655362:BFA655364 BOW655362:BOW655364 BYS655362:BYS655364 CIO655362:CIO655364 CSK655362:CSK655364 DCG655362:DCG655364 DMC655362:DMC655364 DVY655362:DVY655364 EFU655362:EFU655364 EPQ655362:EPQ655364 EZM655362:EZM655364 FJI655362:FJI655364 FTE655362:FTE655364 GDA655362:GDA655364 GMW655362:GMW655364 GWS655362:GWS655364 HGO655362:HGO655364 HQK655362:HQK655364 IAG655362:IAG655364 IKC655362:IKC655364 ITY655362:ITY655364 JDU655362:JDU655364 JNQ655362:JNQ655364 JXM655362:JXM655364 KHI655362:KHI655364 KRE655362:KRE655364 LBA655362:LBA655364 LKW655362:LKW655364 LUS655362:LUS655364 MEO655362:MEO655364 MOK655362:MOK655364 MYG655362:MYG655364 NIC655362:NIC655364 NRY655362:NRY655364 OBU655362:OBU655364 OLQ655362:OLQ655364 OVM655362:OVM655364 PFI655362:PFI655364 PPE655362:PPE655364 PZA655362:PZA655364 QIW655362:QIW655364 QSS655362:QSS655364 RCO655362:RCO655364 RMK655362:RMK655364 RWG655362:RWG655364 SGC655362:SGC655364 SPY655362:SPY655364 SZU655362:SZU655364 TJQ655362:TJQ655364 TTM655362:TTM655364 UDI655362:UDI655364 UNE655362:UNE655364 UXA655362:UXA655364 VGW655362:VGW655364 VQS655362:VQS655364 WAO655362:WAO655364 WKK655362:WKK655364 WUG655362:WUG655364 J720898:J720900 HU720898:HU720900 RQ720898:RQ720900 ABM720898:ABM720900 ALI720898:ALI720900 AVE720898:AVE720900 BFA720898:BFA720900 BOW720898:BOW720900 BYS720898:BYS720900 CIO720898:CIO720900 CSK720898:CSK720900 DCG720898:DCG720900 DMC720898:DMC720900 DVY720898:DVY720900 EFU720898:EFU720900 EPQ720898:EPQ720900 EZM720898:EZM720900 FJI720898:FJI720900 FTE720898:FTE720900 GDA720898:GDA720900 GMW720898:GMW720900 GWS720898:GWS720900 HGO720898:HGO720900 HQK720898:HQK720900 IAG720898:IAG720900 IKC720898:IKC720900 ITY720898:ITY720900 JDU720898:JDU720900 JNQ720898:JNQ720900 JXM720898:JXM720900 KHI720898:KHI720900 KRE720898:KRE720900 LBA720898:LBA720900 LKW720898:LKW720900 LUS720898:LUS720900 MEO720898:MEO720900 MOK720898:MOK720900 MYG720898:MYG720900 NIC720898:NIC720900 NRY720898:NRY720900 OBU720898:OBU720900 OLQ720898:OLQ720900 OVM720898:OVM720900 PFI720898:PFI720900 PPE720898:PPE720900 PZA720898:PZA720900 QIW720898:QIW720900 QSS720898:QSS720900 RCO720898:RCO720900 RMK720898:RMK720900 RWG720898:RWG720900 SGC720898:SGC720900 SPY720898:SPY720900 SZU720898:SZU720900 TJQ720898:TJQ720900 TTM720898:TTM720900 UDI720898:UDI720900 UNE720898:UNE720900 UXA720898:UXA720900 VGW720898:VGW720900 VQS720898:VQS720900 WAO720898:WAO720900 WKK720898:WKK720900 WUG720898:WUG720900 J786434:J786436 HU786434:HU786436 RQ786434:RQ786436 ABM786434:ABM786436 ALI786434:ALI786436 AVE786434:AVE786436 BFA786434:BFA786436 BOW786434:BOW786436 BYS786434:BYS786436 CIO786434:CIO786436 CSK786434:CSK786436 DCG786434:DCG786436 DMC786434:DMC786436 DVY786434:DVY786436 EFU786434:EFU786436 EPQ786434:EPQ786436 EZM786434:EZM786436 FJI786434:FJI786436 FTE786434:FTE786436 GDA786434:GDA786436 GMW786434:GMW786436 GWS786434:GWS786436 HGO786434:HGO786436 HQK786434:HQK786436 IAG786434:IAG786436 IKC786434:IKC786436 ITY786434:ITY786436 JDU786434:JDU786436 JNQ786434:JNQ786436 JXM786434:JXM786436 KHI786434:KHI786436 KRE786434:KRE786436 LBA786434:LBA786436 LKW786434:LKW786436 LUS786434:LUS786436 MEO786434:MEO786436 MOK786434:MOK786436 MYG786434:MYG786436 NIC786434:NIC786436 NRY786434:NRY786436 OBU786434:OBU786436 OLQ786434:OLQ786436 OVM786434:OVM786436 PFI786434:PFI786436 PPE786434:PPE786436 PZA786434:PZA786436 QIW786434:QIW786436 QSS786434:QSS786436 RCO786434:RCO786436 RMK786434:RMK786436 RWG786434:RWG786436 SGC786434:SGC786436 SPY786434:SPY786436 SZU786434:SZU786436 TJQ786434:TJQ786436 TTM786434:TTM786436 UDI786434:UDI786436 UNE786434:UNE786436 UXA786434:UXA786436 VGW786434:VGW786436 VQS786434:VQS786436 WAO786434:WAO786436 WKK786434:WKK786436 WUG786434:WUG786436 J851970:J851972 HU851970:HU851972 RQ851970:RQ851972 ABM851970:ABM851972 ALI851970:ALI851972 AVE851970:AVE851972 BFA851970:BFA851972 BOW851970:BOW851972 BYS851970:BYS851972 CIO851970:CIO851972 CSK851970:CSK851972 DCG851970:DCG851972 DMC851970:DMC851972 DVY851970:DVY851972 EFU851970:EFU851972 EPQ851970:EPQ851972 EZM851970:EZM851972 FJI851970:FJI851972 FTE851970:FTE851972 GDA851970:GDA851972 GMW851970:GMW851972 GWS851970:GWS851972 HGO851970:HGO851972 HQK851970:HQK851972 IAG851970:IAG851972 IKC851970:IKC851972 ITY851970:ITY851972 JDU851970:JDU851972 JNQ851970:JNQ851972 JXM851970:JXM851972 KHI851970:KHI851972 KRE851970:KRE851972 LBA851970:LBA851972 LKW851970:LKW851972 LUS851970:LUS851972 MEO851970:MEO851972 MOK851970:MOK851972 MYG851970:MYG851972 NIC851970:NIC851972 NRY851970:NRY851972 OBU851970:OBU851972 OLQ851970:OLQ851972 OVM851970:OVM851972 PFI851970:PFI851972 PPE851970:PPE851972 PZA851970:PZA851972 QIW851970:QIW851972 QSS851970:QSS851972 RCO851970:RCO851972 RMK851970:RMK851972 RWG851970:RWG851972 SGC851970:SGC851972 SPY851970:SPY851972 SZU851970:SZU851972 TJQ851970:TJQ851972 TTM851970:TTM851972 UDI851970:UDI851972 UNE851970:UNE851972 UXA851970:UXA851972 VGW851970:VGW851972 VQS851970:VQS851972 WAO851970:WAO851972 WKK851970:WKK851972 WUG851970:WUG851972 J917506:J917508 HU917506:HU917508 RQ917506:RQ917508 ABM917506:ABM917508 ALI917506:ALI917508 AVE917506:AVE917508 BFA917506:BFA917508 BOW917506:BOW917508 BYS917506:BYS917508 CIO917506:CIO917508 CSK917506:CSK917508 DCG917506:DCG917508 DMC917506:DMC917508 DVY917506:DVY917508 EFU917506:EFU917508 EPQ917506:EPQ917508 EZM917506:EZM917508 FJI917506:FJI917508 FTE917506:FTE917508 GDA917506:GDA917508 GMW917506:GMW917508 GWS917506:GWS917508 HGO917506:HGO917508 HQK917506:HQK917508 IAG917506:IAG917508 IKC917506:IKC917508 ITY917506:ITY917508 JDU917506:JDU917508 JNQ917506:JNQ917508 JXM917506:JXM917508 KHI917506:KHI917508 KRE917506:KRE917508 LBA917506:LBA917508 LKW917506:LKW917508 LUS917506:LUS917508 MEO917506:MEO917508 MOK917506:MOK917508 MYG917506:MYG917508 NIC917506:NIC917508 NRY917506:NRY917508 OBU917506:OBU917508 OLQ917506:OLQ917508 OVM917506:OVM917508 PFI917506:PFI917508 PPE917506:PPE917508 PZA917506:PZA917508 QIW917506:QIW917508 QSS917506:QSS917508 RCO917506:RCO917508 RMK917506:RMK917508 RWG917506:RWG917508 SGC917506:SGC917508 SPY917506:SPY917508 SZU917506:SZU917508 TJQ917506:TJQ917508 TTM917506:TTM917508 UDI917506:UDI917508 UNE917506:UNE917508 UXA917506:UXA917508 VGW917506:VGW917508 VQS917506:VQS917508 WAO917506:WAO917508 WKK917506:WKK917508 WUG917506:WUG917508 J983042:J983044 HU983042:HU983044 RQ983042:RQ983044 ABM983042:ABM983044 ALI983042:ALI983044 AVE983042:AVE983044 BFA983042:BFA983044 BOW983042:BOW983044 BYS983042:BYS983044 CIO983042:CIO983044 CSK983042:CSK983044 DCG983042:DCG983044 DMC983042:DMC983044 DVY983042:DVY983044 EFU983042:EFU983044 EPQ983042:EPQ983044 EZM983042:EZM983044 FJI983042:FJI983044 FTE983042:FTE983044 GDA983042:GDA983044 GMW983042:GMW983044 GWS983042:GWS983044 HGO983042:HGO983044 HQK983042:HQK983044 IAG983042:IAG983044 IKC983042:IKC983044 ITY983042:ITY983044 JDU983042:JDU983044 JNQ983042:JNQ983044 JXM983042:JXM983044 KHI983042:KHI983044 KRE983042:KRE983044 LBA983042:LBA983044 LKW983042:LKW983044 LUS983042:LUS983044 MEO983042:MEO983044 MOK983042:MOK983044 MYG983042:MYG983044 NIC983042:NIC983044 NRY983042:NRY983044 OBU983042:OBU983044 OLQ983042:OLQ983044 OVM983042:OVM983044 PFI983042:PFI983044 PPE983042:PPE983044 PZA983042:PZA983044 QIW983042:QIW983044 QSS983042:QSS983044 RCO983042:RCO983044 RMK983042:RMK983044 RWG983042:RWG983044 SGC983042:SGC983044 SPY983042:SPY983044 SZU983042:SZU983044 TJQ983042:TJQ983044 TTM983042:TTM983044 UDI983042:UDI983044 UNE983042:UNE983044 UXA983042:UXA983044 VGW983042:VGW983044 VQS983042:VQS983044 WAO983042:WAO983044 WKK983042:WKK983044 WUG983042:WUG983044 K65539:L65540 HV65539:HW65540 RR65539:RS65540 ABN65539:ABO65540 ALJ65539:ALK65540 AVF65539:AVG65540 BFB65539:BFC65540 BOX65539:BOY65540 BYT65539:BYU65540 CIP65539:CIQ65540 CSL65539:CSM65540 DCH65539:DCI65540 DMD65539:DME65540 DVZ65539:DWA65540 EFV65539:EFW65540 EPR65539:EPS65540 EZN65539:EZO65540 FJJ65539:FJK65540 FTF65539:FTG65540 GDB65539:GDC65540 GMX65539:GMY65540 GWT65539:GWU65540 HGP65539:HGQ65540 HQL65539:HQM65540 IAH65539:IAI65540 IKD65539:IKE65540 ITZ65539:IUA65540 JDV65539:JDW65540 JNR65539:JNS65540 JXN65539:JXO65540 KHJ65539:KHK65540 KRF65539:KRG65540 LBB65539:LBC65540 LKX65539:LKY65540 LUT65539:LUU65540 MEP65539:MEQ65540 MOL65539:MOM65540 MYH65539:MYI65540 NID65539:NIE65540 NRZ65539:NSA65540 OBV65539:OBW65540 OLR65539:OLS65540 OVN65539:OVO65540 PFJ65539:PFK65540 PPF65539:PPG65540 PZB65539:PZC65540 QIX65539:QIY65540 QST65539:QSU65540 RCP65539:RCQ65540 RML65539:RMM65540 RWH65539:RWI65540 SGD65539:SGE65540 SPZ65539:SQA65540 SZV65539:SZW65540 TJR65539:TJS65540 TTN65539:TTO65540 UDJ65539:UDK65540 UNF65539:UNG65540 UXB65539:UXC65540 VGX65539:VGY65540 VQT65539:VQU65540 WAP65539:WAQ65540 WKL65539:WKM65540 WUH65539:WUI65540 K131075:L131076 HV131075:HW131076 RR131075:RS131076 ABN131075:ABO131076 ALJ131075:ALK131076 AVF131075:AVG131076 BFB131075:BFC131076 BOX131075:BOY131076 BYT131075:BYU131076 CIP131075:CIQ131076 CSL131075:CSM131076 DCH131075:DCI131076 DMD131075:DME131076 DVZ131075:DWA131076 EFV131075:EFW131076 EPR131075:EPS131076 EZN131075:EZO131076 FJJ131075:FJK131076 FTF131075:FTG131076 GDB131075:GDC131076 GMX131075:GMY131076 GWT131075:GWU131076 HGP131075:HGQ131076 HQL131075:HQM131076 IAH131075:IAI131076 IKD131075:IKE131076 ITZ131075:IUA131076 JDV131075:JDW131076 JNR131075:JNS131076 JXN131075:JXO131076 KHJ131075:KHK131076 KRF131075:KRG131076 LBB131075:LBC131076 LKX131075:LKY131076 LUT131075:LUU131076 MEP131075:MEQ131076 MOL131075:MOM131076 MYH131075:MYI131076 NID131075:NIE131076 NRZ131075:NSA131076 OBV131075:OBW131076 OLR131075:OLS131076 OVN131075:OVO131076 PFJ131075:PFK131076 PPF131075:PPG131076 PZB131075:PZC131076 QIX131075:QIY131076 QST131075:QSU131076 RCP131075:RCQ131076 RML131075:RMM131076 RWH131075:RWI131076 SGD131075:SGE131076 SPZ131075:SQA131076 SZV131075:SZW131076 TJR131075:TJS131076 TTN131075:TTO131076 UDJ131075:UDK131076 UNF131075:UNG131076 UXB131075:UXC131076 VGX131075:VGY131076 VQT131075:VQU131076 WAP131075:WAQ131076 WKL131075:WKM131076 WUH131075:WUI131076 K196611:L196612 HV196611:HW196612 RR196611:RS196612 ABN196611:ABO196612 ALJ196611:ALK196612 AVF196611:AVG196612 BFB196611:BFC196612 BOX196611:BOY196612 BYT196611:BYU196612 CIP196611:CIQ196612 CSL196611:CSM196612 DCH196611:DCI196612 DMD196611:DME196612 DVZ196611:DWA196612 EFV196611:EFW196612 EPR196611:EPS196612 EZN196611:EZO196612 FJJ196611:FJK196612 FTF196611:FTG196612 GDB196611:GDC196612 GMX196611:GMY196612 GWT196611:GWU196612 HGP196611:HGQ196612 HQL196611:HQM196612 IAH196611:IAI196612 IKD196611:IKE196612 ITZ196611:IUA196612 JDV196611:JDW196612 JNR196611:JNS196612 JXN196611:JXO196612 KHJ196611:KHK196612 KRF196611:KRG196612 LBB196611:LBC196612 LKX196611:LKY196612 LUT196611:LUU196612 MEP196611:MEQ196612 MOL196611:MOM196612 MYH196611:MYI196612 NID196611:NIE196612 NRZ196611:NSA196612 OBV196611:OBW196612 OLR196611:OLS196612 OVN196611:OVO196612 PFJ196611:PFK196612 PPF196611:PPG196612 PZB196611:PZC196612 QIX196611:QIY196612 QST196611:QSU196612 RCP196611:RCQ196612 RML196611:RMM196612 RWH196611:RWI196612 SGD196611:SGE196612 SPZ196611:SQA196612 SZV196611:SZW196612 TJR196611:TJS196612 TTN196611:TTO196612 UDJ196611:UDK196612 UNF196611:UNG196612 UXB196611:UXC196612 VGX196611:VGY196612 VQT196611:VQU196612 WAP196611:WAQ196612 WKL196611:WKM196612 WUH196611:WUI196612 K262147:L262148 HV262147:HW262148 RR262147:RS262148 ABN262147:ABO262148 ALJ262147:ALK262148 AVF262147:AVG262148 BFB262147:BFC262148 BOX262147:BOY262148 BYT262147:BYU262148 CIP262147:CIQ262148 CSL262147:CSM262148 DCH262147:DCI262148 DMD262147:DME262148 DVZ262147:DWA262148 EFV262147:EFW262148 EPR262147:EPS262148 EZN262147:EZO262148 FJJ262147:FJK262148 FTF262147:FTG262148 GDB262147:GDC262148 GMX262147:GMY262148 GWT262147:GWU262148 HGP262147:HGQ262148 HQL262147:HQM262148 IAH262147:IAI262148 IKD262147:IKE262148 ITZ262147:IUA262148 JDV262147:JDW262148 JNR262147:JNS262148 JXN262147:JXO262148 KHJ262147:KHK262148 KRF262147:KRG262148 LBB262147:LBC262148 LKX262147:LKY262148 LUT262147:LUU262148 MEP262147:MEQ262148 MOL262147:MOM262148 MYH262147:MYI262148 NID262147:NIE262148 NRZ262147:NSA262148 OBV262147:OBW262148 OLR262147:OLS262148 OVN262147:OVO262148 PFJ262147:PFK262148 PPF262147:PPG262148 PZB262147:PZC262148 QIX262147:QIY262148 QST262147:QSU262148 RCP262147:RCQ262148 RML262147:RMM262148 RWH262147:RWI262148 SGD262147:SGE262148 SPZ262147:SQA262148 SZV262147:SZW262148 TJR262147:TJS262148 TTN262147:TTO262148 UDJ262147:UDK262148 UNF262147:UNG262148 UXB262147:UXC262148 VGX262147:VGY262148 VQT262147:VQU262148 WAP262147:WAQ262148 WKL262147:WKM262148 WUH262147:WUI262148 K327683:L327684 HV327683:HW327684 RR327683:RS327684 ABN327683:ABO327684 ALJ327683:ALK327684 AVF327683:AVG327684 BFB327683:BFC327684 BOX327683:BOY327684 BYT327683:BYU327684 CIP327683:CIQ327684 CSL327683:CSM327684 DCH327683:DCI327684 DMD327683:DME327684 DVZ327683:DWA327684 EFV327683:EFW327684 EPR327683:EPS327684 EZN327683:EZO327684 FJJ327683:FJK327684 FTF327683:FTG327684 GDB327683:GDC327684 GMX327683:GMY327684 GWT327683:GWU327684 HGP327683:HGQ327684 HQL327683:HQM327684 IAH327683:IAI327684 IKD327683:IKE327684 ITZ327683:IUA327684 JDV327683:JDW327684 JNR327683:JNS327684 JXN327683:JXO327684 KHJ327683:KHK327684 KRF327683:KRG327684 LBB327683:LBC327684 LKX327683:LKY327684 LUT327683:LUU327684 MEP327683:MEQ327684 MOL327683:MOM327684 MYH327683:MYI327684 NID327683:NIE327684 NRZ327683:NSA327684 OBV327683:OBW327684 OLR327683:OLS327684 OVN327683:OVO327684 PFJ327683:PFK327684 PPF327683:PPG327684 PZB327683:PZC327684 QIX327683:QIY327684 QST327683:QSU327684 RCP327683:RCQ327684 RML327683:RMM327684 RWH327683:RWI327684 SGD327683:SGE327684 SPZ327683:SQA327684 SZV327683:SZW327684 TJR327683:TJS327684 TTN327683:TTO327684 UDJ327683:UDK327684 UNF327683:UNG327684 UXB327683:UXC327684 VGX327683:VGY327684 VQT327683:VQU327684 WAP327683:WAQ327684 WKL327683:WKM327684 WUH327683:WUI327684 K393219:L393220 HV393219:HW393220 RR393219:RS393220 ABN393219:ABO393220 ALJ393219:ALK393220 AVF393219:AVG393220 BFB393219:BFC393220 BOX393219:BOY393220 BYT393219:BYU393220 CIP393219:CIQ393220 CSL393219:CSM393220 DCH393219:DCI393220 DMD393219:DME393220 DVZ393219:DWA393220 EFV393219:EFW393220 EPR393219:EPS393220 EZN393219:EZO393220 FJJ393219:FJK393220 FTF393219:FTG393220 GDB393219:GDC393220 GMX393219:GMY393220 GWT393219:GWU393220 HGP393219:HGQ393220 HQL393219:HQM393220 IAH393219:IAI393220 IKD393219:IKE393220 ITZ393219:IUA393220 JDV393219:JDW393220 JNR393219:JNS393220 JXN393219:JXO393220 KHJ393219:KHK393220 KRF393219:KRG393220 LBB393219:LBC393220 LKX393219:LKY393220 LUT393219:LUU393220 MEP393219:MEQ393220 MOL393219:MOM393220 MYH393219:MYI393220 NID393219:NIE393220 NRZ393219:NSA393220 OBV393219:OBW393220 OLR393219:OLS393220 OVN393219:OVO393220 PFJ393219:PFK393220 PPF393219:PPG393220 PZB393219:PZC393220 QIX393219:QIY393220 QST393219:QSU393220 RCP393219:RCQ393220 RML393219:RMM393220 RWH393219:RWI393220 SGD393219:SGE393220 SPZ393219:SQA393220 SZV393219:SZW393220 TJR393219:TJS393220 TTN393219:TTO393220 UDJ393219:UDK393220 UNF393219:UNG393220 UXB393219:UXC393220 VGX393219:VGY393220 VQT393219:VQU393220 WAP393219:WAQ393220 WKL393219:WKM393220 WUH393219:WUI393220 K458755:L458756 HV458755:HW458756 RR458755:RS458756 ABN458755:ABO458756 ALJ458755:ALK458756 AVF458755:AVG458756 BFB458755:BFC458756 BOX458755:BOY458756 BYT458755:BYU458756 CIP458755:CIQ458756 CSL458755:CSM458756 DCH458755:DCI458756 DMD458755:DME458756 DVZ458755:DWA458756 EFV458755:EFW458756 EPR458755:EPS458756 EZN458755:EZO458756 FJJ458755:FJK458756 FTF458755:FTG458756 GDB458755:GDC458756 GMX458755:GMY458756 GWT458755:GWU458756 HGP458755:HGQ458756 HQL458755:HQM458756 IAH458755:IAI458756 IKD458755:IKE458756 ITZ458755:IUA458756 JDV458755:JDW458756 JNR458755:JNS458756 JXN458755:JXO458756 KHJ458755:KHK458756 KRF458755:KRG458756 LBB458755:LBC458756 LKX458755:LKY458756 LUT458755:LUU458756 MEP458755:MEQ458756 MOL458755:MOM458756 MYH458755:MYI458756 NID458755:NIE458756 NRZ458755:NSA458756 OBV458755:OBW458756 OLR458755:OLS458756 OVN458755:OVO458756 PFJ458755:PFK458756 PPF458755:PPG458756 PZB458755:PZC458756 QIX458755:QIY458756 QST458755:QSU458756 RCP458755:RCQ458756 RML458755:RMM458756 RWH458755:RWI458756 SGD458755:SGE458756 SPZ458755:SQA458756 SZV458755:SZW458756 TJR458755:TJS458756 TTN458755:TTO458756 UDJ458755:UDK458756 UNF458755:UNG458756 UXB458755:UXC458756 VGX458755:VGY458756 VQT458755:VQU458756 WAP458755:WAQ458756 WKL458755:WKM458756 WUH458755:WUI458756 K524291:L524292 HV524291:HW524292 RR524291:RS524292 ABN524291:ABO524292 ALJ524291:ALK524292 AVF524291:AVG524292 BFB524291:BFC524292 BOX524291:BOY524292 BYT524291:BYU524292 CIP524291:CIQ524292 CSL524291:CSM524292 DCH524291:DCI524292 DMD524291:DME524292 DVZ524291:DWA524292 EFV524291:EFW524292 EPR524291:EPS524292 EZN524291:EZO524292 FJJ524291:FJK524292 FTF524291:FTG524292 GDB524291:GDC524292 GMX524291:GMY524292 GWT524291:GWU524292 HGP524291:HGQ524292 HQL524291:HQM524292 IAH524291:IAI524292 IKD524291:IKE524292 ITZ524291:IUA524292 JDV524291:JDW524292 JNR524291:JNS524292 JXN524291:JXO524292 KHJ524291:KHK524292 KRF524291:KRG524292 LBB524291:LBC524292 LKX524291:LKY524292 LUT524291:LUU524292 MEP524291:MEQ524292 MOL524291:MOM524292 MYH524291:MYI524292 NID524291:NIE524292 NRZ524291:NSA524292 OBV524291:OBW524292 OLR524291:OLS524292 OVN524291:OVO524292 PFJ524291:PFK524292 PPF524291:PPG524292 PZB524291:PZC524292 QIX524291:QIY524292 QST524291:QSU524292 RCP524291:RCQ524292 RML524291:RMM524292 RWH524291:RWI524292 SGD524291:SGE524292 SPZ524291:SQA524292 SZV524291:SZW524292 TJR524291:TJS524292 TTN524291:TTO524292 UDJ524291:UDK524292 UNF524291:UNG524292 UXB524291:UXC524292 VGX524291:VGY524292 VQT524291:VQU524292 WAP524291:WAQ524292 WKL524291:WKM524292 WUH524291:WUI524292 K589827:L589828 HV589827:HW589828 RR589827:RS589828 ABN589827:ABO589828 ALJ589827:ALK589828 AVF589827:AVG589828 BFB589827:BFC589828 BOX589827:BOY589828 BYT589827:BYU589828 CIP589827:CIQ589828 CSL589827:CSM589828 DCH589827:DCI589828 DMD589827:DME589828 DVZ589827:DWA589828 EFV589827:EFW589828 EPR589827:EPS589828 EZN589827:EZO589828 FJJ589827:FJK589828 FTF589827:FTG589828 GDB589827:GDC589828 GMX589827:GMY589828 GWT589827:GWU589828 HGP589827:HGQ589828 HQL589827:HQM589828 IAH589827:IAI589828 IKD589827:IKE589828 ITZ589827:IUA589828 JDV589827:JDW589828 JNR589827:JNS589828 JXN589827:JXO589828 KHJ589827:KHK589828 KRF589827:KRG589828 LBB589827:LBC589828 LKX589827:LKY589828 LUT589827:LUU589828 MEP589827:MEQ589828 MOL589827:MOM589828 MYH589827:MYI589828 NID589827:NIE589828 NRZ589827:NSA589828 OBV589827:OBW589828 OLR589827:OLS589828 OVN589827:OVO589828 PFJ589827:PFK589828 PPF589827:PPG589828 PZB589827:PZC589828 QIX589827:QIY589828 QST589827:QSU589828 RCP589827:RCQ589828 RML589827:RMM589828 RWH589827:RWI589828 SGD589827:SGE589828 SPZ589827:SQA589828 SZV589827:SZW589828 TJR589827:TJS589828 TTN589827:TTO589828 UDJ589827:UDK589828 UNF589827:UNG589828 UXB589827:UXC589828 VGX589827:VGY589828 VQT589827:VQU589828 WAP589827:WAQ589828 WKL589827:WKM589828 WUH589827:WUI589828 K655363:L655364 HV655363:HW655364 RR655363:RS655364 ABN655363:ABO655364 ALJ655363:ALK655364 AVF655363:AVG655364 BFB655363:BFC655364 BOX655363:BOY655364 BYT655363:BYU655364 CIP655363:CIQ655364 CSL655363:CSM655364 DCH655363:DCI655364 DMD655363:DME655364 DVZ655363:DWA655364 EFV655363:EFW655364 EPR655363:EPS655364 EZN655363:EZO655364 FJJ655363:FJK655364 FTF655363:FTG655364 GDB655363:GDC655364 GMX655363:GMY655364 GWT655363:GWU655364 HGP655363:HGQ655364 HQL655363:HQM655364 IAH655363:IAI655364 IKD655363:IKE655364 ITZ655363:IUA655364 JDV655363:JDW655364 JNR655363:JNS655364 JXN655363:JXO655364 KHJ655363:KHK655364 KRF655363:KRG655364 LBB655363:LBC655364 LKX655363:LKY655364 LUT655363:LUU655364 MEP655363:MEQ655364 MOL655363:MOM655364 MYH655363:MYI655364 NID655363:NIE655364 NRZ655363:NSA655364 OBV655363:OBW655364 OLR655363:OLS655364 OVN655363:OVO655364 PFJ655363:PFK655364 PPF655363:PPG655364 PZB655363:PZC655364 QIX655363:QIY655364 QST655363:QSU655364 RCP655363:RCQ655364 RML655363:RMM655364 RWH655363:RWI655364 SGD655363:SGE655364 SPZ655363:SQA655364 SZV655363:SZW655364 TJR655363:TJS655364 TTN655363:TTO655364 UDJ655363:UDK655364 UNF655363:UNG655364 UXB655363:UXC655364 VGX655363:VGY655364 VQT655363:VQU655364 WAP655363:WAQ655364 WKL655363:WKM655364 WUH655363:WUI655364 K720899:L720900 HV720899:HW720900 RR720899:RS720900 ABN720899:ABO720900 ALJ720899:ALK720900 AVF720899:AVG720900 BFB720899:BFC720900 BOX720899:BOY720900 BYT720899:BYU720900 CIP720899:CIQ720900 CSL720899:CSM720900 DCH720899:DCI720900 DMD720899:DME720900 DVZ720899:DWA720900 EFV720899:EFW720900 EPR720899:EPS720900 EZN720899:EZO720900 FJJ720899:FJK720900 FTF720899:FTG720900 GDB720899:GDC720900 GMX720899:GMY720900 GWT720899:GWU720900 HGP720899:HGQ720900 HQL720899:HQM720900 IAH720899:IAI720900 IKD720899:IKE720900 ITZ720899:IUA720900 JDV720899:JDW720900 JNR720899:JNS720900 JXN720899:JXO720900 KHJ720899:KHK720900 KRF720899:KRG720900 LBB720899:LBC720900 LKX720899:LKY720900 LUT720899:LUU720900 MEP720899:MEQ720900 MOL720899:MOM720900 MYH720899:MYI720900 NID720899:NIE720900 NRZ720899:NSA720900 OBV720899:OBW720900 OLR720899:OLS720900 OVN720899:OVO720900 PFJ720899:PFK720900 PPF720899:PPG720900 PZB720899:PZC720900 QIX720899:QIY720900 QST720899:QSU720900 RCP720899:RCQ720900 RML720899:RMM720900 RWH720899:RWI720900 SGD720899:SGE720900 SPZ720899:SQA720900 SZV720899:SZW720900 TJR720899:TJS720900 TTN720899:TTO720900 UDJ720899:UDK720900 UNF720899:UNG720900 UXB720899:UXC720900 VGX720899:VGY720900 VQT720899:VQU720900 WAP720899:WAQ720900 WKL720899:WKM720900 WUH720899:WUI720900 K786435:L786436 HV786435:HW786436 RR786435:RS786436 ABN786435:ABO786436 ALJ786435:ALK786436 AVF786435:AVG786436 BFB786435:BFC786436 BOX786435:BOY786436 BYT786435:BYU786436 CIP786435:CIQ786436 CSL786435:CSM786436 DCH786435:DCI786436 DMD786435:DME786436 DVZ786435:DWA786436 EFV786435:EFW786436 EPR786435:EPS786436 EZN786435:EZO786436 FJJ786435:FJK786436 FTF786435:FTG786436 GDB786435:GDC786436 GMX786435:GMY786436 GWT786435:GWU786436 HGP786435:HGQ786436 HQL786435:HQM786436 IAH786435:IAI786436 IKD786435:IKE786436 ITZ786435:IUA786436 JDV786435:JDW786436 JNR786435:JNS786436 JXN786435:JXO786436 KHJ786435:KHK786436 KRF786435:KRG786436 LBB786435:LBC786436 LKX786435:LKY786436 LUT786435:LUU786436 MEP786435:MEQ786436 MOL786435:MOM786436 MYH786435:MYI786436 NID786435:NIE786436 NRZ786435:NSA786436 OBV786435:OBW786436 OLR786435:OLS786436 OVN786435:OVO786436 PFJ786435:PFK786436 PPF786435:PPG786436 PZB786435:PZC786436 QIX786435:QIY786436 QST786435:QSU786436 RCP786435:RCQ786436 RML786435:RMM786436 RWH786435:RWI786436 SGD786435:SGE786436 SPZ786435:SQA786436 SZV786435:SZW786436 TJR786435:TJS786436 TTN786435:TTO786436 UDJ786435:UDK786436 UNF786435:UNG786436 UXB786435:UXC786436 VGX786435:VGY786436 VQT786435:VQU786436 WAP786435:WAQ786436 WKL786435:WKM786436 WUH786435:WUI786436 K851971:L851972 HV851971:HW851972 RR851971:RS851972 ABN851971:ABO851972 ALJ851971:ALK851972 AVF851971:AVG851972 BFB851971:BFC851972 BOX851971:BOY851972 BYT851971:BYU851972 CIP851971:CIQ851972 CSL851971:CSM851972 DCH851971:DCI851972 DMD851971:DME851972 DVZ851971:DWA851972 EFV851971:EFW851972 EPR851971:EPS851972 EZN851971:EZO851972 FJJ851971:FJK851972 FTF851971:FTG851972 GDB851971:GDC851972 GMX851971:GMY851972 GWT851971:GWU851972 HGP851971:HGQ851972 HQL851971:HQM851972 IAH851971:IAI851972 IKD851971:IKE851972 ITZ851971:IUA851972 JDV851971:JDW851972 JNR851971:JNS851972 JXN851971:JXO851972 KHJ851971:KHK851972 KRF851971:KRG851972 LBB851971:LBC851972 LKX851971:LKY851972 LUT851971:LUU851972 MEP851971:MEQ851972 MOL851971:MOM851972 MYH851971:MYI851972 NID851971:NIE851972 NRZ851971:NSA851972 OBV851971:OBW851972 OLR851971:OLS851972 OVN851971:OVO851972 PFJ851971:PFK851972 PPF851971:PPG851972 PZB851971:PZC851972 QIX851971:QIY851972 QST851971:QSU851972 RCP851971:RCQ851972 RML851971:RMM851972 RWH851971:RWI851972 SGD851971:SGE851972 SPZ851971:SQA851972 SZV851971:SZW851972 TJR851971:TJS851972 TTN851971:TTO851972 UDJ851971:UDK851972 UNF851971:UNG851972 UXB851971:UXC851972 VGX851971:VGY851972 VQT851971:VQU851972 WAP851971:WAQ851972 WKL851971:WKM851972 WUH851971:WUI851972 K917507:L917508 HV917507:HW917508 RR917507:RS917508 ABN917507:ABO917508 ALJ917507:ALK917508 AVF917507:AVG917508 BFB917507:BFC917508 BOX917507:BOY917508 BYT917507:BYU917508 CIP917507:CIQ917508 CSL917507:CSM917508 DCH917507:DCI917508 DMD917507:DME917508 DVZ917507:DWA917508 EFV917507:EFW917508 EPR917507:EPS917508 EZN917507:EZO917508 FJJ917507:FJK917508 FTF917507:FTG917508 GDB917507:GDC917508 GMX917507:GMY917508 GWT917507:GWU917508 HGP917507:HGQ917508 HQL917507:HQM917508 IAH917507:IAI917508 IKD917507:IKE917508 ITZ917507:IUA917508 JDV917507:JDW917508 JNR917507:JNS917508 JXN917507:JXO917508 KHJ917507:KHK917508 KRF917507:KRG917508 LBB917507:LBC917508 LKX917507:LKY917508 LUT917507:LUU917508 MEP917507:MEQ917508 MOL917507:MOM917508 MYH917507:MYI917508 NID917507:NIE917508 NRZ917507:NSA917508 OBV917507:OBW917508 OLR917507:OLS917508 OVN917507:OVO917508 PFJ917507:PFK917508 PPF917507:PPG917508 PZB917507:PZC917508 QIX917507:QIY917508 QST917507:QSU917508 RCP917507:RCQ917508 RML917507:RMM917508 RWH917507:RWI917508 SGD917507:SGE917508 SPZ917507:SQA917508 SZV917507:SZW917508 TJR917507:TJS917508 TTN917507:TTO917508 UDJ917507:UDK917508 UNF917507:UNG917508 UXB917507:UXC917508 VGX917507:VGY917508 VQT917507:VQU917508 WAP917507:WAQ917508 WKL917507:WKM917508 WUH917507:WUI917508 K983043:L983044 HV983043:HW983044 RR983043:RS983044 ABN983043:ABO983044 ALJ983043:ALK983044 AVF983043:AVG983044 BFB983043:BFC983044 BOX983043:BOY983044 BYT983043:BYU983044 CIP983043:CIQ983044 CSL983043:CSM983044 DCH983043:DCI983044 DMD983043:DME983044 DVZ983043:DWA983044 EFV983043:EFW983044 EPR983043:EPS983044 EZN983043:EZO983044 FJJ983043:FJK983044 FTF983043:FTG983044 GDB983043:GDC983044 GMX983043:GMY983044 GWT983043:GWU983044 HGP983043:HGQ983044 HQL983043:HQM983044 IAH983043:IAI983044 IKD983043:IKE983044 ITZ983043:IUA983044 JDV983043:JDW983044 JNR983043:JNS983044 JXN983043:JXO983044 KHJ983043:KHK983044 KRF983043:KRG983044 LBB983043:LBC983044 LKX983043:LKY983044 LUT983043:LUU983044 MEP983043:MEQ983044 MOL983043:MOM983044 MYH983043:MYI983044 NID983043:NIE983044 NRZ983043:NSA983044 OBV983043:OBW983044 OLR983043:OLS983044 OVN983043:OVO983044 PFJ983043:PFK983044 PPF983043:PPG983044 PZB983043:PZC983044 QIX983043:QIY983044 QST983043:QSU983044 RCP983043:RCQ983044 RML983043:RMM983044 RWH983043:RWI983044 SGD983043:SGE983044 SPZ983043:SQA983044 SZV983043:SZW983044 TJR983043:TJS983044 TTN983043:TTO983044 UDJ983043:UDK983044 UNF983043:UNG983044 UXB983043:UXC983044 VGX983043:VGY983044 VQT983043:VQU983044 WAP983043:WAQ983044 WKL983043:WKM983044 WUH983043:WUI983044 J65536 HU65536 RQ65536 ABM65536 ALI65536 AVE65536 BFA65536 BOW65536 BYS65536 CIO65536 CSK65536 DCG65536 DMC65536 DVY65536 EFU65536 EPQ65536 EZM65536 FJI65536 FTE65536 GDA65536 GMW65536 GWS65536 HGO65536 HQK65536 IAG65536 IKC65536 ITY65536 JDU65536 JNQ65536 JXM65536 KHI65536 KRE65536 LBA65536 LKW65536 LUS65536 MEO65536 MOK65536 MYG65536 NIC65536 NRY65536 OBU65536 OLQ65536 OVM65536 PFI65536 PPE65536 PZA65536 QIW65536 QSS65536 RCO65536 RMK65536 RWG65536 SGC65536 SPY65536 SZU65536 TJQ65536 TTM65536 UDI65536 UNE65536 UXA65536 VGW65536 VQS65536 WAO65536 WKK65536 WUG65536 J131072 HU131072 RQ131072 ABM131072 ALI131072 AVE131072 BFA131072 BOW131072 BYS131072 CIO131072 CSK131072 DCG131072 DMC131072 DVY131072 EFU131072 EPQ131072 EZM131072 FJI131072 FTE131072 GDA131072 GMW131072 GWS131072 HGO131072 HQK131072 IAG131072 IKC131072 ITY131072 JDU131072 JNQ131072 JXM131072 KHI131072 KRE131072 LBA131072 LKW131072 LUS131072 MEO131072 MOK131072 MYG131072 NIC131072 NRY131072 OBU131072 OLQ131072 OVM131072 PFI131072 PPE131072 PZA131072 QIW131072 QSS131072 RCO131072 RMK131072 RWG131072 SGC131072 SPY131072 SZU131072 TJQ131072 TTM131072 UDI131072 UNE131072 UXA131072 VGW131072 VQS131072 WAO131072 WKK131072 WUG131072 J196608 HU196608 RQ196608 ABM196608 ALI196608 AVE196608 BFA196608 BOW196608 BYS196608 CIO196608 CSK196608 DCG196608 DMC196608 DVY196608 EFU196608 EPQ196608 EZM196608 FJI196608 FTE196608 GDA196608 GMW196608 GWS196608 HGO196608 HQK196608 IAG196608 IKC196608 ITY196608 JDU196608 JNQ196608 JXM196608 KHI196608 KRE196608 LBA196608 LKW196608 LUS196608 MEO196608 MOK196608 MYG196608 NIC196608 NRY196608 OBU196608 OLQ196608 OVM196608 PFI196608 PPE196608 PZA196608 QIW196608 QSS196608 RCO196608 RMK196608 RWG196608 SGC196608 SPY196608 SZU196608 TJQ196608 TTM196608 UDI196608 UNE196608 UXA196608 VGW196608 VQS196608 WAO196608 WKK196608 WUG196608 J262144 HU262144 RQ262144 ABM262144 ALI262144 AVE262144 BFA262144 BOW262144 BYS262144 CIO262144 CSK262144 DCG262144 DMC262144 DVY262144 EFU262144 EPQ262144 EZM262144 FJI262144 FTE262144 GDA262144 GMW262144 GWS262144 HGO262144 HQK262144 IAG262144 IKC262144 ITY262144 JDU262144 JNQ262144 JXM262144 KHI262144 KRE262144 LBA262144 LKW262144 LUS262144 MEO262144 MOK262144 MYG262144 NIC262144 NRY262144 OBU262144 OLQ262144 OVM262144 PFI262144 PPE262144 PZA262144 QIW262144 QSS262144 RCO262144 RMK262144 RWG262144 SGC262144 SPY262144 SZU262144 TJQ262144 TTM262144 UDI262144 UNE262144 UXA262144 VGW262144 VQS262144 WAO262144 WKK262144 WUG262144 J327680 HU327680 RQ327680 ABM327680 ALI327680 AVE327680 BFA327680 BOW327680 BYS327680 CIO327680 CSK327680 DCG327680 DMC327680 DVY327680 EFU327680 EPQ327680 EZM327680 FJI327680 FTE327680 GDA327680 GMW327680 GWS327680 HGO327680 HQK327680 IAG327680 IKC327680 ITY327680 JDU327680 JNQ327680 JXM327680 KHI327680 KRE327680 LBA327680 LKW327680 LUS327680 MEO327680 MOK327680 MYG327680 NIC327680 NRY327680 OBU327680 OLQ327680 OVM327680 PFI327680 PPE327680 PZA327680 QIW327680 QSS327680 RCO327680 RMK327680 RWG327680 SGC327680 SPY327680 SZU327680 TJQ327680 TTM327680 UDI327680 UNE327680 UXA327680 VGW327680 VQS327680 WAO327680 WKK327680 WUG327680 J393216 HU393216 RQ393216 ABM393216 ALI393216 AVE393216 BFA393216 BOW393216 BYS393216 CIO393216 CSK393216 DCG393216 DMC393216 DVY393216 EFU393216 EPQ393216 EZM393216 FJI393216 FTE393216 GDA393216 GMW393216 GWS393216 HGO393216 HQK393216 IAG393216 IKC393216 ITY393216 JDU393216 JNQ393216 JXM393216 KHI393216 KRE393216 LBA393216 LKW393216 LUS393216 MEO393216 MOK393216 MYG393216 NIC393216 NRY393216 OBU393216 OLQ393216 OVM393216 PFI393216 PPE393216 PZA393216 QIW393216 QSS393216 RCO393216 RMK393216 RWG393216 SGC393216 SPY393216 SZU393216 TJQ393216 TTM393216 UDI393216 UNE393216 UXA393216 VGW393216 VQS393216 WAO393216 WKK393216 WUG393216 J458752 HU458752 RQ458752 ABM458752 ALI458752 AVE458752 BFA458752 BOW458752 BYS458752 CIO458752 CSK458752 DCG458752 DMC458752 DVY458752 EFU458752 EPQ458752 EZM458752 FJI458752 FTE458752 GDA458752 GMW458752 GWS458752 HGO458752 HQK458752 IAG458752 IKC458752 ITY458752 JDU458752 JNQ458752 JXM458752 KHI458752 KRE458752 LBA458752 LKW458752 LUS458752 MEO458752 MOK458752 MYG458752 NIC458752 NRY458752 OBU458752 OLQ458752 OVM458752 PFI458752 PPE458752 PZA458752 QIW458752 QSS458752 RCO458752 RMK458752 RWG458752 SGC458752 SPY458752 SZU458752 TJQ458752 TTM458752 UDI458752 UNE458752 UXA458752 VGW458752 VQS458752 WAO458752 WKK458752 WUG458752 J524288 HU524288 RQ524288 ABM524288 ALI524288 AVE524288 BFA524288 BOW524288 BYS524288 CIO524288 CSK524288 DCG524288 DMC524288 DVY524288 EFU524288 EPQ524288 EZM524288 FJI524288 FTE524288 GDA524288 GMW524288 GWS524288 HGO524288 HQK524288 IAG524288 IKC524288 ITY524288 JDU524288 JNQ524288 JXM524288 KHI524288 KRE524288 LBA524288 LKW524288 LUS524288 MEO524288 MOK524288 MYG524288 NIC524288 NRY524288 OBU524288 OLQ524288 OVM524288 PFI524288 PPE524288 PZA524288 QIW524288 QSS524288 RCO524288 RMK524288 RWG524288 SGC524288 SPY524288 SZU524288 TJQ524288 TTM524288 UDI524288 UNE524288 UXA524288 VGW524288 VQS524288 WAO524288 WKK524288 WUG524288 J589824 HU589824 RQ589824 ABM589824 ALI589824 AVE589824 BFA589824 BOW589824 BYS589824 CIO589824 CSK589824 DCG589824 DMC589824 DVY589824 EFU589824 EPQ589824 EZM589824 FJI589824 FTE589824 GDA589824 GMW589824 GWS589824 HGO589824 HQK589824 IAG589824 IKC589824 ITY589824 JDU589824 JNQ589824 JXM589824 KHI589824 KRE589824 LBA589824 LKW589824 LUS589824 MEO589824 MOK589824 MYG589824 NIC589824 NRY589824 OBU589824 OLQ589824 OVM589824 PFI589824 PPE589824 PZA589824 QIW589824 QSS589824 RCO589824 RMK589824 RWG589824 SGC589824 SPY589824 SZU589824 TJQ589824 TTM589824 UDI589824 UNE589824 UXA589824 VGW589824 VQS589824 WAO589824 WKK589824 WUG589824 J655360 HU655360 RQ655360 ABM655360 ALI655360 AVE655360 BFA655360 BOW655360 BYS655360 CIO655360 CSK655360 DCG655360 DMC655360 DVY655360 EFU655360 EPQ655360 EZM655360 FJI655360 FTE655360 GDA655360 GMW655360 GWS655360 HGO655360 HQK655360 IAG655360 IKC655360 ITY655360 JDU655360 JNQ655360 JXM655360 KHI655360 KRE655360 LBA655360 LKW655360 LUS655360 MEO655360 MOK655360 MYG655360 NIC655360 NRY655360 OBU655360 OLQ655360 OVM655360 PFI655360 PPE655360 PZA655360 QIW655360 QSS655360 RCO655360 RMK655360 RWG655360 SGC655360 SPY655360 SZU655360 TJQ655360 TTM655360 UDI655360 UNE655360 UXA655360 VGW655360 VQS655360 WAO655360 WKK655360 WUG655360 J720896 HU720896 RQ720896 ABM720896 ALI720896 AVE720896 BFA720896 BOW720896 BYS720896 CIO720896 CSK720896 DCG720896 DMC720896 DVY720896 EFU720896 EPQ720896 EZM720896 FJI720896 FTE720896 GDA720896 GMW720896 GWS720896 HGO720896 HQK720896 IAG720896 IKC720896 ITY720896 JDU720896 JNQ720896 JXM720896 KHI720896 KRE720896 LBA720896 LKW720896 LUS720896 MEO720896 MOK720896 MYG720896 NIC720896 NRY720896 OBU720896 OLQ720896 OVM720896 PFI720896 PPE720896 PZA720896 QIW720896 QSS720896 RCO720896 RMK720896 RWG720896 SGC720896 SPY720896 SZU720896 TJQ720896 TTM720896 UDI720896 UNE720896 UXA720896 VGW720896 VQS720896 WAO720896 WKK720896 WUG720896 J786432 HU786432 RQ786432 ABM786432 ALI786432 AVE786432 BFA786432 BOW786432 BYS786432 CIO786432 CSK786432 DCG786432 DMC786432 DVY786432 EFU786432 EPQ786432 EZM786432 FJI786432 FTE786432 GDA786432 GMW786432 GWS786432 HGO786432 HQK786432 IAG786432 IKC786432 ITY786432 JDU786432 JNQ786432 JXM786432 KHI786432 KRE786432 LBA786432 LKW786432 LUS786432 MEO786432 MOK786432 MYG786432 NIC786432 NRY786432 OBU786432 OLQ786432 OVM786432 PFI786432 PPE786432 PZA786432 QIW786432 QSS786432 RCO786432 RMK786432 RWG786432 SGC786432 SPY786432 SZU786432 TJQ786432 TTM786432 UDI786432 UNE786432 UXA786432 VGW786432 VQS786432 WAO786432 WKK786432 WUG786432 J851968 HU851968 RQ851968 ABM851968 ALI851968 AVE851968 BFA851968 BOW851968 BYS851968 CIO851968 CSK851968 DCG851968 DMC851968 DVY851968 EFU851968 EPQ851968 EZM851968 FJI851968 FTE851968 GDA851968 GMW851968 GWS851968 HGO851968 HQK851968 IAG851968 IKC851968 ITY851968 JDU851968 JNQ851968 JXM851968 KHI851968 KRE851968 LBA851968 LKW851968 LUS851968 MEO851968 MOK851968 MYG851968 NIC851968 NRY851968 OBU851968 OLQ851968 OVM851968 PFI851968 PPE851968 PZA851968 QIW851968 QSS851968 RCO851968 RMK851968 RWG851968 SGC851968 SPY851968 SZU851968 TJQ851968 TTM851968 UDI851968 UNE851968 UXA851968 VGW851968 VQS851968 WAO851968 WKK851968 WUG851968 J917504 HU917504 RQ917504 ABM917504 ALI917504 AVE917504 BFA917504 BOW917504 BYS917504 CIO917504 CSK917504 DCG917504 DMC917504 DVY917504 EFU917504 EPQ917504 EZM917504 FJI917504 FTE917504 GDA917504 GMW917504 GWS917504 HGO917504 HQK917504 IAG917504 IKC917504 ITY917504 JDU917504 JNQ917504 JXM917504 KHI917504 KRE917504 LBA917504 LKW917504 LUS917504 MEO917504 MOK917504 MYG917504 NIC917504 NRY917504 OBU917504 OLQ917504 OVM917504 PFI917504 PPE917504 PZA917504 QIW917504 QSS917504 RCO917504 RMK917504 RWG917504 SGC917504 SPY917504 SZU917504 TJQ917504 TTM917504 UDI917504 UNE917504 UXA917504 VGW917504 VQS917504 WAO917504 WKK917504 WUG917504 J983040 HU983040 RQ983040 ABM983040 ALI983040 AVE983040 BFA983040 BOW983040 BYS983040 CIO983040 CSK983040 DCG983040 DMC983040 DVY983040 EFU983040 EPQ983040 EZM983040 FJI983040 FTE983040 GDA983040 GMW983040 GWS983040 HGO983040 HQK983040 IAG983040 IKC983040 ITY983040 JDU983040 JNQ983040 JXM983040 KHI983040 KRE983040 LBA983040 LKW983040 LUS983040 MEO983040 MOK983040 MYG983040 NIC983040 NRY983040 OBU983040 OLQ983040 OVM983040 PFI983040 PPE983040 PZA983040 QIW983040 QSS983040 RCO983040 RMK983040 RWG983040 SGC983040 SPY983040 SZU983040 TJQ983040 TTM983040 UDI983040 UNE983040 UXA983040 VGW983040 VQS983040 WAO983040 WKK983040 WUG983040 M65536:M65540 HX65536:HX65540 RT65536:RT65540 ABP65536:ABP65540 ALL65536:ALL65540 AVH65536:AVH65540 BFD65536:BFD65540 BOZ65536:BOZ65540 BYV65536:BYV65540 CIR65536:CIR65540 CSN65536:CSN65540 DCJ65536:DCJ65540 DMF65536:DMF65540 DWB65536:DWB65540 EFX65536:EFX65540 EPT65536:EPT65540 EZP65536:EZP65540 FJL65536:FJL65540 FTH65536:FTH65540 GDD65536:GDD65540 GMZ65536:GMZ65540 GWV65536:GWV65540 HGR65536:HGR65540 HQN65536:HQN65540 IAJ65536:IAJ65540 IKF65536:IKF65540 IUB65536:IUB65540 JDX65536:JDX65540 JNT65536:JNT65540 JXP65536:JXP65540 KHL65536:KHL65540 KRH65536:KRH65540 LBD65536:LBD65540 LKZ65536:LKZ65540 LUV65536:LUV65540 MER65536:MER65540 MON65536:MON65540 MYJ65536:MYJ65540 NIF65536:NIF65540 NSB65536:NSB65540 OBX65536:OBX65540 OLT65536:OLT65540 OVP65536:OVP65540 PFL65536:PFL65540 PPH65536:PPH65540 PZD65536:PZD65540 QIZ65536:QIZ65540 QSV65536:QSV65540 RCR65536:RCR65540 RMN65536:RMN65540 RWJ65536:RWJ65540 SGF65536:SGF65540 SQB65536:SQB65540 SZX65536:SZX65540 TJT65536:TJT65540 TTP65536:TTP65540 UDL65536:UDL65540 UNH65536:UNH65540 UXD65536:UXD65540 VGZ65536:VGZ65540 VQV65536:VQV65540 WAR65536:WAR65540 WKN65536:WKN65540 WUJ65536:WUJ65540 M131072:M131076 HX131072:HX131076 RT131072:RT131076 ABP131072:ABP131076 ALL131072:ALL131076 AVH131072:AVH131076 BFD131072:BFD131076 BOZ131072:BOZ131076 BYV131072:BYV131076 CIR131072:CIR131076 CSN131072:CSN131076 DCJ131072:DCJ131076 DMF131072:DMF131076 DWB131072:DWB131076 EFX131072:EFX131076 EPT131072:EPT131076 EZP131072:EZP131076 FJL131072:FJL131076 FTH131072:FTH131076 GDD131072:GDD131076 GMZ131072:GMZ131076 GWV131072:GWV131076 HGR131072:HGR131076 HQN131072:HQN131076 IAJ131072:IAJ131076 IKF131072:IKF131076 IUB131072:IUB131076 JDX131072:JDX131076 JNT131072:JNT131076 JXP131072:JXP131076 KHL131072:KHL131076 KRH131072:KRH131076 LBD131072:LBD131076 LKZ131072:LKZ131076 LUV131072:LUV131076 MER131072:MER131076 MON131072:MON131076 MYJ131072:MYJ131076 NIF131072:NIF131076 NSB131072:NSB131076 OBX131072:OBX131076 OLT131072:OLT131076 OVP131072:OVP131076 PFL131072:PFL131076 PPH131072:PPH131076 PZD131072:PZD131076 QIZ131072:QIZ131076 QSV131072:QSV131076 RCR131072:RCR131076 RMN131072:RMN131076 RWJ131072:RWJ131076 SGF131072:SGF131076 SQB131072:SQB131076 SZX131072:SZX131076 TJT131072:TJT131076 TTP131072:TTP131076 UDL131072:UDL131076 UNH131072:UNH131076 UXD131072:UXD131076 VGZ131072:VGZ131076 VQV131072:VQV131076 WAR131072:WAR131076 WKN131072:WKN131076 WUJ131072:WUJ131076 M196608:M196612 HX196608:HX196612 RT196608:RT196612 ABP196608:ABP196612 ALL196608:ALL196612 AVH196608:AVH196612 BFD196608:BFD196612 BOZ196608:BOZ196612 BYV196608:BYV196612 CIR196608:CIR196612 CSN196608:CSN196612 DCJ196608:DCJ196612 DMF196608:DMF196612 DWB196608:DWB196612 EFX196608:EFX196612 EPT196608:EPT196612 EZP196608:EZP196612 FJL196608:FJL196612 FTH196608:FTH196612 GDD196608:GDD196612 GMZ196608:GMZ196612 GWV196608:GWV196612 HGR196608:HGR196612 HQN196608:HQN196612 IAJ196608:IAJ196612 IKF196608:IKF196612 IUB196608:IUB196612 JDX196608:JDX196612 JNT196608:JNT196612 JXP196608:JXP196612 KHL196608:KHL196612 KRH196608:KRH196612 LBD196608:LBD196612 LKZ196608:LKZ196612 LUV196608:LUV196612 MER196608:MER196612 MON196608:MON196612 MYJ196608:MYJ196612 NIF196608:NIF196612 NSB196608:NSB196612 OBX196608:OBX196612 OLT196608:OLT196612 OVP196608:OVP196612 PFL196608:PFL196612 PPH196608:PPH196612 PZD196608:PZD196612 QIZ196608:QIZ196612 QSV196608:QSV196612 RCR196608:RCR196612 RMN196608:RMN196612 RWJ196608:RWJ196612 SGF196608:SGF196612 SQB196608:SQB196612 SZX196608:SZX196612 TJT196608:TJT196612 TTP196608:TTP196612 UDL196608:UDL196612 UNH196608:UNH196612 UXD196608:UXD196612 VGZ196608:VGZ196612 VQV196608:VQV196612 WAR196608:WAR196612 WKN196608:WKN196612 WUJ196608:WUJ196612 M262144:M262148 HX262144:HX262148 RT262144:RT262148 ABP262144:ABP262148 ALL262144:ALL262148 AVH262144:AVH262148 BFD262144:BFD262148 BOZ262144:BOZ262148 BYV262144:BYV262148 CIR262144:CIR262148 CSN262144:CSN262148 DCJ262144:DCJ262148 DMF262144:DMF262148 DWB262144:DWB262148 EFX262144:EFX262148 EPT262144:EPT262148 EZP262144:EZP262148 FJL262144:FJL262148 FTH262144:FTH262148 GDD262144:GDD262148 GMZ262144:GMZ262148 GWV262144:GWV262148 HGR262144:HGR262148 HQN262144:HQN262148 IAJ262144:IAJ262148 IKF262144:IKF262148 IUB262144:IUB262148 JDX262144:JDX262148 JNT262144:JNT262148 JXP262144:JXP262148 KHL262144:KHL262148 KRH262144:KRH262148 LBD262144:LBD262148 LKZ262144:LKZ262148 LUV262144:LUV262148 MER262144:MER262148 MON262144:MON262148 MYJ262144:MYJ262148 NIF262144:NIF262148 NSB262144:NSB262148 OBX262144:OBX262148 OLT262144:OLT262148 OVP262144:OVP262148 PFL262144:PFL262148 PPH262144:PPH262148 PZD262144:PZD262148 QIZ262144:QIZ262148 QSV262144:QSV262148 RCR262144:RCR262148 RMN262144:RMN262148 RWJ262144:RWJ262148 SGF262144:SGF262148 SQB262144:SQB262148 SZX262144:SZX262148 TJT262144:TJT262148 TTP262144:TTP262148 UDL262144:UDL262148 UNH262144:UNH262148 UXD262144:UXD262148 VGZ262144:VGZ262148 VQV262144:VQV262148 WAR262144:WAR262148 WKN262144:WKN262148 WUJ262144:WUJ262148 M327680:M327684 HX327680:HX327684 RT327680:RT327684 ABP327680:ABP327684 ALL327680:ALL327684 AVH327680:AVH327684 BFD327680:BFD327684 BOZ327680:BOZ327684 BYV327680:BYV327684 CIR327680:CIR327684 CSN327680:CSN327684 DCJ327680:DCJ327684 DMF327680:DMF327684 DWB327680:DWB327684 EFX327680:EFX327684 EPT327680:EPT327684 EZP327680:EZP327684 FJL327680:FJL327684 FTH327680:FTH327684 GDD327680:GDD327684 GMZ327680:GMZ327684 GWV327680:GWV327684 HGR327680:HGR327684 HQN327680:HQN327684 IAJ327680:IAJ327684 IKF327680:IKF327684 IUB327680:IUB327684 JDX327680:JDX327684 JNT327680:JNT327684 JXP327680:JXP327684 KHL327680:KHL327684 KRH327680:KRH327684 LBD327680:LBD327684 LKZ327680:LKZ327684 LUV327680:LUV327684 MER327680:MER327684 MON327680:MON327684 MYJ327680:MYJ327684 NIF327680:NIF327684 NSB327680:NSB327684 OBX327680:OBX327684 OLT327680:OLT327684 OVP327680:OVP327684 PFL327680:PFL327684 PPH327680:PPH327684 PZD327680:PZD327684 QIZ327680:QIZ327684 QSV327680:QSV327684 RCR327680:RCR327684 RMN327680:RMN327684 RWJ327680:RWJ327684 SGF327680:SGF327684 SQB327680:SQB327684 SZX327680:SZX327684 TJT327680:TJT327684 TTP327680:TTP327684 UDL327680:UDL327684 UNH327680:UNH327684 UXD327680:UXD327684 VGZ327680:VGZ327684 VQV327680:VQV327684 WAR327680:WAR327684 WKN327680:WKN327684 WUJ327680:WUJ327684 M393216:M393220 HX393216:HX393220 RT393216:RT393220 ABP393216:ABP393220 ALL393216:ALL393220 AVH393216:AVH393220 BFD393216:BFD393220 BOZ393216:BOZ393220 BYV393216:BYV393220 CIR393216:CIR393220 CSN393216:CSN393220 DCJ393216:DCJ393220 DMF393216:DMF393220 DWB393216:DWB393220 EFX393216:EFX393220 EPT393216:EPT393220 EZP393216:EZP393220 FJL393216:FJL393220 FTH393216:FTH393220 GDD393216:GDD393220 GMZ393216:GMZ393220 GWV393216:GWV393220 HGR393216:HGR393220 HQN393216:HQN393220 IAJ393216:IAJ393220 IKF393216:IKF393220 IUB393216:IUB393220 JDX393216:JDX393220 JNT393216:JNT393220 JXP393216:JXP393220 KHL393216:KHL393220 KRH393216:KRH393220 LBD393216:LBD393220 LKZ393216:LKZ393220 LUV393216:LUV393220 MER393216:MER393220 MON393216:MON393220 MYJ393216:MYJ393220 NIF393216:NIF393220 NSB393216:NSB393220 OBX393216:OBX393220 OLT393216:OLT393220 OVP393216:OVP393220 PFL393216:PFL393220 PPH393216:PPH393220 PZD393216:PZD393220 QIZ393216:QIZ393220 QSV393216:QSV393220 RCR393216:RCR393220 RMN393216:RMN393220 RWJ393216:RWJ393220 SGF393216:SGF393220 SQB393216:SQB393220 SZX393216:SZX393220 TJT393216:TJT393220 TTP393216:TTP393220 UDL393216:UDL393220 UNH393216:UNH393220 UXD393216:UXD393220 VGZ393216:VGZ393220 VQV393216:VQV393220 WAR393216:WAR393220 WKN393216:WKN393220 WUJ393216:WUJ393220 M458752:M458756 HX458752:HX458756 RT458752:RT458756 ABP458752:ABP458756 ALL458752:ALL458756 AVH458752:AVH458756 BFD458752:BFD458756 BOZ458752:BOZ458756 BYV458752:BYV458756 CIR458752:CIR458756 CSN458752:CSN458756 DCJ458752:DCJ458756 DMF458752:DMF458756 DWB458752:DWB458756 EFX458752:EFX458756 EPT458752:EPT458756 EZP458752:EZP458756 FJL458752:FJL458756 FTH458752:FTH458756 GDD458752:GDD458756 GMZ458752:GMZ458756 GWV458752:GWV458756 HGR458752:HGR458756 HQN458752:HQN458756 IAJ458752:IAJ458756 IKF458752:IKF458756 IUB458752:IUB458756 JDX458752:JDX458756 JNT458752:JNT458756 JXP458752:JXP458756 KHL458752:KHL458756 KRH458752:KRH458756 LBD458752:LBD458756 LKZ458752:LKZ458756 LUV458752:LUV458756 MER458752:MER458756 MON458752:MON458756 MYJ458752:MYJ458756 NIF458752:NIF458756 NSB458752:NSB458756 OBX458752:OBX458756 OLT458752:OLT458756 OVP458752:OVP458756 PFL458752:PFL458756 PPH458752:PPH458756 PZD458752:PZD458756 QIZ458752:QIZ458756 QSV458752:QSV458756 RCR458752:RCR458756 RMN458752:RMN458756 RWJ458752:RWJ458756 SGF458752:SGF458756 SQB458752:SQB458756 SZX458752:SZX458756 TJT458752:TJT458756 TTP458752:TTP458756 UDL458752:UDL458756 UNH458752:UNH458756 UXD458752:UXD458756 VGZ458752:VGZ458756 VQV458752:VQV458756 WAR458752:WAR458756 WKN458752:WKN458756 WUJ458752:WUJ458756 M524288:M524292 HX524288:HX524292 RT524288:RT524292 ABP524288:ABP524292 ALL524288:ALL524292 AVH524288:AVH524292 BFD524288:BFD524292 BOZ524288:BOZ524292 BYV524288:BYV524292 CIR524288:CIR524292 CSN524288:CSN524292 DCJ524288:DCJ524292 DMF524288:DMF524292 DWB524288:DWB524292 EFX524288:EFX524292 EPT524288:EPT524292 EZP524288:EZP524292 FJL524288:FJL524292 FTH524288:FTH524292 GDD524288:GDD524292 GMZ524288:GMZ524292 GWV524288:GWV524292 HGR524288:HGR524292 HQN524288:HQN524292 IAJ524288:IAJ524292 IKF524288:IKF524292 IUB524288:IUB524292 JDX524288:JDX524292 JNT524288:JNT524292 JXP524288:JXP524292 KHL524288:KHL524292 KRH524288:KRH524292 LBD524288:LBD524292 LKZ524288:LKZ524292 LUV524288:LUV524292 MER524288:MER524292 MON524288:MON524292 MYJ524288:MYJ524292 NIF524288:NIF524292 NSB524288:NSB524292 OBX524288:OBX524292 OLT524288:OLT524292 OVP524288:OVP524292 PFL524288:PFL524292 PPH524288:PPH524292 PZD524288:PZD524292 QIZ524288:QIZ524292 QSV524288:QSV524292 RCR524288:RCR524292 RMN524288:RMN524292 RWJ524288:RWJ524292 SGF524288:SGF524292 SQB524288:SQB524292 SZX524288:SZX524292 TJT524288:TJT524292 TTP524288:TTP524292 UDL524288:UDL524292 UNH524288:UNH524292 UXD524288:UXD524292 VGZ524288:VGZ524292 VQV524288:VQV524292 WAR524288:WAR524292 WKN524288:WKN524292 WUJ524288:WUJ524292 M589824:M589828 HX589824:HX589828 RT589824:RT589828 ABP589824:ABP589828 ALL589824:ALL589828 AVH589824:AVH589828 BFD589824:BFD589828 BOZ589824:BOZ589828 BYV589824:BYV589828 CIR589824:CIR589828 CSN589824:CSN589828 DCJ589824:DCJ589828 DMF589824:DMF589828 DWB589824:DWB589828 EFX589824:EFX589828 EPT589824:EPT589828 EZP589824:EZP589828 FJL589824:FJL589828 FTH589824:FTH589828 GDD589824:GDD589828 GMZ589824:GMZ589828 GWV589824:GWV589828 HGR589824:HGR589828 HQN589824:HQN589828 IAJ589824:IAJ589828 IKF589824:IKF589828 IUB589824:IUB589828 JDX589824:JDX589828 JNT589824:JNT589828 JXP589824:JXP589828 KHL589824:KHL589828 KRH589824:KRH589828 LBD589824:LBD589828 LKZ589824:LKZ589828 LUV589824:LUV589828 MER589824:MER589828 MON589824:MON589828 MYJ589824:MYJ589828 NIF589824:NIF589828 NSB589824:NSB589828 OBX589824:OBX589828 OLT589824:OLT589828 OVP589824:OVP589828 PFL589824:PFL589828 PPH589824:PPH589828 PZD589824:PZD589828 QIZ589824:QIZ589828 QSV589824:QSV589828 RCR589824:RCR589828 RMN589824:RMN589828 RWJ589824:RWJ589828 SGF589824:SGF589828 SQB589824:SQB589828 SZX589824:SZX589828 TJT589824:TJT589828 TTP589824:TTP589828 UDL589824:UDL589828 UNH589824:UNH589828 UXD589824:UXD589828 VGZ589824:VGZ589828 VQV589824:VQV589828 WAR589824:WAR589828 WKN589824:WKN589828 WUJ589824:WUJ589828 M655360:M655364 HX655360:HX655364 RT655360:RT655364 ABP655360:ABP655364 ALL655360:ALL655364 AVH655360:AVH655364 BFD655360:BFD655364 BOZ655360:BOZ655364 BYV655360:BYV655364 CIR655360:CIR655364 CSN655360:CSN655364 DCJ655360:DCJ655364 DMF655360:DMF655364 DWB655360:DWB655364 EFX655360:EFX655364 EPT655360:EPT655364 EZP655360:EZP655364 FJL655360:FJL655364 FTH655360:FTH655364 GDD655360:GDD655364 GMZ655360:GMZ655364 GWV655360:GWV655364 HGR655360:HGR655364 HQN655360:HQN655364 IAJ655360:IAJ655364 IKF655360:IKF655364 IUB655360:IUB655364 JDX655360:JDX655364 JNT655360:JNT655364 JXP655360:JXP655364 KHL655360:KHL655364 KRH655360:KRH655364 LBD655360:LBD655364 LKZ655360:LKZ655364 LUV655360:LUV655364 MER655360:MER655364 MON655360:MON655364 MYJ655360:MYJ655364 NIF655360:NIF655364 NSB655360:NSB655364 OBX655360:OBX655364 OLT655360:OLT655364 OVP655360:OVP655364 PFL655360:PFL655364 PPH655360:PPH655364 PZD655360:PZD655364 QIZ655360:QIZ655364 QSV655360:QSV655364 RCR655360:RCR655364 RMN655360:RMN655364 RWJ655360:RWJ655364 SGF655360:SGF655364 SQB655360:SQB655364 SZX655360:SZX655364 TJT655360:TJT655364 TTP655360:TTP655364 UDL655360:UDL655364 UNH655360:UNH655364 UXD655360:UXD655364 VGZ655360:VGZ655364 VQV655360:VQV655364 WAR655360:WAR655364 WKN655360:WKN655364 WUJ655360:WUJ655364 M720896:M720900 HX720896:HX720900 RT720896:RT720900 ABP720896:ABP720900 ALL720896:ALL720900 AVH720896:AVH720900 BFD720896:BFD720900 BOZ720896:BOZ720900 BYV720896:BYV720900 CIR720896:CIR720900 CSN720896:CSN720900 DCJ720896:DCJ720900 DMF720896:DMF720900 DWB720896:DWB720900 EFX720896:EFX720900 EPT720896:EPT720900 EZP720896:EZP720900 FJL720896:FJL720900 FTH720896:FTH720900 GDD720896:GDD720900 GMZ720896:GMZ720900 GWV720896:GWV720900 HGR720896:HGR720900 HQN720896:HQN720900 IAJ720896:IAJ720900 IKF720896:IKF720900 IUB720896:IUB720900 JDX720896:JDX720900 JNT720896:JNT720900 JXP720896:JXP720900 KHL720896:KHL720900 KRH720896:KRH720900 LBD720896:LBD720900 LKZ720896:LKZ720900 LUV720896:LUV720900 MER720896:MER720900 MON720896:MON720900 MYJ720896:MYJ720900 NIF720896:NIF720900 NSB720896:NSB720900 OBX720896:OBX720900 OLT720896:OLT720900 OVP720896:OVP720900 PFL720896:PFL720900 PPH720896:PPH720900 PZD720896:PZD720900 QIZ720896:QIZ720900 QSV720896:QSV720900 RCR720896:RCR720900 RMN720896:RMN720900 RWJ720896:RWJ720900 SGF720896:SGF720900 SQB720896:SQB720900 SZX720896:SZX720900 TJT720896:TJT720900 TTP720896:TTP720900 UDL720896:UDL720900 UNH720896:UNH720900 UXD720896:UXD720900 VGZ720896:VGZ720900 VQV720896:VQV720900 WAR720896:WAR720900 WKN720896:WKN720900 WUJ720896:WUJ720900 M786432:M786436 HX786432:HX786436 RT786432:RT786436 ABP786432:ABP786436 ALL786432:ALL786436 AVH786432:AVH786436 BFD786432:BFD786436 BOZ786432:BOZ786436 BYV786432:BYV786436 CIR786432:CIR786436 CSN786432:CSN786436 DCJ786432:DCJ786436 DMF786432:DMF786436 DWB786432:DWB786436 EFX786432:EFX786436 EPT786432:EPT786436 EZP786432:EZP786436 FJL786432:FJL786436 FTH786432:FTH786436 GDD786432:GDD786436 GMZ786432:GMZ786436 GWV786432:GWV786436 HGR786432:HGR786436 HQN786432:HQN786436 IAJ786432:IAJ786436 IKF786432:IKF786436 IUB786432:IUB786436 JDX786432:JDX786436 JNT786432:JNT786436 JXP786432:JXP786436 KHL786432:KHL786436 KRH786432:KRH786436 LBD786432:LBD786436 LKZ786432:LKZ786436 LUV786432:LUV786436 MER786432:MER786436 MON786432:MON786436 MYJ786432:MYJ786436 NIF786432:NIF786436 NSB786432:NSB786436 OBX786432:OBX786436 OLT786432:OLT786436 OVP786432:OVP786436 PFL786432:PFL786436 PPH786432:PPH786436 PZD786432:PZD786436 QIZ786432:QIZ786436 QSV786432:QSV786436 RCR786432:RCR786436 RMN786432:RMN786436 RWJ786432:RWJ786436 SGF786432:SGF786436 SQB786432:SQB786436 SZX786432:SZX786436 TJT786432:TJT786436 TTP786432:TTP786436 UDL786432:UDL786436 UNH786432:UNH786436 UXD786432:UXD786436 VGZ786432:VGZ786436 VQV786432:VQV786436 WAR786432:WAR786436 WKN786432:WKN786436 WUJ786432:WUJ786436 M851968:M851972 HX851968:HX851972 RT851968:RT851972 ABP851968:ABP851972 ALL851968:ALL851972 AVH851968:AVH851972 BFD851968:BFD851972 BOZ851968:BOZ851972 BYV851968:BYV851972 CIR851968:CIR851972 CSN851968:CSN851972 DCJ851968:DCJ851972 DMF851968:DMF851972 DWB851968:DWB851972 EFX851968:EFX851972 EPT851968:EPT851972 EZP851968:EZP851972 FJL851968:FJL851972 FTH851968:FTH851972 GDD851968:GDD851972 GMZ851968:GMZ851972 GWV851968:GWV851972 HGR851968:HGR851972 HQN851968:HQN851972 IAJ851968:IAJ851972 IKF851968:IKF851972 IUB851968:IUB851972 JDX851968:JDX851972 JNT851968:JNT851972 JXP851968:JXP851972 KHL851968:KHL851972 KRH851968:KRH851972 LBD851968:LBD851972 LKZ851968:LKZ851972 LUV851968:LUV851972 MER851968:MER851972 MON851968:MON851972 MYJ851968:MYJ851972 NIF851968:NIF851972 NSB851968:NSB851972 OBX851968:OBX851972 OLT851968:OLT851972 OVP851968:OVP851972 PFL851968:PFL851972 PPH851968:PPH851972 PZD851968:PZD851972 QIZ851968:QIZ851972 QSV851968:QSV851972 RCR851968:RCR851972 RMN851968:RMN851972 RWJ851968:RWJ851972 SGF851968:SGF851972 SQB851968:SQB851972 SZX851968:SZX851972 TJT851968:TJT851972 TTP851968:TTP851972 UDL851968:UDL851972 UNH851968:UNH851972 UXD851968:UXD851972 VGZ851968:VGZ851972 VQV851968:VQV851972 WAR851968:WAR851972 WKN851968:WKN851972 WUJ851968:WUJ851972 M917504:M917508 HX917504:HX917508 RT917504:RT917508 ABP917504:ABP917508 ALL917504:ALL917508 AVH917504:AVH917508 BFD917504:BFD917508 BOZ917504:BOZ917508 BYV917504:BYV917508 CIR917504:CIR917508 CSN917504:CSN917508 DCJ917504:DCJ917508 DMF917504:DMF917508 DWB917504:DWB917508 EFX917504:EFX917508 EPT917504:EPT917508 EZP917504:EZP917508 FJL917504:FJL917508 FTH917504:FTH917508 GDD917504:GDD917508 GMZ917504:GMZ917508 GWV917504:GWV917508 HGR917504:HGR917508 HQN917504:HQN917508 IAJ917504:IAJ917508 IKF917504:IKF917508 IUB917504:IUB917508 JDX917504:JDX917508 JNT917504:JNT917508 JXP917504:JXP917508 KHL917504:KHL917508 KRH917504:KRH917508 LBD917504:LBD917508 LKZ917504:LKZ917508 LUV917504:LUV917508 MER917504:MER917508 MON917504:MON917508 MYJ917504:MYJ917508 NIF917504:NIF917508 NSB917504:NSB917508 OBX917504:OBX917508 OLT917504:OLT917508 OVP917504:OVP917508 PFL917504:PFL917508 PPH917504:PPH917508 PZD917504:PZD917508 QIZ917504:QIZ917508 QSV917504:QSV917508 RCR917504:RCR917508 RMN917504:RMN917508 RWJ917504:RWJ917508 SGF917504:SGF917508 SQB917504:SQB917508 SZX917504:SZX917508 TJT917504:TJT917508 TTP917504:TTP917508 UDL917504:UDL917508 UNH917504:UNH917508 UXD917504:UXD917508 VGZ917504:VGZ917508 VQV917504:VQV917508 WAR917504:WAR917508 WKN917504:WKN917508 WUJ917504:WUJ917508 M983040:M983044 HX983040:HX983044 RT983040:RT983044 ABP983040:ABP983044 ALL983040:ALL983044 AVH983040:AVH983044 BFD983040:BFD983044 BOZ983040:BOZ983044 BYV983040:BYV983044 CIR983040:CIR983044 CSN983040:CSN983044 DCJ983040:DCJ983044 DMF983040:DMF983044 DWB983040:DWB983044 EFX983040:EFX983044 EPT983040:EPT983044 EZP983040:EZP983044 FJL983040:FJL983044 FTH983040:FTH983044 GDD983040:GDD983044 GMZ983040:GMZ983044 GWV983040:GWV983044 HGR983040:HGR983044 HQN983040:HQN983044 IAJ983040:IAJ983044 IKF983040:IKF983044 IUB983040:IUB983044 JDX983040:JDX983044 JNT983040:JNT983044 JXP983040:JXP983044 KHL983040:KHL983044 KRH983040:KRH983044 LBD983040:LBD983044 LKZ983040:LKZ983044 LUV983040:LUV983044 MER983040:MER983044 MON983040:MON983044 MYJ983040:MYJ983044 NIF983040:NIF983044 NSB983040:NSB983044 OBX983040:OBX983044 OLT983040:OLT983044 OVP983040:OVP983044 PFL983040:PFL983044 PPH983040:PPH983044 PZD983040:PZD983044 QIZ983040:QIZ983044 QSV983040:QSV983044 RCR983040:RCR983044 RMN983040:RMN983044 RWJ983040:RWJ983044 SGF983040:SGF983044 SQB983040:SQB983044 SZX983040:SZX983044 TJT983040:TJT983044 TTP983040:TTP983044 UDL983040:UDL983044 UNH983040:UNH983044 UXD983040:UXD983044 VGZ983040:VGZ983044 VQV983040:VQV983044 WAR983040:WAR983044 WKN983040:WKN983044 WUJ983040:WUJ983044 N65539:X65540 HY65539:IM65540 RU65539:SI65540 ABQ65539:ACE65540 ALM65539:AMA65540 AVI65539:AVW65540 BFE65539:BFS65540 BPA65539:BPO65540 BYW65539:BZK65540 CIS65539:CJG65540 CSO65539:CTC65540 DCK65539:DCY65540 DMG65539:DMU65540 DWC65539:DWQ65540 EFY65539:EGM65540 EPU65539:EQI65540 EZQ65539:FAE65540 FJM65539:FKA65540 FTI65539:FTW65540 GDE65539:GDS65540 GNA65539:GNO65540 GWW65539:GXK65540 HGS65539:HHG65540 HQO65539:HRC65540 IAK65539:IAY65540 IKG65539:IKU65540 IUC65539:IUQ65540 JDY65539:JEM65540 JNU65539:JOI65540 JXQ65539:JYE65540 KHM65539:KIA65540 KRI65539:KRW65540 LBE65539:LBS65540 LLA65539:LLO65540 LUW65539:LVK65540 MES65539:MFG65540 MOO65539:MPC65540 MYK65539:MYY65540 NIG65539:NIU65540 NSC65539:NSQ65540 OBY65539:OCM65540 OLU65539:OMI65540 OVQ65539:OWE65540 PFM65539:PGA65540 PPI65539:PPW65540 PZE65539:PZS65540 QJA65539:QJO65540 QSW65539:QTK65540 RCS65539:RDG65540 RMO65539:RNC65540 RWK65539:RWY65540 SGG65539:SGU65540 SQC65539:SQQ65540 SZY65539:TAM65540 TJU65539:TKI65540 TTQ65539:TUE65540 UDM65539:UEA65540 UNI65539:UNW65540 UXE65539:UXS65540 VHA65539:VHO65540 VQW65539:VRK65540 WAS65539:WBG65540 WKO65539:WLC65540 WUK65539:WUY65540 N131075:X131076 HY131075:IM131076 RU131075:SI131076 ABQ131075:ACE131076 ALM131075:AMA131076 AVI131075:AVW131076 BFE131075:BFS131076 BPA131075:BPO131076 BYW131075:BZK131076 CIS131075:CJG131076 CSO131075:CTC131076 DCK131075:DCY131076 DMG131075:DMU131076 DWC131075:DWQ131076 EFY131075:EGM131076 EPU131075:EQI131076 EZQ131075:FAE131076 FJM131075:FKA131076 FTI131075:FTW131076 GDE131075:GDS131076 GNA131075:GNO131076 GWW131075:GXK131076 HGS131075:HHG131076 HQO131075:HRC131076 IAK131075:IAY131076 IKG131075:IKU131076 IUC131075:IUQ131076 JDY131075:JEM131076 JNU131075:JOI131076 JXQ131075:JYE131076 KHM131075:KIA131076 KRI131075:KRW131076 LBE131075:LBS131076 LLA131075:LLO131076 LUW131075:LVK131076 MES131075:MFG131076 MOO131075:MPC131076 MYK131075:MYY131076 NIG131075:NIU131076 NSC131075:NSQ131076 OBY131075:OCM131076 OLU131075:OMI131076 OVQ131075:OWE131076 PFM131075:PGA131076 PPI131075:PPW131076 PZE131075:PZS131076 QJA131075:QJO131076 QSW131075:QTK131076 RCS131075:RDG131076 RMO131075:RNC131076 RWK131075:RWY131076 SGG131075:SGU131076 SQC131075:SQQ131076 SZY131075:TAM131076 TJU131075:TKI131076 TTQ131075:TUE131076 UDM131075:UEA131076 UNI131075:UNW131076 UXE131075:UXS131076 VHA131075:VHO131076 VQW131075:VRK131076 WAS131075:WBG131076 WKO131075:WLC131076 WUK131075:WUY131076 N196611:X196612 HY196611:IM196612 RU196611:SI196612 ABQ196611:ACE196612 ALM196611:AMA196612 AVI196611:AVW196612 BFE196611:BFS196612 BPA196611:BPO196612 BYW196611:BZK196612 CIS196611:CJG196612 CSO196611:CTC196612 DCK196611:DCY196612 DMG196611:DMU196612 DWC196611:DWQ196612 EFY196611:EGM196612 EPU196611:EQI196612 EZQ196611:FAE196612 FJM196611:FKA196612 FTI196611:FTW196612 GDE196611:GDS196612 GNA196611:GNO196612 GWW196611:GXK196612 HGS196611:HHG196612 HQO196611:HRC196612 IAK196611:IAY196612 IKG196611:IKU196612 IUC196611:IUQ196612 JDY196611:JEM196612 JNU196611:JOI196612 JXQ196611:JYE196612 KHM196611:KIA196612 KRI196611:KRW196612 LBE196611:LBS196612 LLA196611:LLO196612 LUW196611:LVK196612 MES196611:MFG196612 MOO196611:MPC196612 MYK196611:MYY196612 NIG196611:NIU196612 NSC196611:NSQ196612 OBY196611:OCM196612 OLU196611:OMI196612 OVQ196611:OWE196612 PFM196611:PGA196612 PPI196611:PPW196612 PZE196611:PZS196612 QJA196611:QJO196612 QSW196611:QTK196612 RCS196611:RDG196612 RMO196611:RNC196612 RWK196611:RWY196612 SGG196611:SGU196612 SQC196611:SQQ196612 SZY196611:TAM196612 TJU196611:TKI196612 TTQ196611:TUE196612 UDM196611:UEA196612 UNI196611:UNW196612 UXE196611:UXS196612 VHA196611:VHO196612 VQW196611:VRK196612 WAS196611:WBG196612 WKO196611:WLC196612 WUK196611:WUY196612 N262147:X262148 HY262147:IM262148 RU262147:SI262148 ABQ262147:ACE262148 ALM262147:AMA262148 AVI262147:AVW262148 BFE262147:BFS262148 BPA262147:BPO262148 BYW262147:BZK262148 CIS262147:CJG262148 CSO262147:CTC262148 DCK262147:DCY262148 DMG262147:DMU262148 DWC262147:DWQ262148 EFY262147:EGM262148 EPU262147:EQI262148 EZQ262147:FAE262148 FJM262147:FKA262148 FTI262147:FTW262148 GDE262147:GDS262148 GNA262147:GNO262148 GWW262147:GXK262148 HGS262147:HHG262148 HQO262147:HRC262148 IAK262147:IAY262148 IKG262147:IKU262148 IUC262147:IUQ262148 JDY262147:JEM262148 JNU262147:JOI262148 JXQ262147:JYE262148 KHM262147:KIA262148 KRI262147:KRW262148 LBE262147:LBS262148 LLA262147:LLO262148 LUW262147:LVK262148 MES262147:MFG262148 MOO262147:MPC262148 MYK262147:MYY262148 NIG262147:NIU262148 NSC262147:NSQ262148 OBY262147:OCM262148 OLU262147:OMI262148 OVQ262147:OWE262148 PFM262147:PGA262148 PPI262147:PPW262148 PZE262147:PZS262148 QJA262147:QJO262148 QSW262147:QTK262148 RCS262147:RDG262148 RMO262147:RNC262148 RWK262147:RWY262148 SGG262147:SGU262148 SQC262147:SQQ262148 SZY262147:TAM262148 TJU262147:TKI262148 TTQ262147:TUE262148 UDM262147:UEA262148 UNI262147:UNW262148 UXE262147:UXS262148 VHA262147:VHO262148 VQW262147:VRK262148 WAS262147:WBG262148 WKO262147:WLC262148 WUK262147:WUY262148 N327683:X327684 HY327683:IM327684 RU327683:SI327684 ABQ327683:ACE327684 ALM327683:AMA327684 AVI327683:AVW327684 BFE327683:BFS327684 BPA327683:BPO327684 BYW327683:BZK327684 CIS327683:CJG327684 CSO327683:CTC327684 DCK327683:DCY327684 DMG327683:DMU327684 DWC327683:DWQ327684 EFY327683:EGM327684 EPU327683:EQI327684 EZQ327683:FAE327684 FJM327683:FKA327684 FTI327683:FTW327684 GDE327683:GDS327684 GNA327683:GNO327684 GWW327683:GXK327684 HGS327683:HHG327684 HQO327683:HRC327684 IAK327683:IAY327684 IKG327683:IKU327684 IUC327683:IUQ327684 JDY327683:JEM327684 JNU327683:JOI327684 JXQ327683:JYE327684 KHM327683:KIA327684 KRI327683:KRW327684 LBE327683:LBS327684 LLA327683:LLO327684 LUW327683:LVK327684 MES327683:MFG327684 MOO327683:MPC327684 MYK327683:MYY327684 NIG327683:NIU327684 NSC327683:NSQ327684 OBY327683:OCM327684 OLU327683:OMI327684 OVQ327683:OWE327684 PFM327683:PGA327684 PPI327683:PPW327684 PZE327683:PZS327684 QJA327683:QJO327684 QSW327683:QTK327684 RCS327683:RDG327684 RMO327683:RNC327684 RWK327683:RWY327684 SGG327683:SGU327684 SQC327683:SQQ327684 SZY327683:TAM327684 TJU327683:TKI327684 TTQ327683:TUE327684 UDM327683:UEA327684 UNI327683:UNW327684 UXE327683:UXS327684 VHA327683:VHO327684 VQW327683:VRK327684 WAS327683:WBG327684 WKO327683:WLC327684 WUK327683:WUY327684 N393219:X393220 HY393219:IM393220 RU393219:SI393220 ABQ393219:ACE393220 ALM393219:AMA393220 AVI393219:AVW393220 BFE393219:BFS393220 BPA393219:BPO393220 BYW393219:BZK393220 CIS393219:CJG393220 CSO393219:CTC393220 DCK393219:DCY393220 DMG393219:DMU393220 DWC393219:DWQ393220 EFY393219:EGM393220 EPU393219:EQI393220 EZQ393219:FAE393220 FJM393219:FKA393220 FTI393219:FTW393220 GDE393219:GDS393220 GNA393219:GNO393220 GWW393219:GXK393220 HGS393219:HHG393220 HQO393219:HRC393220 IAK393219:IAY393220 IKG393219:IKU393220 IUC393219:IUQ393220 JDY393219:JEM393220 JNU393219:JOI393220 JXQ393219:JYE393220 KHM393219:KIA393220 KRI393219:KRW393220 LBE393219:LBS393220 LLA393219:LLO393220 LUW393219:LVK393220 MES393219:MFG393220 MOO393219:MPC393220 MYK393219:MYY393220 NIG393219:NIU393220 NSC393219:NSQ393220 OBY393219:OCM393220 OLU393219:OMI393220 OVQ393219:OWE393220 PFM393219:PGA393220 PPI393219:PPW393220 PZE393219:PZS393220 QJA393219:QJO393220 QSW393219:QTK393220 RCS393219:RDG393220 RMO393219:RNC393220 RWK393219:RWY393220 SGG393219:SGU393220 SQC393219:SQQ393220 SZY393219:TAM393220 TJU393219:TKI393220 TTQ393219:TUE393220 UDM393219:UEA393220 UNI393219:UNW393220 UXE393219:UXS393220 VHA393219:VHO393220 VQW393219:VRK393220 WAS393219:WBG393220 WKO393219:WLC393220 WUK393219:WUY393220 N458755:X458756 HY458755:IM458756 RU458755:SI458756 ABQ458755:ACE458756 ALM458755:AMA458756 AVI458755:AVW458756 BFE458755:BFS458756 BPA458755:BPO458756 BYW458755:BZK458756 CIS458755:CJG458756 CSO458755:CTC458756 DCK458755:DCY458756 DMG458755:DMU458756 DWC458755:DWQ458756 EFY458755:EGM458756 EPU458755:EQI458756 EZQ458755:FAE458756 FJM458755:FKA458756 FTI458755:FTW458756 GDE458755:GDS458756 GNA458755:GNO458756 GWW458755:GXK458756 HGS458755:HHG458756 HQO458755:HRC458756 IAK458755:IAY458756 IKG458755:IKU458756 IUC458755:IUQ458756 JDY458755:JEM458756 JNU458755:JOI458756 JXQ458755:JYE458756 KHM458755:KIA458756 KRI458755:KRW458756 LBE458755:LBS458756 LLA458755:LLO458756 LUW458755:LVK458756 MES458755:MFG458756 MOO458755:MPC458756 MYK458755:MYY458756 NIG458755:NIU458756 NSC458755:NSQ458756 OBY458755:OCM458756 OLU458755:OMI458756 OVQ458755:OWE458756 PFM458755:PGA458756 PPI458755:PPW458756 PZE458755:PZS458756 QJA458755:QJO458756 QSW458755:QTK458756 RCS458755:RDG458756 RMO458755:RNC458756 RWK458755:RWY458756 SGG458755:SGU458756 SQC458755:SQQ458756 SZY458755:TAM458756 TJU458755:TKI458756 TTQ458755:TUE458756 UDM458755:UEA458756 UNI458755:UNW458756 UXE458755:UXS458756 VHA458755:VHO458756 VQW458755:VRK458756 WAS458755:WBG458756 WKO458755:WLC458756 WUK458755:WUY458756 N524291:X524292 HY524291:IM524292 RU524291:SI524292 ABQ524291:ACE524292 ALM524291:AMA524292 AVI524291:AVW524292 BFE524291:BFS524292 BPA524291:BPO524292 BYW524291:BZK524292 CIS524291:CJG524292 CSO524291:CTC524292 DCK524291:DCY524292 DMG524291:DMU524292 DWC524291:DWQ524292 EFY524291:EGM524292 EPU524291:EQI524292 EZQ524291:FAE524292 FJM524291:FKA524292 FTI524291:FTW524292 GDE524291:GDS524292 GNA524291:GNO524292 GWW524291:GXK524292 HGS524291:HHG524292 HQO524291:HRC524292 IAK524291:IAY524292 IKG524291:IKU524292 IUC524291:IUQ524292 JDY524291:JEM524292 JNU524291:JOI524292 JXQ524291:JYE524292 KHM524291:KIA524292 KRI524291:KRW524292 LBE524291:LBS524292 LLA524291:LLO524292 LUW524291:LVK524292 MES524291:MFG524292 MOO524291:MPC524292 MYK524291:MYY524292 NIG524291:NIU524292 NSC524291:NSQ524292 OBY524291:OCM524292 OLU524291:OMI524292 OVQ524291:OWE524292 PFM524291:PGA524292 PPI524291:PPW524292 PZE524291:PZS524292 QJA524291:QJO524292 QSW524291:QTK524292 RCS524291:RDG524292 RMO524291:RNC524292 RWK524291:RWY524292 SGG524291:SGU524292 SQC524291:SQQ524292 SZY524291:TAM524292 TJU524291:TKI524292 TTQ524291:TUE524292 UDM524291:UEA524292 UNI524291:UNW524292 UXE524291:UXS524292 VHA524291:VHO524292 VQW524291:VRK524292 WAS524291:WBG524292 WKO524291:WLC524292 WUK524291:WUY524292 N589827:X589828 HY589827:IM589828 RU589827:SI589828 ABQ589827:ACE589828 ALM589827:AMA589828 AVI589827:AVW589828 BFE589827:BFS589828 BPA589827:BPO589828 BYW589827:BZK589828 CIS589827:CJG589828 CSO589827:CTC589828 DCK589827:DCY589828 DMG589827:DMU589828 DWC589827:DWQ589828 EFY589827:EGM589828 EPU589827:EQI589828 EZQ589827:FAE589828 FJM589827:FKA589828 FTI589827:FTW589828 GDE589827:GDS589828 GNA589827:GNO589828 GWW589827:GXK589828 HGS589827:HHG589828 HQO589827:HRC589828 IAK589827:IAY589828 IKG589827:IKU589828 IUC589827:IUQ589828 JDY589827:JEM589828 JNU589827:JOI589828 JXQ589827:JYE589828 KHM589827:KIA589828 KRI589827:KRW589828 LBE589827:LBS589828 LLA589827:LLO589828 LUW589827:LVK589828 MES589827:MFG589828 MOO589827:MPC589828 MYK589827:MYY589828 NIG589827:NIU589828 NSC589827:NSQ589828 OBY589827:OCM589828 OLU589827:OMI589828 OVQ589827:OWE589828 PFM589827:PGA589828 PPI589827:PPW589828 PZE589827:PZS589828 QJA589827:QJO589828 QSW589827:QTK589828 RCS589827:RDG589828 RMO589827:RNC589828 RWK589827:RWY589828 SGG589827:SGU589828 SQC589827:SQQ589828 SZY589827:TAM589828 TJU589827:TKI589828 TTQ589827:TUE589828 UDM589827:UEA589828 UNI589827:UNW589828 UXE589827:UXS589828 VHA589827:VHO589828 VQW589827:VRK589828 WAS589827:WBG589828 WKO589827:WLC589828 WUK589827:WUY589828 N655363:X655364 HY655363:IM655364 RU655363:SI655364 ABQ655363:ACE655364 ALM655363:AMA655364 AVI655363:AVW655364 BFE655363:BFS655364 BPA655363:BPO655364 BYW655363:BZK655364 CIS655363:CJG655364 CSO655363:CTC655364 DCK655363:DCY655364 DMG655363:DMU655364 DWC655363:DWQ655364 EFY655363:EGM655364 EPU655363:EQI655364 EZQ655363:FAE655364 FJM655363:FKA655364 FTI655363:FTW655364 GDE655363:GDS655364 GNA655363:GNO655364 GWW655363:GXK655364 HGS655363:HHG655364 HQO655363:HRC655364 IAK655363:IAY655364 IKG655363:IKU655364 IUC655363:IUQ655364 JDY655363:JEM655364 JNU655363:JOI655364 JXQ655363:JYE655364 KHM655363:KIA655364 KRI655363:KRW655364 LBE655363:LBS655364 LLA655363:LLO655364 LUW655363:LVK655364 MES655363:MFG655364 MOO655363:MPC655364 MYK655363:MYY655364 NIG655363:NIU655364 NSC655363:NSQ655364 OBY655363:OCM655364 OLU655363:OMI655364 OVQ655363:OWE655364 PFM655363:PGA655364 PPI655363:PPW655364 PZE655363:PZS655364 QJA655363:QJO655364 QSW655363:QTK655364 RCS655363:RDG655364 RMO655363:RNC655364 RWK655363:RWY655364 SGG655363:SGU655364 SQC655363:SQQ655364 SZY655363:TAM655364 TJU655363:TKI655364 TTQ655363:TUE655364 UDM655363:UEA655364 UNI655363:UNW655364 UXE655363:UXS655364 VHA655363:VHO655364 VQW655363:VRK655364 WAS655363:WBG655364 WKO655363:WLC655364 WUK655363:WUY655364 N720899:X720900 HY720899:IM720900 RU720899:SI720900 ABQ720899:ACE720900 ALM720899:AMA720900 AVI720899:AVW720900 BFE720899:BFS720900 BPA720899:BPO720900 BYW720899:BZK720900 CIS720899:CJG720900 CSO720899:CTC720900 DCK720899:DCY720900 DMG720899:DMU720900 DWC720899:DWQ720900 EFY720899:EGM720900 EPU720899:EQI720900 EZQ720899:FAE720900 FJM720899:FKA720900 FTI720899:FTW720900 GDE720899:GDS720900 GNA720899:GNO720900 GWW720899:GXK720900 HGS720899:HHG720900 HQO720899:HRC720900 IAK720899:IAY720900 IKG720899:IKU720900 IUC720899:IUQ720900 JDY720899:JEM720900 JNU720899:JOI720900 JXQ720899:JYE720900 KHM720899:KIA720900 KRI720899:KRW720900 LBE720899:LBS720900 LLA720899:LLO720900 LUW720899:LVK720900 MES720899:MFG720900 MOO720899:MPC720900 MYK720899:MYY720900 NIG720899:NIU720900 NSC720899:NSQ720900 OBY720899:OCM720900 OLU720899:OMI720900 OVQ720899:OWE720900 PFM720899:PGA720900 PPI720899:PPW720900 PZE720899:PZS720900 QJA720899:QJO720900 QSW720899:QTK720900 RCS720899:RDG720900 RMO720899:RNC720900 RWK720899:RWY720900 SGG720899:SGU720900 SQC720899:SQQ720900 SZY720899:TAM720900 TJU720899:TKI720900 TTQ720899:TUE720900 UDM720899:UEA720900 UNI720899:UNW720900 UXE720899:UXS720900 VHA720899:VHO720900 VQW720899:VRK720900 WAS720899:WBG720900 WKO720899:WLC720900 WUK720899:WUY720900 N786435:X786436 HY786435:IM786436 RU786435:SI786436 ABQ786435:ACE786436 ALM786435:AMA786436 AVI786435:AVW786436 BFE786435:BFS786436 BPA786435:BPO786436 BYW786435:BZK786436 CIS786435:CJG786436 CSO786435:CTC786436 DCK786435:DCY786436 DMG786435:DMU786436 DWC786435:DWQ786436 EFY786435:EGM786436 EPU786435:EQI786436 EZQ786435:FAE786436 FJM786435:FKA786436 FTI786435:FTW786436 GDE786435:GDS786436 GNA786435:GNO786436 GWW786435:GXK786436 HGS786435:HHG786436 HQO786435:HRC786436 IAK786435:IAY786436 IKG786435:IKU786436 IUC786435:IUQ786436 JDY786435:JEM786436 JNU786435:JOI786436 JXQ786435:JYE786436 KHM786435:KIA786436 KRI786435:KRW786436 LBE786435:LBS786436 LLA786435:LLO786436 LUW786435:LVK786436 MES786435:MFG786436 MOO786435:MPC786436 MYK786435:MYY786436 NIG786435:NIU786436 NSC786435:NSQ786436 OBY786435:OCM786436 OLU786435:OMI786436 OVQ786435:OWE786436 PFM786435:PGA786436 PPI786435:PPW786436 PZE786435:PZS786436 QJA786435:QJO786436 QSW786435:QTK786436 RCS786435:RDG786436 RMO786435:RNC786436 RWK786435:RWY786436 SGG786435:SGU786436 SQC786435:SQQ786436 SZY786435:TAM786436 TJU786435:TKI786436 TTQ786435:TUE786436 UDM786435:UEA786436 UNI786435:UNW786436 UXE786435:UXS786436 VHA786435:VHO786436 VQW786435:VRK786436 WAS786435:WBG786436 WKO786435:WLC786436 WUK786435:WUY786436 N851971:X851972 HY851971:IM851972 RU851971:SI851972 ABQ851971:ACE851972 ALM851971:AMA851972 AVI851971:AVW851972 BFE851971:BFS851972 BPA851971:BPO851972 BYW851971:BZK851972 CIS851971:CJG851972 CSO851971:CTC851972 DCK851971:DCY851972 DMG851971:DMU851972 DWC851971:DWQ851972 EFY851971:EGM851972 EPU851971:EQI851972 EZQ851971:FAE851972 FJM851971:FKA851972 FTI851971:FTW851972 GDE851971:GDS851972 GNA851971:GNO851972 GWW851971:GXK851972 HGS851971:HHG851972 HQO851971:HRC851972 IAK851971:IAY851972 IKG851971:IKU851972 IUC851971:IUQ851972 JDY851971:JEM851972 JNU851971:JOI851972 JXQ851971:JYE851972 KHM851971:KIA851972 KRI851971:KRW851972 LBE851971:LBS851972 LLA851971:LLO851972 LUW851971:LVK851972 MES851971:MFG851972 MOO851971:MPC851972 MYK851971:MYY851972 NIG851971:NIU851972 NSC851971:NSQ851972 OBY851971:OCM851972 OLU851971:OMI851972 OVQ851971:OWE851972 PFM851971:PGA851972 PPI851971:PPW851972 PZE851971:PZS851972 QJA851971:QJO851972 QSW851971:QTK851972 RCS851971:RDG851972 RMO851971:RNC851972 RWK851971:RWY851972 SGG851971:SGU851972 SQC851971:SQQ851972 SZY851971:TAM851972 TJU851971:TKI851972 TTQ851971:TUE851972 UDM851971:UEA851972 UNI851971:UNW851972 UXE851971:UXS851972 VHA851971:VHO851972 VQW851971:VRK851972 WAS851971:WBG851972 WKO851971:WLC851972 WUK851971:WUY851972 N917507:X917508 HY917507:IM917508 RU917507:SI917508 ABQ917507:ACE917508 ALM917507:AMA917508 AVI917507:AVW917508 BFE917507:BFS917508 BPA917507:BPO917508 BYW917507:BZK917508 CIS917507:CJG917508 CSO917507:CTC917508 DCK917507:DCY917508 DMG917507:DMU917508 DWC917507:DWQ917508 EFY917507:EGM917508 EPU917507:EQI917508 EZQ917507:FAE917508 FJM917507:FKA917508 FTI917507:FTW917508 GDE917507:GDS917508 GNA917507:GNO917508 GWW917507:GXK917508 HGS917507:HHG917508 HQO917507:HRC917508 IAK917507:IAY917508 IKG917507:IKU917508 IUC917507:IUQ917508 JDY917507:JEM917508 JNU917507:JOI917508 JXQ917507:JYE917508 KHM917507:KIA917508 KRI917507:KRW917508 LBE917507:LBS917508 LLA917507:LLO917508 LUW917507:LVK917508 MES917507:MFG917508 MOO917507:MPC917508 MYK917507:MYY917508 NIG917507:NIU917508 NSC917507:NSQ917508 OBY917507:OCM917508 OLU917507:OMI917508 OVQ917507:OWE917508 PFM917507:PGA917508 PPI917507:PPW917508 PZE917507:PZS917508 QJA917507:QJO917508 QSW917507:QTK917508 RCS917507:RDG917508 RMO917507:RNC917508 RWK917507:RWY917508 SGG917507:SGU917508 SQC917507:SQQ917508 SZY917507:TAM917508 TJU917507:TKI917508 TTQ917507:TUE917508 UDM917507:UEA917508 UNI917507:UNW917508 UXE917507:UXS917508 VHA917507:VHO917508 VQW917507:VRK917508 WAS917507:WBG917508 WKO917507:WLC917508 WUK917507:WUY917508 N983043:X983044 HY983043:IM983044 RU983043:SI983044 ABQ983043:ACE983044 ALM983043:AMA983044 AVI983043:AVW983044 BFE983043:BFS983044 BPA983043:BPO983044 BYW983043:BZK983044 CIS983043:CJG983044 CSO983043:CTC983044 DCK983043:DCY983044 DMG983043:DMU983044 DWC983043:DWQ983044 EFY983043:EGM983044 EPU983043:EQI983044 EZQ983043:FAE983044 FJM983043:FKA983044 FTI983043:FTW983044 GDE983043:GDS983044 GNA983043:GNO983044 GWW983043:GXK983044 HGS983043:HHG983044 HQO983043:HRC983044 IAK983043:IAY983044 IKG983043:IKU983044 IUC983043:IUQ983044 JDY983043:JEM983044 JNU983043:JOI983044 JXQ983043:JYE983044 KHM983043:KIA983044 KRI983043:KRW983044 LBE983043:LBS983044 LLA983043:LLO983044 LUW983043:LVK983044 MES983043:MFG983044 MOO983043:MPC983044 MYK983043:MYY983044 NIG983043:NIU983044 NSC983043:NSQ983044 OBY983043:OCM983044 OLU983043:OMI983044 OVQ983043:OWE983044 PFM983043:PGA983044 PPI983043:PPW983044 PZE983043:PZS983044 QJA983043:QJO983044 QSW983043:QTK983044 RCS983043:RDG983044 RMO983043:RNC983044 RWK983043:RWY983044 SGG983043:SGU983044 SQC983043:SQQ983044 SZY983043:TAM983044 TJU983043:TKI983044 TTQ983043:TUE983044 UDM983043:UEA983044 UNI983043:UNW983044 UXE983043:UXS983044 VHA983043:VHO983044 VQW983043:VRK983044 WAS983043:WBG983044 WKO983043:WLC983044 WUK983043:WUY983044 M65531:X65534 HX65531:IM65534 RT65531:SI65534 ABP65531:ACE65534 ALL65531:AMA65534 AVH65531:AVW65534 BFD65531:BFS65534 BOZ65531:BPO65534 BYV65531:BZK65534 CIR65531:CJG65534 CSN65531:CTC65534 DCJ65531:DCY65534 DMF65531:DMU65534 DWB65531:DWQ65534 EFX65531:EGM65534 EPT65531:EQI65534 EZP65531:FAE65534 FJL65531:FKA65534 FTH65531:FTW65534 GDD65531:GDS65534 GMZ65531:GNO65534 GWV65531:GXK65534 HGR65531:HHG65534 HQN65531:HRC65534 IAJ65531:IAY65534 IKF65531:IKU65534 IUB65531:IUQ65534 JDX65531:JEM65534 JNT65531:JOI65534 JXP65531:JYE65534 KHL65531:KIA65534 KRH65531:KRW65534 LBD65531:LBS65534 LKZ65531:LLO65534 LUV65531:LVK65534 MER65531:MFG65534 MON65531:MPC65534 MYJ65531:MYY65534 NIF65531:NIU65534 NSB65531:NSQ65534 OBX65531:OCM65534 OLT65531:OMI65534 OVP65531:OWE65534 PFL65531:PGA65534 PPH65531:PPW65534 PZD65531:PZS65534 QIZ65531:QJO65534 QSV65531:QTK65534 RCR65531:RDG65534 RMN65531:RNC65534 RWJ65531:RWY65534 SGF65531:SGU65534 SQB65531:SQQ65534 SZX65531:TAM65534 TJT65531:TKI65534 TTP65531:TUE65534 UDL65531:UEA65534 UNH65531:UNW65534 UXD65531:UXS65534 VGZ65531:VHO65534 VQV65531:VRK65534 WAR65531:WBG65534 WKN65531:WLC65534 WUJ65531:WUY65534 M131067:X131070 HX131067:IM131070 RT131067:SI131070 ABP131067:ACE131070 ALL131067:AMA131070 AVH131067:AVW131070 BFD131067:BFS131070 BOZ131067:BPO131070 BYV131067:BZK131070 CIR131067:CJG131070 CSN131067:CTC131070 DCJ131067:DCY131070 DMF131067:DMU131070 DWB131067:DWQ131070 EFX131067:EGM131070 EPT131067:EQI131070 EZP131067:FAE131070 FJL131067:FKA131070 FTH131067:FTW131070 GDD131067:GDS131070 GMZ131067:GNO131070 GWV131067:GXK131070 HGR131067:HHG131070 HQN131067:HRC131070 IAJ131067:IAY131070 IKF131067:IKU131070 IUB131067:IUQ131070 JDX131067:JEM131070 JNT131067:JOI131070 JXP131067:JYE131070 KHL131067:KIA131070 KRH131067:KRW131070 LBD131067:LBS131070 LKZ131067:LLO131070 LUV131067:LVK131070 MER131067:MFG131070 MON131067:MPC131070 MYJ131067:MYY131070 NIF131067:NIU131070 NSB131067:NSQ131070 OBX131067:OCM131070 OLT131067:OMI131070 OVP131067:OWE131070 PFL131067:PGA131070 PPH131067:PPW131070 PZD131067:PZS131070 QIZ131067:QJO131070 QSV131067:QTK131070 RCR131067:RDG131070 RMN131067:RNC131070 RWJ131067:RWY131070 SGF131067:SGU131070 SQB131067:SQQ131070 SZX131067:TAM131070 TJT131067:TKI131070 TTP131067:TUE131070 UDL131067:UEA131070 UNH131067:UNW131070 UXD131067:UXS131070 VGZ131067:VHO131070 VQV131067:VRK131070 WAR131067:WBG131070 WKN131067:WLC131070 WUJ131067:WUY131070 M196603:X196606 HX196603:IM196606 RT196603:SI196606 ABP196603:ACE196606 ALL196603:AMA196606 AVH196603:AVW196606 BFD196603:BFS196606 BOZ196603:BPO196606 BYV196603:BZK196606 CIR196603:CJG196606 CSN196603:CTC196606 DCJ196603:DCY196606 DMF196603:DMU196606 DWB196603:DWQ196606 EFX196603:EGM196606 EPT196603:EQI196606 EZP196603:FAE196606 FJL196603:FKA196606 FTH196603:FTW196606 GDD196603:GDS196606 GMZ196603:GNO196606 GWV196603:GXK196606 HGR196603:HHG196606 HQN196603:HRC196606 IAJ196603:IAY196606 IKF196603:IKU196606 IUB196603:IUQ196606 JDX196603:JEM196606 JNT196603:JOI196606 JXP196603:JYE196606 KHL196603:KIA196606 KRH196603:KRW196606 LBD196603:LBS196606 LKZ196603:LLO196606 LUV196603:LVK196606 MER196603:MFG196606 MON196603:MPC196606 MYJ196603:MYY196606 NIF196603:NIU196606 NSB196603:NSQ196606 OBX196603:OCM196606 OLT196603:OMI196606 OVP196603:OWE196606 PFL196603:PGA196606 PPH196603:PPW196606 PZD196603:PZS196606 QIZ196603:QJO196606 QSV196603:QTK196606 RCR196603:RDG196606 RMN196603:RNC196606 RWJ196603:RWY196606 SGF196603:SGU196606 SQB196603:SQQ196606 SZX196603:TAM196606 TJT196603:TKI196606 TTP196603:TUE196606 UDL196603:UEA196606 UNH196603:UNW196606 UXD196603:UXS196606 VGZ196603:VHO196606 VQV196603:VRK196606 WAR196603:WBG196606 WKN196603:WLC196606 WUJ196603:WUY196606 M262139:X262142 HX262139:IM262142 RT262139:SI262142 ABP262139:ACE262142 ALL262139:AMA262142 AVH262139:AVW262142 BFD262139:BFS262142 BOZ262139:BPO262142 BYV262139:BZK262142 CIR262139:CJG262142 CSN262139:CTC262142 DCJ262139:DCY262142 DMF262139:DMU262142 DWB262139:DWQ262142 EFX262139:EGM262142 EPT262139:EQI262142 EZP262139:FAE262142 FJL262139:FKA262142 FTH262139:FTW262142 GDD262139:GDS262142 GMZ262139:GNO262142 GWV262139:GXK262142 HGR262139:HHG262142 HQN262139:HRC262142 IAJ262139:IAY262142 IKF262139:IKU262142 IUB262139:IUQ262142 JDX262139:JEM262142 JNT262139:JOI262142 JXP262139:JYE262142 KHL262139:KIA262142 KRH262139:KRW262142 LBD262139:LBS262142 LKZ262139:LLO262142 LUV262139:LVK262142 MER262139:MFG262142 MON262139:MPC262142 MYJ262139:MYY262142 NIF262139:NIU262142 NSB262139:NSQ262142 OBX262139:OCM262142 OLT262139:OMI262142 OVP262139:OWE262142 PFL262139:PGA262142 PPH262139:PPW262142 PZD262139:PZS262142 QIZ262139:QJO262142 QSV262139:QTK262142 RCR262139:RDG262142 RMN262139:RNC262142 RWJ262139:RWY262142 SGF262139:SGU262142 SQB262139:SQQ262142 SZX262139:TAM262142 TJT262139:TKI262142 TTP262139:TUE262142 UDL262139:UEA262142 UNH262139:UNW262142 UXD262139:UXS262142 VGZ262139:VHO262142 VQV262139:VRK262142 WAR262139:WBG262142 WKN262139:WLC262142 WUJ262139:WUY262142 M327675:X327678 HX327675:IM327678 RT327675:SI327678 ABP327675:ACE327678 ALL327675:AMA327678 AVH327675:AVW327678 BFD327675:BFS327678 BOZ327675:BPO327678 BYV327675:BZK327678 CIR327675:CJG327678 CSN327675:CTC327678 DCJ327675:DCY327678 DMF327675:DMU327678 DWB327675:DWQ327678 EFX327675:EGM327678 EPT327675:EQI327678 EZP327675:FAE327678 FJL327675:FKA327678 FTH327675:FTW327678 GDD327675:GDS327678 GMZ327675:GNO327678 GWV327675:GXK327678 HGR327675:HHG327678 HQN327675:HRC327678 IAJ327675:IAY327678 IKF327675:IKU327678 IUB327675:IUQ327678 JDX327675:JEM327678 JNT327675:JOI327678 JXP327675:JYE327678 KHL327675:KIA327678 KRH327675:KRW327678 LBD327675:LBS327678 LKZ327675:LLO327678 LUV327675:LVK327678 MER327675:MFG327678 MON327675:MPC327678 MYJ327675:MYY327678 NIF327675:NIU327678 NSB327675:NSQ327678 OBX327675:OCM327678 OLT327675:OMI327678 OVP327675:OWE327678 PFL327675:PGA327678 PPH327675:PPW327678 PZD327675:PZS327678 QIZ327675:QJO327678 QSV327675:QTK327678 RCR327675:RDG327678 RMN327675:RNC327678 RWJ327675:RWY327678 SGF327675:SGU327678 SQB327675:SQQ327678 SZX327675:TAM327678 TJT327675:TKI327678 TTP327675:TUE327678 UDL327675:UEA327678 UNH327675:UNW327678 UXD327675:UXS327678 VGZ327675:VHO327678 VQV327675:VRK327678 WAR327675:WBG327678 WKN327675:WLC327678 WUJ327675:WUY327678 M393211:X393214 HX393211:IM393214 RT393211:SI393214 ABP393211:ACE393214 ALL393211:AMA393214 AVH393211:AVW393214 BFD393211:BFS393214 BOZ393211:BPO393214 BYV393211:BZK393214 CIR393211:CJG393214 CSN393211:CTC393214 DCJ393211:DCY393214 DMF393211:DMU393214 DWB393211:DWQ393214 EFX393211:EGM393214 EPT393211:EQI393214 EZP393211:FAE393214 FJL393211:FKA393214 FTH393211:FTW393214 GDD393211:GDS393214 GMZ393211:GNO393214 GWV393211:GXK393214 HGR393211:HHG393214 HQN393211:HRC393214 IAJ393211:IAY393214 IKF393211:IKU393214 IUB393211:IUQ393214 JDX393211:JEM393214 JNT393211:JOI393214 JXP393211:JYE393214 KHL393211:KIA393214 KRH393211:KRW393214 LBD393211:LBS393214 LKZ393211:LLO393214 LUV393211:LVK393214 MER393211:MFG393214 MON393211:MPC393214 MYJ393211:MYY393214 NIF393211:NIU393214 NSB393211:NSQ393214 OBX393211:OCM393214 OLT393211:OMI393214 OVP393211:OWE393214 PFL393211:PGA393214 PPH393211:PPW393214 PZD393211:PZS393214 QIZ393211:QJO393214 QSV393211:QTK393214 RCR393211:RDG393214 RMN393211:RNC393214 RWJ393211:RWY393214 SGF393211:SGU393214 SQB393211:SQQ393214 SZX393211:TAM393214 TJT393211:TKI393214 TTP393211:TUE393214 UDL393211:UEA393214 UNH393211:UNW393214 UXD393211:UXS393214 VGZ393211:VHO393214 VQV393211:VRK393214 WAR393211:WBG393214 WKN393211:WLC393214 WUJ393211:WUY393214 M458747:X458750 HX458747:IM458750 RT458747:SI458750 ABP458747:ACE458750 ALL458747:AMA458750 AVH458747:AVW458750 BFD458747:BFS458750 BOZ458747:BPO458750 BYV458747:BZK458750 CIR458747:CJG458750 CSN458747:CTC458750 DCJ458747:DCY458750 DMF458747:DMU458750 DWB458747:DWQ458750 EFX458747:EGM458750 EPT458747:EQI458750 EZP458747:FAE458750 FJL458747:FKA458750 FTH458747:FTW458750 GDD458747:GDS458750 GMZ458747:GNO458750 GWV458747:GXK458750 HGR458747:HHG458750 HQN458747:HRC458750 IAJ458747:IAY458750 IKF458747:IKU458750 IUB458747:IUQ458750 JDX458747:JEM458750 JNT458747:JOI458750 JXP458747:JYE458750 KHL458747:KIA458750 KRH458747:KRW458750 LBD458747:LBS458750 LKZ458747:LLO458750 LUV458747:LVK458750 MER458747:MFG458750 MON458747:MPC458750 MYJ458747:MYY458750 NIF458747:NIU458750 NSB458747:NSQ458750 OBX458747:OCM458750 OLT458747:OMI458750 OVP458747:OWE458750 PFL458747:PGA458750 PPH458747:PPW458750 PZD458747:PZS458750 QIZ458747:QJO458750 QSV458747:QTK458750 RCR458747:RDG458750 RMN458747:RNC458750 RWJ458747:RWY458750 SGF458747:SGU458750 SQB458747:SQQ458750 SZX458747:TAM458750 TJT458747:TKI458750 TTP458747:TUE458750 UDL458747:UEA458750 UNH458747:UNW458750 UXD458747:UXS458750 VGZ458747:VHO458750 VQV458747:VRK458750 WAR458747:WBG458750 WKN458747:WLC458750 WUJ458747:WUY458750 M524283:X524286 HX524283:IM524286 RT524283:SI524286 ABP524283:ACE524286 ALL524283:AMA524286 AVH524283:AVW524286 BFD524283:BFS524286 BOZ524283:BPO524286 BYV524283:BZK524286 CIR524283:CJG524286 CSN524283:CTC524286 DCJ524283:DCY524286 DMF524283:DMU524286 DWB524283:DWQ524286 EFX524283:EGM524286 EPT524283:EQI524286 EZP524283:FAE524286 FJL524283:FKA524286 FTH524283:FTW524286 GDD524283:GDS524286 GMZ524283:GNO524286 GWV524283:GXK524286 HGR524283:HHG524286 HQN524283:HRC524286 IAJ524283:IAY524286 IKF524283:IKU524286 IUB524283:IUQ524286 JDX524283:JEM524286 JNT524283:JOI524286 JXP524283:JYE524286 KHL524283:KIA524286 KRH524283:KRW524286 LBD524283:LBS524286 LKZ524283:LLO524286 LUV524283:LVK524286 MER524283:MFG524286 MON524283:MPC524286 MYJ524283:MYY524286 NIF524283:NIU524286 NSB524283:NSQ524286 OBX524283:OCM524286 OLT524283:OMI524286 OVP524283:OWE524286 PFL524283:PGA524286 PPH524283:PPW524286 PZD524283:PZS524286 QIZ524283:QJO524286 QSV524283:QTK524286 RCR524283:RDG524286 RMN524283:RNC524286 RWJ524283:RWY524286 SGF524283:SGU524286 SQB524283:SQQ524286 SZX524283:TAM524286 TJT524283:TKI524286 TTP524283:TUE524286 UDL524283:UEA524286 UNH524283:UNW524286 UXD524283:UXS524286 VGZ524283:VHO524286 VQV524283:VRK524286 WAR524283:WBG524286 WKN524283:WLC524286 WUJ524283:WUY524286 M589819:X589822 HX589819:IM589822 RT589819:SI589822 ABP589819:ACE589822 ALL589819:AMA589822 AVH589819:AVW589822 BFD589819:BFS589822 BOZ589819:BPO589822 BYV589819:BZK589822 CIR589819:CJG589822 CSN589819:CTC589822 DCJ589819:DCY589822 DMF589819:DMU589822 DWB589819:DWQ589822 EFX589819:EGM589822 EPT589819:EQI589822 EZP589819:FAE589822 FJL589819:FKA589822 FTH589819:FTW589822 GDD589819:GDS589822 GMZ589819:GNO589822 GWV589819:GXK589822 HGR589819:HHG589822 HQN589819:HRC589822 IAJ589819:IAY589822 IKF589819:IKU589822 IUB589819:IUQ589822 JDX589819:JEM589822 JNT589819:JOI589822 JXP589819:JYE589822 KHL589819:KIA589822 KRH589819:KRW589822 LBD589819:LBS589822 LKZ589819:LLO589822 LUV589819:LVK589822 MER589819:MFG589822 MON589819:MPC589822 MYJ589819:MYY589822 NIF589819:NIU589822 NSB589819:NSQ589822 OBX589819:OCM589822 OLT589819:OMI589822 OVP589819:OWE589822 PFL589819:PGA589822 PPH589819:PPW589822 PZD589819:PZS589822 QIZ589819:QJO589822 QSV589819:QTK589822 RCR589819:RDG589822 RMN589819:RNC589822 RWJ589819:RWY589822 SGF589819:SGU589822 SQB589819:SQQ589822 SZX589819:TAM589822 TJT589819:TKI589822 TTP589819:TUE589822 UDL589819:UEA589822 UNH589819:UNW589822 UXD589819:UXS589822 VGZ589819:VHO589822 VQV589819:VRK589822 WAR589819:WBG589822 WKN589819:WLC589822 WUJ589819:WUY589822 M655355:X655358 HX655355:IM655358 RT655355:SI655358 ABP655355:ACE655358 ALL655355:AMA655358 AVH655355:AVW655358 BFD655355:BFS655358 BOZ655355:BPO655358 BYV655355:BZK655358 CIR655355:CJG655358 CSN655355:CTC655358 DCJ655355:DCY655358 DMF655355:DMU655358 DWB655355:DWQ655358 EFX655355:EGM655358 EPT655355:EQI655358 EZP655355:FAE655358 FJL655355:FKA655358 FTH655355:FTW655358 GDD655355:GDS655358 GMZ655355:GNO655358 GWV655355:GXK655358 HGR655355:HHG655358 HQN655355:HRC655358 IAJ655355:IAY655358 IKF655355:IKU655358 IUB655355:IUQ655358 JDX655355:JEM655358 JNT655355:JOI655358 JXP655355:JYE655358 KHL655355:KIA655358 KRH655355:KRW655358 LBD655355:LBS655358 LKZ655355:LLO655358 LUV655355:LVK655358 MER655355:MFG655358 MON655355:MPC655358 MYJ655355:MYY655358 NIF655355:NIU655358 NSB655355:NSQ655358 OBX655355:OCM655358 OLT655355:OMI655358 OVP655355:OWE655358 PFL655355:PGA655358 PPH655355:PPW655358 PZD655355:PZS655358 QIZ655355:QJO655358 QSV655355:QTK655358 RCR655355:RDG655358 RMN655355:RNC655358 RWJ655355:RWY655358 SGF655355:SGU655358 SQB655355:SQQ655358 SZX655355:TAM655358 TJT655355:TKI655358 TTP655355:TUE655358 UDL655355:UEA655358 UNH655355:UNW655358 UXD655355:UXS655358 VGZ655355:VHO655358 VQV655355:VRK655358 WAR655355:WBG655358 WKN655355:WLC655358 WUJ655355:WUY655358 M720891:X720894 HX720891:IM720894 RT720891:SI720894 ABP720891:ACE720894 ALL720891:AMA720894 AVH720891:AVW720894 BFD720891:BFS720894 BOZ720891:BPO720894 BYV720891:BZK720894 CIR720891:CJG720894 CSN720891:CTC720894 DCJ720891:DCY720894 DMF720891:DMU720894 DWB720891:DWQ720894 EFX720891:EGM720894 EPT720891:EQI720894 EZP720891:FAE720894 FJL720891:FKA720894 FTH720891:FTW720894 GDD720891:GDS720894 GMZ720891:GNO720894 GWV720891:GXK720894 HGR720891:HHG720894 HQN720891:HRC720894 IAJ720891:IAY720894 IKF720891:IKU720894 IUB720891:IUQ720894 JDX720891:JEM720894 JNT720891:JOI720894 JXP720891:JYE720894 KHL720891:KIA720894 KRH720891:KRW720894 LBD720891:LBS720894 LKZ720891:LLO720894 LUV720891:LVK720894 MER720891:MFG720894 MON720891:MPC720894 MYJ720891:MYY720894 NIF720891:NIU720894 NSB720891:NSQ720894 OBX720891:OCM720894 OLT720891:OMI720894 OVP720891:OWE720894 PFL720891:PGA720894 PPH720891:PPW720894 PZD720891:PZS720894 QIZ720891:QJO720894 QSV720891:QTK720894 RCR720891:RDG720894 RMN720891:RNC720894 RWJ720891:RWY720894 SGF720891:SGU720894 SQB720891:SQQ720894 SZX720891:TAM720894 TJT720891:TKI720894 TTP720891:TUE720894 UDL720891:UEA720894 UNH720891:UNW720894 UXD720891:UXS720894 VGZ720891:VHO720894 VQV720891:VRK720894 WAR720891:WBG720894 WKN720891:WLC720894 WUJ720891:WUY720894 M786427:X786430 HX786427:IM786430 RT786427:SI786430 ABP786427:ACE786430 ALL786427:AMA786430 AVH786427:AVW786430 BFD786427:BFS786430 BOZ786427:BPO786430 BYV786427:BZK786430 CIR786427:CJG786430 CSN786427:CTC786430 DCJ786427:DCY786430 DMF786427:DMU786430 DWB786427:DWQ786430 EFX786427:EGM786430 EPT786427:EQI786430 EZP786427:FAE786430 FJL786427:FKA786430 FTH786427:FTW786430 GDD786427:GDS786430 GMZ786427:GNO786430 GWV786427:GXK786430 HGR786427:HHG786430 HQN786427:HRC786430 IAJ786427:IAY786430 IKF786427:IKU786430 IUB786427:IUQ786430 JDX786427:JEM786430 JNT786427:JOI786430 JXP786427:JYE786430 KHL786427:KIA786430 KRH786427:KRW786430 LBD786427:LBS786430 LKZ786427:LLO786430 LUV786427:LVK786430 MER786427:MFG786430 MON786427:MPC786430 MYJ786427:MYY786430 NIF786427:NIU786430 NSB786427:NSQ786430 OBX786427:OCM786430 OLT786427:OMI786430 OVP786427:OWE786430 PFL786427:PGA786430 PPH786427:PPW786430 PZD786427:PZS786430 QIZ786427:QJO786430 QSV786427:QTK786430 RCR786427:RDG786430 RMN786427:RNC786430 RWJ786427:RWY786430 SGF786427:SGU786430 SQB786427:SQQ786430 SZX786427:TAM786430 TJT786427:TKI786430 TTP786427:TUE786430 UDL786427:UEA786430 UNH786427:UNW786430 UXD786427:UXS786430 VGZ786427:VHO786430 VQV786427:VRK786430 WAR786427:WBG786430 WKN786427:WLC786430 WUJ786427:WUY786430 M851963:X851966 HX851963:IM851966 RT851963:SI851966 ABP851963:ACE851966 ALL851963:AMA851966 AVH851963:AVW851966 BFD851963:BFS851966 BOZ851963:BPO851966 BYV851963:BZK851966 CIR851963:CJG851966 CSN851963:CTC851966 DCJ851963:DCY851966 DMF851963:DMU851966 DWB851963:DWQ851966 EFX851963:EGM851966 EPT851963:EQI851966 EZP851963:FAE851966 FJL851963:FKA851966 FTH851963:FTW851966 GDD851963:GDS851966 GMZ851963:GNO851966 GWV851963:GXK851966 HGR851963:HHG851966 HQN851963:HRC851966 IAJ851963:IAY851966 IKF851963:IKU851966 IUB851963:IUQ851966 JDX851963:JEM851966 JNT851963:JOI851966 JXP851963:JYE851966 KHL851963:KIA851966 KRH851963:KRW851966 LBD851963:LBS851966 LKZ851963:LLO851966 LUV851963:LVK851966 MER851963:MFG851966 MON851963:MPC851966 MYJ851963:MYY851966 NIF851963:NIU851966 NSB851963:NSQ851966 OBX851963:OCM851966 OLT851963:OMI851966 OVP851963:OWE851966 PFL851963:PGA851966 PPH851963:PPW851966 PZD851963:PZS851966 QIZ851963:QJO851966 QSV851963:QTK851966 RCR851963:RDG851966 RMN851963:RNC851966 RWJ851963:RWY851966 SGF851963:SGU851966 SQB851963:SQQ851966 SZX851963:TAM851966 TJT851963:TKI851966 TTP851963:TUE851966 UDL851963:UEA851966 UNH851963:UNW851966 UXD851963:UXS851966 VGZ851963:VHO851966 VQV851963:VRK851966 WAR851963:WBG851966 WKN851963:WLC851966 WUJ851963:WUY851966 M917499:X917502 HX917499:IM917502 RT917499:SI917502 ABP917499:ACE917502 ALL917499:AMA917502 AVH917499:AVW917502 BFD917499:BFS917502 BOZ917499:BPO917502 BYV917499:BZK917502 CIR917499:CJG917502 CSN917499:CTC917502 DCJ917499:DCY917502 DMF917499:DMU917502 DWB917499:DWQ917502 EFX917499:EGM917502 EPT917499:EQI917502 EZP917499:FAE917502 FJL917499:FKA917502 FTH917499:FTW917502 GDD917499:GDS917502 GMZ917499:GNO917502 GWV917499:GXK917502 HGR917499:HHG917502 HQN917499:HRC917502 IAJ917499:IAY917502 IKF917499:IKU917502 IUB917499:IUQ917502 JDX917499:JEM917502 JNT917499:JOI917502 JXP917499:JYE917502 KHL917499:KIA917502 KRH917499:KRW917502 LBD917499:LBS917502 LKZ917499:LLO917502 LUV917499:LVK917502 MER917499:MFG917502 MON917499:MPC917502 MYJ917499:MYY917502 NIF917499:NIU917502 NSB917499:NSQ917502 OBX917499:OCM917502 OLT917499:OMI917502 OVP917499:OWE917502 PFL917499:PGA917502 PPH917499:PPW917502 PZD917499:PZS917502 QIZ917499:QJO917502 QSV917499:QTK917502 RCR917499:RDG917502 RMN917499:RNC917502 RWJ917499:RWY917502 SGF917499:SGU917502 SQB917499:SQQ917502 SZX917499:TAM917502 TJT917499:TKI917502 TTP917499:TUE917502 UDL917499:UEA917502 UNH917499:UNW917502 UXD917499:UXS917502 VGZ917499:VHO917502 VQV917499:VRK917502 WAR917499:WBG917502 WKN917499:WLC917502 WUJ917499:WUY917502 M983035:X983038 HX983035:IM983038 RT983035:SI983038 ABP983035:ACE983038 ALL983035:AMA983038 AVH983035:AVW983038 BFD983035:BFS983038 BOZ983035:BPO983038 BYV983035:BZK983038 CIR983035:CJG983038 CSN983035:CTC983038 DCJ983035:DCY983038 DMF983035:DMU983038 DWB983035:DWQ983038 EFX983035:EGM983038 EPT983035:EQI983038 EZP983035:FAE983038 FJL983035:FKA983038 FTH983035:FTW983038 GDD983035:GDS983038 GMZ983035:GNO983038 GWV983035:GXK983038 HGR983035:HHG983038 HQN983035:HRC983038 IAJ983035:IAY983038 IKF983035:IKU983038 IUB983035:IUQ983038 JDX983035:JEM983038 JNT983035:JOI983038 JXP983035:JYE983038 KHL983035:KIA983038 KRH983035:KRW983038 LBD983035:LBS983038 LKZ983035:LLO983038 LUV983035:LVK983038 MER983035:MFG983038 MON983035:MPC983038 MYJ983035:MYY983038 NIF983035:NIU983038 NSB983035:NSQ983038 OBX983035:OCM983038 OLT983035:OMI983038 OVP983035:OWE983038 PFL983035:PGA983038 PPH983035:PPW983038 PZD983035:PZS983038 QIZ983035:QJO983038 QSV983035:QTK983038 RCR983035:RDG983038 RMN983035:RNC983038 RWJ983035:RWY983038 SGF983035:SGU983038 SQB983035:SQQ983038 SZX983035:TAM983038 TJT983035:TKI983038 TTP983035:TUE983038 UDL983035:UEA983038 UNH983035:UNW983038 UXD983035:UXS983038 VGZ983035:VHO983038 VQV983035:VRK983038 WAR983035:WBG983038 WKN983035:WLC983038 WUJ983035:WUY983038 J13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0"/>
  <sheetViews>
    <sheetView showGridLines="0" view="pageBreakPreview" zoomScale="70" zoomScaleNormal="85" zoomScaleSheetLayoutView="70" workbookViewId="0">
      <selection activeCell="E9" sqref="E9:P10"/>
    </sheetView>
  </sheetViews>
  <sheetFormatPr defaultRowHeight="13.5" x14ac:dyDescent="0.15"/>
  <cols>
    <col min="1" max="2" width="2.75" customWidth="1"/>
    <col min="3" max="3" width="2.625" customWidth="1"/>
    <col min="4" max="18" width="2.75" customWidth="1"/>
    <col min="19" max="31" width="2.875" customWidth="1"/>
    <col min="32" max="32" width="2" customWidth="1"/>
    <col min="33" max="33" width="3.375" customWidth="1"/>
  </cols>
  <sheetData>
    <row r="1" spans="1:35" ht="22.5" customHeight="1" x14ac:dyDescent="0.15">
      <c r="V1" s="970" t="s">
        <v>496</v>
      </c>
      <c r="W1" s="970"/>
      <c r="X1" s="970"/>
      <c r="Y1" s="970"/>
      <c r="Z1" s="970"/>
      <c r="AA1" s="970"/>
      <c r="AB1" s="970"/>
      <c r="AC1" s="970"/>
      <c r="AD1" s="970"/>
      <c r="AE1" s="970"/>
      <c r="AF1" s="970"/>
      <c r="AG1" s="413"/>
      <c r="AH1" s="413"/>
      <c r="AI1" s="414"/>
    </row>
    <row r="2" spans="1:35" ht="27" customHeight="1" x14ac:dyDescent="0.15">
      <c r="A2" s="971" t="s">
        <v>503</v>
      </c>
      <c r="B2" s="971"/>
      <c r="C2" s="971"/>
      <c r="D2" s="971"/>
      <c r="E2" s="971"/>
      <c r="F2" s="971"/>
      <c r="G2" s="971"/>
      <c r="H2" s="971"/>
      <c r="I2" s="971"/>
      <c r="J2" s="971"/>
      <c r="K2" s="971"/>
      <c r="L2" s="971"/>
      <c r="M2" s="971"/>
      <c r="N2" s="971"/>
      <c r="O2" s="971"/>
      <c r="P2" s="971"/>
      <c r="Q2" s="971"/>
      <c r="R2" s="971"/>
      <c r="S2" s="971"/>
      <c r="T2" s="971"/>
      <c r="U2" s="971"/>
      <c r="V2" s="971"/>
      <c r="W2" s="971"/>
      <c r="X2" s="971"/>
      <c r="Y2" s="971"/>
      <c r="Z2" s="971"/>
      <c r="AA2" s="971"/>
      <c r="AB2" s="971"/>
      <c r="AC2" s="971"/>
      <c r="AD2" s="971"/>
      <c r="AE2" s="971"/>
      <c r="AF2" s="971"/>
      <c r="AG2" s="415"/>
      <c r="AH2" s="415"/>
      <c r="AI2" s="415"/>
    </row>
    <row r="3" spans="1:35" ht="12" customHeight="1" x14ac:dyDescent="0.15">
      <c r="A3" s="416"/>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6"/>
    </row>
    <row r="4" spans="1:35" ht="13.5" customHeight="1" x14ac:dyDescent="0.15">
      <c r="A4" s="972" t="s">
        <v>464</v>
      </c>
      <c r="B4" s="972"/>
      <c r="C4" s="972"/>
      <c r="D4" s="972"/>
      <c r="E4" s="972"/>
      <c r="F4" s="972"/>
      <c r="G4" s="972"/>
      <c r="H4" s="972"/>
      <c r="I4" s="972"/>
      <c r="J4" s="972"/>
      <c r="K4" s="972"/>
      <c r="L4" s="972"/>
      <c r="M4" s="972"/>
      <c r="N4" s="972"/>
      <c r="O4" s="972"/>
      <c r="P4" s="972"/>
      <c r="Q4" s="972"/>
      <c r="R4" s="972"/>
      <c r="S4" s="972"/>
      <c r="T4" s="972"/>
      <c r="U4" s="972"/>
      <c r="V4" s="972"/>
      <c r="W4" s="972"/>
      <c r="X4" s="972"/>
      <c r="Y4" s="972"/>
      <c r="Z4" s="972"/>
      <c r="AA4" s="972"/>
      <c r="AB4" s="972"/>
      <c r="AC4" s="972"/>
      <c r="AD4" s="972"/>
      <c r="AE4" s="972"/>
      <c r="AF4" s="416"/>
    </row>
    <row r="5" spans="1:35" ht="13.5" customHeight="1" x14ac:dyDescent="0.15">
      <c r="A5" s="972"/>
      <c r="B5" s="972"/>
      <c r="C5" s="972"/>
      <c r="D5" s="972"/>
      <c r="E5" s="972"/>
      <c r="F5" s="972"/>
      <c r="G5" s="972"/>
      <c r="H5" s="972"/>
      <c r="I5" s="972"/>
      <c r="J5" s="972"/>
      <c r="K5" s="972"/>
      <c r="L5" s="972"/>
      <c r="M5" s="972"/>
      <c r="N5" s="972"/>
      <c r="O5" s="972"/>
      <c r="P5" s="972"/>
      <c r="Q5" s="972"/>
      <c r="R5" s="972"/>
      <c r="S5" s="972"/>
      <c r="T5" s="972"/>
      <c r="U5" s="972"/>
      <c r="V5" s="972"/>
      <c r="W5" s="972"/>
      <c r="X5" s="972"/>
      <c r="Y5" s="972"/>
      <c r="Z5" s="972"/>
      <c r="AA5" s="972"/>
      <c r="AB5" s="972"/>
      <c r="AC5" s="972"/>
      <c r="AD5" s="972"/>
      <c r="AE5" s="972"/>
      <c r="AF5" s="416"/>
    </row>
    <row r="6" spans="1:35" ht="12" customHeight="1" x14ac:dyDescent="0.15">
      <c r="A6" s="418"/>
      <c r="B6" s="418"/>
      <c r="C6" s="418"/>
      <c r="D6" s="418"/>
      <c r="E6" s="418"/>
      <c r="F6" s="418"/>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6"/>
    </row>
    <row r="7" spans="1:35" ht="12" customHeight="1" x14ac:dyDescent="0.15">
      <c r="A7" s="416"/>
      <c r="B7" s="416"/>
      <c r="C7" s="416"/>
      <c r="D7" s="416"/>
      <c r="E7" s="416"/>
      <c r="F7" s="416"/>
      <c r="G7" s="416"/>
      <c r="H7" s="416"/>
      <c r="I7" s="416"/>
      <c r="J7" s="416"/>
      <c r="K7" s="416"/>
      <c r="L7" s="416"/>
      <c r="M7" s="416"/>
      <c r="N7" s="416"/>
      <c r="O7" s="416"/>
      <c r="P7" s="416"/>
      <c r="Q7" s="416"/>
      <c r="R7" s="973"/>
      <c r="S7" s="973"/>
      <c r="T7" s="973"/>
      <c r="U7" s="973"/>
      <c r="V7" s="973"/>
      <c r="W7" s="973"/>
      <c r="X7" s="973"/>
      <c r="Y7" s="973"/>
      <c r="Z7" s="973"/>
      <c r="AA7" s="973"/>
      <c r="AB7" s="973"/>
      <c r="AC7" s="973"/>
      <c r="AD7" s="973"/>
      <c r="AE7" s="973"/>
      <c r="AF7" s="416"/>
    </row>
    <row r="8" spans="1:35" ht="12" customHeight="1" x14ac:dyDescent="0.15">
      <c r="A8" s="416"/>
      <c r="B8" s="416"/>
      <c r="C8" s="416"/>
      <c r="D8" s="416"/>
      <c r="E8" s="416"/>
      <c r="F8" s="416"/>
      <c r="G8" s="416"/>
      <c r="H8" s="416"/>
      <c r="I8" s="416"/>
      <c r="J8" s="416"/>
      <c r="K8" s="416"/>
      <c r="L8" s="416"/>
      <c r="M8" s="416"/>
      <c r="N8" s="416"/>
      <c r="O8" s="416"/>
      <c r="P8" s="416"/>
      <c r="Q8" s="416"/>
      <c r="R8" s="973"/>
      <c r="S8" s="973"/>
      <c r="T8" s="973"/>
      <c r="U8" s="973"/>
      <c r="V8" s="973"/>
      <c r="W8" s="973"/>
      <c r="X8" s="973"/>
      <c r="Y8" s="973"/>
      <c r="Z8" s="973"/>
      <c r="AA8" s="973"/>
      <c r="AB8" s="973"/>
      <c r="AC8" s="973"/>
      <c r="AD8" s="973"/>
      <c r="AE8" s="973"/>
      <c r="AF8" s="416"/>
    </row>
    <row r="9" spans="1:35" x14ac:dyDescent="0.15">
      <c r="A9" s="975" t="s">
        <v>470</v>
      </c>
      <c r="B9" s="975"/>
      <c r="C9" s="975"/>
      <c r="D9" s="975"/>
      <c r="E9" s="976"/>
      <c r="F9" s="976"/>
      <c r="G9" s="976"/>
      <c r="H9" s="976"/>
      <c r="I9" s="976"/>
      <c r="J9" s="976"/>
      <c r="K9" s="976"/>
      <c r="L9" s="976"/>
      <c r="M9" s="976"/>
      <c r="N9" s="976"/>
      <c r="O9" s="976"/>
      <c r="P9" s="976"/>
      <c r="Q9" s="419"/>
      <c r="R9" s="973"/>
      <c r="S9" s="973"/>
      <c r="T9" s="973"/>
      <c r="U9" s="973"/>
      <c r="V9" s="973"/>
      <c r="W9" s="973"/>
      <c r="X9" s="973"/>
      <c r="Y9" s="973"/>
      <c r="Z9" s="973"/>
      <c r="AA9" s="973"/>
      <c r="AB9" s="973"/>
      <c r="AC9" s="973"/>
      <c r="AD9" s="973"/>
      <c r="AE9" s="973"/>
      <c r="AF9" s="416"/>
    </row>
    <row r="10" spans="1:35" x14ac:dyDescent="0.15">
      <c r="A10" s="975"/>
      <c r="B10" s="975"/>
      <c r="C10" s="975"/>
      <c r="D10" s="975"/>
      <c r="E10" s="977"/>
      <c r="F10" s="977"/>
      <c r="G10" s="977"/>
      <c r="H10" s="977"/>
      <c r="I10" s="977"/>
      <c r="J10" s="977"/>
      <c r="K10" s="977"/>
      <c r="L10" s="977"/>
      <c r="M10" s="977"/>
      <c r="N10" s="977"/>
      <c r="O10" s="977"/>
      <c r="P10" s="977"/>
      <c r="Q10" s="419"/>
      <c r="R10" s="973"/>
      <c r="S10" s="973"/>
      <c r="T10" s="973"/>
      <c r="U10" s="973"/>
      <c r="V10" s="973"/>
      <c r="W10" s="973"/>
      <c r="X10" s="973"/>
      <c r="Y10" s="973"/>
      <c r="Z10" s="973"/>
      <c r="AA10" s="973"/>
      <c r="AB10" s="973"/>
      <c r="AC10" s="973"/>
      <c r="AD10" s="973"/>
      <c r="AE10" s="973"/>
      <c r="AF10" s="416"/>
    </row>
    <row r="11" spans="1:35" ht="12" customHeight="1" x14ac:dyDescent="0.15">
      <c r="A11" s="416"/>
      <c r="B11" s="416"/>
      <c r="C11" s="416"/>
      <c r="D11" s="416"/>
      <c r="E11" s="416"/>
      <c r="F11" s="416"/>
      <c r="G11" s="416"/>
      <c r="H11" s="416"/>
      <c r="I11" s="416"/>
      <c r="J11" s="416"/>
      <c r="K11" s="416"/>
      <c r="L11" s="416"/>
      <c r="M11" s="416"/>
      <c r="N11" s="416"/>
      <c r="O11" s="416"/>
      <c r="P11" s="416"/>
      <c r="Q11" s="419"/>
      <c r="R11" s="973"/>
      <c r="S11" s="973"/>
      <c r="T11" s="973"/>
      <c r="U11" s="973"/>
      <c r="V11" s="973"/>
      <c r="W11" s="973"/>
      <c r="X11" s="973"/>
      <c r="Y11" s="973"/>
      <c r="Z11" s="973"/>
      <c r="AA11" s="973"/>
      <c r="AB11" s="973"/>
      <c r="AC11" s="973"/>
      <c r="AD11" s="973"/>
      <c r="AE11" s="973"/>
      <c r="AF11" s="416"/>
    </row>
    <row r="12" spans="1:35" ht="12" customHeight="1" x14ac:dyDescent="0.15">
      <c r="A12" s="416"/>
      <c r="B12" s="416"/>
      <c r="C12" s="416"/>
      <c r="D12" s="416"/>
      <c r="E12" s="416"/>
      <c r="F12" s="416"/>
      <c r="G12" s="416"/>
      <c r="H12" s="416"/>
      <c r="I12" s="416"/>
      <c r="J12" s="416"/>
      <c r="K12" s="416"/>
      <c r="L12" s="416"/>
      <c r="M12" s="416"/>
      <c r="N12" s="416"/>
      <c r="O12" s="416"/>
      <c r="P12" s="416"/>
      <c r="Q12" s="419"/>
      <c r="R12" s="973"/>
      <c r="S12" s="973"/>
      <c r="T12" s="973"/>
      <c r="U12" s="973"/>
      <c r="V12" s="973"/>
      <c r="W12" s="973"/>
      <c r="X12" s="973"/>
      <c r="Y12" s="973"/>
      <c r="Z12" s="973"/>
      <c r="AA12" s="973"/>
      <c r="AB12" s="973"/>
      <c r="AC12" s="973"/>
      <c r="AD12" s="973"/>
      <c r="AE12" s="973"/>
      <c r="AF12" s="416"/>
    </row>
    <row r="13" spans="1:35" x14ac:dyDescent="0.15">
      <c r="A13" s="975" t="s">
        <v>471</v>
      </c>
      <c r="B13" s="975"/>
      <c r="C13" s="975"/>
      <c r="D13" s="975"/>
      <c r="E13" s="978"/>
      <c r="F13" s="976"/>
      <c r="G13" s="976"/>
      <c r="H13" s="976"/>
      <c r="I13" s="976"/>
      <c r="J13" s="976"/>
      <c r="K13" s="976"/>
      <c r="L13" s="976"/>
      <c r="M13" s="976"/>
      <c r="N13" s="976"/>
      <c r="O13" s="976"/>
      <c r="P13" s="976"/>
      <c r="Q13" s="419"/>
      <c r="R13" s="973"/>
      <c r="S13" s="973"/>
      <c r="T13" s="973"/>
      <c r="U13" s="973"/>
      <c r="V13" s="973"/>
      <c r="W13" s="973"/>
      <c r="X13" s="973"/>
      <c r="Y13" s="973"/>
      <c r="Z13" s="973"/>
      <c r="AA13" s="973"/>
      <c r="AB13" s="973"/>
      <c r="AC13" s="973"/>
      <c r="AD13" s="973"/>
      <c r="AE13" s="973"/>
      <c r="AF13" s="416"/>
    </row>
    <row r="14" spans="1:35" x14ac:dyDescent="0.15">
      <c r="A14" s="975"/>
      <c r="B14" s="975"/>
      <c r="C14" s="975"/>
      <c r="D14" s="975"/>
      <c r="E14" s="977"/>
      <c r="F14" s="977"/>
      <c r="G14" s="977"/>
      <c r="H14" s="977"/>
      <c r="I14" s="977"/>
      <c r="J14" s="977"/>
      <c r="K14" s="977"/>
      <c r="L14" s="977"/>
      <c r="M14" s="977"/>
      <c r="N14" s="977"/>
      <c r="O14" s="977"/>
      <c r="P14" s="977"/>
      <c r="Q14" s="419"/>
      <c r="R14" s="973"/>
      <c r="S14" s="973"/>
      <c r="T14" s="973"/>
      <c r="U14" s="973"/>
      <c r="V14" s="973"/>
      <c r="W14" s="973"/>
      <c r="X14" s="973"/>
      <c r="Y14" s="973"/>
      <c r="Z14" s="973"/>
      <c r="AA14" s="973"/>
      <c r="AB14" s="973"/>
      <c r="AC14" s="973"/>
      <c r="AD14" s="973"/>
      <c r="AE14" s="973"/>
      <c r="AF14" s="416"/>
    </row>
    <row r="15" spans="1:35" ht="12" customHeight="1" x14ac:dyDescent="0.15">
      <c r="A15" s="419"/>
      <c r="B15" s="419"/>
      <c r="C15" s="419"/>
      <c r="D15" s="419"/>
      <c r="E15" s="419"/>
      <c r="F15" s="419"/>
      <c r="G15" s="419"/>
      <c r="H15" s="419"/>
      <c r="I15" s="419"/>
      <c r="J15" s="419"/>
      <c r="K15" s="419"/>
      <c r="L15" s="419"/>
      <c r="M15" s="419"/>
      <c r="N15" s="419"/>
      <c r="O15" s="419"/>
      <c r="P15" s="419"/>
      <c r="Q15" s="419"/>
      <c r="R15" s="973"/>
      <c r="S15" s="973"/>
      <c r="T15" s="973"/>
      <c r="U15" s="973"/>
      <c r="V15" s="973"/>
      <c r="W15" s="973"/>
      <c r="X15" s="973"/>
      <c r="Y15" s="973"/>
      <c r="Z15" s="973"/>
      <c r="AA15" s="973"/>
      <c r="AB15" s="973"/>
      <c r="AC15" s="973"/>
      <c r="AD15" s="973"/>
      <c r="AE15" s="973"/>
      <c r="AF15" s="416"/>
    </row>
    <row r="16" spans="1:35" ht="12" customHeight="1" x14ac:dyDescent="0.15">
      <c r="A16" s="419"/>
      <c r="B16" s="419"/>
      <c r="C16" s="419"/>
      <c r="D16" s="419"/>
      <c r="E16" s="419"/>
      <c r="F16" s="419"/>
      <c r="G16" s="419"/>
      <c r="H16" s="419"/>
      <c r="I16" s="419"/>
      <c r="J16" s="419"/>
      <c r="K16" s="419"/>
      <c r="L16" s="419"/>
      <c r="M16" s="419"/>
      <c r="N16" s="419"/>
      <c r="O16" s="419"/>
      <c r="P16" s="419"/>
      <c r="Q16" s="419"/>
      <c r="R16" s="973"/>
      <c r="S16" s="973"/>
      <c r="T16" s="973"/>
      <c r="U16" s="973"/>
      <c r="V16" s="973"/>
      <c r="W16" s="973"/>
      <c r="X16" s="973"/>
      <c r="Y16" s="973"/>
      <c r="Z16" s="973"/>
      <c r="AA16" s="973"/>
      <c r="AB16" s="973"/>
      <c r="AC16" s="973"/>
      <c r="AD16" s="973"/>
      <c r="AE16" s="973"/>
      <c r="AF16" s="416"/>
    </row>
    <row r="17" spans="1:32" x14ac:dyDescent="0.15">
      <c r="A17" s="419"/>
      <c r="B17" s="419"/>
      <c r="C17" s="419"/>
      <c r="D17" s="419"/>
      <c r="E17" s="419"/>
      <c r="F17" s="419"/>
      <c r="G17" s="419"/>
      <c r="H17" s="419"/>
      <c r="I17" s="419"/>
      <c r="J17" s="419"/>
      <c r="K17" s="419"/>
      <c r="L17" s="419"/>
      <c r="M17" s="419"/>
      <c r="N17" s="419"/>
      <c r="O17" s="419"/>
      <c r="P17" s="419"/>
      <c r="Q17" s="419"/>
      <c r="R17" s="973"/>
      <c r="S17" s="973"/>
      <c r="T17" s="973"/>
      <c r="U17" s="973"/>
      <c r="V17" s="973"/>
      <c r="W17" s="973"/>
      <c r="X17" s="973"/>
      <c r="Y17" s="973"/>
      <c r="Z17" s="973"/>
      <c r="AA17" s="973"/>
      <c r="AB17" s="973"/>
      <c r="AC17" s="973"/>
      <c r="AD17" s="973"/>
      <c r="AE17" s="973"/>
      <c r="AF17" s="416"/>
    </row>
    <row r="18" spans="1:32" x14ac:dyDescent="0.15">
      <c r="A18" s="419"/>
      <c r="B18" s="419"/>
      <c r="C18" s="419"/>
      <c r="D18" s="419"/>
      <c r="E18" s="419"/>
      <c r="F18" s="419"/>
      <c r="G18" s="419"/>
      <c r="H18" s="419"/>
      <c r="I18" s="419"/>
      <c r="J18" s="419"/>
      <c r="K18" s="419"/>
      <c r="L18" s="419"/>
      <c r="M18" s="419"/>
      <c r="N18" s="419"/>
      <c r="O18" s="419"/>
      <c r="P18" s="419"/>
      <c r="Q18" s="419"/>
      <c r="R18" s="974"/>
      <c r="S18" s="974"/>
      <c r="T18" s="974"/>
      <c r="U18" s="974"/>
      <c r="V18" s="974"/>
      <c r="W18" s="974"/>
      <c r="X18" s="974"/>
      <c r="Y18" s="974"/>
      <c r="Z18" s="974"/>
      <c r="AA18" s="974"/>
      <c r="AB18" s="974"/>
      <c r="AC18" s="974"/>
      <c r="AD18" s="974"/>
      <c r="AE18" s="974"/>
      <c r="AF18" s="416"/>
    </row>
    <row r="19" spans="1:32" ht="11.25" customHeight="1" x14ac:dyDescent="0.15">
      <c r="A19" s="419"/>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6"/>
    </row>
    <row r="20" spans="1:32" ht="15" customHeight="1" x14ac:dyDescent="0.15">
      <c r="A20" s="975" t="s">
        <v>472</v>
      </c>
      <c r="B20" s="975"/>
      <c r="C20" s="975"/>
      <c r="D20" s="975"/>
      <c r="E20" s="975"/>
      <c r="F20" s="975"/>
      <c r="G20" s="975"/>
      <c r="H20" s="979" t="str">
        <f>IF(T50=0,"",T50)</f>
        <v/>
      </c>
      <c r="I20" s="979"/>
      <c r="J20" s="979"/>
      <c r="K20" s="979"/>
      <c r="L20" s="979"/>
      <c r="M20" s="979"/>
      <c r="N20" s="979"/>
      <c r="O20" s="979"/>
      <c r="P20" s="979"/>
      <c r="Q20" s="979"/>
      <c r="R20" s="979"/>
      <c r="S20" s="979"/>
      <c r="T20" s="979"/>
      <c r="U20" s="979"/>
      <c r="V20" s="979"/>
      <c r="W20" s="979"/>
      <c r="X20" s="979"/>
      <c r="Y20" s="975" t="s">
        <v>473</v>
      </c>
      <c r="Z20" s="975"/>
      <c r="AA20" s="975"/>
      <c r="AB20" s="975"/>
      <c r="AC20" s="416"/>
      <c r="AD20" s="416"/>
      <c r="AE20" s="416"/>
      <c r="AF20" s="416"/>
    </row>
    <row r="21" spans="1:32" ht="13.5" customHeight="1" x14ac:dyDescent="0.15">
      <c r="A21" s="975"/>
      <c r="B21" s="975"/>
      <c r="C21" s="975"/>
      <c r="D21" s="975"/>
      <c r="E21" s="975"/>
      <c r="F21" s="975"/>
      <c r="G21" s="975"/>
      <c r="H21" s="980"/>
      <c r="I21" s="980"/>
      <c r="J21" s="980"/>
      <c r="K21" s="980"/>
      <c r="L21" s="980"/>
      <c r="M21" s="980"/>
      <c r="N21" s="980"/>
      <c r="O21" s="980"/>
      <c r="P21" s="980"/>
      <c r="Q21" s="980"/>
      <c r="R21" s="980"/>
      <c r="S21" s="980"/>
      <c r="T21" s="980"/>
      <c r="U21" s="980"/>
      <c r="V21" s="980"/>
      <c r="W21" s="980"/>
      <c r="X21" s="980"/>
      <c r="Y21" s="975"/>
      <c r="Z21" s="975"/>
      <c r="AA21" s="975"/>
      <c r="AB21" s="975"/>
      <c r="AC21" s="416"/>
      <c r="AD21" s="416"/>
      <c r="AE21" s="416"/>
      <c r="AF21" s="416"/>
    </row>
    <row r="22" spans="1:32" ht="13.5" customHeight="1" x14ac:dyDescent="0.15">
      <c r="A22" s="416"/>
      <c r="B22" s="416"/>
      <c r="C22" s="416"/>
      <c r="D22" s="416"/>
      <c r="E22" s="416"/>
      <c r="F22" s="416"/>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row>
    <row r="23" spans="1:32" x14ac:dyDescent="0.15">
      <c r="A23" s="981" t="s">
        <v>474</v>
      </c>
      <c r="B23" s="981"/>
      <c r="C23" s="982" t="s">
        <v>475</v>
      </c>
      <c r="D23" s="983"/>
      <c r="E23" s="983"/>
      <c r="F23" s="983"/>
      <c r="G23" s="983"/>
      <c r="H23" s="983"/>
      <c r="I23" s="983"/>
      <c r="J23" s="984"/>
      <c r="K23" s="982" t="s">
        <v>476</v>
      </c>
      <c r="L23" s="984"/>
      <c r="M23" s="982" t="s">
        <v>477</v>
      </c>
      <c r="N23" s="984"/>
      <c r="O23" s="982" t="s">
        <v>478</v>
      </c>
      <c r="P23" s="983"/>
      <c r="Q23" s="983"/>
      <c r="R23" s="983"/>
      <c r="S23" s="984"/>
      <c r="T23" s="982" t="s">
        <v>479</v>
      </c>
      <c r="U23" s="983"/>
      <c r="V23" s="983"/>
      <c r="W23" s="983"/>
      <c r="X23" s="983"/>
      <c r="Y23" s="984"/>
      <c r="Z23" s="982" t="s">
        <v>480</v>
      </c>
      <c r="AA23" s="983"/>
      <c r="AB23" s="983"/>
      <c r="AC23" s="983"/>
      <c r="AD23" s="983"/>
      <c r="AE23" s="984"/>
      <c r="AF23" s="416"/>
    </row>
    <row r="24" spans="1:32" x14ac:dyDescent="0.15">
      <c r="A24" s="981"/>
      <c r="B24" s="981"/>
      <c r="C24" s="985"/>
      <c r="D24" s="986"/>
      <c r="E24" s="986"/>
      <c r="F24" s="986"/>
      <c r="G24" s="986"/>
      <c r="H24" s="986"/>
      <c r="I24" s="986"/>
      <c r="J24" s="987"/>
      <c r="K24" s="985"/>
      <c r="L24" s="987"/>
      <c r="M24" s="985"/>
      <c r="N24" s="987"/>
      <c r="O24" s="985"/>
      <c r="P24" s="986"/>
      <c r="Q24" s="986"/>
      <c r="R24" s="986"/>
      <c r="S24" s="987"/>
      <c r="T24" s="985"/>
      <c r="U24" s="986"/>
      <c r="V24" s="986"/>
      <c r="W24" s="986"/>
      <c r="X24" s="986"/>
      <c r="Y24" s="987"/>
      <c r="Z24" s="985"/>
      <c r="AA24" s="986"/>
      <c r="AB24" s="986"/>
      <c r="AC24" s="986"/>
      <c r="AD24" s="986"/>
      <c r="AE24" s="987"/>
      <c r="AF24" s="416"/>
    </row>
    <row r="25" spans="1:32" ht="22.5" customHeight="1" x14ac:dyDescent="0.15">
      <c r="A25" s="981"/>
      <c r="B25" s="981"/>
      <c r="C25" s="992"/>
      <c r="D25" s="992"/>
      <c r="E25" s="992"/>
      <c r="F25" s="992"/>
      <c r="G25" s="992"/>
      <c r="H25" s="992"/>
      <c r="I25" s="992"/>
      <c r="J25" s="992"/>
      <c r="K25" s="993"/>
      <c r="L25" s="993"/>
      <c r="M25" s="992"/>
      <c r="N25" s="992"/>
      <c r="O25" s="994"/>
      <c r="P25" s="994"/>
      <c r="Q25" s="994"/>
      <c r="R25" s="994"/>
      <c r="S25" s="994"/>
      <c r="T25" s="995"/>
      <c r="U25" s="995"/>
      <c r="V25" s="995"/>
      <c r="W25" s="995"/>
      <c r="X25" s="995"/>
      <c r="Y25" s="995"/>
      <c r="Z25" s="988"/>
      <c r="AA25" s="988"/>
      <c r="AB25" s="988"/>
      <c r="AC25" s="988"/>
      <c r="AD25" s="988"/>
      <c r="AE25" s="988"/>
      <c r="AF25" s="416"/>
    </row>
    <row r="26" spans="1:32" ht="22.5" customHeight="1" x14ac:dyDescent="0.15">
      <c r="A26" s="981"/>
      <c r="B26" s="981"/>
      <c r="C26" s="988"/>
      <c r="D26" s="988"/>
      <c r="E26" s="988"/>
      <c r="F26" s="988"/>
      <c r="G26" s="988"/>
      <c r="H26" s="988"/>
      <c r="I26" s="988"/>
      <c r="J26" s="988"/>
      <c r="K26" s="989"/>
      <c r="L26" s="989"/>
      <c r="M26" s="988"/>
      <c r="N26" s="988"/>
      <c r="O26" s="990"/>
      <c r="P26" s="990"/>
      <c r="Q26" s="990"/>
      <c r="R26" s="990"/>
      <c r="S26" s="990"/>
      <c r="T26" s="991"/>
      <c r="U26" s="991"/>
      <c r="V26" s="991"/>
      <c r="W26" s="991"/>
      <c r="X26" s="991"/>
      <c r="Y26" s="991"/>
      <c r="Z26" s="988"/>
      <c r="AA26" s="988"/>
      <c r="AB26" s="988"/>
      <c r="AC26" s="988"/>
      <c r="AD26" s="988"/>
      <c r="AE26" s="988"/>
      <c r="AF26" s="416"/>
    </row>
    <row r="27" spans="1:32" ht="22.5" customHeight="1" x14ac:dyDescent="0.15">
      <c r="A27" s="981"/>
      <c r="B27" s="981"/>
      <c r="C27" s="988"/>
      <c r="D27" s="988"/>
      <c r="E27" s="988"/>
      <c r="F27" s="988"/>
      <c r="G27" s="988"/>
      <c r="H27" s="988"/>
      <c r="I27" s="988"/>
      <c r="J27" s="988"/>
      <c r="K27" s="989"/>
      <c r="L27" s="989"/>
      <c r="M27" s="988"/>
      <c r="N27" s="988"/>
      <c r="O27" s="990"/>
      <c r="P27" s="990"/>
      <c r="Q27" s="990"/>
      <c r="R27" s="990"/>
      <c r="S27" s="990"/>
      <c r="T27" s="991"/>
      <c r="U27" s="991"/>
      <c r="V27" s="991"/>
      <c r="W27" s="991"/>
      <c r="X27" s="991"/>
      <c r="Y27" s="991"/>
      <c r="Z27" s="988"/>
      <c r="AA27" s="988"/>
      <c r="AB27" s="988"/>
      <c r="AC27" s="988"/>
      <c r="AD27" s="988"/>
      <c r="AE27" s="988"/>
      <c r="AF27" s="416"/>
    </row>
    <row r="28" spans="1:32" ht="22.5" customHeight="1" x14ac:dyDescent="0.15">
      <c r="A28" s="981"/>
      <c r="B28" s="981"/>
      <c r="C28" s="988"/>
      <c r="D28" s="988"/>
      <c r="E28" s="988"/>
      <c r="F28" s="988"/>
      <c r="G28" s="988"/>
      <c r="H28" s="988"/>
      <c r="I28" s="988"/>
      <c r="J28" s="988"/>
      <c r="K28" s="989"/>
      <c r="L28" s="989"/>
      <c r="M28" s="988"/>
      <c r="N28" s="988"/>
      <c r="O28" s="990"/>
      <c r="P28" s="990"/>
      <c r="Q28" s="990"/>
      <c r="R28" s="990"/>
      <c r="S28" s="990"/>
      <c r="T28" s="991"/>
      <c r="U28" s="991"/>
      <c r="V28" s="991"/>
      <c r="W28" s="991"/>
      <c r="X28" s="991"/>
      <c r="Y28" s="991"/>
      <c r="Z28" s="988"/>
      <c r="AA28" s="988"/>
      <c r="AB28" s="988"/>
      <c r="AC28" s="988"/>
      <c r="AD28" s="988"/>
      <c r="AE28" s="988"/>
      <c r="AF28" s="416"/>
    </row>
    <row r="29" spans="1:32" ht="22.5" customHeight="1" x14ac:dyDescent="0.15">
      <c r="A29" s="981"/>
      <c r="B29" s="981"/>
      <c r="C29" s="988"/>
      <c r="D29" s="988"/>
      <c r="E29" s="988"/>
      <c r="F29" s="988"/>
      <c r="G29" s="988"/>
      <c r="H29" s="988"/>
      <c r="I29" s="988"/>
      <c r="J29" s="988"/>
      <c r="K29" s="989"/>
      <c r="L29" s="989"/>
      <c r="M29" s="988"/>
      <c r="N29" s="988"/>
      <c r="O29" s="990"/>
      <c r="P29" s="990"/>
      <c r="Q29" s="990"/>
      <c r="R29" s="990"/>
      <c r="S29" s="990"/>
      <c r="T29" s="991"/>
      <c r="U29" s="991"/>
      <c r="V29" s="991"/>
      <c r="W29" s="991"/>
      <c r="X29" s="991"/>
      <c r="Y29" s="991"/>
      <c r="Z29" s="988"/>
      <c r="AA29" s="988"/>
      <c r="AB29" s="988"/>
      <c r="AC29" s="988"/>
      <c r="AD29" s="988"/>
      <c r="AE29" s="988"/>
      <c r="AF29" s="416"/>
    </row>
    <row r="30" spans="1:32" ht="22.5" customHeight="1" x14ac:dyDescent="0.15">
      <c r="A30" s="981"/>
      <c r="B30" s="981"/>
      <c r="C30" s="988"/>
      <c r="D30" s="988"/>
      <c r="E30" s="988"/>
      <c r="F30" s="988"/>
      <c r="G30" s="988"/>
      <c r="H30" s="988"/>
      <c r="I30" s="988"/>
      <c r="J30" s="988"/>
      <c r="K30" s="989"/>
      <c r="L30" s="989"/>
      <c r="M30" s="988"/>
      <c r="N30" s="988"/>
      <c r="O30" s="990"/>
      <c r="P30" s="990"/>
      <c r="Q30" s="990"/>
      <c r="R30" s="990"/>
      <c r="S30" s="990"/>
      <c r="T30" s="991"/>
      <c r="U30" s="991"/>
      <c r="V30" s="991"/>
      <c r="W30" s="991"/>
      <c r="X30" s="991"/>
      <c r="Y30" s="991"/>
      <c r="Z30" s="988"/>
      <c r="AA30" s="988"/>
      <c r="AB30" s="988"/>
      <c r="AC30" s="988"/>
      <c r="AD30" s="988"/>
      <c r="AE30" s="988"/>
      <c r="AF30" s="416"/>
    </row>
    <row r="31" spans="1:32" x14ac:dyDescent="0.15">
      <c r="A31" s="981"/>
      <c r="B31" s="981"/>
      <c r="C31" s="996" t="s">
        <v>485</v>
      </c>
      <c r="D31" s="997"/>
      <c r="E31" s="997"/>
      <c r="F31" s="997"/>
      <c r="G31" s="997"/>
      <c r="H31" s="997"/>
      <c r="I31" s="997"/>
      <c r="J31" s="997"/>
      <c r="K31" s="997"/>
      <c r="L31" s="997"/>
      <c r="M31" s="997"/>
      <c r="N31" s="997"/>
      <c r="O31" s="997"/>
      <c r="P31" s="997"/>
      <c r="Q31" s="997"/>
      <c r="R31" s="997"/>
      <c r="S31" s="998"/>
      <c r="T31" s="1002">
        <f>SUM(T25:Y30)</f>
        <v>0</v>
      </c>
      <c r="U31" s="1002"/>
      <c r="V31" s="1002"/>
      <c r="W31" s="1002"/>
      <c r="X31" s="1002"/>
      <c r="Y31" s="1002"/>
      <c r="Z31" s="1003"/>
      <c r="AA31" s="1004"/>
      <c r="AB31" s="1004"/>
      <c r="AC31" s="1004"/>
      <c r="AD31" s="1004"/>
      <c r="AE31" s="1005"/>
      <c r="AF31" s="416"/>
    </row>
    <row r="32" spans="1:32" x14ac:dyDescent="0.15">
      <c r="A32" s="981"/>
      <c r="B32" s="981"/>
      <c r="C32" s="999"/>
      <c r="D32" s="1000"/>
      <c r="E32" s="1000"/>
      <c r="F32" s="1000"/>
      <c r="G32" s="1000"/>
      <c r="H32" s="1000"/>
      <c r="I32" s="1000"/>
      <c r="J32" s="1000"/>
      <c r="K32" s="1000"/>
      <c r="L32" s="1000"/>
      <c r="M32" s="1000"/>
      <c r="N32" s="1000"/>
      <c r="O32" s="1000"/>
      <c r="P32" s="1000"/>
      <c r="Q32" s="1000"/>
      <c r="R32" s="1000"/>
      <c r="S32" s="1001"/>
      <c r="T32" s="1002"/>
      <c r="U32" s="1002"/>
      <c r="V32" s="1002"/>
      <c r="W32" s="1002"/>
      <c r="X32" s="1002"/>
      <c r="Y32" s="1002"/>
      <c r="Z32" s="1006"/>
      <c r="AA32" s="1007"/>
      <c r="AB32" s="1007"/>
      <c r="AC32" s="1007"/>
      <c r="AD32" s="1007"/>
      <c r="AE32" s="1008"/>
      <c r="AF32" s="416"/>
    </row>
    <row r="33" spans="1:32" ht="9" customHeight="1" x14ac:dyDescent="0.15">
      <c r="A33" s="419"/>
      <c r="B33" s="419"/>
      <c r="C33" s="419"/>
      <c r="D33" s="419"/>
      <c r="E33" s="419"/>
      <c r="F33" s="419"/>
      <c r="G33" s="419"/>
      <c r="H33" s="419"/>
      <c r="I33" s="419"/>
      <c r="J33" s="419"/>
      <c r="K33" s="419"/>
      <c r="L33" s="419"/>
      <c r="M33" s="419"/>
      <c r="N33" s="419"/>
      <c r="O33" s="419"/>
      <c r="P33" s="419"/>
      <c r="Q33" s="419"/>
      <c r="R33" s="419"/>
      <c r="S33" s="419"/>
      <c r="T33" s="419"/>
      <c r="U33" s="419"/>
      <c r="V33" s="419"/>
      <c r="W33" s="419"/>
      <c r="X33" s="419"/>
      <c r="Y33" s="419"/>
      <c r="Z33" s="416"/>
      <c r="AA33" s="416"/>
      <c r="AB33" s="416"/>
      <c r="AC33" s="416"/>
      <c r="AD33" s="416"/>
      <c r="AE33" s="416"/>
      <c r="AF33" s="416"/>
    </row>
    <row r="34" spans="1:32" ht="9" customHeight="1" x14ac:dyDescent="0.15">
      <c r="A34" s="419"/>
      <c r="B34" s="419"/>
      <c r="C34" s="419"/>
      <c r="D34" s="419"/>
      <c r="E34" s="419"/>
      <c r="F34" s="419"/>
      <c r="G34" s="419"/>
      <c r="H34" s="419"/>
      <c r="I34" s="419"/>
      <c r="J34" s="419"/>
      <c r="K34" s="419"/>
      <c r="L34" s="419"/>
      <c r="M34" s="419"/>
      <c r="N34" s="419"/>
      <c r="O34" s="419"/>
      <c r="P34" s="419"/>
      <c r="Q34" s="419"/>
      <c r="R34" s="419"/>
      <c r="S34" s="419"/>
      <c r="T34" s="419"/>
      <c r="U34" s="419"/>
      <c r="V34" s="419"/>
      <c r="W34" s="419"/>
      <c r="X34" s="419"/>
      <c r="Y34" s="419"/>
      <c r="Z34" s="416"/>
      <c r="AA34" s="416"/>
      <c r="AB34" s="416"/>
      <c r="AC34" s="416"/>
      <c r="AD34" s="416"/>
      <c r="AE34" s="416"/>
      <c r="AF34" s="416"/>
    </row>
    <row r="35" spans="1:32" x14ac:dyDescent="0.15">
      <c r="A35" s="1009" t="s">
        <v>481</v>
      </c>
      <c r="B35" s="1009"/>
      <c r="C35" s="982" t="s">
        <v>475</v>
      </c>
      <c r="D35" s="983"/>
      <c r="E35" s="983"/>
      <c r="F35" s="983"/>
      <c r="G35" s="983"/>
      <c r="H35" s="983"/>
      <c r="I35" s="983"/>
      <c r="J35" s="984"/>
      <c r="K35" s="982" t="s">
        <v>476</v>
      </c>
      <c r="L35" s="984"/>
      <c r="M35" s="982" t="s">
        <v>477</v>
      </c>
      <c r="N35" s="984"/>
      <c r="O35" s="982" t="s">
        <v>478</v>
      </c>
      <c r="P35" s="983"/>
      <c r="Q35" s="983"/>
      <c r="R35" s="983"/>
      <c r="S35" s="984"/>
      <c r="T35" s="982" t="s">
        <v>479</v>
      </c>
      <c r="U35" s="983"/>
      <c r="V35" s="983"/>
      <c r="W35" s="983"/>
      <c r="X35" s="983"/>
      <c r="Y35" s="984"/>
      <c r="Z35" s="982" t="s">
        <v>480</v>
      </c>
      <c r="AA35" s="983"/>
      <c r="AB35" s="983"/>
      <c r="AC35" s="983"/>
      <c r="AD35" s="983"/>
      <c r="AE35" s="984"/>
      <c r="AF35" s="416"/>
    </row>
    <row r="36" spans="1:32" x14ac:dyDescent="0.15">
      <c r="A36" s="1009"/>
      <c r="B36" s="1009"/>
      <c r="C36" s="985"/>
      <c r="D36" s="986"/>
      <c r="E36" s="986"/>
      <c r="F36" s="986"/>
      <c r="G36" s="986"/>
      <c r="H36" s="986"/>
      <c r="I36" s="986"/>
      <c r="J36" s="987"/>
      <c r="K36" s="985"/>
      <c r="L36" s="987"/>
      <c r="M36" s="985"/>
      <c r="N36" s="987"/>
      <c r="O36" s="985"/>
      <c r="P36" s="986"/>
      <c r="Q36" s="986"/>
      <c r="R36" s="986"/>
      <c r="S36" s="987"/>
      <c r="T36" s="985"/>
      <c r="U36" s="986"/>
      <c r="V36" s="986"/>
      <c r="W36" s="986"/>
      <c r="X36" s="986"/>
      <c r="Y36" s="987"/>
      <c r="Z36" s="985"/>
      <c r="AA36" s="986"/>
      <c r="AB36" s="986"/>
      <c r="AC36" s="986"/>
      <c r="AD36" s="986"/>
      <c r="AE36" s="987"/>
      <c r="AF36" s="416"/>
    </row>
    <row r="37" spans="1:32" ht="22.5" customHeight="1" x14ac:dyDescent="0.15">
      <c r="A37" s="1009"/>
      <c r="B37" s="1009"/>
      <c r="C37" s="1010"/>
      <c r="D37" s="1011"/>
      <c r="E37" s="1011"/>
      <c r="F37" s="1011"/>
      <c r="G37" s="1011"/>
      <c r="H37" s="1011"/>
      <c r="I37" s="1011"/>
      <c r="J37" s="1012"/>
      <c r="K37" s="1013"/>
      <c r="L37" s="1014"/>
      <c r="M37" s="1010"/>
      <c r="N37" s="1012"/>
      <c r="O37" s="990"/>
      <c r="P37" s="990"/>
      <c r="Q37" s="990"/>
      <c r="R37" s="990"/>
      <c r="S37" s="990"/>
      <c r="T37" s="991"/>
      <c r="U37" s="991"/>
      <c r="V37" s="991"/>
      <c r="W37" s="991"/>
      <c r="X37" s="991"/>
      <c r="Y37" s="991"/>
      <c r="Z37" s="988"/>
      <c r="AA37" s="988"/>
      <c r="AB37" s="988"/>
      <c r="AC37" s="988"/>
      <c r="AD37" s="988"/>
      <c r="AE37" s="988"/>
      <c r="AF37" s="416"/>
    </row>
    <row r="38" spans="1:32" ht="22.5" customHeight="1" x14ac:dyDescent="0.15">
      <c r="A38" s="1009"/>
      <c r="B38" s="1009"/>
      <c r="C38" s="1010"/>
      <c r="D38" s="1011"/>
      <c r="E38" s="1011"/>
      <c r="F38" s="1011"/>
      <c r="G38" s="1011"/>
      <c r="H38" s="1011"/>
      <c r="I38" s="1011"/>
      <c r="J38" s="1012"/>
      <c r="K38" s="1013"/>
      <c r="L38" s="1014"/>
      <c r="M38" s="1010"/>
      <c r="N38" s="1012"/>
      <c r="O38" s="990"/>
      <c r="P38" s="990"/>
      <c r="Q38" s="990"/>
      <c r="R38" s="990"/>
      <c r="S38" s="990"/>
      <c r="T38" s="991"/>
      <c r="U38" s="991"/>
      <c r="V38" s="991"/>
      <c r="W38" s="991"/>
      <c r="X38" s="991"/>
      <c r="Y38" s="991"/>
      <c r="Z38" s="988"/>
      <c r="AA38" s="988"/>
      <c r="AB38" s="988"/>
      <c r="AC38" s="988"/>
      <c r="AD38" s="988"/>
      <c r="AE38" s="988"/>
      <c r="AF38" s="416"/>
    </row>
    <row r="39" spans="1:32" ht="22.5" customHeight="1" x14ac:dyDescent="0.15">
      <c r="A39" s="1009"/>
      <c r="B39" s="1009"/>
      <c r="C39" s="1010"/>
      <c r="D39" s="1011"/>
      <c r="E39" s="1011"/>
      <c r="F39" s="1011"/>
      <c r="G39" s="1011"/>
      <c r="H39" s="1011"/>
      <c r="I39" s="1011"/>
      <c r="J39" s="1012"/>
      <c r="K39" s="1013"/>
      <c r="L39" s="1014"/>
      <c r="M39" s="1010"/>
      <c r="N39" s="1012"/>
      <c r="O39" s="990"/>
      <c r="P39" s="990"/>
      <c r="Q39" s="990"/>
      <c r="R39" s="990"/>
      <c r="S39" s="990"/>
      <c r="T39" s="991"/>
      <c r="U39" s="991"/>
      <c r="V39" s="991"/>
      <c r="W39" s="991"/>
      <c r="X39" s="991"/>
      <c r="Y39" s="991"/>
      <c r="Z39" s="988"/>
      <c r="AA39" s="988"/>
      <c r="AB39" s="988"/>
      <c r="AC39" s="988"/>
      <c r="AD39" s="988"/>
      <c r="AE39" s="988"/>
      <c r="AF39" s="416"/>
    </row>
    <row r="40" spans="1:32" ht="22.5" customHeight="1" x14ac:dyDescent="0.15">
      <c r="A40" s="1009"/>
      <c r="B40" s="1009"/>
      <c r="C40" s="1010"/>
      <c r="D40" s="1011"/>
      <c r="E40" s="1011"/>
      <c r="F40" s="1011"/>
      <c r="G40" s="1011"/>
      <c r="H40" s="1011"/>
      <c r="I40" s="1011"/>
      <c r="J40" s="1012"/>
      <c r="K40" s="1013"/>
      <c r="L40" s="1014"/>
      <c r="M40" s="1010"/>
      <c r="N40" s="1012"/>
      <c r="O40" s="990"/>
      <c r="P40" s="990"/>
      <c r="Q40" s="990"/>
      <c r="R40" s="990"/>
      <c r="S40" s="990"/>
      <c r="T40" s="991"/>
      <c r="U40" s="991"/>
      <c r="V40" s="991"/>
      <c r="W40" s="991"/>
      <c r="X40" s="991"/>
      <c r="Y40" s="991"/>
      <c r="Z40" s="988"/>
      <c r="AA40" s="988"/>
      <c r="AB40" s="988"/>
      <c r="AC40" s="988"/>
      <c r="AD40" s="988"/>
      <c r="AE40" s="988"/>
      <c r="AF40" s="416"/>
    </row>
    <row r="41" spans="1:32" ht="22.5" customHeight="1" x14ac:dyDescent="0.15">
      <c r="A41" s="1009"/>
      <c r="B41" s="1009"/>
      <c r="C41" s="1010"/>
      <c r="D41" s="1011"/>
      <c r="E41" s="1011"/>
      <c r="F41" s="1011"/>
      <c r="G41" s="1011"/>
      <c r="H41" s="1011"/>
      <c r="I41" s="1011"/>
      <c r="J41" s="1012"/>
      <c r="K41" s="1013"/>
      <c r="L41" s="1014"/>
      <c r="M41" s="1010"/>
      <c r="N41" s="1012"/>
      <c r="O41" s="990"/>
      <c r="P41" s="990"/>
      <c r="Q41" s="990"/>
      <c r="R41" s="990"/>
      <c r="S41" s="990"/>
      <c r="T41" s="991"/>
      <c r="U41" s="991"/>
      <c r="V41" s="991"/>
      <c r="W41" s="991"/>
      <c r="X41" s="991"/>
      <c r="Y41" s="991"/>
      <c r="Z41" s="988"/>
      <c r="AA41" s="988"/>
      <c r="AB41" s="988"/>
      <c r="AC41" s="988"/>
      <c r="AD41" s="988"/>
      <c r="AE41" s="988"/>
      <c r="AF41" s="416"/>
    </row>
    <row r="42" spans="1:32" ht="22.5" customHeight="1" x14ac:dyDescent="0.15">
      <c r="A42" s="1009"/>
      <c r="B42" s="1009"/>
      <c r="C42" s="1010"/>
      <c r="D42" s="1011"/>
      <c r="E42" s="1011"/>
      <c r="F42" s="1011"/>
      <c r="G42" s="1011"/>
      <c r="H42" s="1011"/>
      <c r="I42" s="1011"/>
      <c r="J42" s="1012"/>
      <c r="K42" s="1013"/>
      <c r="L42" s="1014"/>
      <c r="M42" s="1010"/>
      <c r="N42" s="1012"/>
      <c r="O42" s="990"/>
      <c r="P42" s="990"/>
      <c r="Q42" s="990"/>
      <c r="R42" s="990"/>
      <c r="S42" s="990"/>
      <c r="T42" s="991"/>
      <c r="U42" s="991"/>
      <c r="V42" s="991"/>
      <c r="W42" s="991"/>
      <c r="X42" s="991"/>
      <c r="Y42" s="991"/>
      <c r="Z42" s="988"/>
      <c r="AA42" s="988"/>
      <c r="AB42" s="988"/>
      <c r="AC42" s="988"/>
      <c r="AD42" s="988"/>
      <c r="AE42" s="988"/>
      <c r="AF42" s="416"/>
    </row>
    <row r="43" spans="1:32" x14ac:dyDescent="0.15">
      <c r="A43" s="1009"/>
      <c r="B43" s="1009"/>
      <c r="C43" s="996" t="s">
        <v>486</v>
      </c>
      <c r="D43" s="997"/>
      <c r="E43" s="997"/>
      <c r="F43" s="997"/>
      <c r="G43" s="997"/>
      <c r="H43" s="997"/>
      <c r="I43" s="997"/>
      <c r="J43" s="997"/>
      <c r="K43" s="997"/>
      <c r="L43" s="997"/>
      <c r="M43" s="997"/>
      <c r="N43" s="997"/>
      <c r="O43" s="997"/>
      <c r="P43" s="997"/>
      <c r="Q43" s="997"/>
      <c r="R43" s="997"/>
      <c r="S43" s="998"/>
      <c r="T43" s="1002">
        <f>SUM(T37:Y42)</f>
        <v>0</v>
      </c>
      <c r="U43" s="1002"/>
      <c r="V43" s="1002"/>
      <c r="W43" s="1002"/>
      <c r="X43" s="1002"/>
      <c r="Y43" s="1002"/>
      <c r="Z43" s="1003"/>
      <c r="AA43" s="1004"/>
      <c r="AB43" s="1004"/>
      <c r="AC43" s="1004"/>
      <c r="AD43" s="1004"/>
      <c r="AE43" s="1005"/>
      <c r="AF43" s="416"/>
    </row>
    <row r="44" spans="1:32" x14ac:dyDescent="0.15">
      <c r="A44" s="1009"/>
      <c r="B44" s="1009"/>
      <c r="C44" s="999"/>
      <c r="D44" s="1000"/>
      <c r="E44" s="1000"/>
      <c r="F44" s="1000"/>
      <c r="G44" s="1000"/>
      <c r="H44" s="1000"/>
      <c r="I44" s="1000"/>
      <c r="J44" s="1000"/>
      <c r="K44" s="1000"/>
      <c r="L44" s="1000"/>
      <c r="M44" s="1000"/>
      <c r="N44" s="1000"/>
      <c r="O44" s="1000"/>
      <c r="P44" s="1000"/>
      <c r="Q44" s="1000"/>
      <c r="R44" s="1000"/>
      <c r="S44" s="1001"/>
      <c r="T44" s="1002"/>
      <c r="U44" s="1002"/>
      <c r="V44" s="1002"/>
      <c r="W44" s="1002"/>
      <c r="X44" s="1002"/>
      <c r="Y44" s="1002"/>
      <c r="Z44" s="1006"/>
      <c r="AA44" s="1007"/>
      <c r="AB44" s="1007"/>
      <c r="AC44" s="1007"/>
      <c r="AD44" s="1007"/>
      <c r="AE44" s="1008"/>
      <c r="AF44" s="416"/>
    </row>
    <row r="45" spans="1:32" x14ac:dyDescent="0.15">
      <c r="A45" s="419"/>
      <c r="B45" s="419"/>
      <c r="C45" s="419"/>
      <c r="D45" s="419"/>
      <c r="E45" s="419"/>
      <c r="F45" s="419"/>
      <c r="G45" s="419"/>
      <c r="H45" s="419"/>
      <c r="I45" s="419"/>
      <c r="J45" s="419"/>
      <c r="K45" s="419"/>
      <c r="L45" s="419"/>
      <c r="M45" s="419"/>
      <c r="N45" s="419"/>
      <c r="O45" s="419"/>
      <c r="P45" s="419"/>
      <c r="Q45" s="419"/>
      <c r="R45" s="419"/>
      <c r="S45" s="419"/>
      <c r="T45" s="419"/>
      <c r="U45" s="419"/>
      <c r="V45" s="419"/>
      <c r="W45" s="419"/>
      <c r="X45" s="419"/>
      <c r="Y45" s="419"/>
      <c r="Z45" s="416"/>
      <c r="AA45" s="416"/>
      <c r="AB45" s="416"/>
      <c r="AC45" s="416"/>
      <c r="AD45" s="416"/>
      <c r="AE45" s="416"/>
      <c r="AF45" s="416"/>
    </row>
    <row r="46" spans="1:32" x14ac:dyDescent="0.15">
      <c r="A46" s="1015" t="s">
        <v>482</v>
      </c>
      <c r="B46" s="1015"/>
      <c r="C46" s="1015"/>
      <c r="D46" s="1015"/>
      <c r="E46" s="1015"/>
      <c r="F46" s="1015"/>
      <c r="G46" s="1015"/>
      <c r="H46" s="1015"/>
      <c r="I46" s="1015"/>
      <c r="J46" s="1015"/>
      <c r="K46" s="1015"/>
      <c r="L46" s="1015"/>
      <c r="M46" s="1015"/>
      <c r="N46" s="1015"/>
      <c r="O46" s="1015"/>
      <c r="P46" s="1015"/>
      <c r="Q46" s="1015"/>
      <c r="R46" s="1015"/>
      <c r="S46" s="1015"/>
      <c r="T46" s="1017">
        <f>T31 + T43</f>
        <v>0</v>
      </c>
      <c r="U46" s="1018"/>
      <c r="V46" s="1018"/>
      <c r="W46" s="1018"/>
      <c r="X46" s="1018"/>
      <c r="Y46" s="1018"/>
      <c r="Z46" s="1018"/>
      <c r="AA46" s="1018"/>
      <c r="AB46" s="1018"/>
      <c r="AC46" s="1018"/>
      <c r="AD46" s="1018"/>
      <c r="AE46" s="1019"/>
      <c r="AF46" s="416"/>
    </row>
    <row r="47" spans="1:32" x14ac:dyDescent="0.15">
      <c r="A47" s="1015"/>
      <c r="B47" s="1015"/>
      <c r="C47" s="1015"/>
      <c r="D47" s="1015"/>
      <c r="E47" s="1015"/>
      <c r="F47" s="1015"/>
      <c r="G47" s="1015"/>
      <c r="H47" s="1015"/>
      <c r="I47" s="1015"/>
      <c r="J47" s="1015"/>
      <c r="K47" s="1015"/>
      <c r="L47" s="1015"/>
      <c r="M47" s="1015"/>
      <c r="N47" s="1015"/>
      <c r="O47" s="1015"/>
      <c r="P47" s="1015"/>
      <c r="Q47" s="1015"/>
      <c r="R47" s="1015"/>
      <c r="S47" s="1015"/>
      <c r="T47" s="1020"/>
      <c r="U47" s="1021"/>
      <c r="V47" s="1021"/>
      <c r="W47" s="1021"/>
      <c r="X47" s="1021"/>
      <c r="Y47" s="1021"/>
      <c r="Z47" s="1021"/>
      <c r="AA47" s="1021"/>
      <c r="AB47" s="1021"/>
      <c r="AC47" s="1021"/>
      <c r="AD47" s="1021"/>
      <c r="AE47" s="1022"/>
      <c r="AF47" s="416"/>
    </row>
    <row r="48" spans="1:32" x14ac:dyDescent="0.15">
      <c r="A48" s="1015" t="s">
        <v>483</v>
      </c>
      <c r="B48" s="1015"/>
      <c r="C48" s="1015"/>
      <c r="D48" s="1015"/>
      <c r="E48" s="1015"/>
      <c r="F48" s="1015"/>
      <c r="G48" s="1015"/>
      <c r="H48" s="1015"/>
      <c r="I48" s="1015"/>
      <c r="J48" s="1015"/>
      <c r="K48" s="1015"/>
      <c r="L48" s="1015"/>
      <c r="M48" s="1015"/>
      <c r="N48" s="1015"/>
      <c r="O48" s="1015"/>
      <c r="P48" s="1015"/>
      <c r="Q48" s="1015"/>
      <c r="R48" s="1015"/>
      <c r="S48" s="1015"/>
      <c r="T48" s="1017">
        <f>ROUNDDOWN(T46*0.08,0)</f>
        <v>0</v>
      </c>
      <c r="U48" s="1018"/>
      <c r="V48" s="1018"/>
      <c r="W48" s="1018"/>
      <c r="X48" s="1018"/>
      <c r="Y48" s="1018"/>
      <c r="Z48" s="1018"/>
      <c r="AA48" s="1018"/>
      <c r="AB48" s="1018"/>
      <c r="AC48" s="1018"/>
      <c r="AD48" s="1018"/>
      <c r="AE48" s="1019"/>
      <c r="AF48" s="416"/>
    </row>
    <row r="49" spans="1:32" x14ac:dyDescent="0.15">
      <c r="A49" s="1015"/>
      <c r="B49" s="1015"/>
      <c r="C49" s="1015"/>
      <c r="D49" s="1015"/>
      <c r="E49" s="1015"/>
      <c r="F49" s="1015"/>
      <c r="G49" s="1015"/>
      <c r="H49" s="1015"/>
      <c r="I49" s="1015"/>
      <c r="J49" s="1015"/>
      <c r="K49" s="1015"/>
      <c r="L49" s="1015"/>
      <c r="M49" s="1015"/>
      <c r="N49" s="1015"/>
      <c r="O49" s="1015"/>
      <c r="P49" s="1015"/>
      <c r="Q49" s="1015"/>
      <c r="R49" s="1015"/>
      <c r="S49" s="1015"/>
      <c r="T49" s="1020"/>
      <c r="U49" s="1021"/>
      <c r="V49" s="1021"/>
      <c r="W49" s="1021"/>
      <c r="X49" s="1021"/>
      <c r="Y49" s="1021"/>
      <c r="Z49" s="1021"/>
      <c r="AA49" s="1021"/>
      <c r="AB49" s="1021"/>
      <c r="AC49" s="1021"/>
      <c r="AD49" s="1021"/>
      <c r="AE49" s="1022"/>
      <c r="AF49" s="416"/>
    </row>
    <row r="50" spans="1:32" x14ac:dyDescent="0.15">
      <c r="A50" s="1015" t="s">
        <v>484</v>
      </c>
      <c r="B50" s="1015"/>
      <c r="C50" s="1015"/>
      <c r="D50" s="1015"/>
      <c r="E50" s="1015"/>
      <c r="F50" s="1015"/>
      <c r="G50" s="1015"/>
      <c r="H50" s="1015"/>
      <c r="I50" s="1015"/>
      <c r="J50" s="1015"/>
      <c r="K50" s="1015"/>
      <c r="L50" s="1015"/>
      <c r="M50" s="1015"/>
      <c r="N50" s="1015"/>
      <c r="O50" s="1015"/>
      <c r="P50" s="1015"/>
      <c r="Q50" s="1015"/>
      <c r="R50" s="1015"/>
      <c r="S50" s="1015"/>
      <c r="T50" s="1016">
        <f>T46+T48</f>
        <v>0</v>
      </c>
      <c r="U50" s="1016"/>
      <c r="V50" s="1016"/>
      <c r="W50" s="1016"/>
      <c r="X50" s="1016"/>
      <c r="Y50" s="1016"/>
      <c r="Z50" s="1016"/>
      <c r="AA50" s="1016"/>
      <c r="AB50" s="1016"/>
      <c r="AC50" s="1016"/>
      <c r="AD50" s="1016"/>
      <c r="AE50" s="1016"/>
      <c r="AF50" s="416"/>
    </row>
    <row r="51" spans="1:32" x14ac:dyDescent="0.15">
      <c r="A51" s="1015"/>
      <c r="B51" s="1015"/>
      <c r="C51" s="1015"/>
      <c r="D51" s="1015"/>
      <c r="E51" s="1015"/>
      <c r="F51" s="1015"/>
      <c r="G51" s="1015"/>
      <c r="H51" s="1015"/>
      <c r="I51" s="1015"/>
      <c r="J51" s="1015"/>
      <c r="K51" s="1015"/>
      <c r="L51" s="1015"/>
      <c r="M51" s="1015"/>
      <c r="N51" s="1015"/>
      <c r="O51" s="1015"/>
      <c r="P51" s="1015"/>
      <c r="Q51" s="1015"/>
      <c r="R51" s="1015"/>
      <c r="S51" s="1015"/>
      <c r="T51" s="1016"/>
      <c r="U51" s="1016"/>
      <c r="V51" s="1016"/>
      <c r="W51" s="1016"/>
      <c r="X51" s="1016"/>
      <c r="Y51" s="1016"/>
      <c r="Z51" s="1016"/>
      <c r="AA51" s="1016"/>
      <c r="AB51" s="1016"/>
      <c r="AC51" s="1016"/>
      <c r="AD51" s="1016"/>
      <c r="AE51" s="1016"/>
      <c r="AF51" s="416"/>
    </row>
    <row r="52" spans="1:32" ht="6.75" customHeight="1" x14ac:dyDescent="0.15">
      <c r="A52" s="419"/>
      <c r="B52" s="419"/>
      <c r="C52" s="419"/>
      <c r="D52" s="419"/>
      <c r="E52" s="419"/>
      <c r="F52" s="419"/>
      <c r="G52" s="419"/>
      <c r="H52" s="419"/>
      <c r="I52" s="419"/>
      <c r="J52" s="419"/>
      <c r="K52" s="419"/>
      <c r="L52" s="419"/>
      <c r="M52" s="419"/>
      <c r="N52" s="419"/>
      <c r="O52" s="419"/>
      <c r="P52" s="419"/>
      <c r="Q52" s="419"/>
      <c r="R52" s="419"/>
      <c r="S52" s="419"/>
      <c r="T52" s="419"/>
      <c r="U52" s="419"/>
      <c r="V52" s="419"/>
      <c r="W52" s="419"/>
      <c r="X52" s="419"/>
      <c r="Y52" s="419"/>
      <c r="Z52" s="416"/>
      <c r="AA52" s="416"/>
      <c r="AB52" s="416"/>
      <c r="AC52" s="416"/>
      <c r="AD52" s="416"/>
      <c r="AE52" s="416"/>
      <c r="AF52" s="416"/>
    </row>
    <row r="53" spans="1:32" x14ac:dyDescent="0.15">
      <c r="A53" s="420"/>
      <c r="B53" s="420"/>
      <c r="C53" s="420"/>
      <c r="D53" s="420"/>
      <c r="E53" s="420"/>
      <c r="F53" s="420"/>
      <c r="G53" s="420"/>
      <c r="H53" s="420"/>
      <c r="I53" s="420"/>
      <c r="J53" s="420"/>
      <c r="K53" s="420"/>
      <c r="L53" s="420"/>
      <c r="M53" s="420"/>
      <c r="N53" s="420"/>
      <c r="O53" s="420"/>
      <c r="P53" s="420"/>
      <c r="Q53" s="420"/>
      <c r="R53" s="420"/>
      <c r="S53" s="420"/>
      <c r="T53" s="420"/>
      <c r="U53" s="420"/>
      <c r="V53" s="420"/>
      <c r="W53" s="420"/>
      <c r="X53" s="420"/>
      <c r="Y53" s="420"/>
    </row>
    <row r="54" spans="1:32" x14ac:dyDescent="0.15">
      <c r="A54" s="420"/>
      <c r="B54" s="420"/>
      <c r="C54" s="420"/>
      <c r="D54" s="420"/>
      <c r="E54" s="420"/>
      <c r="F54" s="420"/>
      <c r="G54" s="420"/>
      <c r="H54" s="420"/>
      <c r="I54" s="420"/>
      <c r="J54" s="420"/>
      <c r="K54" s="420"/>
      <c r="L54" s="420"/>
      <c r="M54" s="420"/>
      <c r="N54" s="420"/>
      <c r="O54" s="420"/>
      <c r="P54" s="420"/>
      <c r="Q54" s="420"/>
      <c r="R54" s="420"/>
      <c r="S54" s="420"/>
      <c r="T54" s="420"/>
      <c r="U54" s="420"/>
      <c r="V54" s="420"/>
      <c r="W54" s="420"/>
      <c r="X54" s="420"/>
      <c r="Y54" s="420"/>
    </row>
    <row r="55" spans="1:32" x14ac:dyDescent="0.15">
      <c r="A55" s="420"/>
      <c r="B55" s="420"/>
      <c r="C55" s="420"/>
      <c r="D55" s="420"/>
      <c r="E55" s="420"/>
      <c r="F55" s="420"/>
      <c r="G55" s="420"/>
      <c r="H55" s="420"/>
      <c r="I55" s="420"/>
      <c r="J55" s="420"/>
      <c r="K55" s="420"/>
      <c r="L55" s="420"/>
      <c r="M55" s="420"/>
      <c r="N55" s="420"/>
      <c r="O55" s="420"/>
      <c r="P55" s="420"/>
      <c r="Q55" s="420"/>
      <c r="R55" s="420"/>
      <c r="S55" s="420"/>
      <c r="T55" s="420"/>
      <c r="U55" s="420"/>
      <c r="V55" s="420"/>
      <c r="W55" s="420"/>
      <c r="X55" s="420"/>
      <c r="Y55" s="420"/>
    </row>
    <row r="56" spans="1:32" x14ac:dyDescent="0.15">
      <c r="A56" s="420"/>
      <c r="B56" s="420"/>
      <c r="C56" s="420"/>
      <c r="D56" s="420"/>
      <c r="E56" s="420"/>
      <c r="F56" s="420"/>
      <c r="G56" s="420"/>
      <c r="H56" s="420"/>
      <c r="I56" s="420"/>
      <c r="J56" s="420"/>
      <c r="K56" s="420"/>
      <c r="L56" s="420"/>
      <c r="M56" s="420"/>
      <c r="N56" s="420"/>
      <c r="O56" s="420"/>
      <c r="P56" s="420"/>
      <c r="Q56" s="420"/>
      <c r="R56" s="420"/>
      <c r="S56" s="420"/>
      <c r="T56" s="420"/>
      <c r="U56" s="420"/>
      <c r="V56" s="420"/>
      <c r="W56" s="420"/>
      <c r="X56" s="420"/>
      <c r="Y56" s="420"/>
    </row>
    <row r="57" spans="1:32" x14ac:dyDescent="0.15">
      <c r="A57" s="420"/>
      <c r="B57" s="420"/>
      <c r="C57" s="420"/>
      <c r="D57" s="420"/>
      <c r="E57" s="420"/>
      <c r="F57" s="420"/>
      <c r="G57" s="420"/>
      <c r="H57" s="420"/>
      <c r="I57" s="420"/>
      <c r="J57" s="420"/>
      <c r="K57" s="420"/>
      <c r="L57" s="420"/>
      <c r="M57" s="420"/>
      <c r="N57" s="420"/>
      <c r="O57" s="420"/>
      <c r="P57" s="420"/>
      <c r="Q57" s="420"/>
      <c r="R57" s="420"/>
      <c r="S57" s="420"/>
      <c r="T57" s="420"/>
      <c r="U57" s="420"/>
      <c r="V57" s="420"/>
      <c r="W57" s="420"/>
      <c r="X57" s="420"/>
      <c r="Y57" s="420"/>
    </row>
    <row r="58" spans="1:32" x14ac:dyDescent="0.15">
      <c r="A58" s="420"/>
      <c r="B58" s="420"/>
      <c r="C58" s="420"/>
      <c r="D58" s="420"/>
      <c r="E58" s="420"/>
      <c r="F58" s="420"/>
      <c r="G58" s="420"/>
      <c r="H58" s="420"/>
      <c r="I58" s="420"/>
      <c r="J58" s="420"/>
      <c r="K58" s="420"/>
      <c r="L58" s="420"/>
      <c r="M58" s="420"/>
      <c r="N58" s="420"/>
      <c r="O58" s="420"/>
      <c r="P58" s="420"/>
      <c r="Q58" s="420"/>
      <c r="R58" s="420"/>
      <c r="S58" s="420"/>
      <c r="T58" s="420"/>
      <c r="U58" s="420"/>
      <c r="V58" s="420"/>
      <c r="W58" s="420"/>
      <c r="X58" s="420"/>
      <c r="Y58" s="420"/>
    </row>
    <row r="59" spans="1:32" x14ac:dyDescent="0.15">
      <c r="A59" s="420"/>
      <c r="B59" s="420"/>
      <c r="C59" s="420"/>
      <c r="D59" s="420"/>
      <c r="E59" s="420"/>
      <c r="F59" s="420"/>
      <c r="G59" s="420"/>
      <c r="H59" s="420"/>
      <c r="I59" s="420"/>
      <c r="J59" s="420"/>
      <c r="K59" s="420"/>
      <c r="L59" s="420"/>
      <c r="M59" s="420"/>
      <c r="N59" s="420"/>
      <c r="O59" s="420"/>
      <c r="P59" s="420"/>
      <c r="Q59" s="420"/>
      <c r="R59" s="420"/>
      <c r="S59" s="420"/>
      <c r="T59" s="420"/>
      <c r="U59" s="420"/>
      <c r="V59" s="420"/>
      <c r="W59" s="420"/>
      <c r="X59" s="420"/>
      <c r="Y59" s="420"/>
    </row>
    <row r="60" spans="1:32" x14ac:dyDescent="0.15">
      <c r="A60" s="420"/>
      <c r="B60" s="420"/>
      <c r="C60" s="420"/>
      <c r="D60" s="420"/>
      <c r="E60" s="420"/>
      <c r="F60" s="420"/>
      <c r="G60" s="420"/>
      <c r="H60" s="420"/>
      <c r="I60" s="420"/>
      <c r="J60" s="420"/>
      <c r="K60" s="420"/>
      <c r="L60" s="420"/>
      <c r="M60" s="420"/>
      <c r="N60" s="420"/>
      <c r="O60" s="420"/>
      <c r="P60" s="420"/>
      <c r="Q60" s="420"/>
      <c r="R60" s="420"/>
      <c r="S60" s="420"/>
      <c r="T60" s="420"/>
      <c r="U60" s="420"/>
      <c r="V60" s="420"/>
      <c r="W60" s="420"/>
      <c r="X60" s="420"/>
      <c r="Y60" s="420"/>
    </row>
    <row r="61" spans="1:32" x14ac:dyDescent="0.15">
      <c r="A61" s="420"/>
      <c r="B61" s="420"/>
      <c r="C61" s="420"/>
      <c r="D61" s="420"/>
      <c r="E61" s="420"/>
      <c r="F61" s="420"/>
      <c r="G61" s="420"/>
      <c r="H61" s="420"/>
      <c r="I61" s="420"/>
      <c r="J61" s="420"/>
      <c r="K61" s="420"/>
      <c r="L61" s="420"/>
      <c r="M61" s="420"/>
      <c r="N61" s="420"/>
      <c r="O61" s="420"/>
      <c r="P61" s="420"/>
      <c r="Q61" s="420"/>
      <c r="R61" s="420"/>
      <c r="S61" s="420"/>
      <c r="T61" s="420"/>
      <c r="U61" s="420"/>
      <c r="V61" s="420"/>
      <c r="W61" s="420"/>
      <c r="X61" s="420"/>
      <c r="Y61" s="420"/>
    </row>
    <row r="62" spans="1:32" x14ac:dyDescent="0.15">
      <c r="A62" s="420"/>
      <c r="B62" s="420"/>
      <c r="C62" s="420"/>
      <c r="D62" s="420"/>
      <c r="E62" s="420"/>
      <c r="F62" s="420"/>
      <c r="G62" s="420"/>
      <c r="H62" s="420"/>
      <c r="I62" s="420"/>
      <c r="J62" s="420"/>
      <c r="K62" s="420"/>
      <c r="L62" s="420"/>
      <c r="M62" s="420"/>
      <c r="N62" s="420"/>
      <c r="O62" s="420"/>
      <c r="P62" s="420"/>
      <c r="Q62" s="420"/>
      <c r="R62" s="420"/>
      <c r="S62" s="420"/>
      <c r="T62" s="420"/>
      <c r="U62" s="420"/>
      <c r="V62" s="420"/>
      <c r="W62" s="420"/>
      <c r="X62" s="420"/>
      <c r="Y62" s="420"/>
    </row>
    <row r="63" spans="1:32" x14ac:dyDescent="0.15">
      <c r="A63" s="420"/>
      <c r="B63" s="420"/>
      <c r="C63" s="420"/>
      <c r="D63" s="420"/>
      <c r="E63" s="420"/>
      <c r="F63" s="420"/>
      <c r="G63" s="420"/>
      <c r="H63" s="420"/>
      <c r="I63" s="420"/>
      <c r="J63" s="420"/>
      <c r="K63" s="420"/>
      <c r="L63" s="420"/>
      <c r="M63" s="420"/>
      <c r="N63" s="420"/>
      <c r="O63" s="420"/>
      <c r="P63" s="420"/>
      <c r="Q63" s="420"/>
      <c r="R63" s="420"/>
      <c r="S63" s="420"/>
      <c r="T63" s="420"/>
      <c r="U63" s="420"/>
      <c r="V63" s="420"/>
      <c r="W63" s="420"/>
      <c r="X63" s="420"/>
      <c r="Y63" s="420"/>
    </row>
    <row r="64" spans="1:32" x14ac:dyDescent="0.15">
      <c r="A64" s="420"/>
      <c r="B64" s="420"/>
      <c r="C64" s="420"/>
      <c r="D64" s="420"/>
      <c r="E64" s="420"/>
      <c r="F64" s="420"/>
      <c r="G64" s="420"/>
      <c r="H64" s="420"/>
      <c r="I64" s="420"/>
      <c r="J64" s="420"/>
      <c r="K64" s="420"/>
      <c r="L64" s="420"/>
      <c r="M64" s="420"/>
      <c r="N64" s="420"/>
      <c r="O64" s="420"/>
      <c r="P64" s="420"/>
      <c r="Q64" s="420"/>
      <c r="R64" s="420"/>
      <c r="S64" s="420"/>
      <c r="T64" s="420"/>
      <c r="U64" s="420"/>
      <c r="V64" s="420"/>
      <c r="W64" s="420"/>
      <c r="X64" s="420"/>
      <c r="Y64" s="420"/>
    </row>
    <row r="65" spans="1:25" x14ac:dyDescent="0.15">
      <c r="A65" s="420"/>
      <c r="B65" s="420"/>
      <c r="C65" s="420"/>
      <c r="D65" s="420"/>
      <c r="E65" s="420"/>
      <c r="F65" s="420"/>
      <c r="G65" s="420"/>
      <c r="H65" s="420"/>
      <c r="I65" s="420"/>
      <c r="J65" s="420"/>
      <c r="K65" s="420"/>
      <c r="L65" s="420"/>
      <c r="M65" s="420"/>
      <c r="N65" s="420"/>
      <c r="O65" s="420"/>
      <c r="P65" s="420"/>
      <c r="Q65" s="420"/>
      <c r="R65" s="420"/>
      <c r="S65" s="420"/>
      <c r="T65" s="420"/>
      <c r="U65" s="420"/>
      <c r="V65" s="420"/>
      <c r="W65" s="420"/>
      <c r="X65" s="420"/>
      <c r="Y65" s="420"/>
    </row>
    <row r="66" spans="1:25" x14ac:dyDescent="0.15">
      <c r="A66" s="420"/>
      <c r="B66" s="420"/>
      <c r="C66" s="420"/>
      <c r="D66" s="420"/>
      <c r="E66" s="420"/>
      <c r="F66" s="420"/>
      <c r="G66" s="420"/>
      <c r="H66" s="420"/>
      <c r="I66" s="420"/>
      <c r="J66" s="420"/>
      <c r="K66" s="420"/>
      <c r="L66" s="420"/>
      <c r="M66" s="420"/>
      <c r="N66" s="420"/>
      <c r="O66" s="420"/>
      <c r="P66" s="420"/>
      <c r="Q66" s="420"/>
      <c r="R66" s="420"/>
      <c r="S66" s="420"/>
      <c r="T66" s="420"/>
      <c r="U66" s="420"/>
      <c r="V66" s="420"/>
      <c r="W66" s="420"/>
      <c r="X66" s="420"/>
      <c r="Y66" s="420"/>
    </row>
    <row r="67" spans="1:25" x14ac:dyDescent="0.15">
      <c r="A67" s="420"/>
      <c r="B67" s="420"/>
      <c r="C67" s="420"/>
      <c r="D67" s="420"/>
      <c r="E67" s="420"/>
      <c r="F67" s="420"/>
      <c r="G67" s="420"/>
      <c r="H67" s="420"/>
      <c r="I67" s="420"/>
      <c r="J67" s="420"/>
      <c r="K67" s="420"/>
      <c r="L67" s="420"/>
      <c r="M67" s="420"/>
      <c r="N67" s="420"/>
      <c r="O67" s="420"/>
      <c r="P67" s="420"/>
      <c r="Q67" s="420"/>
      <c r="R67" s="420"/>
      <c r="S67" s="420"/>
      <c r="T67" s="420"/>
      <c r="U67" s="420"/>
      <c r="V67" s="420"/>
      <c r="W67" s="420"/>
      <c r="X67" s="420"/>
      <c r="Y67" s="420"/>
    </row>
    <row r="68" spans="1:25" x14ac:dyDescent="0.15">
      <c r="A68" s="420"/>
      <c r="B68" s="420"/>
      <c r="C68" s="420"/>
      <c r="D68" s="420"/>
      <c r="E68" s="420"/>
      <c r="F68" s="420"/>
      <c r="G68" s="420"/>
      <c r="H68" s="420"/>
      <c r="I68" s="420"/>
      <c r="J68" s="420"/>
      <c r="K68" s="420"/>
      <c r="L68" s="420"/>
      <c r="M68" s="420"/>
      <c r="N68" s="420"/>
      <c r="O68" s="420"/>
      <c r="P68" s="420"/>
      <c r="Q68" s="420"/>
      <c r="R68" s="420"/>
      <c r="S68" s="420"/>
      <c r="T68" s="420"/>
      <c r="U68" s="420"/>
      <c r="V68" s="420"/>
      <c r="W68" s="420"/>
      <c r="X68" s="420"/>
      <c r="Y68" s="420"/>
    </row>
    <row r="69" spans="1:25" x14ac:dyDescent="0.15">
      <c r="A69" s="420"/>
      <c r="B69" s="420"/>
      <c r="C69" s="420"/>
      <c r="D69" s="420"/>
      <c r="E69" s="420"/>
      <c r="F69" s="420"/>
      <c r="G69" s="420"/>
      <c r="H69" s="420"/>
      <c r="I69" s="420"/>
      <c r="J69" s="420"/>
      <c r="K69" s="420"/>
      <c r="L69" s="420"/>
      <c r="M69" s="420"/>
      <c r="N69" s="420"/>
      <c r="O69" s="420"/>
      <c r="P69" s="420"/>
      <c r="Q69" s="420"/>
      <c r="R69" s="420"/>
      <c r="S69" s="420"/>
      <c r="T69" s="420"/>
      <c r="U69" s="420"/>
      <c r="V69" s="420"/>
      <c r="W69" s="420"/>
      <c r="X69" s="420"/>
      <c r="Y69" s="420"/>
    </row>
    <row r="70" spans="1:25" x14ac:dyDescent="0.15">
      <c r="A70" s="420"/>
      <c r="B70" s="420"/>
      <c r="C70" s="420"/>
      <c r="D70" s="420"/>
      <c r="E70" s="420"/>
      <c r="F70" s="420"/>
      <c r="G70" s="420"/>
      <c r="H70" s="420"/>
      <c r="I70" s="420"/>
      <c r="J70" s="420"/>
      <c r="K70" s="420"/>
      <c r="L70" s="420"/>
      <c r="M70" s="420"/>
      <c r="N70" s="420"/>
      <c r="O70" s="420"/>
      <c r="P70" s="420"/>
      <c r="Q70" s="420"/>
      <c r="R70" s="420"/>
      <c r="S70" s="420"/>
      <c r="T70" s="420"/>
      <c r="U70" s="420"/>
      <c r="V70" s="420"/>
      <c r="W70" s="420"/>
      <c r="X70" s="420"/>
      <c r="Y70" s="420"/>
    </row>
    <row r="71" spans="1:25" x14ac:dyDescent="0.15">
      <c r="A71" s="420"/>
      <c r="B71" s="420"/>
      <c r="C71" s="420"/>
      <c r="D71" s="420"/>
      <c r="E71" s="420"/>
      <c r="F71" s="420"/>
      <c r="G71" s="420"/>
      <c r="H71" s="420"/>
      <c r="I71" s="420"/>
      <c r="J71" s="420"/>
      <c r="K71" s="420"/>
      <c r="L71" s="420"/>
      <c r="M71" s="420"/>
      <c r="N71" s="420"/>
      <c r="O71" s="420"/>
      <c r="P71" s="420"/>
      <c r="Q71" s="420"/>
      <c r="R71" s="420"/>
      <c r="S71" s="420"/>
      <c r="T71" s="420"/>
      <c r="U71" s="420"/>
      <c r="V71" s="420"/>
      <c r="W71" s="420"/>
      <c r="X71" s="420"/>
      <c r="Y71" s="420"/>
    </row>
    <row r="72" spans="1:25" x14ac:dyDescent="0.15">
      <c r="A72" s="420"/>
      <c r="B72" s="420"/>
      <c r="C72" s="420"/>
      <c r="D72" s="420"/>
      <c r="E72" s="420"/>
      <c r="F72" s="420"/>
      <c r="G72" s="420"/>
      <c r="H72" s="420"/>
      <c r="I72" s="420"/>
      <c r="J72" s="420"/>
      <c r="K72" s="420"/>
      <c r="L72" s="420"/>
      <c r="M72" s="420"/>
      <c r="N72" s="420"/>
      <c r="O72" s="420"/>
      <c r="P72" s="420"/>
      <c r="Q72" s="420"/>
      <c r="R72" s="420"/>
      <c r="S72" s="420"/>
      <c r="T72" s="420"/>
      <c r="U72" s="420"/>
      <c r="V72" s="420"/>
      <c r="W72" s="420"/>
      <c r="X72" s="420"/>
      <c r="Y72" s="420"/>
    </row>
    <row r="73" spans="1:25" x14ac:dyDescent="0.15">
      <c r="A73" s="420"/>
      <c r="B73" s="420"/>
      <c r="C73" s="420"/>
      <c r="D73" s="420"/>
      <c r="E73" s="420"/>
      <c r="F73" s="420"/>
      <c r="G73" s="420"/>
      <c r="H73" s="420"/>
      <c r="I73" s="420"/>
      <c r="J73" s="420"/>
      <c r="K73" s="420"/>
      <c r="L73" s="420"/>
      <c r="M73" s="420"/>
      <c r="N73" s="420"/>
      <c r="O73" s="420"/>
      <c r="P73" s="420"/>
      <c r="Q73" s="420"/>
      <c r="R73" s="420"/>
      <c r="S73" s="420"/>
      <c r="T73" s="420"/>
      <c r="U73" s="420"/>
      <c r="V73" s="420"/>
      <c r="W73" s="420"/>
      <c r="X73" s="420"/>
      <c r="Y73" s="420"/>
    </row>
    <row r="74" spans="1:25" x14ac:dyDescent="0.15">
      <c r="A74" s="420"/>
      <c r="B74" s="420"/>
      <c r="C74" s="420"/>
      <c r="D74" s="420"/>
      <c r="E74" s="420"/>
      <c r="F74" s="420"/>
      <c r="G74" s="420"/>
      <c r="H74" s="420"/>
      <c r="I74" s="420"/>
      <c r="J74" s="420"/>
      <c r="K74" s="420"/>
      <c r="L74" s="420"/>
      <c r="M74" s="420"/>
      <c r="N74" s="420"/>
      <c r="O74" s="420"/>
      <c r="P74" s="420"/>
      <c r="Q74" s="420"/>
      <c r="R74" s="420"/>
      <c r="S74" s="420"/>
      <c r="T74" s="420"/>
      <c r="U74" s="420"/>
      <c r="V74" s="420"/>
      <c r="W74" s="420"/>
      <c r="X74" s="420"/>
      <c r="Y74" s="420"/>
    </row>
    <row r="75" spans="1:25" x14ac:dyDescent="0.15">
      <c r="A75" s="420"/>
      <c r="B75" s="420"/>
      <c r="C75" s="420"/>
      <c r="D75" s="420"/>
      <c r="E75" s="420"/>
      <c r="F75" s="420"/>
      <c r="G75" s="420"/>
      <c r="H75" s="420"/>
      <c r="I75" s="420"/>
      <c r="J75" s="420"/>
      <c r="K75" s="420"/>
      <c r="L75" s="420"/>
      <c r="M75" s="420"/>
      <c r="N75" s="420"/>
      <c r="O75" s="420"/>
      <c r="P75" s="420"/>
      <c r="Q75" s="420"/>
      <c r="R75" s="420"/>
      <c r="S75" s="420"/>
      <c r="T75" s="420"/>
      <c r="U75" s="420"/>
      <c r="V75" s="420"/>
      <c r="W75" s="420"/>
      <c r="X75" s="420"/>
      <c r="Y75" s="420"/>
    </row>
    <row r="76" spans="1:25" x14ac:dyDescent="0.15">
      <c r="A76" s="420"/>
      <c r="B76" s="420"/>
      <c r="C76" s="420"/>
      <c r="D76" s="420"/>
      <c r="E76" s="420"/>
      <c r="F76" s="420"/>
      <c r="G76" s="420"/>
      <c r="H76" s="420"/>
      <c r="I76" s="420"/>
      <c r="J76" s="420"/>
      <c r="K76" s="420"/>
      <c r="L76" s="420"/>
      <c r="M76" s="420"/>
      <c r="N76" s="420"/>
      <c r="O76" s="420"/>
      <c r="P76" s="420"/>
      <c r="Q76" s="420"/>
      <c r="R76" s="420"/>
      <c r="S76" s="420"/>
      <c r="T76" s="420"/>
      <c r="U76" s="420"/>
      <c r="V76" s="420"/>
      <c r="W76" s="420"/>
      <c r="X76" s="420"/>
      <c r="Y76" s="420"/>
    </row>
    <row r="77" spans="1:25" x14ac:dyDescent="0.15">
      <c r="A77" s="420"/>
      <c r="B77" s="420"/>
      <c r="C77" s="420"/>
      <c r="D77" s="420"/>
      <c r="E77" s="420"/>
      <c r="F77" s="420"/>
      <c r="G77" s="420"/>
      <c r="H77" s="420"/>
      <c r="I77" s="420"/>
      <c r="J77" s="420"/>
      <c r="K77" s="420"/>
      <c r="L77" s="420"/>
      <c r="M77" s="420"/>
      <c r="N77" s="420"/>
      <c r="O77" s="420"/>
      <c r="P77" s="420"/>
      <c r="Q77" s="420"/>
      <c r="R77" s="420"/>
      <c r="S77" s="420"/>
      <c r="T77" s="420"/>
      <c r="U77" s="420"/>
      <c r="V77" s="420"/>
      <c r="W77" s="420"/>
      <c r="X77" s="420"/>
      <c r="Y77" s="420"/>
    </row>
    <row r="78" spans="1:25" x14ac:dyDescent="0.15">
      <c r="A78" s="420"/>
      <c r="B78" s="420"/>
      <c r="C78" s="420"/>
      <c r="D78" s="420"/>
      <c r="E78" s="420"/>
      <c r="F78" s="420"/>
      <c r="G78" s="420"/>
      <c r="H78" s="420"/>
      <c r="I78" s="420"/>
      <c r="J78" s="420"/>
      <c r="K78" s="420"/>
      <c r="L78" s="420"/>
      <c r="M78" s="420"/>
      <c r="N78" s="420"/>
      <c r="O78" s="420"/>
      <c r="P78" s="420"/>
      <c r="Q78" s="420"/>
      <c r="R78" s="420"/>
      <c r="S78" s="420"/>
      <c r="T78" s="420"/>
      <c r="U78" s="420"/>
      <c r="V78" s="420"/>
      <c r="W78" s="420"/>
      <c r="X78" s="420"/>
      <c r="Y78" s="420"/>
    </row>
    <row r="79" spans="1:25" x14ac:dyDescent="0.15">
      <c r="A79" s="420"/>
      <c r="B79" s="420"/>
      <c r="C79" s="420"/>
      <c r="D79" s="420"/>
      <c r="E79" s="420"/>
      <c r="F79" s="420"/>
      <c r="G79" s="420"/>
      <c r="H79" s="420"/>
      <c r="I79" s="420"/>
      <c r="J79" s="420"/>
      <c r="K79" s="420"/>
      <c r="L79" s="420"/>
      <c r="M79" s="420"/>
      <c r="N79" s="420"/>
      <c r="O79" s="420"/>
      <c r="P79" s="420"/>
      <c r="Q79" s="420"/>
      <c r="R79" s="420"/>
      <c r="S79" s="420"/>
      <c r="T79" s="420"/>
      <c r="U79" s="420"/>
      <c r="V79" s="420"/>
      <c r="W79" s="420"/>
      <c r="X79" s="420"/>
      <c r="Y79" s="420"/>
    </row>
    <row r="80" spans="1:25" x14ac:dyDescent="0.15">
      <c r="A80" s="420"/>
      <c r="B80" s="420"/>
      <c r="C80" s="420"/>
      <c r="D80" s="420"/>
      <c r="E80" s="420"/>
      <c r="F80" s="420"/>
      <c r="G80" s="420"/>
      <c r="H80" s="420"/>
      <c r="I80" s="420"/>
      <c r="J80" s="420"/>
      <c r="K80" s="420"/>
      <c r="L80" s="420"/>
      <c r="M80" s="420"/>
      <c r="N80" s="420"/>
      <c r="O80" s="420"/>
      <c r="P80" s="420"/>
      <c r="Q80" s="420"/>
      <c r="R80" s="420"/>
      <c r="S80" s="420"/>
      <c r="T80" s="420"/>
      <c r="U80" s="420"/>
      <c r="V80" s="420"/>
      <c r="W80" s="420"/>
      <c r="X80" s="420"/>
      <c r="Y80" s="420"/>
    </row>
  </sheetData>
  <sheetProtection password="C062" sheet="1" objects="1" scenarios="1" selectLockedCells="1"/>
  <mergeCells count="109">
    <mergeCell ref="A50:S51"/>
    <mergeCell ref="T50:AE51"/>
    <mergeCell ref="C43:S44"/>
    <mergeCell ref="T43:Y44"/>
    <mergeCell ref="Z43:AE44"/>
    <mergeCell ref="A46:S47"/>
    <mergeCell ref="T46:AE47"/>
    <mergeCell ref="A48:S49"/>
    <mergeCell ref="T48:AE49"/>
    <mergeCell ref="C42:J42"/>
    <mergeCell ref="K42:L42"/>
    <mergeCell ref="M42:N42"/>
    <mergeCell ref="O42:S42"/>
    <mergeCell ref="T42:Y42"/>
    <mergeCell ref="Z42:AE42"/>
    <mergeCell ref="C41:J41"/>
    <mergeCell ref="K41:L41"/>
    <mergeCell ref="M41:N41"/>
    <mergeCell ref="O41:S41"/>
    <mergeCell ref="T41:Y41"/>
    <mergeCell ref="Z41:AE41"/>
    <mergeCell ref="M40:N40"/>
    <mergeCell ref="O40:S40"/>
    <mergeCell ref="T40:Y40"/>
    <mergeCell ref="Z40:AE40"/>
    <mergeCell ref="C39:J39"/>
    <mergeCell ref="K39:L39"/>
    <mergeCell ref="M39:N39"/>
    <mergeCell ref="O39:S39"/>
    <mergeCell ref="T39:Y39"/>
    <mergeCell ref="Z39:AE39"/>
    <mergeCell ref="C31:S32"/>
    <mergeCell ref="T31:Y32"/>
    <mergeCell ref="Z31:AE32"/>
    <mergeCell ref="A35:B44"/>
    <mergeCell ref="C35:J36"/>
    <mergeCell ref="K35:L36"/>
    <mergeCell ref="M35:N36"/>
    <mergeCell ref="O35:S36"/>
    <mergeCell ref="T35:Y36"/>
    <mergeCell ref="Z35:AE36"/>
    <mergeCell ref="C38:J38"/>
    <mergeCell ref="K38:L38"/>
    <mergeCell ref="M38:N38"/>
    <mergeCell ref="O38:S38"/>
    <mergeCell ref="T38:Y38"/>
    <mergeCell ref="Z38:AE38"/>
    <mergeCell ref="C37:J37"/>
    <mergeCell ref="K37:L37"/>
    <mergeCell ref="M37:N37"/>
    <mergeCell ref="O37:S37"/>
    <mergeCell ref="T37:Y37"/>
    <mergeCell ref="Z37:AE37"/>
    <mergeCell ref="C40:J40"/>
    <mergeCell ref="K40:L40"/>
    <mergeCell ref="Z28:AE28"/>
    <mergeCell ref="C27:J27"/>
    <mergeCell ref="K27:L27"/>
    <mergeCell ref="M27:N27"/>
    <mergeCell ref="O27:S27"/>
    <mergeCell ref="T27:Y27"/>
    <mergeCell ref="Z27:AE27"/>
    <mergeCell ref="C30:J30"/>
    <mergeCell ref="K30:L30"/>
    <mergeCell ref="M30:N30"/>
    <mergeCell ref="O30:S30"/>
    <mergeCell ref="T30:Y30"/>
    <mergeCell ref="Z30:AE30"/>
    <mergeCell ref="C29:J29"/>
    <mergeCell ref="K29:L29"/>
    <mergeCell ref="M29:N29"/>
    <mergeCell ref="O29:S29"/>
    <mergeCell ref="T29:Y29"/>
    <mergeCell ref="Z29:AE29"/>
    <mergeCell ref="A23:B32"/>
    <mergeCell ref="C23:J24"/>
    <mergeCell ref="K23:L24"/>
    <mergeCell ref="M23:N24"/>
    <mergeCell ref="O23:S24"/>
    <mergeCell ref="T23:Y24"/>
    <mergeCell ref="Z23:AE24"/>
    <mergeCell ref="C26:J26"/>
    <mergeCell ref="K26:L26"/>
    <mergeCell ref="M26:N26"/>
    <mergeCell ref="O26:S26"/>
    <mergeCell ref="T26:Y26"/>
    <mergeCell ref="Z26:AE26"/>
    <mergeCell ref="C25:J25"/>
    <mergeCell ref="K25:L25"/>
    <mergeCell ref="M25:N25"/>
    <mergeCell ref="O25:S25"/>
    <mergeCell ref="T25:Y25"/>
    <mergeCell ref="Z25:AE25"/>
    <mergeCell ref="C28:J28"/>
    <mergeCell ref="K28:L28"/>
    <mergeCell ref="M28:N28"/>
    <mergeCell ref="O28:S28"/>
    <mergeCell ref="T28:Y28"/>
    <mergeCell ref="V1:AF1"/>
    <mergeCell ref="A2:AF2"/>
    <mergeCell ref="A4:AE5"/>
    <mergeCell ref="R7:AE18"/>
    <mergeCell ref="A9:D10"/>
    <mergeCell ref="E9:P10"/>
    <mergeCell ref="A13:D14"/>
    <mergeCell ref="E13:P14"/>
    <mergeCell ref="A20:G21"/>
    <mergeCell ref="H20:X21"/>
    <mergeCell ref="Y20:AB21"/>
  </mergeCells>
  <phoneticPr fontId="40"/>
  <conditionalFormatting sqref="E9:P10">
    <cfRule type="expression" dxfId="6" priority="7" stopIfTrue="1">
      <formula>$E$9=""</formula>
    </cfRule>
  </conditionalFormatting>
  <conditionalFormatting sqref="E13:P14">
    <cfRule type="expression" dxfId="5" priority="6" stopIfTrue="1">
      <formula>$E$13=""</formula>
    </cfRule>
  </conditionalFormatting>
  <conditionalFormatting sqref="C25:J25">
    <cfRule type="expression" dxfId="4" priority="5" stopIfTrue="1">
      <formula>$C$25=""</formula>
    </cfRule>
  </conditionalFormatting>
  <conditionalFormatting sqref="K25:L25">
    <cfRule type="expression" dxfId="3" priority="4" stopIfTrue="1">
      <formula>$K$25=""</formula>
    </cfRule>
  </conditionalFormatting>
  <conditionalFormatting sqref="M25:N25">
    <cfRule type="expression" dxfId="2" priority="3" stopIfTrue="1">
      <formula>$M$25=""</formula>
    </cfRule>
  </conditionalFormatting>
  <conditionalFormatting sqref="O25:S25">
    <cfRule type="expression" dxfId="1" priority="2" stopIfTrue="1">
      <formula>$O$25=""</formula>
    </cfRule>
  </conditionalFormatting>
  <conditionalFormatting sqref="T25:Y25">
    <cfRule type="expression" dxfId="0" priority="1" stopIfTrue="1">
      <formula>$T$25=""</formula>
    </cfRule>
  </conditionalFormatting>
  <dataValidations count="1">
    <dataValidation imeMode="disabled" allowBlank="1" showInputMessage="1" showErrorMessage="1" sqref="K25:L30 K37:L42 O25:Y30 O37:Y42"/>
  </dataValidations>
  <printOptions horizontalCentered="1"/>
  <pageMargins left="0.70866141732283472" right="0.70866141732283472" top="0.74803149606299213" bottom="0.74803149606299213" header="0.31496062992125984" footer="0.31496062992125984"/>
  <pageSetup paperSize="9" fitToHeight="0" orientation="portrait" r:id="rId1"/>
  <headerFooter>
    <oddHeader>&amp;L&amp;8申請用&amp;R&amp;8VERSION 1.0</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8"/>
  <sheetViews>
    <sheetView zoomScale="85" zoomScaleNormal="85" workbookViewId="0">
      <selection activeCell="E54" sqref="E54"/>
    </sheetView>
  </sheetViews>
  <sheetFormatPr defaultRowHeight="13.5" x14ac:dyDescent="0.15"/>
  <cols>
    <col min="2" max="2" width="15.875" bestFit="1" customWidth="1"/>
    <col min="3" max="3" width="25.375" bestFit="1" customWidth="1"/>
    <col min="4" max="4" width="28.875" bestFit="1" customWidth="1"/>
    <col min="5" max="5" width="35.5" bestFit="1" customWidth="1"/>
    <col min="7" max="14" width="24" bestFit="1" customWidth="1"/>
  </cols>
  <sheetData>
    <row r="2" spans="1:14" x14ac:dyDescent="0.15">
      <c r="B2" s="19" t="s">
        <v>404</v>
      </c>
      <c r="C2" s="17" t="e">
        <f>IF('定型様式１－２　実施計画書 (ＺＥＨ)'!M18&lt;=VLOOKUP('定型様式１－２　実施計画書 (ＺＥＨ)'!M9,上限額一覧!A7:B14,2,FALSE),"有","無")</f>
        <v>#N/A</v>
      </c>
      <c r="G2" s="19" t="s">
        <v>405</v>
      </c>
      <c r="H2" s="19" t="s">
        <v>406</v>
      </c>
      <c r="I2" s="19" t="s">
        <v>407</v>
      </c>
      <c r="J2" s="19" t="s">
        <v>408</v>
      </c>
      <c r="K2" s="19" t="s">
        <v>409</v>
      </c>
      <c r="L2" s="19" t="s">
        <v>410</v>
      </c>
      <c r="M2" s="19" t="s">
        <v>411</v>
      </c>
      <c r="N2" s="19" t="s">
        <v>412</v>
      </c>
    </row>
    <row r="3" spans="1:14" x14ac:dyDescent="0.15">
      <c r="G3" s="17" t="s">
        <v>71</v>
      </c>
      <c r="H3" s="17" t="s">
        <v>71</v>
      </c>
      <c r="I3" s="17" t="s">
        <v>72</v>
      </c>
      <c r="J3" s="17" t="s">
        <v>72</v>
      </c>
      <c r="K3" s="17" t="s">
        <v>72</v>
      </c>
      <c r="L3" s="17" t="s">
        <v>72</v>
      </c>
      <c r="M3" s="17" t="s">
        <v>72</v>
      </c>
      <c r="N3" s="17" t="s">
        <v>72</v>
      </c>
    </row>
    <row r="4" spans="1:14" x14ac:dyDescent="0.15">
      <c r="B4" s="19" t="s">
        <v>413</v>
      </c>
      <c r="C4" s="17" t="e">
        <f>'定型様式１－２　実施計画書 (ＺＥＨ)'!M9&amp;上限額一覧!C2&amp;'定型様式１－２　実施計画書 (ＺＥＨ)'!I23</f>
        <v>#N/A</v>
      </c>
      <c r="G4" s="17" t="s">
        <v>73</v>
      </c>
      <c r="H4" s="17" t="s">
        <v>73</v>
      </c>
      <c r="I4" s="17" t="s">
        <v>77</v>
      </c>
      <c r="J4" s="17" t="s">
        <v>77</v>
      </c>
      <c r="K4" s="17" t="s">
        <v>77</v>
      </c>
      <c r="L4" s="17" t="s">
        <v>77</v>
      </c>
      <c r="M4" s="17" t="s">
        <v>77</v>
      </c>
      <c r="N4" s="17" t="s">
        <v>77</v>
      </c>
    </row>
    <row r="5" spans="1:14" x14ac:dyDescent="0.15">
      <c r="G5" s="17"/>
      <c r="H5" s="17"/>
      <c r="I5" s="17" t="s">
        <v>75</v>
      </c>
      <c r="J5" s="17" t="s">
        <v>75</v>
      </c>
      <c r="K5" s="17" t="s">
        <v>75</v>
      </c>
      <c r="L5" s="17" t="s">
        <v>75</v>
      </c>
      <c r="M5" s="17" t="s">
        <v>75</v>
      </c>
      <c r="N5" s="17"/>
    </row>
    <row r="6" spans="1:14" x14ac:dyDescent="0.15">
      <c r="A6" s="19" t="s">
        <v>188</v>
      </c>
      <c r="B6" s="19" t="s">
        <v>414</v>
      </c>
      <c r="G6" s="17"/>
      <c r="H6" s="17"/>
      <c r="I6" s="17" t="s">
        <v>74</v>
      </c>
      <c r="J6" s="17" t="s">
        <v>76</v>
      </c>
      <c r="K6" s="17" t="s">
        <v>76</v>
      </c>
      <c r="L6" s="17" t="s">
        <v>76</v>
      </c>
      <c r="M6" s="17" t="s">
        <v>76</v>
      </c>
      <c r="N6" s="17"/>
    </row>
    <row r="7" spans="1:14" x14ac:dyDescent="0.15">
      <c r="A7" s="307">
        <v>1</v>
      </c>
      <c r="B7" s="18">
        <v>0.3</v>
      </c>
    </row>
    <row r="8" spans="1:14" x14ac:dyDescent="0.15">
      <c r="A8" s="307">
        <v>2</v>
      </c>
      <c r="B8" s="18">
        <v>0.3</v>
      </c>
    </row>
    <row r="9" spans="1:14" x14ac:dyDescent="0.15">
      <c r="A9" s="307">
        <v>3</v>
      </c>
      <c r="B9" s="18">
        <v>0.4</v>
      </c>
    </row>
    <row r="10" spans="1:14" x14ac:dyDescent="0.15">
      <c r="A10" s="307">
        <v>4</v>
      </c>
      <c r="B10" s="18">
        <v>0.5</v>
      </c>
    </row>
    <row r="11" spans="1:14" x14ac:dyDescent="0.15">
      <c r="A11" s="307">
        <v>5</v>
      </c>
      <c r="B11" s="18">
        <v>0.5</v>
      </c>
    </row>
    <row r="12" spans="1:14" x14ac:dyDescent="0.15">
      <c r="A12" s="307">
        <v>6</v>
      </c>
      <c r="B12" s="18">
        <v>0.5</v>
      </c>
    </row>
    <row r="13" spans="1:14" x14ac:dyDescent="0.15">
      <c r="A13" s="307">
        <v>7</v>
      </c>
      <c r="B13" s="18">
        <v>0.5</v>
      </c>
    </row>
    <row r="14" spans="1:14" x14ac:dyDescent="0.15">
      <c r="A14" s="307">
        <v>8</v>
      </c>
      <c r="B14" s="18">
        <v>0</v>
      </c>
    </row>
    <row r="18" spans="1:7" x14ac:dyDescent="0.15">
      <c r="A18" s="19" t="s">
        <v>188</v>
      </c>
      <c r="B18" s="19" t="s">
        <v>404</v>
      </c>
      <c r="C18" s="19" t="s">
        <v>415</v>
      </c>
      <c r="D18" s="19" t="s">
        <v>413</v>
      </c>
      <c r="E18" s="19" t="s">
        <v>416</v>
      </c>
      <c r="F18">
        <v>29</v>
      </c>
      <c r="G18">
        <v>30</v>
      </c>
    </row>
    <row r="19" spans="1:7" x14ac:dyDescent="0.15">
      <c r="A19" s="307">
        <v>1</v>
      </c>
      <c r="B19" s="17" t="s">
        <v>368</v>
      </c>
      <c r="C19" s="17" t="s">
        <v>71</v>
      </c>
      <c r="D19" s="17" t="str">
        <f>A19&amp;B19&amp;C19</f>
        <v>1無１・２地域仕様</v>
      </c>
      <c r="E19" s="17">
        <v>4.4400000000000004</v>
      </c>
      <c r="F19">
        <v>4.8899999999999997</v>
      </c>
      <c r="G19">
        <v>4.4400000000000004</v>
      </c>
    </row>
    <row r="20" spans="1:7" x14ac:dyDescent="0.15">
      <c r="A20" s="307">
        <v>1</v>
      </c>
      <c r="B20" s="17" t="s">
        <v>368</v>
      </c>
      <c r="C20" s="17" t="s">
        <v>73</v>
      </c>
      <c r="D20" s="17" t="str">
        <f t="shared" ref="D20:D68" si="0">A20&amp;B20&amp;C20</f>
        <v>1無１・２地域エネファーム仕様</v>
      </c>
      <c r="E20" s="17">
        <v>3.79</v>
      </c>
      <c r="F20">
        <v>4.17</v>
      </c>
      <c r="G20">
        <v>3.79</v>
      </c>
    </row>
    <row r="21" spans="1:7" x14ac:dyDescent="0.15">
      <c r="A21" s="307">
        <v>1</v>
      </c>
      <c r="B21" s="17" t="s">
        <v>367</v>
      </c>
      <c r="C21" s="17" t="s">
        <v>71</v>
      </c>
      <c r="D21" s="17" t="str">
        <f t="shared" si="0"/>
        <v>1有１・２地域仕様</v>
      </c>
      <c r="E21" s="17">
        <v>5.17</v>
      </c>
      <c r="F21">
        <v>5.69</v>
      </c>
      <c r="G21">
        <v>5.17</v>
      </c>
    </row>
    <row r="22" spans="1:7" x14ac:dyDescent="0.15">
      <c r="A22" s="307">
        <v>1</v>
      </c>
      <c r="B22" s="17" t="s">
        <v>367</v>
      </c>
      <c r="C22" s="17" t="s">
        <v>73</v>
      </c>
      <c r="D22" s="17" t="str">
        <f t="shared" si="0"/>
        <v>1有１・２地域エネファーム仕様</v>
      </c>
      <c r="E22" s="17">
        <v>4.5199999999999996</v>
      </c>
      <c r="F22">
        <v>4.9800000000000004</v>
      </c>
      <c r="G22">
        <v>4.5199999999999996</v>
      </c>
    </row>
    <row r="23" spans="1:7" x14ac:dyDescent="0.15">
      <c r="A23" s="307">
        <v>2</v>
      </c>
      <c r="B23" s="17" t="s">
        <v>368</v>
      </c>
      <c r="C23" s="17" t="s">
        <v>71</v>
      </c>
      <c r="D23" s="17" t="str">
        <f t="shared" si="0"/>
        <v>2無１・２地域仕様</v>
      </c>
      <c r="E23" s="17">
        <v>4.4400000000000004</v>
      </c>
      <c r="F23">
        <v>4.8899999999999997</v>
      </c>
      <c r="G23">
        <v>4.4400000000000004</v>
      </c>
    </row>
    <row r="24" spans="1:7" x14ac:dyDescent="0.15">
      <c r="A24" s="307">
        <v>2</v>
      </c>
      <c r="B24" s="17" t="s">
        <v>368</v>
      </c>
      <c r="C24" s="17" t="s">
        <v>73</v>
      </c>
      <c r="D24" s="17" t="str">
        <f t="shared" si="0"/>
        <v>2無１・２地域エネファーム仕様</v>
      </c>
      <c r="E24" s="17">
        <v>3.79</v>
      </c>
      <c r="F24">
        <v>4.17</v>
      </c>
      <c r="G24">
        <v>3.79</v>
      </c>
    </row>
    <row r="25" spans="1:7" x14ac:dyDescent="0.15">
      <c r="A25" s="307">
        <v>2</v>
      </c>
      <c r="B25" s="17" t="s">
        <v>367</v>
      </c>
      <c r="C25" s="17" t="s">
        <v>71</v>
      </c>
      <c r="D25" s="17" t="str">
        <f t="shared" si="0"/>
        <v>2有１・２地域仕様</v>
      </c>
      <c r="E25" s="17">
        <v>5.17</v>
      </c>
      <c r="F25">
        <v>5.69</v>
      </c>
      <c r="G25">
        <v>5.17</v>
      </c>
    </row>
    <row r="26" spans="1:7" x14ac:dyDescent="0.15">
      <c r="A26" s="307">
        <v>2</v>
      </c>
      <c r="B26" s="17" t="s">
        <v>367</v>
      </c>
      <c r="C26" s="17" t="s">
        <v>73</v>
      </c>
      <c r="D26" s="17" t="str">
        <f t="shared" si="0"/>
        <v>2有１・２地域エネファーム仕様</v>
      </c>
      <c r="E26" s="17">
        <v>4.5199999999999996</v>
      </c>
      <c r="F26">
        <v>4.9800000000000004</v>
      </c>
      <c r="G26">
        <v>4.5199999999999996</v>
      </c>
    </row>
    <row r="27" spans="1:7" x14ac:dyDescent="0.15">
      <c r="A27" s="307">
        <v>3</v>
      </c>
      <c r="B27" s="17" t="s">
        <v>368</v>
      </c>
      <c r="C27" s="17" t="s">
        <v>72</v>
      </c>
      <c r="D27" s="17" t="str">
        <f t="shared" si="0"/>
        <v>3無エアコン仕様</v>
      </c>
      <c r="E27" s="17">
        <v>3.68</v>
      </c>
      <c r="F27">
        <v>4.05</v>
      </c>
      <c r="G27">
        <v>3.68</v>
      </c>
    </row>
    <row r="28" spans="1:7" x14ac:dyDescent="0.15">
      <c r="A28" s="307">
        <v>3</v>
      </c>
      <c r="B28" s="17" t="s">
        <v>368</v>
      </c>
      <c r="C28" s="17" t="s">
        <v>74</v>
      </c>
      <c r="D28" s="17" t="str">
        <f t="shared" si="0"/>
        <v>3無温水暖房仕様①</v>
      </c>
      <c r="E28" s="17">
        <v>4.08</v>
      </c>
      <c r="F28">
        <v>4.49</v>
      </c>
      <c r="G28">
        <v>4.08</v>
      </c>
    </row>
    <row r="29" spans="1:7" x14ac:dyDescent="0.15">
      <c r="A29" s="307">
        <v>3</v>
      </c>
      <c r="B29" s="17" t="s">
        <v>368</v>
      </c>
      <c r="C29" s="17" t="s">
        <v>77</v>
      </c>
      <c r="D29" s="17" t="str">
        <f t="shared" si="0"/>
        <v>3無エネファーム仕様</v>
      </c>
      <c r="E29" s="17">
        <v>3.29</v>
      </c>
      <c r="F29">
        <v>3.62</v>
      </c>
      <c r="G29">
        <v>3.29</v>
      </c>
    </row>
    <row r="30" spans="1:7" x14ac:dyDescent="0.15">
      <c r="A30" s="307">
        <v>3</v>
      </c>
      <c r="B30" s="17" t="s">
        <v>368</v>
      </c>
      <c r="C30" s="17" t="s">
        <v>75</v>
      </c>
      <c r="D30" s="17" t="str">
        <f t="shared" si="0"/>
        <v>3無温水暖房エネファーム仕様</v>
      </c>
      <c r="E30" s="17">
        <v>3.29</v>
      </c>
      <c r="F30">
        <v>3.62</v>
      </c>
      <c r="G30">
        <v>3.29</v>
      </c>
    </row>
    <row r="31" spans="1:7" x14ac:dyDescent="0.15">
      <c r="A31" s="307">
        <v>3</v>
      </c>
      <c r="B31" s="17" t="s">
        <v>367</v>
      </c>
      <c r="C31" s="17" t="s">
        <v>72</v>
      </c>
      <c r="D31" s="17" t="str">
        <f t="shared" si="0"/>
        <v>3有エアコン仕様</v>
      </c>
      <c r="E31" s="17">
        <v>4.3899999999999997</v>
      </c>
      <c r="F31">
        <v>4.83</v>
      </c>
      <c r="G31">
        <v>4.3899999999999997</v>
      </c>
    </row>
    <row r="32" spans="1:7" x14ac:dyDescent="0.15">
      <c r="A32" s="307">
        <v>3</v>
      </c>
      <c r="B32" s="17" t="s">
        <v>367</v>
      </c>
      <c r="C32" s="17" t="s">
        <v>74</v>
      </c>
      <c r="D32" s="17" t="str">
        <f t="shared" si="0"/>
        <v>3有温水暖房仕様①</v>
      </c>
      <c r="E32" s="17">
        <v>4.79</v>
      </c>
      <c r="F32">
        <v>5.27</v>
      </c>
      <c r="G32">
        <v>4.79</v>
      </c>
    </row>
    <row r="33" spans="1:7" x14ac:dyDescent="0.15">
      <c r="A33" s="307">
        <v>3</v>
      </c>
      <c r="B33" s="17" t="s">
        <v>367</v>
      </c>
      <c r="C33" s="17" t="s">
        <v>77</v>
      </c>
      <c r="D33" s="17" t="str">
        <f t="shared" si="0"/>
        <v>3有エネファーム仕様</v>
      </c>
      <c r="E33" s="17">
        <v>3.99</v>
      </c>
      <c r="F33">
        <v>4.3899999999999997</v>
      </c>
      <c r="G33">
        <v>3.99</v>
      </c>
    </row>
    <row r="34" spans="1:7" x14ac:dyDescent="0.15">
      <c r="A34" s="307">
        <v>3</v>
      </c>
      <c r="B34" s="17" t="s">
        <v>367</v>
      </c>
      <c r="C34" s="17" t="s">
        <v>75</v>
      </c>
      <c r="D34" s="17" t="str">
        <f t="shared" si="0"/>
        <v>3有温水暖房エネファーム仕様</v>
      </c>
      <c r="E34" s="17">
        <v>3.99</v>
      </c>
      <c r="F34">
        <v>4.3899999999999997</v>
      </c>
      <c r="G34">
        <v>3.99</v>
      </c>
    </row>
    <row r="35" spans="1:7" x14ac:dyDescent="0.15">
      <c r="A35" s="307">
        <v>4</v>
      </c>
      <c r="B35" s="17" t="s">
        <v>368</v>
      </c>
      <c r="C35" s="17" t="s">
        <v>72</v>
      </c>
      <c r="D35" s="17" t="str">
        <f t="shared" si="0"/>
        <v>4無エアコン仕様</v>
      </c>
      <c r="E35" s="17">
        <v>3.32</v>
      </c>
      <c r="F35">
        <v>3.66</v>
      </c>
      <c r="G35">
        <v>3.32</v>
      </c>
    </row>
    <row r="36" spans="1:7" x14ac:dyDescent="0.15">
      <c r="A36" s="307">
        <v>4</v>
      </c>
      <c r="B36" s="17" t="s">
        <v>368</v>
      </c>
      <c r="C36" s="17" t="s">
        <v>76</v>
      </c>
      <c r="D36" s="17" t="str">
        <f t="shared" si="0"/>
        <v>4無温水暖房仕様②</v>
      </c>
      <c r="E36" s="17">
        <v>3.68</v>
      </c>
      <c r="F36">
        <v>4.05</v>
      </c>
      <c r="G36">
        <v>3.68</v>
      </c>
    </row>
    <row r="37" spans="1:7" x14ac:dyDescent="0.15">
      <c r="A37" s="307">
        <v>4</v>
      </c>
      <c r="B37" s="17" t="s">
        <v>368</v>
      </c>
      <c r="C37" s="17" t="s">
        <v>77</v>
      </c>
      <c r="D37" s="17" t="str">
        <f t="shared" si="0"/>
        <v>4無エネファーム仕様</v>
      </c>
      <c r="E37" s="17">
        <v>2.92</v>
      </c>
      <c r="F37">
        <v>3.22</v>
      </c>
      <c r="G37">
        <v>2.92</v>
      </c>
    </row>
    <row r="38" spans="1:7" x14ac:dyDescent="0.15">
      <c r="A38" s="307">
        <v>4</v>
      </c>
      <c r="B38" s="17" t="s">
        <v>368</v>
      </c>
      <c r="C38" s="17" t="s">
        <v>75</v>
      </c>
      <c r="D38" s="17" t="str">
        <f t="shared" si="0"/>
        <v>4無温水暖房エネファーム仕様</v>
      </c>
      <c r="E38" s="17">
        <v>2.92</v>
      </c>
      <c r="F38">
        <v>3.22</v>
      </c>
      <c r="G38">
        <v>2.92</v>
      </c>
    </row>
    <row r="39" spans="1:7" x14ac:dyDescent="0.15">
      <c r="A39" s="307">
        <v>4</v>
      </c>
      <c r="B39" s="17" t="s">
        <v>367</v>
      </c>
      <c r="C39" s="17" t="s">
        <v>72</v>
      </c>
      <c r="D39" s="17" t="str">
        <f t="shared" si="0"/>
        <v>4有エアコン仕様</v>
      </c>
      <c r="E39" s="17">
        <v>4.3899999999999997</v>
      </c>
      <c r="F39">
        <v>4.83</v>
      </c>
      <c r="G39">
        <v>4.3899999999999997</v>
      </c>
    </row>
    <row r="40" spans="1:7" x14ac:dyDescent="0.15">
      <c r="A40" s="307">
        <v>4</v>
      </c>
      <c r="B40" s="17" t="s">
        <v>367</v>
      </c>
      <c r="C40" s="17" t="s">
        <v>76</v>
      </c>
      <c r="D40" s="17" t="str">
        <f t="shared" si="0"/>
        <v>4有温水暖房仕様②</v>
      </c>
      <c r="E40" s="17">
        <v>4.74</v>
      </c>
      <c r="F40">
        <v>5.22</v>
      </c>
      <c r="G40">
        <v>4.74</v>
      </c>
    </row>
    <row r="41" spans="1:7" x14ac:dyDescent="0.15">
      <c r="A41" s="307">
        <v>4</v>
      </c>
      <c r="B41" s="17" t="s">
        <v>367</v>
      </c>
      <c r="C41" s="17" t="s">
        <v>77</v>
      </c>
      <c r="D41" s="17" t="str">
        <f t="shared" si="0"/>
        <v>4有エネファーム仕様</v>
      </c>
      <c r="E41" s="17">
        <v>3.99</v>
      </c>
      <c r="F41">
        <v>4.3899999999999997</v>
      </c>
      <c r="G41">
        <v>3.99</v>
      </c>
    </row>
    <row r="42" spans="1:7" x14ac:dyDescent="0.15">
      <c r="A42" s="307">
        <v>4</v>
      </c>
      <c r="B42" s="17" t="s">
        <v>367</v>
      </c>
      <c r="C42" s="17" t="s">
        <v>75</v>
      </c>
      <c r="D42" s="17" t="str">
        <f t="shared" si="0"/>
        <v>4有温水暖房エネファーム仕様</v>
      </c>
      <c r="E42" s="17">
        <v>3.99</v>
      </c>
      <c r="F42">
        <v>4.3899999999999997</v>
      </c>
      <c r="G42">
        <v>3.99</v>
      </c>
    </row>
    <row r="43" spans="1:7" x14ac:dyDescent="0.15">
      <c r="A43" s="307">
        <v>5</v>
      </c>
      <c r="B43" s="17" t="s">
        <v>368</v>
      </c>
      <c r="C43" s="17" t="s">
        <v>72</v>
      </c>
      <c r="D43" s="17" t="str">
        <f t="shared" si="0"/>
        <v>5無エアコン仕様</v>
      </c>
      <c r="E43" s="17">
        <v>3.32</v>
      </c>
      <c r="F43">
        <v>3.66</v>
      </c>
      <c r="G43">
        <v>3.32</v>
      </c>
    </row>
    <row r="44" spans="1:7" x14ac:dyDescent="0.15">
      <c r="A44" s="307">
        <v>5</v>
      </c>
      <c r="B44" s="17" t="s">
        <v>368</v>
      </c>
      <c r="C44" s="17" t="s">
        <v>76</v>
      </c>
      <c r="D44" s="17" t="str">
        <f t="shared" si="0"/>
        <v>5無温水暖房仕様②</v>
      </c>
      <c r="E44" s="17">
        <v>3.68</v>
      </c>
      <c r="F44">
        <v>4.05</v>
      </c>
      <c r="G44">
        <v>3.68</v>
      </c>
    </row>
    <row r="45" spans="1:7" x14ac:dyDescent="0.15">
      <c r="A45" s="307">
        <v>5</v>
      </c>
      <c r="B45" s="17" t="s">
        <v>368</v>
      </c>
      <c r="C45" s="17" t="s">
        <v>77</v>
      </c>
      <c r="D45" s="17" t="str">
        <f t="shared" si="0"/>
        <v>5無エネファーム仕様</v>
      </c>
      <c r="E45" s="17">
        <v>2.92</v>
      </c>
      <c r="F45">
        <v>3.22</v>
      </c>
      <c r="G45">
        <v>2.92</v>
      </c>
    </row>
    <row r="46" spans="1:7" x14ac:dyDescent="0.15">
      <c r="A46" s="307">
        <v>5</v>
      </c>
      <c r="B46" s="17" t="s">
        <v>368</v>
      </c>
      <c r="C46" s="17" t="s">
        <v>75</v>
      </c>
      <c r="D46" s="17" t="str">
        <f t="shared" si="0"/>
        <v>5無温水暖房エネファーム仕様</v>
      </c>
      <c r="E46" s="17">
        <v>2.92</v>
      </c>
      <c r="F46">
        <v>3.22</v>
      </c>
      <c r="G46">
        <v>2.92</v>
      </c>
    </row>
    <row r="47" spans="1:7" x14ac:dyDescent="0.15">
      <c r="A47" s="307">
        <v>5</v>
      </c>
      <c r="B47" s="17" t="s">
        <v>367</v>
      </c>
      <c r="C47" s="17" t="s">
        <v>72</v>
      </c>
      <c r="D47" s="17" t="str">
        <f t="shared" si="0"/>
        <v>5有エアコン仕様</v>
      </c>
      <c r="E47" s="17">
        <v>4.3899999999999997</v>
      </c>
      <c r="F47">
        <v>4.83</v>
      </c>
      <c r="G47">
        <v>4.3899999999999997</v>
      </c>
    </row>
    <row r="48" spans="1:7" x14ac:dyDescent="0.15">
      <c r="A48" s="307">
        <v>5</v>
      </c>
      <c r="B48" s="17" t="s">
        <v>367</v>
      </c>
      <c r="C48" s="17" t="s">
        <v>76</v>
      </c>
      <c r="D48" s="17" t="str">
        <f t="shared" si="0"/>
        <v>5有温水暖房仕様②</v>
      </c>
      <c r="E48" s="17">
        <v>4.74</v>
      </c>
      <c r="F48">
        <v>5.22</v>
      </c>
      <c r="G48">
        <v>4.74</v>
      </c>
    </row>
    <row r="49" spans="1:7" x14ac:dyDescent="0.15">
      <c r="A49" s="307">
        <v>5</v>
      </c>
      <c r="B49" s="17" t="s">
        <v>367</v>
      </c>
      <c r="C49" s="17" t="s">
        <v>77</v>
      </c>
      <c r="D49" s="17" t="str">
        <f t="shared" si="0"/>
        <v>5有エネファーム仕様</v>
      </c>
      <c r="E49" s="17">
        <v>3.99</v>
      </c>
      <c r="F49">
        <v>4.3899999999999997</v>
      </c>
      <c r="G49">
        <v>3.99</v>
      </c>
    </row>
    <row r="50" spans="1:7" x14ac:dyDescent="0.15">
      <c r="A50" s="307">
        <v>5</v>
      </c>
      <c r="B50" s="17" t="s">
        <v>367</v>
      </c>
      <c r="C50" s="17" t="s">
        <v>75</v>
      </c>
      <c r="D50" s="17" t="str">
        <f t="shared" si="0"/>
        <v>5有温水暖房エネファーム仕様</v>
      </c>
      <c r="E50" s="17">
        <v>3.99</v>
      </c>
      <c r="F50">
        <v>4.3899999999999997</v>
      </c>
      <c r="G50">
        <v>3.99</v>
      </c>
    </row>
    <row r="51" spans="1:7" x14ac:dyDescent="0.15">
      <c r="A51" s="307">
        <v>6</v>
      </c>
      <c r="B51" s="17" t="s">
        <v>368</v>
      </c>
      <c r="C51" s="17" t="s">
        <v>72</v>
      </c>
      <c r="D51" s="17" t="str">
        <f t="shared" si="0"/>
        <v>6無エアコン仕様</v>
      </c>
      <c r="E51" s="17">
        <v>3.32</v>
      </c>
      <c r="F51">
        <v>3.66</v>
      </c>
      <c r="G51">
        <v>3.32</v>
      </c>
    </row>
    <row r="52" spans="1:7" x14ac:dyDescent="0.15">
      <c r="A52" s="307">
        <v>6</v>
      </c>
      <c r="B52" s="17" t="s">
        <v>368</v>
      </c>
      <c r="C52" s="17" t="s">
        <v>76</v>
      </c>
      <c r="D52" s="17" t="str">
        <f t="shared" si="0"/>
        <v>6無温水暖房仕様②</v>
      </c>
      <c r="E52" s="17">
        <v>3.68</v>
      </c>
      <c r="F52">
        <v>4.05</v>
      </c>
      <c r="G52">
        <v>3.68</v>
      </c>
    </row>
    <row r="53" spans="1:7" x14ac:dyDescent="0.15">
      <c r="A53" s="307">
        <v>6</v>
      </c>
      <c r="B53" s="17" t="s">
        <v>368</v>
      </c>
      <c r="C53" s="17" t="s">
        <v>77</v>
      </c>
      <c r="D53" s="17" t="str">
        <f t="shared" si="0"/>
        <v>6無エネファーム仕様</v>
      </c>
      <c r="E53" s="17">
        <v>2.92</v>
      </c>
      <c r="F53">
        <v>3.22</v>
      </c>
      <c r="G53">
        <v>2.92</v>
      </c>
    </row>
    <row r="54" spans="1:7" x14ac:dyDescent="0.15">
      <c r="A54" s="307">
        <v>6</v>
      </c>
      <c r="B54" s="17" t="s">
        <v>368</v>
      </c>
      <c r="C54" s="17" t="s">
        <v>75</v>
      </c>
      <c r="D54" s="17" t="str">
        <f t="shared" si="0"/>
        <v>6無温水暖房エネファーム仕様</v>
      </c>
      <c r="E54" s="17">
        <v>2.92</v>
      </c>
      <c r="F54">
        <v>3.22</v>
      </c>
      <c r="G54">
        <v>2.92</v>
      </c>
    </row>
    <row r="55" spans="1:7" x14ac:dyDescent="0.15">
      <c r="A55" s="307">
        <v>6</v>
      </c>
      <c r="B55" s="17" t="s">
        <v>367</v>
      </c>
      <c r="C55" s="17" t="s">
        <v>72</v>
      </c>
      <c r="D55" s="17" t="str">
        <f t="shared" si="0"/>
        <v>6有エアコン仕様</v>
      </c>
      <c r="E55" s="17">
        <v>3.82</v>
      </c>
      <c r="F55">
        <v>4.21</v>
      </c>
      <c r="G55">
        <v>3.82</v>
      </c>
    </row>
    <row r="56" spans="1:7" x14ac:dyDescent="0.15">
      <c r="A56" s="307">
        <v>6</v>
      </c>
      <c r="B56" s="17" t="s">
        <v>367</v>
      </c>
      <c r="C56" s="17" t="s">
        <v>76</v>
      </c>
      <c r="D56" s="17" t="str">
        <f t="shared" si="0"/>
        <v>6有温水暖房仕様②</v>
      </c>
      <c r="E56" s="17">
        <v>4.18</v>
      </c>
      <c r="F56">
        <v>4.5999999999999996</v>
      </c>
      <c r="G56">
        <v>4.18</v>
      </c>
    </row>
    <row r="57" spans="1:7" x14ac:dyDescent="0.15">
      <c r="A57" s="307">
        <v>6</v>
      </c>
      <c r="B57" s="17" t="s">
        <v>367</v>
      </c>
      <c r="C57" s="17" t="s">
        <v>77</v>
      </c>
      <c r="D57" s="17" t="str">
        <f t="shared" si="0"/>
        <v>6有エネファーム仕様</v>
      </c>
      <c r="E57" s="17">
        <v>3.42</v>
      </c>
      <c r="F57">
        <v>3.77</v>
      </c>
      <c r="G57">
        <v>3.42</v>
      </c>
    </row>
    <row r="58" spans="1:7" x14ac:dyDescent="0.15">
      <c r="A58" s="307">
        <v>6</v>
      </c>
      <c r="B58" s="17" t="s">
        <v>367</v>
      </c>
      <c r="C58" s="17" t="s">
        <v>75</v>
      </c>
      <c r="D58" s="17" t="str">
        <f t="shared" si="0"/>
        <v>6有温水暖房エネファーム仕様</v>
      </c>
      <c r="E58" s="17">
        <v>3.42</v>
      </c>
      <c r="F58">
        <v>3.77</v>
      </c>
      <c r="G58">
        <v>3.42</v>
      </c>
    </row>
    <row r="59" spans="1:7" x14ac:dyDescent="0.15">
      <c r="A59" s="307">
        <v>7</v>
      </c>
      <c r="B59" s="17" t="s">
        <v>368</v>
      </c>
      <c r="C59" s="17" t="s">
        <v>72</v>
      </c>
      <c r="D59" s="17" t="str">
        <f t="shared" si="0"/>
        <v>7無エアコン仕様</v>
      </c>
      <c r="E59" s="17">
        <v>3.32</v>
      </c>
      <c r="F59">
        <v>3.66</v>
      </c>
      <c r="G59">
        <v>3.32</v>
      </c>
    </row>
    <row r="60" spans="1:7" x14ac:dyDescent="0.15">
      <c r="A60" s="307">
        <v>7</v>
      </c>
      <c r="B60" s="17" t="s">
        <v>368</v>
      </c>
      <c r="C60" s="17" t="s">
        <v>76</v>
      </c>
      <c r="D60" s="17" t="str">
        <f t="shared" si="0"/>
        <v>7無温水暖房仕様②</v>
      </c>
      <c r="E60" s="17">
        <v>3.68</v>
      </c>
      <c r="F60">
        <v>4.05</v>
      </c>
      <c r="G60">
        <v>3.68</v>
      </c>
    </row>
    <row r="61" spans="1:7" x14ac:dyDescent="0.15">
      <c r="A61" s="307">
        <v>7</v>
      </c>
      <c r="B61" s="17" t="s">
        <v>368</v>
      </c>
      <c r="C61" s="17" t="s">
        <v>77</v>
      </c>
      <c r="D61" s="17" t="str">
        <f t="shared" si="0"/>
        <v>7無エネファーム仕様</v>
      </c>
      <c r="E61" s="17">
        <v>2.92</v>
      </c>
      <c r="F61">
        <v>3.22</v>
      </c>
      <c r="G61">
        <v>2.92</v>
      </c>
    </row>
    <row r="62" spans="1:7" x14ac:dyDescent="0.15">
      <c r="A62" s="307">
        <v>7</v>
      </c>
      <c r="B62" s="17" t="s">
        <v>368</v>
      </c>
      <c r="C62" s="17" t="s">
        <v>75</v>
      </c>
      <c r="D62" s="17" t="str">
        <f t="shared" si="0"/>
        <v>7無温水暖房エネファーム仕様</v>
      </c>
      <c r="E62" s="17">
        <v>2.92</v>
      </c>
      <c r="F62">
        <v>3.22</v>
      </c>
      <c r="G62">
        <v>2.92</v>
      </c>
    </row>
    <row r="63" spans="1:7" x14ac:dyDescent="0.15">
      <c r="A63" s="307">
        <v>7</v>
      </c>
      <c r="B63" s="17" t="s">
        <v>367</v>
      </c>
      <c r="C63" s="17" t="s">
        <v>72</v>
      </c>
      <c r="D63" s="17" t="str">
        <f t="shared" si="0"/>
        <v>7有エアコン仕様</v>
      </c>
      <c r="E63" s="17">
        <v>3.82</v>
      </c>
      <c r="F63">
        <v>4.21</v>
      </c>
      <c r="G63">
        <v>3.82</v>
      </c>
    </row>
    <row r="64" spans="1:7" x14ac:dyDescent="0.15">
      <c r="A64" s="307">
        <v>7</v>
      </c>
      <c r="B64" s="17" t="s">
        <v>367</v>
      </c>
      <c r="C64" s="17" t="s">
        <v>76</v>
      </c>
      <c r="D64" s="17" t="str">
        <f t="shared" si="0"/>
        <v>7有温水暖房仕様②</v>
      </c>
      <c r="E64" s="17">
        <v>4.18</v>
      </c>
      <c r="F64">
        <v>4.5999999999999996</v>
      </c>
      <c r="G64">
        <v>4.18</v>
      </c>
    </row>
    <row r="65" spans="1:7" x14ac:dyDescent="0.15">
      <c r="A65" s="307">
        <v>7</v>
      </c>
      <c r="B65" s="17" t="s">
        <v>367</v>
      </c>
      <c r="C65" s="17" t="s">
        <v>77</v>
      </c>
      <c r="D65" s="17" t="str">
        <f t="shared" si="0"/>
        <v>7有エネファーム仕様</v>
      </c>
      <c r="E65" s="17">
        <v>3.42</v>
      </c>
      <c r="F65">
        <v>3.77</v>
      </c>
      <c r="G65">
        <v>3.42</v>
      </c>
    </row>
    <row r="66" spans="1:7" x14ac:dyDescent="0.15">
      <c r="A66" s="307">
        <v>7</v>
      </c>
      <c r="B66" s="17" t="s">
        <v>367</v>
      </c>
      <c r="C66" s="17" t="s">
        <v>75</v>
      </c>
      <c r="D66" s="17" t="str">
        <f t="shared" si="0"/>
        <v>7有温水暖房エネファーム仕様</v>
      </c>
      <c r="E66" s="17">
        <v>3.42</v>
      </c>
      <c r="F66">
        <v>3.77</v>
      </c>
      <c r="G66">
        <v>3.42</v>
      </c>
    </row>
    <row r="67" spans="1:7" x14ac:dyDescent="0.15">
      <c r="A67" s="307">
        <v>8</v>
      </c>
      <c r="B67" s="17" t="s">
        <v>368</v>
      </c>
      <c r="C67" s="17" t="s">
        <v>72</v>
      </c>
      <c r="D67" s="17" t="str">
        <f t="shared" si="0"/>
        <v>8無エアコン仕様</v>
      </c>
      <c r="E67" s="17">
        <v>3.29</v>
      </c>
      <c r="F67">
        <v>3.62</v>
      </c>
      <c r="G67">
        <v>3.29</v>
      </c>
    </row>
    <row r="68" spans="1:7" x14ac:dyDescent="0.15">
      <c r="A68" s="307">
        <v>8</v>
      </c>
      <c r="B68" s="17" t="s">
        <v>368</v>
      </c>
      <c r="C68" s="17" t="s">
        <v>77</v>
      </c>
      <c r="D68" s="17" t="str">
        <f t="shared" si="0"/>
        <v>8無エネファーム仕様</v>
      </c>
      <c r="E68" s="17">
        <v>2.89</v>
      </c>
      <c r="F68">
        <v>3.18</v>
      </c>
      <c r="G68">
        <v>2.89</v>
      </c>
    </row>
  </sheetData>
  <phoneticPr fontId="4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41"/>
  <sheetViews>
    <sheetView showGridLines="0" showZeros="0" view="pageBreakPreview" zoomScale="75" zoomScaleNormal="55" zoomScaleSheetLayoutView="75" workbookViewId="0">
      <selection sqref="A1:J1"/>
    </sheetView>
  </sheetViews>
  <sheetFormatPr defaultColWidth="3" defaultRowHeight="18" customHeight="1" x14ac:dyDescent="0.15"/>
  <cols>
    <col min="1" max="3" width="3" style="85" customWidth="1"/>
    <col min="4" max="5" width="3" style="91" customWidth="1"/>
    <col min="6" max="7" width="3" style="92" customWidth="1"/>
    <col min="8" max="43" width="3" style="85" customWidth="1"/>
    <col min="44" max="16384" width="3" style="6"/>
  </cols>
  <sheetData>
    <row r="1" spans="1:44" s="5" customFormat="1" ht="30" customHeight="1" x14ac:dyDescent="0.15">
      <c r="A1" s="1023" t="s">
        <v>59</v>
      </c>
      <c r="B1" s="1023"/>
      <c r="C1" s="1023"/>
      <c r="D1" s="1023"/>
      <c r="E1" s="1023"/>
      <c r="F1" s="1023"/>
      <c r="G1" s="1023"/>
      <c r="H1" s="1023"/>
      <c r="I1" s="1023"/>
      <c r="J1" s="1023"/>
      <c r="K1" s="136"/>
      <c r="L1" s="136"/>
      <c r="M1" s="136"/>
      <c r="N1" s="136"/>
      <c r="O1" s="136"/>
      <c r="P1" s="136"/>
      <c r="Q1" s="136"/>
      <c r="R1" s="136"/>
      <c r="S1" s="136"/>
      <c r="T1" s="136"/>
      <c r="U1" s="136"/>
      <c r="V1" s="136"/>
      <c r="W1" s="136"/>
      <c r="X1" s="136"/>
      <c r="Y1" s="136"/>
      <c r="Z1" s="136"/>
      <c r="AA1" s="136"/>
      <c r="AB1" s="136"/>
      <c r="AC1" s="136"/>
      <c r="AD1" s="136"/>
      <c r="AE1" s="1024" t="s">
        <v>129</v>
      </c>
      <c r="AF1" s="1024"/>
      <c r="AG1" s="1024"/>
      <c r="AH1" s="1024"/>
      <c r="AI1" s="1024"/>
      <c r="AJ1" s="1024"/>
      <c r="AK1" s="1024"/>
      <c r="AL1" s="1024"/>
      <c r="AM1" s="1024"/>
      <c r="AN1" s="1024"/>
      <c r="AO1" s="1024"/>
      <c r="AP1" s="1024"/>
      <c r="AQ1" s="1024"/>
    </row>
    <row r="2" spans="1:44" ht="30" customHeight="1" x14ac:dyDescent="0.15">
      <c r="A2" s="20"/>
      <c r="B2" s="21"/>
      <c r="C2" s="21"/>
      <c r="D2" s="93"/>
      <c r="E2" s="93"/>
      <c r="F2" s="22"/>
      <c r="G2" s="22"/>
      <c r="H2" s="21"/>
      <c r="I2" s="23"/>
      <c r="J2" s="23"/>
      <c r="K2" s="23"/>
      <c r="L2" s="23"/>
      <c r="M2" s="23"/>
      <c r="N2" s="23"/>
      <c r="O2" s="23"/>
      <c r="P2" s="23"/>
      <c r="Q2" s="23"/>
      <c r="R2" s="23"/>
      <c r="S2" s="23"/>
      <c r="T2" s="23"/>
      <c r="U2" s="23"/>
      <c r="V2" s="23"/>
      <c r="W2" s="23"/>
      <c r="X2" s="23"/>
      <c r="Y2" s="23"/>
      <c r="Z2" s="23"/>
      <c r="AA2" s="23"/>
      <c r="AB2" s="1025"/>
      <c r="AC2" s="1025"/>
      <c r="AD2" s="24"/>
      <c r="AE2" s="23" t="s">
        <v>2</v>
      </c>
      <c r="AF2" s="23"/>
      <c r="AG2" s="1026">
        <v>30</v>
      </c>
      <c r="AH2" s="1026"/>
      <c r="AI2" s="23" t="s">
        <v>3</v>
      </c>
      <c r="AJ2" s="1026">
        <v>5</v>
      </c>
      <c r="AK2" s="1026"/>
      <c r="AL2" s="23" t="s">
        <v>13</v>
      </c>
      <c r="AM2" s="1026">
        <v>25</v>
      </c>
      <c r="AN2" s="1026"/>
      <c r="AO2" s="23" t="s">
        <v>14</v>
      </c>
      <c r="AP2" s="25"/>
      <c r="AQ2" s="23"/>
      <c r="AR2" s="5"/>
    </row>
    <row r="3" spans="1:44" ht="30" customHeight="1" x14ac:dyDescent="0.15">
      <c r="A3" s="26"/>
      <c r="B3" s="26"/>
      <c r="C3" s="26"/>
      <c r="D3" s="27"/>
      <c r="E3" s="27"/>
      <c r="F3" s="28"/>
      <c r="G3" s="28"/>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3" t="s">
        <v>78</v>
      </c>
      <c r="AK3" s="1032" t="s">
        <v>79</v>
      </c>
      <c r="AL3" s="1032"/>
      <c r="AM3" s="29" t="s">
        <v>80</v>
      </c>
      <c r="AN3" s="1032" t="s">
        <v>105</v>
      </c>
      <c r="AO3" s="1032"/>
      <c r="AP3" s="23" t="s">
        <v>15</v>
      </c>
      <c r="AQ3" s="23" t="s">
        <v>81</v>
      </c>
      <c r="AR3" s="5"/>
    </row>
    <row r="4" spans="1:44" ht="30" customHeight="1" x14ac:dyDescent="0.15">
      <c r="A4" s="30" t="s">
        <v>82</v>
      </c>
      <c r="B4" s="31"/>
      <c r="C4" s="31"/>
      <c r="D4" s="31"/>
      <c r="E4" s="31"/>
      <c r="F4" s="31"/>
      <c r="G4" s="31"/>
      <c r="H4" s="31"/>
      <c r="I4" s="32"/>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33"/>
      <c r="AL4" s="34"/>
      <c r="AM4" s="33"/>
      <c r="AN4" s="33"/>
      <c r="AO4" s="34"/>
      <c r="AP4" s="23"/>
      <c r="AQ4" s="23"/>
      <c r="AR4" s="5"/>
    </row>
    <row r="5" spans="1:44" ht="30" customHeight="1" x14ac:dyDescent="0.15">
      <c r="A5" s="35" t="s">
        <v>70</v>
      </c>
      <c r="B5" s="36"/>
      <c r="C5" s="36"/>
      <c r="D5" s="36"/>
      <c r="E5" s="36"/>
      <c r="F5" s="36"/>
      <c r="G5" s="36"/>
      <c r="H5" s="36"/>
      <c r="I5" s="36"/>
      <c r="J5" s="36"/>
      <c r="K5" s="36"/>
      <c r="L5" s="36"/>
      <c r="M5" s="36"/>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5"/>
    </row>
    <row r="6" spans="1:44" ht="30" customHeight="1" x14ac:dyDescent="0.15">
      <c r="A6" s="30"/>
      <c r="B6" s="21"/>
      <c r="C6" s="37"/>
      <c r="D6" s="37"/>
      <c r="E6" s="37"/>
      <c r="F6" s="37"/>
      <c r="G6" s="37"/>
      <c r="H6" s="37"/>
      <c r="I6" s="37"/>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5"/>
    </row>
    <row r="7" spans="1:44" ht="30" customHeight="1" x14ac:dyDescent="0.15">
      <c r="A7" s="105"/>
      <c r="B7" s="105"/>
      <c r="C7" s="105"/>
      <c r="D7" s="27"/>
      <c r="E7" s="27"/>
      <c r="F7" s="28"/>
      <c r="G7" s="28"/>
      <c r="H7" s="1033" t="s">
        <v>46</v>
      </c>
      <c r="I7" s="1033"/>
      <c r="J7" s="1033"/>
      <c r="K7" s="1033"/>
      <c r="L7" s="1033"/>
      <c r="M7" s="1033"/>
      <c r="N7" s="1027" t="s">
        <v>16</v>
      </c>
      <c r="O7" s="1027"/>
      <c r="P7" s="1027"/>
      <c r="Q7" s="1027"/>
      <c r="R7" s="1027"/>
      <c r="S7" s="1034" t="s">
        <v>130</v>
      </c>
      <c r="T7" s="1035"/>
      <c r="U7" s="1035"/>
      <c r="V7" s="38" t="s">
        <v>83</v>
      </c>
      <c r="W7" s="1034" t="s">
        <v>131</v>
      </c>
      <c r="X7" s="1036"/>
      <c r="Y7" s="1036"/>
      <c r="Z7" s="1036"/>
      <c r="AA7" s="39"/>
      <c r="AB7" s="39"/>
      <c r="AC7" s="39"/>
      <c r="AD7" s="39"/>
      <c r="AE7" s="39"/>
      <c r="AF7" s="39"/>
      <c r="AG7" s="39"/>
      <c r="AH7" s="39"/>
      <c r="AI7" s="39"/>
      <c r="AJ7" s="39"/>
      <c r="AK7" s="39"/>
      <c r="AL7" s="39"/>
      <c r="AM7" s="39"/>
      <c r="AN7" s="39"/>
      <c r="AO7" s="39"/>
      <c r="AP7" s="39"/>
      <c r="AQ7" s="39"/>
      <c r="AR7" s="5"/>
    </row>
    <row r="8" spans="1:44" ht="30" customHeight="1" x14ac:dyDescent="0.15">
      <c r="A8" s="40"/>
      <c r="B8" s="40"/>
      <c r="C8" s="40"/>
      <c r="D8" s="27"/>
      <c r="E8" s="27"/>
      <c r="F8" s="28"/>
      <c r="G8" s="28"/>
      <c r="H8" s="26"/>
      <c r="I8" s="26"/>
      <c r="J8" s="26"/>
      <c r="K8" s="26"/>
      <c r="L8" s="26"/>
      <c r="M8" s="26"/>
      <c r="N8" s="1027" t="s">
        <v>43</v>
      </c>
      <c r="O8" s="1027"/>
      <c r="P8" s="1027"/>
      <c r="Q8" s="1027"/>
      <c r="R8" s="1027"/>
      <c r="S8" s="1028" t="s">
        <v>132</v>
      </c>
      <c r="T8" s="1028"/>
      <c r="U8" s="1028"/>
      <c r="V8" s="1028"/>
      <c r="W8" s="1028"/>
      <c r="X8" s="1028"/>
      <c r="Y8" s="1028"/>
      <c r="Z8" s="1028"/>
      <c r="AA8" s="1028"/>
      <c r="AB8" s="1028"/>
      <c r="AC8" s="1028"/>
      <c r="AD8" s="1028"/>
      <c r="AE8" s="1028"/>
      <c r="AF8" s="1028"/>
      <c r="AG8" s="1028"/>
      <c r="AH8" s="1028"/>
      <c r="AI8" s="1028"/>
      <c r="AJ8" s="1028"/>
      <c r="AK8" s="1028"/>
      <c r="AL8" s="1028"/>
      <c r="AM8" s="1028"/>
      <c r="AN8" s="1028"/>
      <c r="AO8" s="1028"/>
      <c r="AP8" s="1028"/>
      <c r="AQ8" s="1028"/>
      <c r="AR8" s="5"/>
    </row>
    <row r="9" spans="1:44" ht="21.75" customHeight="1" x14ac:dyDescent="0.15">
      <c r="A9" s="40"/>
      <c r="B9" s="40"/>
      <c r="C9" s="40"/>
      <c r="D9" s="27"/>
      <c r="E9" s="27"/>
      <c r="F9" s="28"/>
      <c r="G9" s="28"/>
      <c r="H9" s="26"/>
      <c r="I9" s="26"/>
      <c r="J9" s="26"/>
      <c r="K9" s="26"/>
      <c r="L9" s="26"/>
      <c r="M9" s="26"/>
      <c r="N9" s="1029" t="s">
        <v>119</v>
      </c>
      <c r="O9" s="1029"/>
      <c r="P9" s="1029"/>
      <c r="Q9" s="1029"/>
      <c r="R9" s="1029"/>
      <c r="S9" s="1030" t="s">
        <v>133</v>
      </c>
      <c r="T9" s="1030"/>
      <c r="U9" s="1030"/>
      <c r="V9" s="1030"/>
      <c r="W9" s="1030"/>
      <c r="X9" s="1030"/>
      <c r="Y9" s="1030"/>
      <c r="Z9" s="1030"/>
      <c r="AA9" s="1030"/>
      <c r="AB9" s="1030"/>
      <c r="AC9" s="1030"/>
      <c r="AD9" s="1030"/>
      <c r="AE9" s="1030"/>
      <c r="AF9" s="1030"/>
      <c r="AG9" s="1030"/>
      <c r="AH9" s="1030"/>
      <c r="AI9" s="1030"/>
      <c r="AJ9" s="1030"/>
      <c r="AK9" s="1030"/>
      <c r="AL9" s="1030"/>
      <c r="AM9" s="1030"/>
      <c r="AN9" s="1030"/>
      <c r="AO9" s="1030"/>
      <c r="AP9" s="1030"/>
      <c r="AQ9" s="1030"/>
      <c r="AR9" s="5"/>
    </row>
    <row r="10" spans="1:44" ht="30" customHeight="1" x14ac:dyDescent="0.15">
      <c r="A10" s="40"/>
      <c r="B10" s="40"/>
      <c r="C10" s="40"/>
      <c r="D10" s="27"/>
      <c r="E10" s="27"/>
      <c r="F10" s="28"/>
      <c r="G10" s="28"/>
      <c r="H10" s="26"/>
      <c r="I10" s="26"/>
      <c r="J10" s="26"/>
      <c r="K10" s="26"/>
      <c r="L10" s="26"/>
      <c r="M10" s="1025" t="s">
        <v>175</v>
      </c>
      <c r="N10" s="1025"/>
      <c r="O10" s="1025"/>
      <c r="P10" s="1025"/>
      <c r="Q10" s="1025"/>
      <c r="R10" s="1025"/>
      <c r="S10" s="1028" t="s">
        <v>134</v>
      </c>
      <c r="T10" s="1028"/>
      <c r="U10" s="1028"/>
      <c r="V10" s="1028"/>
      <c r="W10" s="1028"/>
      <c r="X10" s="1028"/>
      <c r="Y10" s="1028"/>
      <c r="Z10" s="1028"/>
      <c r="AA10" s="1028"/>
      <c r="AB10" s="1028"/>
      <c r="AC10" s="1028"/>
      <c r="AD10" s="1028"/>
      <c r="AE10" s="1028"/>
      <c r="AF10" s="1028"/>
      <c r="AG10" s="1028"/>
      <c r="AH10" s="1028"/>
      <c r="AI10" s="1028"/>
      <c r="AJ10" s="1028"/>
      <c r="AK10" s="1028"/>
      <c r="AL10" s="1028"/>
      <c r="AM10" s="1031" t="s">
        <v>17</v>
      </c>
      <c r="AN10" s="1031"/>
      <c r="AO10" s="1031"/>
      <c r="AP10" s="1031"/>
      <c r="AQ10" s="41"/>
      <c r="AR10" s="5"/>
    </row>
    <row r="11" spans="1:44" ht="30" customHeight="1" x14ac:dyDescent="0.15">
      <c r="A11" s="40"/>
      <c r="B11" s="40"/>
      <c r="C11" s="40"/>
      <c r="D11" s="27"/>
      <c r="E11" s="27"/>
      <c r="F11" s="28"/>
      <c r="G11" s="28"/>
      <c r="H11" s="26"/>
      <c r="I11" s="26"/>
      <c r="J11" s="26"/>
      <c r="K11" s="26"/>
      <c r="L11" s="26"/>
      <c r="M11" s="26"/>
      <c r="N11" s="1027" t="s">
        <v>45</v>
      </c>
      <c r="O11" s="1027"/>
      <c r="P11" s="1027"/>
      <c r="Q11" s="1027"/>
      <c r="R11" s="1027"/>
      <c r="S11" s="1028"/>
      <c r="T11" s="1028"/>
      <c r="U11" s="1028"/>
      <c r="V11" s="1028"/>
      <c r="W11" s="1028"/>
      <c r="X11" s="1028"/>
      <c r="Y11" s="1028"/>
      <c r="Z11" s="1028"/>
      <c r="AA11" s="1028"/>
      <c r="AB11" s="1028"/>
      <c r="AC11" s="1028"/>
      <c r="AD11" s="1028"/>
      <c r="AE11" s="1028"/>
      <c r="AF11" s="1028"/>
      <c r="AG11" s="1028"/>
      <c r="AH11" s="1028"/>
      <c r="AI11" s="1028"/>
      <c r="AJ11" s="1028"/>
      <c r="AK11" s="1028"/>
      <c r="AL11" s="1028"/>
      <c r="AM11" s="1028"/>
      <c r="AN11" s="1028"/>
      <c r="AO11" s="1028"/>
      <c r="AP11" s="1028"/>
      <c r="AQ11" s="1028"/>
      <c r="AR11" s="5"/>
    </row>
    <row r="12" spans="1:44" ht="30" customHeight="1" x14ac:dyDescent="0.15">
      <c r="A12" s="40"/>
      <c r="B12" s="40"/>
      <c r="C12" s="40"/>
      <c r="D12" s="27"/>
      <c r="E12" s="27"/>
      <c r="F12" s="28"/>
      <c r="G12" s="28"/>
      <c r="H12" s="26"/>
      <c r="I12" s="26"/>
      <c r="J12" s="26"/>
      <c r="K12" s="26"/>
      <c r="L12" s="26"/>
      <c r="M12" s="26"/>
      <c r="N12" s="1027" t="s">
        <v>44</v>
      </c>
      <c r="O12" s="1027"/>
      <c r="P12" s="1027"/>
      <c r="Q12" s="1027"/>
      <c r="R12" s="1027"/>
      <c r="S12" s="1028" t="s">
        <v>166</v>
      </c>
      <c r="T12" s="1028"/>
      <c r="U12" s="1028"/>
      <c r="V12" s="1028"/>
      <c r="W12" s="1028"/>
      <c r="X12" s="1028"/>
      <c r="Y12" s="1028"/>
      <c r="Z12" s="1028"/>
      <c r="AA12" s="1028"/>
      <c r="AB12" s="1028"/>
      <c r="AC12" s="1028"/>
      <c r="AD12" s="1028"/>
      <c r="AE12" s="1028"/>
      <c r="AF12" s="1028"/>
      <c r="AG12" s="1028"/>
      <c r="AH12" s="1028"/>
      <c r="AI12" s="1028"/>
      <c r="AJ12" s="1028"/>
      <c r="AK12" s="1028"/>
      <c r="AL12" s="1028"/>
      <c r="AM12" s="1037" t="s">
        <v>21</v>
      </c>
      <c r="AN12" s="1037"/>
      <c r="AO12" s="1037"/>
      <c r="AP12" s="1037"/>
      <c r="AQ12" s="134"/>
      <c r="AR12" s="5"/>
    </row>
    <row r="13" spans="1:44" ht="21.75" customHeight="1" x14ac:dyDescent="0.15">
      <c r="A13" s="40"/>
      <c r="B13" s="40"/>
      <c r="C13" s="40"/>
      <c r="D13" s="27"/>
      <c r="E13" s="27"/>
      <c r="F13" s="28"/>
      <c r="G13" s="28"/>
      <c r="H13" s="26"/>
      <c r="I13" s="26"/>
      <c r="J13" s="26"/>
      <c r="K13" s="26"/>
      <c r="L13" s="26"/>
      <c r="M13" s="23"/>
      <c r="N13" s="1027" t="s">
        <v>18</v>
      </c>
      <c r="O13" s="1027"/>
      <c r="P13" s="1027"/>
      <c r="Q13" s="1027"/>
      <c r="R13" s="1027"/>
      <c r="S13" s="1038" t="s">
        <v>135</v>
      </c>
      <c r="T13" s="1038"/>
      <c r="U13" s="1039" t="s">
        <v>136</v>
      </c>
      <c r="V13" s="1039"/>
      <c r="W13" s="23" t="s">
        <v>3</v>
      </c>
      <c r="X13" s="1039" t="s">
        <v>137</v>
      </c>
      <c r="Y13" s="1039"/>
      <c r="Z13" s="23" t="s">
        <v>13</v>
      </c>
      <c r="AA13" s="1039" t="s">
        <v>138</v>
      </c>
      <c r="AB13" s="1039"/>
      <c r="AC13" s="23" t="s">
        <v>14</v>
      </c>
      <c r="AD13" s="39"/>
      <c r="AE13" s="26"/>
      <c r="AF13" s="26"/>
      <c r="AG13" s="26"/>
      <c r="AH13" s="26"/>
      <c r="AI13" s="26"/>
      <c r="AJ13" s="26"/>
      <c r="AK13" s="26"/>
      <c r="AL13" s="26"/>
      <c r="AM13" s="26"/>
      <c r="AN13" s="26"/>
      <c r="AO13" s="26"/>
      <c r="AP13" s="39"/>
      <c r="AQ13" s="39"/>
      <c r="AR13" s="5"/>
    </row>
    <row r="14" spans="1:44" ht="21.75" customHeight="1" x14ac:dyDescent="0.15">
      <c r="A14" s="40"/>
      <c r="B14" s="40"/>
      <c r="C14" s="40"/>
      <c r="D14" s="27"/>
      <c r="E14" s="27"/>
      <c r="F14" s="28"/>
      <c r="G14" s="28"/>
      <c r="H14" s="26"/>
      <c r="I14" s="26"/>
      <c r="J14" s="26"/>
      <c r="K14" s="26"/>
      <c r="L14" s="26"/>
      <c r="M14" s="26"/>
      <c r="N14" s="1027" t="s">
        <v>20</v>
      </c>
      <c r="O14" s="1027"/>
      <c r="P14" s="1027"/>
      <c r="Q14" s="1027"/>
      <c r="R14" s="1027"/>
      <c r="S14" s="10" t="s">
        <v>78</v>
      </c>
      <c r="T14" s="1042" t="s">
        <v>139</v>
      </c>
      <c r="U14" s="1042"/>
      <c r="V14" s="1042"/>
      <c r="W14" s="1042"/>
      <c r="X14" s="11" t="s">
        <v>84</v>
      </c>
      <c r="Y14" s="1042" t="s">
        <v>140</v>
      </c>
      <c r="Z14" s="1042"/>
      <c r="AA14" s="1042"/>
      <c r="AB14" s="1042"/>
      <c r="AC14" s="1042"/>
      <c r="AD14" s="12" t="s">
        <v>85</v>
      </c>
      <c r="AE14" s="1042" t="s">
        <v>141</v>
      </c>
      <c r="AF14" s="1042"/>
      <c r="AG14" s="1042"/>
      <c r="AH14" s="1042"/>
      <c r="AI14" s="1042"/>
      <c r="AJ14" s="39"/>
      <c r="AK14" s="39"/>
      <c r="AL14" s="39"/>
      <c r="AM14" s="39"/>
      <c r="AN14" s="39"/>
      <c r="AO14" s="39"/>
      <c r="AP14" s="39"/>
      <c r="AQ14" s="39"/>
      <c r="AR14" s="5"/>
    </row>
    <row r="15" spans="1:44" ht="16.5" customHeight="1" x14ac:dyDescent="0.15">
      <c r="A15" s="40"/>
      <c r="B15" s="40"/>
      <c r="C15" s="40"/>
      <c r="D15" s="27"/>
      <c r="E15" s="27"/>
      <c r="F15" s="28"/>
      <c r="G15" s="28"/>
      <c r="H15" s="26"/>
      <c r="I15" s="26"/>
      <c r="J15" s="26"/>
      <c r="K15" s="26"/>
      <c r="L15" s="26"/>
      <c r="M15" s="26"/>
      <c r="N15" s="132"/>
      <c r="O15" s="132"/>
      <c r="P15" s="132"/>
      <c r="Q15" s="132"/>
      <c r="R15" s="132"/>
      <c r="S15" s="10"/>
      <c r="T15" s="104"/>
      <c r="U15" s="104"/>
      <c r="V15" s="104"/>
      <c r="W15" s="104"/>
      <c r="X15" s="11"/>
      <c r="Y15" s="104"/>
      <c r="Z15" s="104"/>
      <c r="AA15" s="104"/>
      <c r="AB15" s="104"/>
      <c r="AC15" s="104"/>
      <c r="AD15" s="12"/>
      <c r="AE15" s="104"/>
      <c r="AF15" s="104"/>
      <c r="AG15" s="104"/>
      <c r="AH15" s="104"/>
      <c r="AI15" s="104"/>
      <c r="AJ15" s="39"/>
      <c r="AK15" s="39"/>
      <c r="AL15" s="39"/>
      <c r="AM15" s="39"/>
      <c r="AN15" s="39"/>
      <c r="AO15" s="39"/>
      <c r="AP15" s="39"/>
      <c r="AQ15" s="39"/>
      <c r="AR15" s="5"/>
    </row>
    <row r="16" spans="1:44" ht="30" customHeight="1" x14ac:dyDescent="0.15">
      <c r="A16" s="105"/>
      <c r="B16" s="105"/>
      <c r="C16" s="105"/>
      <c r="D16" s="27"/>
      <c r="E16" s="27"/>
      <c r="F16" s="28"/>
      <c r="G16" s="28"/>
      <c r="H16" s="1033" t="s">
        <v>47</v>
      </c>
      <c r="I16" s="1033"/>
      <c r="J16" s="1033"/>
      <c r="K16" s="1033"/>
      <c r="L16" s="1033"/>
      <c r="M16" s="1033"/>
      <c r="N16" s="1027" t="s">
        <v>16</v>
      </c>
      <c r="O16" s="1027"/>
      <c r="P16" s="1027"/>
      <c r="Q16" s="1027"/>
      <c r="R16" s="1027"/>
      <c r="S16" s="1034" t="s">
        <v>130</v>
      </c>
      <c r="T16" s="1035"/>
      <c r="U16" s="1035"/>
      <c r="V16" s="38" t="s">
        <v>83</v>
      </c>
      <c r="W16" s="1034" t="s">
        <v>131</v>
      </c>
      <c r="X16" s="1036"/>
      <c r="Y16" s="1036"/>
      <c r="Z16" s="1036"/>
      <c r="AA16" s="39"/>
      <c r="AB16" s="39"/>
      <c r="AC16" s="39"/>
      <c r="AD16" s="39"/>
      <c r="AE16" s="39"/>
      <c r="AF16" s="39"/>
      <c r="AG16" s="39"/>
      <c r="AH16" s="39"/>
      <c r="AI16" s="39"/>
      <c r="AJ16" s="39"/>
      <c r="AK16" s="39"/>
      <c r="AL16" s="39"/>
      <c r="AM16" s="39"/>
      <c r="AN16" s="39"/>
      <c r="AO16" s="39"/>
      <c r="AP16" s="39"/>
      <c r="AQ16" s="39"/>
      <c r="AR16" s="5"/>
    </row>
    <row r="17" spans="1:44" ht="30" customHeight="1" x14ac:dyDescent="0.15">
      <c r="A17" s="40"/>
      <c r="B17" s="40"/>
      <c r="C17" s="40"/>
      <c r="D17" s="27"/>
      <c r="E17" s="27"/>
      <c r="F17" s="28"/>
      <c r="G17" s="28"/>
      <c r="H17" s="1040" t="s">
        <v>57</v>
      </c>
      <c r="I17" s="1040"/>
      <c r="J17" s="1040"/>
      <c r="K17" s="1040"/>
      <c r="L17" s="1040"/>
      <c r="M17" s="1040"/>
      <c r="N17" s="1027" t="s">
        <v>43</v>
      </c>
      <c r="O17" s="1027"/>
      <c r="P17" s="1027"/>
      <c r="Q17" s="1027"/>
      <c r="R17" s="1027"/>
      <c r="S17" s="1028" t="s">
        <v>154</v>
      </c>
      <c r="T17" s="1028"/>
      <c r="U17" s="1028"/>
      <c r="V17" s="1028"/>
      <c r="W17" s="1028"/>
      <c r="X17" s="1028"/>
      <c r="Y17" s="1028"/>
      <c r="Z17" s="1028"/>
      <c r="AA17" s="1028"/>
      <c r="AB17" s="1028"/>
      <c r="AC17" s="1028"/>
      <c r="AD17" s="1028"/>
      <c r="AE17" s="1028"/>
      <c r="AF17" s="1028"/>
      <c r="AG17" s="1028"/>
      <c r="AH17" s="1028"/>
      <c r="AI17" s="1028"/>
      <c r="AJ17" s="1028"/>
      <c r="AK17" s="1028"/>
      <c r="AL17" s="1028"/>
      <c r="AM17" s="1028"/>
      <c r="AN17" s="1028"/>
      <c r="AO17" s="1028"/>
      <c r="AP17" s="1028"/>
      <c r="AQ17" s="1028"/>
      <c r="AR17" s="5"/>
    </row>
    <row r="18" spans="1:44" ht="30" customHeight="1" x14ac:dyDescent="0.15">
      <c r="A18" s="40"/>
      <c r="B18" s="40"/>
      <c r="C18" s="40"/>
      <c r="D18" s="27"/>
      <c r="E18" s="27"/>
      <c r="F18" s="28"/>
      <c r="G18" s="28"/>
      <c r="H18" s="26"/>
      <c r="I18" s="26"/>
      <c r="J18" s="26"/>
      <c r="K18" s="26"/>
      <c r="L18" s="26"/>
      <c r="M18" s="26"/>
      <c r="N18" s="1027" t="s">
        <v>176</v>
      </c>
      <c r="O18" s="1027"/>
      <c r="P18" s="1027"/>
      <c r="Q18" s="1027"/>
      <c r="R18" s="1027"/>
      <c r="S18" s="1041" t="s">
        <v>161</v>
      </c>
      <c r="T18" s="1041"/>
      <c r="U18" s="1041"/>
      <c r="V18" s="1041"/>
      <c r="W18" s="1041"/>
      <c r="X18" s="1041"/>
      <c r="Y18" s="1041"/>
      <c r="Z18" s="1041"/>
      <c r="AA18" s="1041"/>
      <c r="AB18" s="1041"/>
      <c r="AC18" s="1041"/>
      <c r="AD18" s="1041"/>
      <c r="AE18" s="1041"/>
      <c r="AF18" s="1041"/>
      <c r="AG18" s="1041"/>
      <c r="AH18" s="1041"/>
      <c r="AI18" s="1041"/>
      <c r="AJ18" s="1041"/>
      <c r="AK18" s="1041"/>
      <c r="AL18" s="1041"/>
      <c r="AM18" s="1031"/>
      <c r="AN18" s="1031"/>
      <c r="AO18" s="1031"/>
      <c r="AP18" s="1031"/>
      <c r="AQ18" s="103"/>
      <c r="AR18" s="5"/>
    </row>
    <row r="19" spans="1:44" ht="30" customHeight="1" x14ac:dyDescent="0.15">
      <c r="A19" s="40"/>
      <c r="B19" s="40"/>
      <c r="C19" s="40"/>
      <c r="D19" s="27"/>
      <c r="E19" s="27"/>
      <c r="F19" s="28"/>
      <c r="G19" s="28"/>
      <c r="H19" s="26"/>
      <c r="I19" s="26"/>
      <c r="J19" s="26"/>
      <c r="K19" s="26"/>
      <c r="L19" s="26"/>
      <c r="M19" s="26"/>
      <c r="N19" s="1027" t="s">
        <v>45</v>
      </c>
      <c r="O19" s="1027"/>
      <c r="P19" s="1027"/>
      <c r="Q19" s="1027"/>
      <c r="R19" s="1027"/>
      <c r="S19" s="1028" t="s">
        <v>143</v>
      </c>
      <c r="T19" s="1028"/>
      <c r="U19" s="1028"/>
      <c r="V19" s="1028"/>
      <c r="W19" s="1028"/>
      <c r="X19" s="1028"/>
      <c r="Y19" s="1028"/>
      <c r="Z19" s="1028"/>
      <c r="AA19" s="1028"/>
      <c r="AB19" s="1028"/>
      <c r="AC19" s="1028"/>
      <c r="AD19" s="1028"/>
      <c r="AE19" s="1028"/>
      <c r="AF19" s="1028"/>
      <c r="AG19" s="1028"/>
      <c r="AH19" s="1028"/>
      <c r="AI19" s="1028"/>
      <c r="AJ19" s="1028"/>
      <c r="AK19" s="1028"/>
      <c r="AL19" s="1028"/>
      <c r="AM19" s="101"/>
      <c r="AN19" s="101"/>
      <c r="AO19" s="101"/>
      <c r="AP19" s="101"/>
      <c r="AQ19" s="41"/>
      <c r="AR19" s="5"/>
    </row>
    <row r="20" spans="1:44" ht="30" customHeight="1" x14ac:dyDescent="0.15">
      <c r="A20" s="40"/>
      <c r="B20" s="40"/>
      <c r="C20" s="40"/>
      <c r="D20" s="27"/>
      <c r="E20" s="27"/>
      <c r="F20" s="28"/>
      <c r="G20" s="28"/>
      <c r="H20" s="26"/>
      <c r="I20" s="26"/>
      <c r="J20" s="26"/>
      <c r="K20" s="26"/>
      <c r="L20" s="26"/>
      <c r="M20" s="26"/>
      <c r="N20" s="1027" t="s">
        <v>44</v>
      </c>
      <c r="O20" s="1027"/>
      <c r="P20" s="1027"/>
      <c r="Q20" s="1027"/>
      <c r="R20" s="1027"/>
      <c r="S20" s="1028" t="s">
        <v>144</v>
      </c>
      <c r="T20" s="1028"/>
      <c r="U20" s="1028"/>
      <c r="V20" s="1028"/>
      <c r="W20" s="1028"/>
      <c r="X20" s="1028"/>
      <c r="Y20" s="1028"/>
      <c r="Z20" s="1028"/>
      <c r="AA20" s="1028"/>
      <c r="AB20" s="1028"/>
      <c r="AC20" s="1028"/>
      <c r="AD20" s="1028"/>
      <c r="AE20" s="1028"/>
      <c r="AF20" s="1028"/>
      <c r="AG20" s="1028"/>
      <c r="AH20" s="1028"/>
      <c r="AI20" s="1028"/>
      <c r="AJ20" s="1028"/>
      <c r="AK20" s="1028"/>
      <c r="AL20" s="1028"/>
      <c r="AM20" s="1037" t="s">
        <v>21</v>
      </c>
      <c r="AN20" s="1037"/>
      <c r="AO20" s="1037"/>
      <c r="AP20" s="1037"/>
      <c r="AQ20" s="41"/>
      <c r="AR20" s="5"/>
    </row>
    <row r="21" spans="1:44" ht="16.5" customHeight="1" x14ac:dyDescent="0.15">
      <c r="A21" s="40"/>
      <c r="B21" s="40"/>
      <c r="C21" s="40"/>
      <c r="D21" s="27"/>
      <c r="E21" s="27"/>
      <c r="F21" s="28"/>
      <c r="G21" s="28"/>
      <c r="H21" s="26"/>
      <c r="I21" s="26"/>
      <c r="J21" s="26"/>
      <c r="K21" s="26"/>
      <c r="L21" s="26"/>
      <c r="M21" s="26"/>
      <c r="N21" s="26"/>
      <c r="O21" s="26"/>
      <c r="P21" s="26"/>
      <c r="Q21" s="26"/>
      <c r="R21" s="26"/>
      <c r="S21" s="42"/>
      <c r="T21" s="43"/>
      <c r="U21" s="43"/>
      <c r="V21" s="43"/>
      <c r="W21" s="105"/>
      <c r="X21" s="132"/>
      <c r="Y21" s="132"/>
      <c r="Z21" s="132"/>
      <c r="AA21" s="132"/>
      <c r="AB21" s="44"/>
      <c r="AC21" s="45"/>
      <c r="AD21" s="42"/>
      <c r="AE21" s="42"/>
      <c r="AF21" s="42"/>
      <c r="AG21" s="42"/>
      <c r="AH21" s="42"/>
      <c r="AI21" s="42"/>
      <c r="AJ21" s="42"/>
      <c r="AK21" s="42"/>
      <c r="AL21" s="42"/>
      <c r="AM21" s="42"/>
      <c r="AN21" s="42"/>
      <c r="AO21" s="44"/>
      <c r="AP21" s="44"/>
      <c r="AQ21" s="93"/>
      <c r="AR21" s="5"/>
    </row>
    <row r="22" spans="1:44" ht="30" customHeight="1" x14ac:dyDescent="0.15">
      <c r="A22" s="105"/>
      <c r="B22" s="105"/>
      <c r="C22" s="105"/>
      <c r="D22" s="27"/>
      <c r="E22" s="27"/>
      <c r="F22" s="28"/>
      <c r="G22" s="28"/>
      <c r="H22" s="1033" t="s">
        <v>48</v>
      </c>
      <c r="I22" s="1033"/>
      <c r="J22" s="1033"/>
      <c r="K22" s="1033"/>
      <c r="L22" s="1033"/>
      <c r="M22" s="1033"/>
      <c r="N22" s="1027" t="s">
        <v>16</v>
      </c>
      <c r="O22" s="1027"/>
      <c r="P22" s="1027"/>
      <c r="Q22" s="1027"/>
      <c r="R22" s="1027"/>
      <c r="S22" s="1034" t="s">
        <v>130</v>
      </c>
      <c r="T22" s="1035"/>
      <c r="U22" s="1035"/>
      <c r="V22" s="38" t="s">
        <v>83</v>
      </c>
      <c r="W22" s="1034" t="s">
        <v>131</v>
      </c>
      <c r="X22" s="1036"/>
      <c r="Y22" s="1036"/>
      <c r="Z22" s="1036"/>
      <c r="AA22" s="39"/>
      <c r="AB22" s="39"/>
      <c r="AC22" s="39"/>
      <c r="AD22" s="39"/>
      <c r="AE22" s="39"/>
      <c r="AF22" s="39"/>
      <c r="AG22" s="39"/>
      <c r="AH22" s="39"/>
      <c r="AI22" s="39"/>
      <c r="AJ22" s="39"/>
      <c r="AK22" s="39"/>
      <c r="AL22" s="39"/>
      <c r="AM22" s="39"/>
      <c r="AN22" s="39"/>
      <c r="AO22" s="39"/>
      <c r="AP22" s="39"/>
      <c r="AQ22" s="39"/>
      <c r="AR22" s="5"/>
    </row>
    <row r="23" spans="1:44" ht="30" customHeight="1" x14ac:dyDescent="0.15">
      <c r="A23" s="40"/>
      <c r="B23" s="40"/>
      <c r="C23" s="40"/>
      <c r="D23" s="27"/>
      <c r="E23" s="27"/>
      <c r="F23" s="28"/>
      <c r="G23" s="28"/>
      <c r="H23" s="26"/>
      <c r="I23" s="26"/>
      <c r="J23" s="26"/>
      <c r="K23" s="26"/>
      <c r="L23" s="26"/>
      <c r="M23" s="26"/>
      <c r="N23" s="1027" t="s">
        <v>43</v>
      </c>
      <c r="O23" s="1027"/>
      <c r="P23" s="1027"/>
      <c r="Q23" s="1027"/>
      <c r="R23" s="1027"/>
      <c r="S23" s="1028" t="s">
        <v>145</v>
      </c>
      <c r="T23" s="1028"/>
      <c r="U23" s="1028"/>
      <c r="V23" s="1028"/>
      <c r="W23" s="1028"/>
      <c r="X23" s="1028"/>
      <c r="Y23" s="1028"/>
      <c r="Z23" s="1028"/>
      <c r="AA23" s="1028"/>
      <c r="AB23" s="1028"/>
      <c r="AC23" s="1028"/>
      <c r="AD23" s="1028"/>
      <c r="AE23" s="1028"/>
      <c r="AF23" s="1028"/>
      <c r="AG23" s="1028"/>
      <c r="AH23" s="1028"/>
      <c r="AI23" s="1028"/>
      <c r="AJ23" s="1028"/>
      <c r="AK23" s="1028"/>
      <c r="AL23" s="1028"/>
      <c r="AM23" s="1028"/>
      <c r="AN23" s="1028"/>
      <c r="AO23" s="1028"/>
      <c r="AP23" s="1028"/>
      <c r="AQ23" s="1028"/>
      <c r="AR23" s="5"/>
    </row>
    <row r="24" spans="1:44" ht="30" customHeight="1" x14ac:dyDescent="0.15">
      <c r="A24" s="40"/>
      <c r="B24" s="40"/>
      <c r="C24" s="40"/>
      <c r="D24" s="27"/>
      <c r="E24" s="27"/>
      <c r="F24" s="28"/>
      <c r="G24" s="28"/>
      <c r="H24" s="26"/>
      <c r="I24" s="26"/>
      <c r="J24" s="26"/>
      <c r="K24" s="26"/>
      <c r="L24" s="26"/>
      <c r="M24" s="26"/>
      <c r="N24" s="1027" t="s">
        <v>176</v>
      </c>
      <c r="O24" s="1027"/>
      <c r="P24" s="1027"/>
      <c r="Q24" s="1027"/>
      <c r="R24" s="1027"/>
      <c r="S24" s="1041" t="s">
        <v>142</v>
      </c>
      <c r="T24" s="1041"/>
      <c r="U24" s="1041"/>
      <c r="V24" s="1041"/>
      <c r="W24" s="1041"/>
      <c r="X24" s="1041"/>
      <c r="Y24" s="1041"/>
      <c r="Z24" s="1041"/>
      <c r="AA24" s="1041"/>
      <c r="AB24" s="1041"/>
      <c r="AC24" s="1041"/>
      <c r="AD24" s="1041"/>
      <c r="AE24" s="1041"/>
      <c r="AF24" s="1041"/>
      <c r="AG24" s="1041"/>
      <c r="AH24" s="1041"/>
      <c r="AI24" s="1041"/>
      <c r="AJ24" s="1041"/>
      <c r="AK24" s="1041"/>
      <c r="AL24" s="1041"/>
      <c r="AM24" s="1031"/>
      <c r="AN24" s="1031"/>
      <c r="AO24" s="1031"/>
      <c r="AP24" s="1031"/>
      <c r="AQ24" s="103"/>
      <c r="AR24" s="5"/>
    </row>
    <row r="25" spans="1:44" ht="30" customHeight="1" x14ac:dyDescent="0.15">
      <c r="A25" s="40"/>
      <c r="B25" s="40"/>
      <c r="C25" s="40"/>
      <c r="D25" s="27"/>
      <c r="E25" s="27"/>
      <c r="F25" s="28"/>
      <c r="G25" s="28"/>
      <c r="H25" s="26"/>
      <c r="I25" s="26"/>
      <c r="J25" s="26"/>
      <c r="K25" s="26"/>
      <c r="L25" s="26"/>
      <c r="M25" s="26"/>
      <c r="N25" s="1027" t="s">
        <v>45</v>
      </c>
      <c r="O25" s="1027"/>
      <c r="P25" s="1027"/>
      <c r="Q25" s="1027"/>
      <c r="R25" s="1027"/>
      <c r="S25" s="1041" t="s">
        <v>146</v>
      </c>
      <c r="T25" s="1041"/>
      <c r="U25" s="1041"/>
      <c r="V25" s="1041"/>
      <c r="W25" s="1041"/>
      <c r="X25" s="1041"/>
      <c r="Y25" s="1041"/>
      <c r="Z25" s="1041"/>
      <c r="AA25" s="1041"/>
      <c r="AB25" s="1041"/>
      <c r="AC25" s="1041"/>
      <c r="AD25" s="1041"/>
      <c r="AE25" s="1041"/>
      <c r="AF25" s="1041"/>
      <c r="AG25" s="1041"/>
      <c r="AH25" s="1041"/>
      <c r="AI25" s="1041"/>
      <c r="AJ25" s="1041"/>
      <c r="AK25" s="1041"/>
      <c r="AL25" s="1041"/>
      <c r="AM25" s="1041"/>
      <c r="AN25" s="1041"/>
      <c r="AO25" s="1041"/>
      <c r="AP25" s="1041"/>
      <c r="AQ25" s="1041"/>
      <c r="AR25" s="5"/>
    </row>
    <row r="26" spans="1:44" ht="30" customHeight="1" x14ac:dyDescent="0.15">
      <c r="A26" s="40"/>
      <c r="B26" s="40"/>
      <c r="C26" s="40"/>
      <c r="D26" s="27"/>
      <c r="E26" s="27"/>
      <c r="F26" s="28"/>
      <c r="G26" s="28"/>
      <c r="H26" s="26"/>
      <c r="I26" s="26"/>
      <c r="J26" s="26"/>
      <c r="K26" s="26"/>
      <c r="L26" s="26"/>
      <c r="M26" s="26"/>
      <c r="N26" s="1027" t="s">
        <v>44</v>
      </c>
      <c r="O26" s="1027"/>
      <c r="P26" s="1027"/>
      <c r="Q26" s="1027"/>
      <c r="R26" s="1027"/>
      <c r="S26" s="1028" t="s">
        <v>144</v>
      </c>
      <c r="T26" s="1028"/>
      <c r="U26" s="1028"/>
      <c r="V26" s="1028"/>
      <c r="W26" s="1028"/>
      <c r="X26" s="1028"/>
      <c r="Y26" s="1028"/>
      <c r="Z26" s="1028"/>
      <c r="AA26" s="1028"/>
      <c r="AB26" s="1028"/>
      <c r="AC26" s="1028"/>
      <c r="AD26" s="1028"/>
      <c r="AE26" s="1028"/>
      <c r="AF26" s="1028"/>
      <c r="AG26" s="1028"/>
      <c r="AH26" s="1028"/>
      <c r="AI26" s="1028"/>
      <c r="AJ26" s="1028"/>
      <c r="AK26" s="1028"/>
      <c r="AL26" s="1028"/>
      <c r="AM26" s="1037" t="s">
        <v>21</v>
      </c>
      <c r="AN26" s="1037"/>
      <c r="AO26" s="1037"/>
      <c r="AP26" s="1037"/>
      <c r="AQ26" s="103"/>
      <c r="AR26" s="5"/>
    </row>
    <row r="27" spans="1:44" ht="30" customHeight="1" x14ac:dyDescent="0.15">
      <c r="A27" s="40"/>
      <c r="B27" s="40"/>
      <c r="C27" s="40"/>
      <c r="D27" s="27"/>
      <c r="E27" s="27"/>
      <c r="F27" s="28"/>
      <c r="G27" s="28"/>
      <c r="H27" s="26"/>
      <c r="I27" s="26"/>
      <c r="J27" s="26"/>
      <c r="K27" s="26"/>
      <c r="L27" s="26"/>
      <c r="M27" s="26"/>
      <c r="N27" s="132"/>
      <c r="O27" s="132"/>
      <c r="P27" s="132"/>
      <c r="Q27" s="132"/>
      <c r="R27" s="132"/>
      <c r="S27" s="134"/>
      <c r="T27" s="134"/>
      <c r="U27" s="134"/>
      <c r="V27" s="134"/>
      <c r="W27" s="134"/>
      <c r="X27" s="134"/>
      <c r="Y27" s="134"/>
      <c r="Z27" s="134"/>
      <c r="AA27" s="134"/>
      <c r="AB27" s="134"/>
      <c r="AC27" s="134"/>
      <c r="AD27" s="134"/>
      <c r="AE27" s="134"/>
      <c r="AF27" s="134"/>
      <c r="AG27" s="134"/>
      <c r="AH27" s="134"/>
      <c r="AI27" s="134"/>
      <c r="AJ27" s="134"/>
      <c r="AK27" s="134"/>
      <c r="AL27" s="134"/>
      <c r="AM27" s="133"/>
      <c r="AN27" s="133"/>
      <c r="AO27" s="133"/>
      <c r="AP27" s="133"/>
      <c r="AQ27" s="103"/>
      <c r="AR27" s="5"/>
    </row>
    <row r="28" spans="1:44" ht="16.5" customHeight="1" x14ac:dyDescent="0.15">
      <c r="A28" s="40"/>
      <c r="B28" s="40"/>
      <c r="C28" s="40"/>
      <c r="D28" s="27"/>
      <c r="E28" s="27"/>
      <c r="F28" s="28"/>
      <c r="G28" s="28"/>
      <c r="H28" s="26"/>
      <c r="I28" s="26"/>
      <c r="J28" s="26"/>
      <c r="K28" s="26"/>
      <c r="L28" s="26"/>
      <c r="M28" s="26"/>
      <c r="N28" s="26"/>
      <c r="O28" s="26"/>
      <c r="P28" s="26"/>
      <c r="Q28" s="26"/>
      <c r="R28" s="26"/>
      <c r="S28" s="42"/>
      <c r="T28" s="43"/>
      <c r="U28" s="43"/>
      <c r="V28" s="43"/>
      <c r="W28" s="105"/>
      <c r="X28" s="132"/>
      <c r="Y28" s="132"/>
      <c r="Z28" s="132"/>
      <c r="AA28" s="132"/>
      <c r="AB28" s="44"/>
      <c r="AC28" s="46"/>
      <c r="AD28" s="42"/>
      <c r="AE28" s="42"/>
      <c r="AF28" s="42"/>
      <c r="AG28" s="42"/>
      <c r="AH28" s="42"/>
      <c r="AI28" s="42"/>
      <c r="AJ28" s="42"/>
      <c r="AK28" s="42"/>
      <c r="AL28" s="42"/>
      <c r="AM28" s="42"/>
      <c r="AN28" s="42"/>
      <c r="AO28" s="44"/>
      <c r="AP28" s="44"/>
      <c r="AQ28" s="93"/>
      <c r="AR28" s="5"/>
    </row>
    <row r="29" spans="1:44" s="5" customFormat="1" ht="30" customHeight="1" x14ac:dyDescent="0.15">
      <c r="A29" s="1043" t="s">
        <v>172</v>
      </c>
      <c r="B29" s="1043"/>
      <c r="C29" s="1043"/>
      <c r="D29" s="1043"/>
      <c r="E29" s="1043"/>
      <c r="F29" s="1043"/>
      <c r="G29" s="1043"/>
      <c r="H29" s="1043"/>
      <c r="I29" s="1043"/>
      <c r="J29" s="1043"/>
      <c r="K29" s="1043"/>
      <c r="L29" s="1043"/>
      <c r="M29" s="1043"/>
      <c r="N29" s="1043"/>
      <c r="O29" s="1043"/>
      <c r="P29" s="1043"/>
      <c r="Q29" s="1043"/>
      <c r="R29" s="1043"/>
      <c r="S29" s="1043"/>
      <c r="T29" s="1043"/>
      <c r="U29" s="1043"/>
      <c r="V29" s="1043"/>
      <c r="W29" s="1043"/>
      <c r="X29" s="1043"/>
      <c r="Y29" s="1043"/>
      <c r="Z29" s="1043"/>
      <c r="AA29" s="1043"/>
      <c r="AB29" s="1043"/>
      <c r="AC29" s="1043"/>
      <c r="AD29" s="1043"/>
      <c r="AE29" s="1043"/>
      <c r="AF29" s="1043"/>
      <c r="AG29" s="1043"/>
      <c r="AH29" s="1043"/>
      <c r="AI29" s="1043"/>
      <c r="AJ29" s="1043"/>
      <c r="AK29" s="1043"/>
      <c r="AL29" s="1043"/>
      <c r="AM29" s="1043"/>
      <c r="AN29" s="1043"/>
      <c r="AO29" s="1043"/>
      <c r="AP29" s="1043"/>
      <c r="AQ29" s="1043"/>
      <c r="AR29" s="47"/>
    </row>
    <row r="30" spans="1:44" s="5" customFormat="1" ht="30" customHeight="1" x14ac:dyDescent="0.15">
      <c r="A30" s="1043" t="s">
        <v>123</v>
      </c>
      <c r="B30" s="1043"/>
      <c r="C30" s="1043"/>
      <c r="D30" s="1043"/>
      <c r="E30" s="1043"/>
      <c r="F30" s="1043"/>
      <c r="G30" s="1043"/>
      <c r="H30" s="1043"/>
      <c r="I30" s="1043"/>
      <c r="J30" s="1043"/>
      <c r="K30" s="1043"/>
      <c r="L30" s="1043"/>
      <c r="M30" s="1043"/>
      <c r="N30" s="1043"/>
      <c r="O30" s="1043"/>
      <c r="P30" s="1043"/>
      <c r="Q30" s="1043"/>
      <c r="R30" s="1043"/>
      <c r="S30" s="1043"/>
      <c r="T30" s="1043"/>
      <c r="U30" s="1043"/>
      <c r="V30" s="1043"/>
      <c r="W30" s="1043"/>
      <c r="X30" s="1043"/>
      <c r="Y30" s="1043"/>
      <c r="Z30" s="1043"/>
      <c r="AA30" s="1043"/>
      <c r="AB30" s="1043"/>
      <c r="AC30" s="1043"/>
      <c r="AD30" s="1043"/>
      <c r="AE30" s="1043"/>
      <c r="AF30" s="1043"/>
      <c r="AG30" s="1043"/>
      <c r="AH30" s="1043"/>
      <c r="AI30" s="1043"/>
      <c r="AJ30" s="1043"/>
      <c r="AK30" s="1043"/>
      <c r="AL30" s="1043"/>
      <c r="AM30" s="1043"/>
      <c r="AN30" s="1043"/>
      <c r="AO30" s="1043"/>
      <c r="AP30" s="1043"/>
      <c r="AQ30" s="1043"/>
    </row>
    <row r="31" spans="1:44" s="5" customFormat="1" ht="30" customHeight="1" x14ac:dyDescent="0.15">
      <c r="A31" s="1043" t="s">
        <v>153</v>
      </c>
      <c r="B31" s="1043"/>
      <c r="C31" s="1043"/>
      <c r="D31" s="1043"/>
      <c r="E31" s="1043"/>
      <c r="F31" s="1043"/>
      <c r="G31" s="1043"/>
      <c r="H31" s="1043"/>
      <c r="I31" s="1043"/>
      <c r="J31" s="1043"/>
      <c r="K31" s="1043"/>
      <c r="L31" s="1043"/>
      <c r="M31" s="1043"/>
      <c r="N31" s="1043"/>
      <c r="O31" s="1043"/>
      <c r="P31" s="1043"/>
      <c r="Q31" s="1043"/>
      <c r="R31" s="1043"/>
      <c r="S31" s="1043"/>
      <c r="T31" s="1043"/>
      <c r="U31" s="1043"/>
      <c r="V31" s="1043"/>
      <c r="W31" s="1043"/>
      <c r="X31" s="1043"/>
      <c r="Y31" s="1043"/>
      <c r="Z31" s="1043"/>
      <c r="AA31" s="1043"/>
      <c r="AB31" s="1043"/>
      <c r="AC31" s="1043"/>
      <c r="AD31" s="1043"/>
      <c r="AE31" s="1043"/>
      <c r="AF31" s="1043"/>
      <c r="AG31" s="1043"/>
      <c r="AH31" s="1043"/>
      <c r="AI31" s="1043"/>
      <c r="AJ31" s="1043"/>
      <c r="AK31" s="1043"/>
      <c r="AL31" s="1043"/>
      <c r="AM31" s="1043"/>
      <c r="AN31" s="1043"/>
      <c r="AO31" s="1043"/>
      <c r="AP31" s="1043"/>
      <c r="AQ31" s="1043"/>
    </row>
    <row r="32" spans="1:44" s="5" customFormat="1" ht="19.5" customHeight="1" x14ac:dyDescent="0.15">
      <c r="A32" s="108"/>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row>
    <row r="33" spans="1:45" s="5" customFormat="1" ht="30" customHeight="1" x14ac:dyDescent="0.15">
      <c r="A33" s="1053" t="s">
        <v>22</v>
      </c>
      <c r="B33" s="1053"/>
      <c r="C33" s="1053"/>
      <c r="D33" s="1053"/>
      <c r="E33" s="1053"/>
      <c r="F33" s="1053"/>
      <c r="G33" s="1053"/>
      <c r="H33" s="1053"/>
      <c r="I33" s="1053"/>
      <c r="J33" s="1053"/>
      <c r="K33" s="1053"/>
      <c r="L33" s="1053"/>
      <c r="M33" s="1053"/>
      <c r="N33" s="1053"/>
      <c r="O33" s="1053"/>
      <c r="P33" s="1053"/>
      <c r="Q33" s="1053"/>
      <c r="R33" s="1053"/>
      <c r="S33" s="1053"/>
      <c r="T33" s="1053"/>
      <c r="U33" s="1053"/>
      <c r="V33" s="1053"/>
      <c r="W33" s="1053"/>
      <c r="X33" s="1053"/>
      <c r="Y33" s="1053"/>
      <c r="Z33" s="1053"/>
      <c r="AA33" s="1053"/>
      <c r="AB33" s="1053"/>
      <c r="AC33" s="1053"/>
      <c r="AD33" s="1053"/>
      <c r="AE33" s="1053"/>
      <c r="AF33" s="1053"/>
      <c r="AG33" s="1053"/>
      <c r="AH33" s="1053"/>
      <c r="AI33" s="1053"/>
      <c r="AJ33" s="1053"/>
      <c r="AK33" s="1053"/>
      <c r="AL33" s="1053"/>
      <c r="AM33" s="1053"/>
      <c r="AN33" s="1053"/>
      <c r="AO33" s="1053"/>
      <c r="AP33" s="1053"/>
      <c r="AQ33" s="1053"/>
    </row>
    <row r="34" spans="1:45" ht="19.5" customHeight="1" x14ac:dyDescent="0.15">
      <c r="A34" s="129"/>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5"/>
    </row>
    <row r="35" spans="1:45" s="110" customFormat="1" ht="36.75" customHeight="1" x14ac:dyDescent="0.15">
      <c r="A35" s="1054" t="s">
        <v>125</v>
      </c>
      <c r="B35" s="1054"/>
      <c r="C35" s="1054"/>
      <c r="D35" s="1054"/>
      <c r="E35" s="1054"/>
      <c r="F35" s="1054"/>
      <c r="G35" s="1054"/>
      <c r="H35" s="1054"/>
      <c r="I35" s="1054"/>
      <c r="J35" s="1054"/>
      <c r="K35" s="1054"/>
      <c r="L35" s="1054"/>
      <c r="M35" s="1054"/>
      <c r="N35" s="1054"/>
      <c r="O35" s="1054"/>
      <c r="P35" s="1054"/>
      <c r="Q35" s="1054"/>
      <c r="R35" s="1054"/>
      <c r="S35" s="1054"/>
      <c r="T35" s="1054"/>
      <c r="U35" s="1054"/>
      <c r="V35" s="1054"/>
      <c r="W35" s="1054"/>
      <c r="X35" s="1054"/>
      <c r="Y35" s="1054"/>
      <c r="Z35" s="1054"/>
      <c r="AA35" s="1054"/>
      <c r="AB35" s="1054"/>
      <c r="AC35" s="1054"/>
      <c r="AD35" s="1054"/>
      <c r="AE35" s="1054"/>
      <c r="AF35" s="1054"/>
      <c r="AG35" s="1054"/>
      <c r="AH35" s="1054"/>
      <c r="AI35" s="1054"/>
      <c r="AJ35" s="1054"/>
      <c r="AK35" s="1054"/>
      <c r="AL35" s="1054"/>
      <c r="AM35" s="1054"/>
      <c r="AN35" s="1054"/>
      <c r="AO35" s="1054"/>
      <c r="AP35" s="1054"/>
      <c r="AQ35" s="1054"/>
      <c r="AR35" s="109"/>
    </row>
    <row r="36" spans="1:45" s="110" customFormat="1" ht="36.75" customHeight="1" x14ac:dyDescent="0.15">
      <c r="A36" s="1054"/>
      <c r="B36" s="1054"/>
      <c r="C36" s="1054"/>
      <c r="D36" s="1054"/>
      <c r="E36" s="1054"/>
      <c r="F36" s="1054"/>
      <c r="G36" s="1054"/>
      <c r="H36" s="1054"/>
      <c r="I36" s="1054"/>
      <c r="J36" s="1054"/>
      <c r="K36" s="1054"/>
      <c r="L36" s="1054"/>
      <c r="M36" s="1054"/>
      <c r="N36" s="1054"/>
      <c r="O36" s="1054"/>
      <c r="P36" s="1054"/>
      <c r="Q36" s="1054"/>
      <c r="R36" s="1054"/>
      <c r="S36" s="1054"/>
      <c r="T36" s="1054"/>
      <c r="U36" s="1054"/>
      <c r="V36" s="1054"/>
      <c r="W36" s="1054"/>
      <c r="X36" s="1054"/>
      <c r="Y36" s="1054"/>
      <c r="Z36" s="1054"/>
      <c r="AA36" s="1054"/>
      <c r="AB36" s="1054"/>
      <c r="AC36" s="1054"/>
      <c r="AD36" s="1054"/>
      <c r="AE36" s="1054"/>
      <c r="AF36" s="1054"/>
      <c r="AG36" s="1054"/>
      <c r="AH36" s="1054"/>
      <c r="AI36" s="1054"/>
      <c r="AJ36" s="1054"/>
      <c r="AK36" s="1054"/>
      <c r="AL36" s="1054"/>
      <c r="AM36" s="1054"/>
      <c r="AN36" s="1054"/>
      <c r="AO36" s="1054"/>
      <c r="AP36" s="1054"/>
      <c r="AQ36" s="1054"/>
      <c r="AR36" s="109"/>
    </row>
    <row r="37" spans="1:45" s="110" customFormat="1" ht="36.75" customHeight="1" x14ac:dyDescent="0.15">
      <c r="A37" s="1054"/>
      <c r="B37" s="1054"/>
      <c r="C37" s="1054"/>
      <c r="D37" s="1054"/>
      <c r="E37" s="1054"/>
      <c r="F37" s="1054"/>
      <c r="G37" s="1054"/>
      <c r="H37" s="1054"/>
      <c r="I37" s="1054"/>
      <c r="J37" s="1054"/>
      <c r="K37" s="1054"/>
      <c r="L37" s="1054"/>
      <c r="M37" s="1054"/>
      <c r="N37" s="1054"/>
      <c r="O37" s="1054"/>
      <c r="P37" s="1054"/>
      <c r="Q37" s="1054"/>
      <c r="R37" s="1054"/>
      <c r="S37" s="1054"/>
      <c r="T37" s="1054"/>
      <c r="U37" s="1054"/>
      <c r="V37" s="1054"/>
      <c r="W37" s="1054"/>
      <c r="X37" s="1054"/>
      <c r="Y37" s="1054"/>
      <c r="Z37" s="1054"/>
      <c r="AA37" s="1054"/>
      <c r="AB37" s="1054"/>
      <c r="AC37" s="1054"/>
      <c r="AD37" s="1054"/>
      <c r="AE37" s="1054"/>
      <c r="AF37" s="1054"/>
      <c r="AG37" s="1054"/>
      <c r="AH37" s="1054"/>
      <c r="AI37" s="1054"/>
      <c r="AJ37" s="1054"/>
      <c r="AK37" s="1054"/>
      <c r="AL37" s="1054"/>
      <c r="AM37" s="1054"/>
      <c r="AN37" s="1054"/>
      <c r="AO37" s="1054"/>
      <c r="AP37" s="1054"/>
      <c r="AQ37" s="1054"/>
      <c r="AR37" s="109"/>
    </row>
    <row r="38" spans="1:45" s="110" customFormat="1" ht="21.75" customHeight="1" x14ac:dyDescent="0.15">
      <c r="A38" s="130"/>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09"/>
    </row>
    <row r="39" spans="1:45" s="110" customFormat="1" ht="18" customHeight="1" x14ac:dyDescent="0.15">
      <c r="A39" s="1054" t="s">
        <v>86</v>
      </c>
      <c r="B39" s="1054"/>
      <c r="C39" s="1054"/>
      <c r="D39" s="1054"/>
      <c r="E39" s="1054"/>
      <c r="F39" s="1054"/>
      <c r="G39" s="1054"/>
      <c r="H39" s="1054"/>
      <c r="I39" s="1054"/>
      <c r="J39" s="1054"/>
      <c r="K39" s="1054"/>
      <c r="L39" s="1054"/>
      <c r="M39" s="1054"/>
      <c r="N39" s="1054"/>
      <c r="O39" s="1054"/>
      <c r="P39" s="1054"/>
      <c r="Q39" s="1054"/>
      <c r="R39" s="1054"/>
      <c r="S39" s="1054"/>
      <c r="T39" s="1054"/>
      <c r="U39" s="1054"/>
      <c r="V39" s="1054"/>
      <c r="W39" s="1054"/>
      <c r="X39" s="1054"/>
      <c r="Y39" s="1054"/>
      <c r="Z39" s="1054"/>
      <c r="AA39" s="1054"/>
      <c r="AB39" s="1054"/>
      <c r="AC39" s="1054"/>
      <c r="AD39" s="1054"/>
      <c r="AE39" s="1054"/>
      <c r="AF39" s="1054"/>
      <c r="AG39" s="1054"/>
      <c r="AH39" s="1054"/>
      <c r="AI39" s="1054"/>
      <c r="AJ39" s="1054"/>
      <c r="AK39" s="1054"/>
      <c r="AL39" s="1054"/>
      <c r="AM39" s="1054"/>
      <c r="AN39" s="1054"/>
      <c r="AO39" s="1054"/>
      <c r="AP39" s="1054"/>
      <c r="AQ39" s="1054"/>
      <c r="AR39" s="109"/>
    </row>
    <row r="40" spans="1:45" s="110" customFormat="1" ht="18" customHeight="1" x14ac:dyDescent="0.15">
      <c r="A40" s="1054"/>
      <c r="B40" s="1054"/>
      <c r="C40" s="1054"/>
      <c r="D40" s="1054"/>
      <c r="E40" s="1054"/>
      <c r="F40" s="1054"/>
      <c r="G40" s="1054"/>
      <c r="H40" s="1054"/>
      <c r="I40" s="1054"/>
      <c r="J40" s="1054"/>
      <c r="K40" s="1054"/>
      <c r="L40" s="1054"/>
      <c r="M40" s="1054"/>
      <c r="N40" s="1054"/>
      <c r="O40" s="1054"/>
      <c r="P40" s="1054"/>
      <c r="Q40" s="1054"/>
      <c r="R40" s="1054"/>
      <c r="S40" s="1054"/>
      <c r="T40" s="1054"/>
      <c r="U40" s="1054"/>
      <c r="V40" s="1054"/>
      <c r="W40" s="1054"/>
      <c r="X40" s="1054"/>
      <c r="Y40" s="1054"/>
      <c r="Z40" s="1054"/>
      <c r="AA40" s="1054"/>
      <c r="AB40" s="1054"/>
      <c r="AC40" s="1054"/>
      <c r="AD40" s="1054"/>
      <c r="AE40" s="1054"/>
      <c r="AF40" s="1054"/>
      <c r="AG40" s="1054"/>
      <c r="AH40" s="1054"/>
      <c r="AI40" s="1054"/>
      <c r="AJ40" s="1054"/>
      <c r="AK40" s="1054"/>
      <c r="AL40" s="1054"/>
      <c r="AM40" s="1054"/>
      <c r="AN40" s="1054"/>
      <c r="AO40" s="1054"/>
      <c r="AP40" s="1054"/>
      <c r="AQ40" s="1054"/>
      <c r="AR40" s="111"/>
      <c r="AS40" s="112"/>
    </row>
    <row r="41" spans="1:45" ht="27" customHeight="1" x14ac:dyDescent="0.15">
      <c r="A41" s="26"/>
      <c r="B41" s="26"/>
      <c r="C41" s="26"/>
      <c r="D41" s="27"/>
      <c r="E41" s="27"/>
      <c r="F41" s="28"/>
      <c r="G41" s="28"/>
      <c r="H41" s="26"/>
      <c r="I41" s="26"/>
      <c r="J41" s="26"/>
      <c r="K41" s="26"/>
      <c r="L41" s="26"/>
      <c r="M41" s="26"/>
      <c r="N41" s="26"/>
      <c r="O41" s="26"/>
      <c r="P41" s="26"/>
      <c r="Q41" s="26"/>
      <c r="R41" s="1055" t="s">
        <v>23</v>
      </c>
      <c r="S41" s="1055"/>
      <c r="T41" s="1055"/>
      <c r="U41" s="1055"/>
      <c r="V41" s="1055"/>
      <c r="W41" s="1055"/>
      <c r="X41" s="1055"/>
      <c r="Y41" s="1055"/>
      <c r="Z41" s="1055"/>
      <c r="AA41" s="26"/>
      <c r="AB41" s="26"/>
      <c r="AC41" s="26"/>
      <c r="AD41" s="26"/>
      <c r="AE41" s="26"/>
      <c r="AF41" s="26"/>
      <c r="AG41" s="26"/>
      <c r="AH41" s="26"/>
      <c r="AI41" s="26"/>
      <c r="AJ41" s="23" t="s">
        <v>78</v>
      </c>
      <c r="AK41" s="1032" t="s">
        <v>104</v>
      </c>
      <c r="AL41" s="1032"/>
      <c r="AM41" s="29" t="s">
        <v>80</v>
      </c>
      <c r="AN41" s="1032" t="s">
        <v>105</v>
      </c>
      <c r="AO41" s="1032"/>
      <c r="AP41" s="23" t="s">
        <v>15</v>
      </c>
      <c r="AQ41" s="23" t="s">
        <v>81</v>
      </c>
      <c r="AR41" s="13"/>
      <c r="AS41" s="7"/>
    </row>
    <row r="42" spans="1:45" ht="27" customHeight="1" x14ac:dyDescent="0.15">
      <c r="A42" s="26"/>
      <c r="B42" s="26"/>
      <c r="C42" s="26"/>
      <c r="D42" s="27"/>
      <c r="E42" s="27"/>
      <c r="F42" s="28"/>
      <c r="G42" s="28"/>
      <c r="H42" s="26"/>
      <c r="I42" s="26"/>
      <c r="J42" s="26"/>
      <c r="K42" s="26"/>
      <c r="L42" s="26"/>
      <c r="M42" s="26"/>
      <c r="N42" s="26"/>
      <c r="O42" s="26"/>
      <c r="P42" s="26"/>
      <c r="Q42" s="26"/>
      <c r="R42" s="131"/>
      <c r="S42" s="131"/>
      <c r="T42" s="131"/>
      <c r="U42" s="131"/>
      <c r="V42" s="131"/>
      <c r="W42" s="131"/>
      <c r="X42" s="131"/>
      <c r="Y42" s="131"/>
      <c r="Z42" s="131"/>
      <c r="AA42" s="26"/>
      <c r="AB42" s="26"/>
      <c r="AC42" s="26"/>
      <c r="AD42" s="26"/>
      <c r="AE42" s="26"/>
      <c r="AF42" s="26"/>
      <c r="AG42" s="26"/>
      <c r="AH42" s="26"/>
      <c r="AI42" s="26"/>
      <c r="AJ42" s="23"/>
      <c r="AK42" s="122"/>
      <c r="AL42" s="122"/>
      <c r="AM42" s="29"/>
      <c r="AN42" s="122"/>
      <c r="AO42" s="122"/>
      <c r="AP42" s="23"/>
      <c r="AQ42" s="23"/>
      <c r="AR42" s="13"/>
      <c r="AS42" s="7"/>
    </row>
    <row r="43" spans="1:45" x14ac:dyDescent="0.15">
      <c r="A43" s="118" t="s">
        <v>122</v>
      </c>
      <c r="B43" s="118"/>
      <c r="C43" s="118"/>
      <c r="D43" s="118"/>
      <c r="E43" s="118"/>
      <c r="F43" s="118"/>
      <c r="G43" s="118"/>
      <c r="H43" s="118"/>
      <c r="I43" s="118"/>
      <c r="J43" s="114" t="s">
        <v>121</v>
      </c>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50"/>
      <c r="AL43" s="50"/>
      <c r="AM43" s="50"/>
      <c r="AN43" s="50"/>
      <c r="AO43" s="50"/>
      <c r="AP43" s="50"/>
      <c r="AQ43" s="49"/>
      <c r="AR43" s="13"/>
      <c r="AS43" s="7"/>
    </row>
    <row r="44" spans="1:45" ht="30" customHeight="1" x14ac:dyDescent="0.15">
      <c r="A44" s="1044" t="str">
        <f>IF(AE1="平成３０年度　ＺＥＨ支援事業","■","□")</f>
        <v>□</v>
      </c>
      <c r="B44" s="1045"/>
      <c r="C44" s="1046" t="s">
        <v>126</v>
      </c>
      <c r="D44" s="1047"/>
      <c r="E44" s="1047"/>
      <c r="F44" s="1047"/>
      <c r="G44" s="1047"/>
      <c r="H44" s="1047"/>
      <c r="I44" s="1047"/>
      <c r="J44" s="1047"/>
      <c r="K44" s="1047"/>
      <c r="L44" s="1047"/>
      <c r="M44" s="1047"/>
      <c r="N44" s="1047"/>
      <c r="O44" s="1047"/>
      <c r="P44" s="1047"/>
      <c r="Q44" s="1047"/>
      <c r="R44" s="1047"/>
      <c r="S44" s="1047"/>
      <c r="T44" s="1047"/>
      <c r="U44" s="1047"/>
      <c r="V44" s="1047"/>
      <c r="W44" s="1047"/>
      <c r="X44" s="1047"/>
      <c r="Y44" s="1047"/>
      <c r="Z44" s="1047"/>
      <c r="AA44" s="1047"/>
      <c r="AB44" s="1047"/>
      <c r="AC44" s="1047"/>
      <c r="AD44" s="1047"/>
      <c r="AE44" s="1047"/>
      <c r="AF44" s="1047"/>
      <c r="AG44" s="1047"/>
      <c r="AH44" s="1047"/>
      <c r="AI44" s="1047"/>
      <c r="AJ44" s="1047"/>
      <c r="AK44" s="1047"/>
      <c r="AL44" s="1047"/>
      <c r="AM44" s="1047"/>
      <c r="AN44" s="1047"/>
      <c r="AO44" s="1047"/>
      <c r="AP44" s="1047"/>
      <c r="AQ44" s="1047"/>
      <c r="AR44" s="13"/>
      <c r="AS44" s="7"/>
    </row>
    <row r="45" spans="1:45" ht="30" customHeight="1" x14ac:dyDescent="0.15">
      <c r="A45" s="1044"/>
      <c r="B45" s="1045"/>
      <c r="C45" s="1046"/>
      <c r="D45" s="1047"/>
      <c r="E45" s="1047"/>
      <c r="F45" s="1047"/>
      <c r="G45" s="1047"/>
      <c r="H45" s="1047"/>
      <c r="I45" s="1047"/>
      <c r="J45" s="1047"/>
      <c r="K45" s="1047"/>
      <c r="L45" s="1047"/>
      <c r="M45" s="1047"/>
      <c r="N45" s="1047"/>
      <c r="O45" s="1047"/>
      <c r="P45" s="1047"/>
      <c r="Q45" s="1047"/>
      <c r="R45" s="1047"/>
      <c r="S45" s="1047"/>
      <c r="T45" s="1047"/>
      <c r="U45" s="1047"/>
      <c r="V45" s="1047"/>
      <c r="W45" s="1047"/>
      <c r="X45" s="1047"/>
      <c r="Y45" s="1047"/>
      <c r="Z45" s="1047"/>
      <c r="AA45" s="1047"/>
      <c r="AB45" s="1047"/>
      <c r="AC45" s="1047"/>
      <c r="AD45" s="1047"/>
      <c r="AE45" s="1047"/>
      <c r="AF45" s="1047"/>
      <c r="AG45" s="1047"/>
      <c r="AH45" s="1047"/>
      <c r="AI45" s="1047"/>
      <c r="AJ45" s="1047"/>
      <c r="AK45" s="1047"/>
      <c r="AL45" s="1047"/>
      <c r="AM45" s="1047"/>
      <c r="AN45" s="1047"/>
      <c r="AO45" s="1047"/>
      <c r="AP45" s="1047"/>
      <c r="AQ45" s="1047"/>
      <c r="AR45" s="13"/>
      <c r="AS45" s="7"/>
    </row>
    <row r="46" spans="1:45" ht="30" customHeight="1" x14ac:dyDescent="0.15">
      <c r="A46" s="1044" t="str">
        <f>IF(AE1="平成３０年度　先進的再エネ熱等導入支援事業","■","□")</f>
        <v>■</v>
      </c>
      <c r="B46" s="1045"/>
      <c r="C46" s="1046" t="s">
        <v>127</v>
      </c>
      <c r="D46" s="1047"/>
      <c r="E46" s="1047"/>
      <c r="F46" s="1047"/>
      <c r="G46" s="1047"/>
      <c r="H46" s="1047"/>
      <c r="I46" s="1047"/>
      <c r="J46" s="1047"/>
      <c r="K46" s="1047"/>
      <c r="L46" s="1047"/>
      <c r="M46" s="1047"/>
      <c r="N46" s="1047"/>
      <c r="O46" s="1047"/>
      <c r="P46" s="1047"/>
      <c r="Q46" s="1047"/>
      <c r="R46" s="1047"/>
      <c r="S46" s="1047"/>
      <c r="T46" s="1047"/>
      <c r="U46" s="1047"/>
      <c r="V46" s="1047"/>
      <c r="W46" s="1047"/>
      <c r="X46" s="1047"/>
      <c r="Y46" s="1047"/>
      <c r="Z46" s="1047"/>
      <c r="AA46" s="1047"/>
      <c r="AB46" s="1047"/>
      <c r="AC46" s="1047"/>
      <c r="AD46" s="1047"/>
      <c r="AE46" s="1047"/>
      <c r="AF46" s="1047"/>
      <c r="AG46" s="1047"/>
      <c r="AH46" s="1047"/>
      <c r="AI46" s="1047"/>
      <c r="AJ46" s="1047"/>
      <c r="AK46" s="1047"/>
      <c r="AL46" s="1047"/>
      <c r="AM46" s="1047"/>
      <c r="AN46" s="1047"/>
      <c r="AO46" s="1047"/>
      <c r="AP46" s="1047"/>
      <c r="AQ46" s="1047"/>
      <c r="AR46" s="13"/>
      <c r="AS46" s="7"/>
    </row>
    <row r="47" spans="1:45" ht="30" customHeight="1" x14ac:dyDescent="0.15">
      <c r="A47" s="1044"/>
      <c r="B47" s="1045"/>
      <c r="C47" s="1046"/>
      <c r="D47" s="1047"/>
      <c r="E47" s="1047"/>
      <c r="F47" s="1047"/>
      <c r="G47" s="1047"/>
      <c r="H47" s="1047"/>
      <c r="I47" s="1047"/>
      <c r="J47" s="1047"/>
      <c r="K47" s="1047"/>
      <c r="L47" s="1047"/>
      <c r="M47" s="1047"/>
      <c r="N47" s="1047"/>
      <c r="O47" s="1047"/>
      <c r="P47" s="1047"/>
      <c r="Q47" s="1047"/>
      <c r="R47" s="1047"/>
      <c r="S47" s="1047"/>
      <c r="T47" s="1047"/>
      <c r="U47" s="1047"/>
      <c r="V47" s="1047"/>
      <c r="W47" s="1047"/>
      <c r="X47" s="1047"/>
      <c r="Y47" s="1047"/>
      <c r="Z47" s="1047"/>
      <c r="AA47" s="1047"/>
      <c r="AB47" s="1047"/>
      <c r="AC47" s="1047"/>
      <c r="AD47" s="1047"/>
      <c r="AE47" s="1047"/>
      <c r="AF47" s="1047"/>
      <c r="AG47" s="1047"/>
      <c r="AH47" s="1047"/>
      <c r="AI47" s="1047"/>
      <c r="AJ47" s="1047"/>
      <c r="AK47" s="1047"/>
      <c r="AL47" s="1047"/>
      <c r="AM47" s="1047"/>
      <c r="AN47" s="1047"/>
      <c r="AO47" s="1047"/>
      <c r="AP47" s="1047"/>
      <c r="AQ47" s="1047"/>
      <c r="AR47" s="13"/>
      <c r="AS47" s="7"/>
    </row>
    <row r="48" spans="1:45" ht="21.75" customHeight="1" x14ac:dyDescent="0.15">
      <c r="A48" s="106"/>
      <c r="B48" s="106"/>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3"/>
      <c r="AS48" s="7"/>
    </row>
    <row r="49" spans="1:50" ht="18.75" x14ac:dyDescent="0.15">
      <c r="A49" s="118" t="s">
        <v>171</v>
      </c>
      <c r="B49" s="118"/>
      <c r="C49" s="118"/>
      <c r="D49" s="118"/>
      <c r="E49" s="118"/>
      <c r="F49" s="118"/>
      <c r="G49" s="118"/>
      <c r="H49" s="118"/>
      <c r="I49" s="47"/>
      <c r="J49" s="47"/>
      <c r="K49" s="47"/>
      <c r="L49" s="47"/>
      <c r="M49" s="47"/>
      <c r="N49" s="47"/>
      <c r="O49" s="47"/>
      <c r="P49" s="47"/>
      <c r="Q49" s="47"/>
      <c r="R49" s="113"/>
      <c r="S49" s="113"/>
      <c r="T49" s="113"/>
      <c r="U49" s="113"/>
      <c r="V49" s="113"/>
      <c r="W49" s="113"/>
      <c r="X49" s="113"/>
      <c r="Y49" s="113"/>
      <c r="Z49" s="113"/>
      <c r="AA49" s="47"/>
      <c r="AB49" s="47"/>
      <c r="AC49" s="47"/>
      <c r="AD49" s="47"/>
      <c r="AE49" s="47"/>
      <c r="AF49" s="47"/>
      <c r="AG49" s="47"/>
      <c r="AH49" s="47"/>
      <c r="AI49" s="47"/>
      <c r="AJ49" s="47"/>
      <c r="AK49" s="47"/>
      <c r="AL49" s="47"/>
      <c r="AM49" s="47"/>
      <c r="AN49" s="47"/>
      <c r="AO49" s="47"/>
      <c r="AP49" s="47"/>
      <c r="AQ49" s="47"/>
      <c r="AR49" s="13"/>
      <c r="AS49" s="7"/>
    </row>
    <row r="50" spans="1:50" ht="39.75" customHeight="1" x14ac:dyDescent="0.15">
      <c r="A50" s="1048"/>
      <c r="B50" s="1049"/>
      <c r="C50" s="1049"/>
      <c r="D50" s="1049"/>
      <c r="E50" s="1049"/>
      <c r="F50" s="1049"/>
      <c r="G50" s="1049"/>
      <c r="H50" s="1049"/>
      <c r="I50" s="1049"/>
      <c r="J50" s="1049"/>
      <c r="K50" s="1049"/>
      <c r="L50" s="1049"/>
      <c r="M50" s="1049"/>
      <c r="N50" s="1049"/>
      <c r="O50" s="1049"/>
      <c r="P50" s="1049"/>
      <c r="Q50" s="1049"/>
      <c r="R50" s="1049"/>
      <c r="S50" s="1049"/>
      <c r="T50" s="1049"/>
      <c r="U50" s="1049"/>
      <c r="V50" s="1049"/>
      <c r="W50" s="1049"/>
      <c r="X50" s="1049"/>
      <c r="Y50" s="1049"/>
      <c r="Z50" s="1049"/>
      <c r="AA50" s="1049"/>
      <c r="AB50" s="1049"/>
      <c r="AC50" s="1049"/>
      <c r="AD50" s="1049"/>
      <c r="AE50" s="1049"/>
      <c r="AF50" s="1049"/>
      <c r="AG50" s="1049"/>
      <c r="AH50" s="1049"/>
      <c r="AI50" s="1049"/>
      <c r="AJ50" s="1049"/>
      <c r="AK50" s="1049"/>
      <c r="AL50" s="1049"/>
      <c r="AM50" s="1049"/>
      <c r="AN50" s="1049"/>
      <c r="AO50" s="1049"/>
      <c r="AP50" s="1049"/>
      <c r="AQ50" s="1050"/>
      <c r="AR50" s="14"/>
      <c r="AS50" s="8"/>
    </row>
    <row r="51" spans="1:50" ht="30" customHeight="1" x14ac:dyDescent="0.15">
      <c r="A51" s="48"/>
      <c r="B51" s="49"/>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3"/>
      <c r="AS51" s="7"/>
    </row>
    <row r="52" spans="1:50" x14ac:dyDescent="0.15">
      <c r="A52" s="118" t="s">
        <v>170</v>
      </c>
      <c r="B52" s="118"/>
      <c r="C52" s="118"/>
      <c r="D52" s="118"/>
      <c r="E52" s="118"/>
      <c r="F52" s="118"/>
      <c r="G52" s="118"/>
      <c r="H52" s="118"/>
      <c r="I52" s="118"/>
      <c r="J52" s="118"/>
      <c r="K52" s="118"/>
      <c r="L52" s="118"/>
      <c r="M52" s="118"/>
      <c r="N52" s="118"/>
      <c r="O52" s="118"/>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13"/>
      <c r="AS52" s="7"/>
    </row>
    <row r="53" spans="1:50" ht="30" customHeight="1" x14ac:dyDescent="0.15">
      <c r="A53" s="114" t="s">
        <v>169</v>
      </c>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13"/>
      <c r="AS53" s="7"/>
    </row>
    <row r="54" spans="1:50" ht="21" customHeight="1" x14ac:dyDescent="0.15">
      <c r="A54" s="11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13"/>
      <c r="AS54" s="7"/>
    </row>
    <row r="55" spans="1:50" s="7" customFormat="1" ht="23.25" customHeight="1" x14ac:dyDescent="0.15">
      <c r="A55" s="118" t="s">
        <v>120</v>
      </c>
      <c r="B55" s="118"/>
      <c r="C55" s="118"/>
      <c r="D55" s="118"/>
      <c r="E55" s="118"/>
      <c r="F55" s="118"/>
      <c r="G55" s="118"/>
      <c r="H55" s="118"/>
      <c r="I55" s="118"/>
      <c r="J55" s="118"/>
      <c r="K55" s="118"/>
      <c r="L55" s="95"/>
      <c r="M55" s="95"/>
      <c r="N55" s="95"/>
      <c r="O55" s="95"/>
      <c r="P55" s="95"/>
      <c r="Q55" s="95"/>
      <c r="R55" s="95"/>
      <c r="S55" s="95"/>
      <c r="T55" s="95"/>
      <c r="U55" s="95"/>
      <c r="V55" s="97"/>
      <c r="W55" s="97"/>
      <c r="X55" s="95"/>
      <c r="Y55" s="95"/>
      <c r="Z55" s="95"/>
      <c r="AA55" s="95"/>
      <c r="AB55" s="95"/>
      <c r="AC55" s="95"/>
      <c r="AD55" s="95"/>
      <c r="AE55" s="95"/>
      <c r="AF55" s="95"/>
      <c r="AG55" s="95"/>
      <c r="AH55" s="95"/>
      <c r="AI55" s="95"/>
      <c r="AJ55" s="95"/>
      <c r="AK55" s="95"/>
      <c r="AL55" s="95"/>
      <c r="AM55" s="95"/>
      <c r="AN55" s="95"/>
      <c r="AO55" s="95"/>
      <c r="AP55" s="95"/>
      <c r="AQ55" s="95"/>
      <c r="AR55" s="13"/>
    </row>
    <row r="56" spans="1:50" s="7" customFormat="1" ht="30" customHeight="1" x14ac:dyDescent="0.15">
      <c r="A56" s="1051" t="s">
        <v>128</v>
      </c>
      <c r="B56" s="1051"/>
      <c r="C56" s="1051"/>
      <c r="D56" s="1051"/>
      <c r="E56" s="1051"/>
      <c r="F56" s="1051"/>
      <c r="G56" s="1051"/>
      <c r="H56" s="1051"/>
      <c r="I56" s="1051"/>
      <c r="J56" s="1051"/>
      <c r="K56" s="1051"/>
      <c r="L56" s="1051"/>
      <c r="M56" s="1051"/>
      <c r="N56" s="1052"/>
      <c r="O56" s="1052"/>
      <c r="P56" s="1052"/>
      <c r="Q56" s="1052"/>
      <c r="R56" s="1052"/>
      <c r="S56" s="1052"/>
      <c r="T56" s="1052"/>
      <c r="U56" s="1052"/>
      <c r="V56" s="1052"/>
      <c r="W56" s="1052"/>
      <c r="X56" s="1052"/>
      <c r="Y56" s="1052"/>
      <c r="Z56" s="1052"/>
      <c r="AA56" s="1052"/>
      <c r="AB56" s="1052"/>
      <c r="AC56" s="1052"/>
      <c r="AD56" s="1052"/>
      <c r="AE56" s="1052"/>
      <c r="AF56" s="95"/>
      <c r="AG56" s="95"/>
      <c r="AH56" s="95"/>
      <c r="AI56" s="95"/>
      <c r="AJ56" s="95"/>
      <c r="AK56" s="95"/>
      <c r="AL56" s="95"/>
      <c r="AM56" s="95"/>
      <c r="AN56" s="95"/>
      <c r="AO56" s="95"/>
      <c r="AP56" s="95"/>
      <c r="AQ56" s="95"/>
      <c r="AR56" s="13"/>
    </row>
    <row r="57" spans="1:50" ht="39.75" customHeight="1" x14ac:dyDescent="0.15">
      <c r="A57" s="1056" t="s">
        <v>168</v>
      </c>
      <c r="B57" s="1057"/>
      <c r="C57" s="1057"/>
      <c r="D57" s="1057"/>
      <c r="E57" s="1057"/>
      <c r="F57" s="1057"/>
      <c r="G57" s="1057"/>
      <c r="H57" s="1057"/>
      <c r="I57" s="1057"/>
      <c r="J57" s="1057"/>
      <c r="K57" s="1057"/>
      <c r="L57" s="1057"/>
      <c r="M57" s="1057"/>
      <c r="N57" s="1057"/>
      <c r="O57" s="1057"/>
      <c r="P57" s="1058"/>
      <c r="Q57" s="1069"/>
      <c r="R57" s="1070"/>
      <c r="S57" s="1070"/>
      <c r="T57" s="1070"/>
      <c r="U57" s="1070"/>
      <c r="V57" s="1070"/>
      <c r="W57" s="1070"/>
      <c r="X57" s="1070"/>
      <c r="Y57" s="1070"/>
      <c r="Z57" s="1070"/>
      <c r="AA57" s="1070"/>
      <c r="AB57" s="1070"/>
      <c r="AC57" s="1070"/>
      <c r="AD57" s="1070"/>
      <c r="AE57" s="1070"/>
      <c r="AF57" s="1070"/>
      <c r="AG57" s="1070"/>
      <c r="AH57" s="1070"/>
      <c r="AI57" s="1070"/>
      <c r="AJ57" s="1070"/>
      <c r="AK57" s="1070"/>
      <c r="AL57" s="1070"/>
      <c r="AM57" s="1070"/>
      <c r="AN57" s="1070"/>
      <c r="AO57" s="1070"/>
      <c r="AP57" s="1061" t="s">
        <v>107</v>
      </c>
      <c r="AQ57" s="1062"/>
      <c r="AR57" s="5"/>
    </row>
    <row r="58" spans="1:50" ht="30" customHeight="1" x14ac:dyDescent="0.15">
      <c r="A58" s="113"/>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49"/>
      <c r="AG58" s="49"/>
      <c r="AH58" s="49"/>
      <c r="AI58" s="49"/>
      <c r="AJ58" s="49"/>
      <c r="AK58" s="49"/>
      <c r="AL58" s="49"/>
      <c r="AM58" s="49"/>
      <c r="AN58" s="49"/>
      <c r="AO58" s="49"/>
      <c r="AP58" s="49"/>
      <c r="AQ58" s="49"/>
      <c r="AR58" s="13"/>
      <c r="AS58" s="7"/>
    </row>
    <row r="59" spans="1:50" ht="30" customHeight="1" x14ac:dyDescent="0.15">
      <c r="A59" s="1051" t="s">
        <v>129</v>
      </c>
      <c r="B59" s="1051"/>
      <c r="C59" s="1051"/>
      <c r="D59" s="1051"/>
      <c r="E59" s="1051"/>
      <c r="F59" s="1051"/>
      <c r="G59" s="1051"/>
      <c r="H59" s="1051"/>
      <c r="I59" s="1051"/>
      <c r="J59" s="1051"/>
      <c r="K59" s="1051"/>
      <c r="L59" s="1051"/>
      <c r="M59" s="1051"/>
      <c r="N59" s="1052"/>
      <c r="O59" s="1052"/>
      <c r="P59" s="1052"/>
      <c r="Q59" s="1052"/>
      <c r="R59" s="1052"/>
      <c r="S59" s="1052"/>
      <c r="T59" s="1052"/>
      <c r="U59" s="1052"/>
      <c r="V59" s="1052"/>
      <c r="W59" s="1052"/>
      <c r="X59" s="1052"/>
      <c r="Y59" s="1052"/>
      <c r="Z59" s="1052"/>
      <c r="AA59" s="1052"/>
      <c r="AB59" s="1052"/>
      <c r="AC59" s="1052"/>
      <c r="AD59" s="1052"/>
      <c r="AE59" s="1052"/>
      <c r="AF59" s="49"/>
      <c r="AG59" s="49"/>
      <c r="AH59" s="49"/>
      <c r="AI59" s="49"/>
      <c r="AJ59" s="49"/>
      <c r="AK59" s="49"/>
      <c r="AL59" s="49"/>
      <c r="AM59" s="49"/>
      <c r="AN59" s="49"/>
      <c r="AO59" s="49"/>
      <c r="AP59" s="49"/>
      <c r="AQ59" s="49"/>
      <c r="AR59" s="13"/>
      <c r="AS59" s="7"/>
    </row>
    <row r="60" spans="1:50" ht="39.75" customHeight="1" x14ac:dyDescent="0.15">
      <c r="A60" s="1056" t="s">
        <v>173</v>
      </c>
      <c r="B60" s="1057"/>
      <c r="C60" s="1057"/>
      <c r="D60" s="1057"/>
      <c r="E60" s="1057"/>
      <c r="F60" s="1057"/>
      <c r="G60" s="1057"/>
      <c r="H60" s="1057"/>
      <c r="I60" s="1057"/>
      <c r="J60" s="1057"/>
      <c r="K60" s="1057"/>
      <c r="L60" s="1057"/>
      <c r="M60" s="1057"/>
      <c r="N60" s="1057"/>
      <c r="O60" s="1057"/>
      <c r="P60" s="1058"/>
      <c r="Q60" s="1069">
        <v>10</v>
      </c>
      <c r="R60" s="1070"/>
      <c r="S60" s="1070"/>
      <c r="T60" s="1070"/>
      <c r="U60" s="1070"/>
      <c r="V60" s="1070"/>
      <c r="W60" s="1070"/>
      <c r="X60" s="1070"/>
      <c r="Y60" s="1070"/>
      <c r="Z60" s="1070"/>
      <c r="AA60" s="1070"/>
      <c r="AB60" s="1070"/>
      <c r="AC60" s="1070"/>
      <c r="AD60" s="1070"/>
      <c r="AE60" s="1070"/>
      <c r="AF60" s="1070"/>
      <c r="AG60" s="1070"/>
      <c r="AH60" s="1070"/>
      <c r="AI60" s="1070"/>
      <c r="AJ60" s="1070"/>
      <c r="AK60" s="1070"/>
      <c r="AL60" s="1070"/>
      <c r="AM60" s="1070"/>
      <c r="AN60" s="1070"/>
      <c r="AO60" s="1070"/>
      <c r="AP60" s="1061" t="s">
        <v>165</v>
      </c>
      <c r="AQ60" s="1062"/>
      <c r="AR60" s="13"/>
      <c r="AS60" s="7"/>
    </row>
    <row r="61" spans="1:50" ht="39.75" customHeight="1" x14ac:dyDescent="0.15">
      <c r="A61" s="1056" t="s">
        <v>167</v>
      </c>
      <c r="B61" s="1057"/>
      <c r="C61" s="1057"/>
      <c r="D61" s="1057"/>
      <c r="E61" s="1057"/>
      <c r="F61" s="1057"/>
      <c r="G61" s="1057"/>
      <c r="H61" s="1057"/>
      <c r="I61" s="1057"/>
      <c r="J61" s="1057"/>
      <c r="K61" s="1057"/>
      <c r="L61" s="1057"/>
      <c r="M61" s="1057"/>
      <c r="N61" s="1057"/>
      <c r="O61" s="1057"/>
      <c r="P61" s="1058"/>
      <c r="Q61" s="1059">
        <f>IF(AE1="平成３０年度　先進的再エネ熱等導入支援事業",900000*Q60,"")</f>
        <v>9000000</v>
      </c>
      <c r="R61" s="1060"/>
      <c r="S61" s="1060"/>
      <c r="T61" s="1060"/>
      <c r="U61" s="1060"/>
      <c r="V61" s="1060"/>
      <c r="W61" s="1060"/>
      <c r="X61" s="1060"/>
      <c r="Y61" s="1060"/>
      <c r="Z61" s="1060"/>
      <c r="AA61" s="1060"/>
      <c r="AB61" s="1060"/>
      <c r="AC61" s="1060"/>
      <c r="AD61" s="1060"/>
      <c r="AE61" s="1060"/>
      <c r="AF61" s="1060"/>
      <c r="AG61" s="1060"/>
      <c r="AH61" s="1060"/>
      <c r="AI61" s="1060"/>
      <c r="AJ61" s="1060"/>
      <c r="AK61" s="1060"/>
      <c r="AL61" s="1060"/>
      <c r="AM61" s="1060"/>
      <c r="AN61" s="1060"/>
      <c r="AO61" s="1060"/>
      <c r="AP61" s="1061" t="s">
        <v>107</v>
      </c>
      <c r="AQ61" s="1062"/>
      <c r="AR61" s="13"/>
      <c r="AS61" s="7"/>
    </row>
    <row r="62" spans="1:50" ht="30" customHeight="1" x14ac:dyDescent="0.15">
      <c r="A62" s="48"/>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13"/>
      <c r="AS62" s="7"/>
    </row>
    <row r="63" spans="1:50" s="7" customFormat="1" ht="17.25" x14ac:dyDescent="0.15">
      <c r="A63" s="118" t="s">
        <v>109</v>
      </c>
      <c r="B63" s="118"/>
      <c r="C63" s="118"/>
      <c r="D63" s="118"/>
      <c r="E63" s="118"/>
      <c r="F63" s="118"/>
      <c r="G63" s="118"/>
      <c r="H63" s="96"/>
      <c r="I63" s="96"/>
      <c r="J63" s="95"/>
      <c r="K63" s="95"/>
      <c r="L63" s="95"/>
      <c r="M63" s="95"/>
      <c r="N63" s="95"/>
      <c r="O63" s="95"/>
      <c r="P63" s="95"/>
      <c r="Q63" s="95"/>
      <c r="R63" s="95"/>
      <c r="S63" s="95"/>
      <c r="T63" s="95"/>
      <c r="U63" s="95"/>
      <c r="X63" s="95"/>
      <c r="Y63" s="95"/>
      <c r="Z63" s="95"/>
      <c r="AA63" s="95"/>
      <c r="AB63" s="95"/>
      <c r="AC63" s="95"/>
      <c r="AD63" s="95"/>
      <c r="AE63" s="95"/>
      <c r="AF63" s="95"/>
      <c r="AG63" s="95"/>
      <c r="AH63" s="95"/>
      <c r="AI63" s="95"/>
      <c r="AJ63" s="95"/>
      <c r="AK63" s="95"/>
      <c r="AL63" s="95"/>
      <c r="AM63" s="95"/>
      <c r="AN63" s="95"/>
      <c r="AO63" s="95"/>
      <c r="AP63" s="95"/>
      <c r="AQ63" s="95"/>
      <c r="AR63" s="13"/>
    </row>
    <row r="64" spans="1:50" ht="39.75" customHeight="1" x14ac:dyDescent="0.15">
      <c r="A64" s="1063" t="s">
        <v>1</v>
      </c>
      <c r="B64" s="1064"/>
      <c r="C64" s="1064"/>
      <c r="D64" s="1064"/>
      <c r="E64" s="1064"/>
      <c r="F64" s="1064"/>
      <c r="G64" s="1064"/>
      <c r="H64" s="1064"/>
      <c r="I64" s="1064"/>
      <c r="J64" s="1064"/>
      <c r="K64" s="1064"/>
      <c r="L64" s="1064"/>
      <c r="M64" s="1064"/>
      <c r="N64" s="1064"/>
      <c r="O64" s="1064"/>
      <c r="P64" s="1065"/>
      <c r="Q64" s="127"/>
      <c r="R64" s="127"/>
      <c r="S64" s="115"/>
      <c r="T64" s="1066" t="s">
        <v>2</v>
      </c>
      <c r="U64" s="1066"/>
      <c r="V64" s="1067">
        <v>30</v>
      </c>
      <c r="W64" s="1067"/>
      <c r="X64" s="1067"/>
      <c r="Y64" s="1067"/>
      <c r="Z64" s="1067"/>
      <c r="AA64" s="102" t="s">
        <v>3</v>
      </c>
      <c r="AB64" s="1068">
        <v>7</v>
      </c>
      <c r="AC64" s="1068"/>
      <c r="AD64" s="1068"/>
      <c r="AE64" s="1068"/>
      <c r="AF64" s="1068"/>
      <c r="AG64" s="102" t="s">
        <v>13</v>
      </c>
      <c r="AH64" s="1067">
        <v>9</v>
      </c>
      <c r="AI64" s="1067"/>
      <c r="AJ64" s="1067"/>
      <c r="AK64" s="1067"/>
      <c r="AL64" s="1067"/>
      <c r="AM64" s="102" t="s">
        <v>19</v>
      </c>
      <c r="AN64" s="116"/>
      <c r="AO64" s="116"/>
      <c r="AP64" s="116"/>
      <c r="AQ64" s="117"/>
      <c r="AX64" s="5"/>
    </row>
    <row r="65" spans="1:53" ht="39.75" customHeight="1" x14ac:dyDescent="0.15">
      <c r="A65" s="1063" t="s">
        <v>4</v>
      </c>
      <c r="B65" s="1064"/>
      <c r="C65" s="1064"/>
      <c r="D65" s="1064"/>
      <c r="E65" s="1064"/>
      <c r="F65" s="1064"/>
      <c r="G65" s="1064"/>
      <c r="H65" s="1064"/>
      <c r="I65" s="1064"/>
      <c r="J65" s="1064"/>
      <c r="K65" s="1064"/>
      <c r="L65" s="1064"/>
      <c r="M65" s="1064"/>
      <c r="N65" s="1064"/>
      <c r="O65" s="1064"/>
      <c r="P65" s="1065"/>
      <c r="Q65" s="127"/>
      <c r="R65" s="127"/>
      <c r="S65" s="115"/>
      <c r="T65" s="1066" t="s">
        <v>2</v>
      </c>
      <c r="U65" s="1066"/>
      <c r="V65" s="1067">
        <v>30</v>
      </c>
      <c r="W65" s="1067"/>
      <c r="X65" s="1067"/>
      <c r="Y65" s="1067"/>
      <c r="Z65" s="1067"/>
      <c r="AA65" s="102" t="s">
        <v>3</v>
      </c>
      <c r="AB65" s="1068">
        <v>12</v>
      </c>
      <c r="AC65" s="1068"/>
      <c r="AD65" s="1068"/>
      <c r="AE65" s="1068"/>
      <c r="AF65" s="1068"/>
      <c r="AG65" s="102" t="s">
        <v>13</v>
      </c>
      <c r="AH65" s="1067">
        <v>20</v>
      </c>
      <c r="AI65" s="1067"/>
      <c r="AJ65" s="1067"/>
      <c r="AK65" s="1067"/>
      <c r="AL65" s="1067"/>
      <c r="AM65" s="102" t="s">
        <v>19</v>
      </c>
      <c r="AN65" s="116"/>
      <c r="AO65" s="116"/>
      <c r="AP65" s="116"/>
      <c r="AQ65" s="117"/>
      <c r="BA65" s="5"/>
    </row>
    <row r="66" spans="1:53" s="7" customFormat="1" ht="30" customHeight="1" x14ac:dyDescent="0.15">
      <c r="A66" s="41"/>
      <c r="B66" s="41"/>
      <c r="C66" s="41"/>
      <c r="D66" s="51"/>
      <c r="E66" s="51"/>
      <c r="F66" s="52"/>
      <c r="G66" s="52"/>
      <c r="H66" s="51"/>
      <c r="I66" s="51"/>
      <c r="J66" s="41"/>
      <c r="K66" s="41"/>
      <c r="L66" s="41"/>
      <c r="M66" s="41"/>
      <c r="N66" s="41"/>
      <c r="O66" s="41"/>
      <c r="P66" s="41"/>
      <c r="Q66" s="41"/>
      <c r="R66" s="41"/>
      <c r="S66" s="41"/>
      <c r="T66" s="41"/>
      <c r="U66" s="41"/>
      <c r="V66" s="6"/>
      <c r="W66" s="6"/>
      <c r="X66" s="41"/>
      <c r="Y66" s="41"/>
      <c r="Z66" s="41"/>
      <c r="AA66" s="41"/>
      <c r="AB66" s="41"/>
      <c r="AC66" s="41"/>
      <c r="AD66" s="41"/>
      <c r="AE66" s="41"/>
      <c r="AF66" s="41"/>
      <c r="AG66" s="41"/>
      <c r="AH66" s="41"/>
      <c r="AI66" s="41"/>
      <c r="AJ66" s="41"/>
      <c r="AK66" s="41"/>
      <c r="AL66" s="51"/>
      <c r="AM66" s="41"/>
      <c r="AN66" s="41"/>
      <c r="AO66" s="41"/>
      <c r="AP66" s="41"/>
      <c r="AQ66" s="41"/>
      <c r="AR66" s="13"/>
    </row>
    <row r="67" spans="1:53" s="7" customFormat="1" ht="18" customHeight="1" x14ac:dyDescent="0.15">
      <c r="A67" s="118" t="s">
        <v>110</v>
      </c>
      <c r="B67" s="118"/>
      <c r="C67" s="118"/>
      <c r="D67" s="118"/>
      <c r="E67" s="118"/>
      <c r="F67" s="118"/>
      <c r="G67" s="118"/>
      <c r="H67" s="118"/>
      <c r="I67" s="118"/>
      <c r="J67" s="118"/>
      <c r="K67" s="118"/>
      <c r="L67" s="118"/>
      <c r="M67" s="118"/>
      <c r="N67" s="118"/>
      <c r="O67" s="118"/>
      <c r="P67" s="118"/>
      <c r="Q67" s="118"/>
      <c r="R67" s="41"/>
      <c r="S67" s="41"/>
      <c r="T67" s="41"/>
      <c r="U67" s="41"/>
      <c r="V67" s="44"/>
      <c r="W67" s="44"/>
      <c r="X67" s="41"/>
      <c r="Y67" s="41"/>
      <c r="Z67" s="41"/>
      <c r="AA67" s="41"/>
      <c r="AB67" s="41"/>
      <c r="AC67" s="41"/>
      <c r="AD67" s="41"/>
      <c r="AE67" s="41"/>
      <c r="AF67" s="41"/>
      <c r="AG67" s="41"/>
      <c r="AH67" s="41"/>
      <c r="AI67" s="41"/>
      <c r="AJ67" s="41"/>
      <c r="AK67" s="41"/>
      <c r="AL67" s="51"/>
      <c r="AM67" s="41"/>
      <c r="AN67" s="41"/>
      <c r="AO67" s="41"/>
      <c r="AP67" s="41"/>
      <c r="AQ67" s="41"/>
      <c r="AR67" s="13"/>
    </row>
    <row r="68" spans="1:53" s="7" customFormat="1" ht="18" customHeight="1" x14ac:dyDescent="0.15">
      <c r="A68" s="114" t="s">
        <v>111</v>
      </c>
      <c r="B68" s="41"/>
      <c r="C68" s="41"/>
      <c r="D68" s="51"/>
      <c r="E68" s="51"/>
      <c r="F68" s="52"/>
      <c r="G68" s="52"/>
      <c r="H68" s="51"/>
      <c r="I68" s="51"/>
      <c r="J68" s="41"/>
      <c r="K68" s="41"/>
      <c r="L68" s="41"/>
      <c r="M68" s="41"/>
      <c r="N68" s="41"/>
      <c r="O68" s="41"/>
      <c r="P68" s="41"/>
      <c r="Q68" s="41"/>
      <c r="R68" s="41"/>
      <c r="S68" s="41"/>
      <c r="T68" s="41"/>
      <c r="U68" s="41"/>
      <c r="V68" s="44"/>
      <c r="W68" s="44"/>
      <c r="X68" s="41"/>
      <c r="Y68" s="41"/>
      <c r="Z68" s="41"/>
      <c r="AA68" s="41"/>
      <c r="AB68" s="41"/>
      <c r="AC68" s="41"/>
      <c r="AD68" s="41"/>
      <c r="AE68" s="41"/>
      <c r="AF68" s="41"/>
      <c r="AG68" s="41"/>
      <c r="AH68" s="41"/>
      <c r="AI68" s="41"/>
      <c r="AJ68" s="41"/>
      <c r="AK68" s="41"/>
      <c r="AL68" s="51"/>
      <c r="AM68" s="41"/>
      <c r="AN68" s="41"/>
      <c r="AO68" s="41"/>
      <c r="AP68" s="41"/>
      <c r="AQ68" s="41"/>
      <c r="AR68" s="13"/>
    </row>
    <row r="69" spans="1:53" s="7" customFormat="1" ht="21" customHeight="1" x14ac:dyDescent="0.15">
      <c r="A69" s="50"/>
      <c r="B69" s="41"/>
      <c r="C69" s="41"/>
      <c r="D69" s="51"/>
      <c r="E69" s="51"/>
      <c r="F69" s="52"/>
      <c r="G69" s="52"/>
      <c r="H69" s="51"/>
      <c r="I69" s="51"/>
      <c r="J69" s="41"/>
      <c r="K69" s="41"/>
      <c r="L69" s="41"/>
      <c r="M69" s="41"/>
      <c r="N69" s="41"/>
      <c r="O69" s="41"/>
      <c r="P69" s="41"/>
      <c r="Q69" s="41"/>
      <c r="R69" s="41"/>
      <c r="S69" s="41"/>
      <c r="T69" s="41"/>
      <c r="U69" s="41"/>
      <c r="V69" s="44"/>
      <c r="W69" s="44"/>
      <c r="X69" s="41"/>
      <c r="Y69" s="41"/>
      <c r="Z69" s="41"/>
      <c r="AA69" s="41"/>
      <c r="AB69" s="41"/>
      <c r="AC69" s="41"/>
      <c r="AD69" s="41"/>
      <c r="AE69" s="41"/>
      <c r="AF69" s="41"/>
      <c r="AG69" s="41"/>
      <c r="AH69" s="41"/>
      <c r="AI69" s="41"/>
      <c r="AJ69" s="41"/>
      <c r="AK69" s="41"/>
      <c r="AL69" s="51"/>
      <c r="AM69" s="41"/>
      <c r="AN69" s="41"/>
      <c r="AO69" s="41"/>
      <c r="AP69" s="41"/>
      <c r="AQ69" s="41"/>
      <c r="AR69" s="13"/>
    </row>
    <row r="70" spans="1:53" s="7" customFormat="1" ht="18" customHeight="1" x14ac:dyDescent="0.15">
      <c r="A70" s="1052" t="s">
        <v>114</v>
      </c>
      <c r="B70" s="1052"/>
      <c r="C70" s="1052"/>
      <c r="D70" s="1052"/>
      <c r="E70" s="1052"/>
      <c r="F70" s="1052"/>
      <c r="G70" s="1052"/>
      <c r="H70" s="1052"/>
      <c r="I70" s="1052"/>
      <c r="J70" s="41"/>
      <c r="K70" s="41"/>
      <c r="L70" s="41"/>
      <c r="M70" s="41"/>
      <c r="N70" s="41"/>
      <c r="O70" s="41"/>
      <c r="P70" s="41"/>
      <c r="Q70" s="41"/>
      <c r="R70" s="41"/>
      <c r="S70" s="41"/>
      <c r="T70" s="41"/>
      <c r="U70" s="41"/>
      <c r="V70" s="44"/>
      <c r="W70" s="44"/>
      <c r="X70" s="41"/>
      <c r="Y70" s="41"/>
      <c r="Z70" s="41"/>
      <c r="AA70" s="41"/>
      <c r="AB70" s="41"/>
      <c r="AC70" s="41"/>
      <c r="AD70" s="41"/>
      <c r="AE70" s="41"/>
      <c r="AF70" s="41"/>
      <c r="AG70" s="41"/>
      <c r="AH70" s="41"/>
      <c r="AI70" s="41"/>
      <c r="AJ70" s="41"/>
      <c r="AK70" s="41"/>
      <c r="AL70" s="51"/>
      <c r="AM70" s="41"/>
      <c r="AN70" s="41"/>
      <c r="AO70" s="41"/>
      <c r="AP70" s="41"/>
      <c r="AQ70" s="41"/>
      <c r="AR70" s="13"/>
    </row>
    <row r="71" spans="1:53" s="7" customFormat="1" ht="18" customHeight="1" x14ac:dyDescent="0.15">
      <c r="A71" s="1052"/>
      <c r="B71" s="1052"/>
      <c r="C71" s="1052"/>
      <c r="D71" s="1052"/>
      <c r="E71" s="1052"/>
      <c r="F71" s="1052"/>
      <c r="G71" s="1052"/>
      <c r="H71" s="1052"/>
      <c r="I71" s="1052"/>
      <c r="J71" s="41"/>
      <c r="K71" s="41"/>
      <c r="L71" s="41"/>
      <c r="M71" s="41"/>
      <c r="N71" s="41"/>
      <c r="O71" s="41"/>
      <c r="P71" s="41"/>
      <c r="Q71" s="41"/>
      <c r="R71" s="41"/>
      <c r="S71" s="41"/>
      <c r="T71" s="41"/>
      <c r="U71" s="41"/>
      <c r="V71" s="44"/>
      <c r="W71" s="44"/>
      <c r="X71" s="41"/>
      <c r="Y71" s="41"/>
      <c r="Z71" s="41"/>
      <c r="AA71" s="41"/>
      <c r="AB71" s="41"/>
      <c r="AC71" s="41"/>
      <c r="AD71" s="41"/>
      <c r="AE71" s="41"/>
      <c r="AF71" s="41"/>
      <c r="AG71" s="41"/>
      <c r="AH71" s="41"/>
      <c r="AI71" s="41"/>
      <c r="AJ71" s="41"/>
      <c r="AK71" s="41"/>
      <c r="AL71" s="51"/>
      <c r="AM71" s="41"/>
      <c r="AN71" s="41"/>
      <c r="AO71" s="41"/>
      <c r="AP71" s="41"/>
      <c r="AQ71" s="41"/>
      <c r="AR71" s="13"/>
    </row>
    <row r="72" spans="1:53" s="7" customFormat="1" ht="18" customHeight="1" x14ac:dyDescent="0.15">
      <c r="A72" s="114" t="s">
        <v>115</v>
      </c>
      <c r="B72" s="41"/>
      <c r="C72" s="41"/>
      <c r="D72" s="51"/>
      <c r="E72" s="51"/>
      <c r="F72" s="52"/>
      <c r="G72" s="52"/>
      <c r="H72" s="51"/>
      <c r="I72" s="51"/>
      <c r="J72" s="41"/>
      <c r="K72" s="41"/>
      <c r="L72" s="41"/>
      <c r="M72" s="41"/>
      <c r="N72" s="41"/>
      <c r="O72" s="41"/>
      <c r="P72" s="41"/>
      <c r="Q72" s="41"/>
      <c r="R72" s="41"/>
      <c r="S72" s="41"/>
      <c r="T72" s="41"/>
      <c r="U72" s="41"/>
      <c r="V72" s="44"/>
      <c r="W72" s="44"/>
      <c r="X72" s="41"/>
      <c r="Y72" s="41"/>
      <c r="Z72" s="41"/>
      <c r="AA72" s="41"/>
      <c r="AB72" s="41"/>
      <c r="AC72" s="41"/>
      <c r="AD72" s="41"/>
      <c r="AE72" s="41"/>
      <c r="AF72" s="41"/>
      <c r="AG72" s="41"/>
      <c r="AH72" s="41"/>
      <c r="AI72" s="41"/>
      <c r="AJ72" s="41"/>
      <c r="AK72" s="41"/>
      <c r="AL72" s="51"/>
      <c r="AM72" s="41"/>
      <c r="AN72" s="41"/>
      <c r="AO72" s="41"/>
      <c r="AP72" s="41"/>
      <c r="AQ72" s="41"/>
      <c r="AR72" s="13"/>
    </row>
    <row r="73" spans="1:53" s="7" customFormat="1" ht="21" customHeight="1" x14ac:dyDescent="0.15">
      <c r="A73" s="41"/>
      <c r="B73" s="41"/>
      <c r="C73" s="41"/>
      <c r="D73" s="51"/>
      <c r="E73" s="51"/>
      <c r="F73" s="52"/>
      <c r="G73" s="52"/>
      <c r="H73" s="51"/>
      <c r="I73" s="51"/>
      <c r="J73" s="41"/>
      <c r="K73" s="41"/>
      <c r="L73" s="41"/>
      <c r="M73" s="41"/>
      <c r="N73" s="41"/>
      <c r="O73" s="41"/>
      <c r="P73" s="41"/>
      <c r="Q73" s="41"/>
      <c r="R73" s="41"/>
      <c r="S73" s="41"/>
      <c r="T73" s="41"/>
      <c r="U73" s="41"/>
      <c r="V73" s="44"/>
      <c r="W73" s="44"/>
      <c r="X73" s="41"/>
      <c r="Y73" s="41"/>
      <c r="Z73" s="41"/>
      <c r="AA73" s="41"/>
      <c r="AB73" s="41"/>
      <c r="AC73" s="41"/>
      <c r="AD73" s="41"/>
      <c r="AE73" s="41"/>
      <c r="AF73" s="41"/>
      <c r="AG73" s="41"/>
      <c r="AH73" s="41"/>
      <c r="AI73" s="41"/>
      <c r="AJ73" s="41"/>
      <c r="AK73" s="41"/>
      <c r="AL73" s="51"/>
      <c r="AM73" s="41"/>
      <c r="AN73" s="41"/>
      <c r="AO73" s="41"/>
      <c r="AP73" s="41"/>
      <c r="AQ73" s="41"/>
      <c r="AR73" s="13"/>
    </row>
    <row r="74" spans="1:53" s="7" customFormat="1" ht="18" customHeight="1" x14ac:dyDescent="0.15">
      <c r="A74" s="1052" t="s">
        <v>113</v>
      </c>
      <c r="B74" s="1052"/>
      <c r="C74" s="1052"/>
      <c r="D74" s="1052"/>
      <c r="E74" s="1052"/>
      <c r="F74" s="1052"/>
      <c r="G74" s="1052"/>
      <c r="H74" s="1052"/>
      <c r="I74" s="1052"/>
      <c r="J74" s="1052"/>
      <c r="K74" s="1052"/>
      <c r="L74" s="1052"/>
      <c r="M74" s="1052"/>
      <c r="N74" s="1052"/>
      <c r="O74" s="1052"/>
      <c r="P74" s="41"/>
      <c r="Q74" s="41"/>
      <c r="R74" s="41"/>
      <c r="S74" s="41"/>
      <c r="T74" s="41"/>
      <c r="U74" s="41"/>
      <c r="V74" s="44"/>
      <c r="W74" s="44"/>
      <c r="X74" s="41"/>
      <c r="Y74" s="41"/>
      <c r="Z74" s="41"/>
      <c r="AA74" s="41"/>
      <c r="AB74" s="41"/>
      <c r="AC74" s="41"/>
      <c r="AD74" s="41"/>
      <c r="AE74" s="41"/>
      <c r="AF74" s="41"/>
      <c r="AG74" s="41"/>
      <c r="AH74" s="41"/>
      <c r="AI74" s="41"/>
      <c r="AJ74" s="41"/>
      <c r="AK74" s="41"/>
      <c r="AL74" s="51"/>
      <c r="AM74" s="41"/>
      <c r="AN74" s="41"/>
      <c r="AO74" s="41"/>
      <c r="AP74" s="41"/>
      <c r="AQ74" s="41"/>
      <c r="AR74" s="13"/>
    </row>
    <row r="75" spans="1:53" s="7" customFormat="1" ht="18" customHeight="1" x14ac:dyDescent="0.15">
      <c r="A75" s="1052"/>
      <c r="B75" s="1052"/>
      <c r="C75" s="1052"/>
      <c r="D75" s="1052"/>
      <c r="E75" s="1052"/>
      <c r="F75" s="1052"/>
      <c r="G75" s="1052"/>
      <c r="H75" s="1052"/>
      <c r="I75" s="1052"/>
      <c r="J75" s="1052"/>
      <c r="K75" s="1052"/>
      <c r="L75" s="1052"/>
      <c r="M75" s="1052"/>
      <c r="N75" s="1052"/>
      <c r="O75" s="1052"/>
      <c r="P75" s="41"/>
      <c r="Q75" s="41"/>
      <c r="R75" s="41"/>
      <c r="S75" s="41"/>
      <c r="T75" s="41"/>
      <c r="U75" s="41"/>
      <c r="V75" s="44"/>
      <c r="W75" s="44"/>
      <c r="X75" s="41"/>
      <c r="Y75" s="41"/>
      <c r="Z75" s="41"/>
      <c r="AA75" s="41"/>
      <c r="AB75" s="41"/>
      <c r="AC75" s="41"/>
      <c r="AD75" s="41"/>
      <c r="AE75" s="41"/>
      <c r="AF75" s="41"/>
      <c r="AG75" s="41"/>
      <c r="AH75" s="41"/>
      <c r="AI75" s="41"/>
      <c r="AJ75" s="41"/>
      <c r="AK75" s="41"/>
      <c r="AL75" s="51"/>
      <c r="AM75" s="41"/>
      <c r="AN75" s="41"/>
      <c r="AO75" s="41"/>
      <c r="AP75" s="41"/>
      <c r="AQ75" s="41"/>
      <c r="AR75" s="13"/>
    </row>
    <row r="76" spans="1:53" s="7" customFormat="1" ht="18" customHeight="1" x14ac:dyDescent="0.15">
      <c r="A76" s="114" t="s">
        <v>112</v>
      </c>
      <c r="B76" s="41"/>
      <c r="C76" s="41"/>
      <c r="D76" s="51"/>
      <c r="E76" s="51"/>
      <c r="F76" s="52"/>
      <c r="G76" s="52"/>
      <c r="H76" s="51"/>
      <c r="I76" s="51"/>
      <c r="J76" s="41"/>
      <c r="K76" s="41"/>
      <c r="L76" s="41"/>
      <c r="M76" s="41"/>
      <c r="N76" s="41"/>
      <c r="O76" s="41"/>
      <c r="P76" s="41"/>
      <c r="Q76" s="41"/>
      <c r="R76" s="41"/>
      <c r="S76" s="41"/>
      <c r="T76" s="41"/>
      <c r="U76" s="41"/>
      <c r="V76" s="44"/>
      <c r="W76" s="44"/>
      <c r="X76" s="41"/>
      <c r="Y76" s="41"/>
      <c r="Z76" s="41"/>
      <c r="AA76" s="41"/>
      <c r="AB76" s="41"/>
      <c r="AC76" s="41"/>
      <c r="AD76" s="41"/>
      <c r="AE76" s="41"/>
      <c r="AF76" s="41"/>
      <c r="AG76" s="41"/>
      <c r="AH76" s="41"/>
      <c r="AI76" s="41"/>
      <c r="AJ76" s="41"/>
      <c r="AK76" s="41"/>
      <c r="AL76" s="51"/>
      <c r="AM76" s="41"/>
      <c r="AN76" s="41"/>
      <c r="AO76" s="41"/>
      <c r="AP76" s="41"/>
      <c r="AQ76" s="41"/>
      <c r="AR76" s="13"/>
    </row>
    <row r="77" spans="1:53" s="7" customFormat="1" ht="18" customHeight="1" x14ac:dyDescent="0.15">
      <c r="A77" s="114"/>
      <c r="B77" s="41"/>
      <c r="C77" s="41"/>
      <c r="D77" s="51"/>
      <c r="E77" s="51"/>
      <c r="F77" s="52"/>
      <c r="G77" s="52"/>
      <c r="H77" s="51"/>
      <c r="I77" s="51"/>
      <c r="J77" s="41"/>
      <c r="K77" s="41"/>
      <c r="L77" s="41"/>
      <c r="M77" s="41"/>
      <c r="N77" s="41"/>
      <c r="O77" s="41"/>
      <c r="P77" s="41"/>
      <c r="Q77" s="41"/>
      <c r="R77" s="41"/>
      <c r="S77" s="41"/>
      <c r="T77" s="41"/>
      <c r="U77" s="41"/>
      <c r="V77" s="44"/>
      <c r="W77" s="44"/>
      <c r="X77" s="41"/>
      <c r="Y77" s="41"/>
      <c r="Z77" s="41"/>
      <c r="AA77" s="41"/>
      <c r="AB77" s="41"/>
      <c r="AC77" s="41"/>
      <c r="AD77" s="41"/>
      <c r="AE77" s="41"/>
      <c r="AF77" s="41"/>
      <c r="AG77" s="41"/>
      <c r="AH77" s="41"/>
      <c r="AI77" s="41"/>
      <c r="AJ77" s="41"/>
      <c r="AK77" s="41"/>
      <c r="AL77" s="51"/>
      <c r="AM77" s="41"/>
      <c r="AN77" s="41"/>
      <c r="AO77" s="41"/>
      <c r="AP77" s="41"/>
      <c r="AQ77" s="41"/>
      <c r="AR77" s="13"/>
    </row>
    <row r="78" spans="1:53" s="7" customFormat="1" ht="18" customHeight="1" x14ac:dyDescent="0.15">
      <c r="A78" s="114"/>
      <c r="B78" s="41"/>
      <c r="C78" s="41"/>
      <c r="D78" s="51"/>
      <c r="E78" s="51"/>
      <c r="F78" s="52"/>
      <c r="G78" s="52"/>
      <c r="H78" s="51"/>
      <c r="I78" s="51"/>
      <c r="J78" s="41"/>
      <c r="K78" s="41"/>
      <c r="L78" s="41"/>
      <c r="M78" s="41"/>
      <c r="N78" s="41"/>
      <c r="O78" s="41"/>
      <c r="P78" s="41"/>
      <c r="Q78" s="41"/>
      <c r="R78" s="41"/>
      <c r="S78" s="41"/>
      <c r="T78" s="41"/>
      <c r="U78" s="41"/>
      <c r="V78" s="44"/>
      <c r="W78" s="44"/>
      <c r="X78" s="41"/>
      <c r="Y78" s="41"/>
      <c r="Z78" s="41"/>
      <c r="AA78" s="41"/>
      <c r="AB78" s="41"/>
      <c r="AC78" s="41"/>
      <c r="AD78" s="41"/>
      <c r="AE78" s="41"/>
      <c r="AF78" s="41"/>
      <c r="AG78" s="41"/>
      <c r="AH78" s="41"/>
      <c r="AI78" s="41"/>
      <c r="AJ78" s="41"/>
      <c r="AK78" s="41"/>
      <c r="AL78" s="51"/>
      <c r="AM78" s="41"/>
      <c r="AN78" s="41"/>
      <c r="AO78" s="41"/>
      <c r="AP78" s="41"/>
      <c r="AQ78" s="41"/>
      <c r="AR78" s="13"/>
    </row>
    <row r="79" spans="1:53" s="7" customFormat="1" ht="18" customHeight="1" x14ac:dyDescent="0.15">
      <c r="A79" s="114"/>
      <c r="B79" s="41"/>
      <c r="C79" s="41"/>
      <c r="D79" s="51"/>
      <c r="E79" s="51"/>
      <c r="F79" s="52"/>
      <c r="G79" s="52"/>
      <c r="H79" s="51"/>
      <c r="I79" s="51"/>
      <c r="J79" s="41"/>
      <c r="K79" s="41"/>
      <c r="L79" s="41"/>
      <c r="M79" s="41"/>
      <c r="N79" s="41"/>
      <c r="O79" s="41"/>
      <c r="P79" s="41"/>
      <c r="Q79" s="41"/>
      <c r="R79" s="41"/>
      <c r="S79" s="41"/>
      <c r="T79" s="41"/>
      <c r="U79" s="41"/>
      <c r="V79" s="44"/>
      <c r="W79" s="44"/>
      <c r="X79" s="41"/>
      <c r="Y79" s="41"/>
      <c r="Z79" s="41"/>
      <c r="AA79" s="41"/>
      <c r="AB79" s="41"/>
      <c r="AC79" s="41"/>
      <c r="AD79" s="41"/>
      <c r="AE79" s="41"/>
      <c r="AF79" s="41"/>
      <c r="AG79" s="41"/>
      <c r="AH79" s="41"/>
      <c r="AI79" s="41"/>
      <c r="AJ79" s="41"/>
      <c r="AK79" s="41"/>
      <c r="AL79" s="51"/>
      <c r="AM79" s="41"/>
      <c r="AN79" s="41"/>
      <c r="AO79" s="41"/>
      <c r="AP79" s="41"/>
      <c r="AQ79" s="41"/>
      <c r="AR79" s="13"/>
    </row>
    <row r="80" spans="1:53" s="7" customFormat="1" ht="18" customHeight="1" x14ac:dyDescent="0.15">
      <c r="A80" s="114"/>
      <c r="B80" s="41"/>
      <c r="C80" s="41"/>
      <c r="D80" s="51"/>
      <c r="E80" s="51"/>
      <c r="F80" s="52"/>
      <c r="G80" s="52"/>
      <c r="H80" s="51"/>
      <c r="I80" s="51"/>
      <c r="J80" s="41"/>
      <c r="K80" s="41"/>
      <c r="L80" s="41"/>
      <c r="M80" s="41"/>
      <c r="N80" s="41"/>
      <c r="O80" s="41"/>
      <c r="P80" s="41"/>
      <c r="Q80" s="41"/>
      <c r="R80" s="41"/>
      <c r="S80" s="41"/>
      <c r="T80" s="41"/>
      <c r="U80" s="41"/>
      <c r="V80" s="44"/>
      <c r="W80" s="44"/>
      <c r="X80" s="41"/>
      <c r="Y80" s="41"/>
      <c r="Z80" s="41"/>
      <c r="AA80" s="41"/>
      <c r="AB80" s="41"/>
      <c r="AC80" s="41"/>
      <c r="AD80" s="41"/>
      <c r="AE80" s="41"/>
      <c r="AF80" s="41"/>
      <c r="AG80" s="41"/>
      <c r="AH80" s="41"/>
      <c r="AI80" s="41"/>
      <c r="AJ80" s="41"/>
      <c r="AK80" s="41"/>
      <c r="AL80" s="51"/>
      <c r="AM80" s="41"/>
      <c r="AN80" s="41"/>
      <c r="AO80" s="41"/>
      <c r="AP80" s="41"/>
      <c r="AQ80" s="41"/>
      <c r="AR80" s="13"/>
    </row>
    <row r="81" spans="1:44" s="7" customFormat="1" ht="18" customHeight="1" x14ac:dyDescent="0.15">
      <c r="A81" s="114"/>
      <c r="B81" s="41"/>
      <c r="C81" s="41"/>
      <c r="D81" s="51"/>
      <c r="E81" s="51"/>
      <c r="F81" s="52"/>
      <c r="G81" s="52"/>
      <c r="H81" s="51"/>
      <c r="I81" s="51"/>
      <c r="J81" s="41"/>
      <c r="K81" s="41"/>
      <c r="L81" s="41"/>
      <c r="M81" s="41"/>
      <c r="N81" s="41"/>
      <c r="O81" s="41"/>
      <c r="P81" s="41"/>
      <c r="Q81" s="41"/>
      <c r="R81" s="41"/>
      <c r="S81" s="41"/>
      <c r="T81" s="41"/>
      <c r="U81" s="41"/>
      <c r="V81" s="44"/>
      <c r="W81" s="44"/>
      <c r="X81" s="41"/>
      <c r="Y81" s="41"/>
      <c r="Z81" s="41"/>
      <c r="AA81" s="41"/>
      <c r="AB81" s="41"/>
      <c r="AC81" s="41"/>
      <c r="AD81" s="41"/>
      <c r="AE81" s="41"/>
      <c r="AF81" s="41"/>
      <c r="AG81" s="41"/>
      <c r="AH81" s="41"/>
      <c r="AI81" s="41"/>
      <c r="AJ81" s="41"/>
      <c r="AK81" s="41"/>
      <c r="AL81" s="51"/>
      <c r="AM81" s="41"/>
      <c r="AN81" s="41"/>
      <c r="AO81" s="41"/>
      <c r="AP81" s="41"/>
      <c r="AQ81" s="41"/>
      <c r="AR81" s="13"/>
    </row>
    <row r="82" spans="1:44" s="7" customFormat="1" ht="18" customHeight="1" x14ac:dyDescent="0.15">
      <c r="A82" s="114"/>
      <c r="B82" s="41"/>
      <c r="C82" s="41"/>
      <c r="D82" s="51"/>
      <c r="E82" s="51"/>
      <c r="F82" s="52"/>
      <c r="G82" s="52"/>
      <c r="H82" s="51"/>
      <c r="I82" s="51"/>
      <c r="J82" s="41"/>
      <c r="K82" s="41"/>
      <c r="L82" s="41"/>
      <c r="M82" s="41"/>
      <c r="N82" s="41"/>
      <c r="O82" s="41"/>
      <c r="P82" s="41"/>
      <c r="Q82" s="41"/>
      <c r="R82" s="41"/>
      <c r="S82" s="41"/>
      <c r="T82" s="41"/>
      <c r="U82" s="41"/>
      <c r="V82" s="44"/>
      <c r="W82" s="44"/>
      <c r="X82" s="41"/>
      <c r="Y82" s="41"/>
      <c r="Z82" s="41"/>
      <c r="AA82" s="41"/>
      <c r="AB82" s="41"/>
      <c r="AC82" s="41"/>
      <c r="AD82" s="41"/>
      <c r="AE82" s="41"/>
      <c r="AF82" s="41"/>
      <c r="AG82" s="41"/>
      <c r="AH82" s="41"/>
      <c r="AI82" s="41"/>
      <c r="AJ82" s="41"/>
      <c r="AK82" s="41"/>
      <c r="AL82" s="51"/>
      <c r="AM82" s="41"/>
      <c r="AN82" s="41"/>
      <c r="AO82" s="41"/>
      <c r="AP82" s="41"/>
      <c r="AQ82" s="41"/>
      <c r="AR82" s="13"/>
    </row>
    <row r="83" spans="1:44" s="7" customFormat="1" ht="18" customHeight="1" x14ac:dyDescent="0.15">
      <c r="A83" s="114"/>
      <c r="B83" s="41"/>
      <c r="C83" s="41"/>
      <c r="D83" s="51"/>
      <c r="E83" s="51"/>
      <c r="F83" s="52"/>
      <c r="G83" s="52"/>
      <c r="H83" s="51"/>
      <c r="I83" s="51"/>
      <c r="J83" s="41"/>
      <c r="K83" s="41"/>
      <c r="L83" s="41"/>
      <c r="M83" s="41"/>
      <c r="N83" s="41"/>
      <c r="O83" s="41"/>
      <c r="P83" s="41"/>
      <c r="Q83" s="41"/>
      <c r="R83" s="41"/>
      <c r="S83" s="41"/>
      <c r="T83" s="41"/>
      <c r="U83" s="41"/>
      <c r="V83" s="44"/>
      <c r="W83" s="44"/>
      <c r="X83" s="41"/>
      <c r="Y83" s="41"/>
      <c r="Z83" s="41"/>
      <c r="AA83" s="41"/>
      <c r="AB83" s="41"/>
      <c r="AC83" s="41"/>
      <c r="AD83" s="41"/>
      <c r="AE83" s="41"/>
      <c r="AF83" s="41"/>
      <c r="AG83" s="41"/>
      <c r="AH83" s="41"/>
      <c r="AI83" s="41"/>
      <c r="AJ83" s="41"/>
      <c r="AK83" s="41"/>
      <c r="AL83" s="51"/>
      <c r="AM83" s="41"/>
      <c r="AN83" s="41"/>
      <c r="AO83" s="41"/>
      <c r="AP83" s="41"/>
      <c r="AQ83" s="41"/>
      <c r="AR83" s="13"/>
    </row>
    <row r="84" spans="1:44" s="7" customFormat="1" ht="18" customHeight="1" x14ac:dyDescent="0.15">
      <c r="A84" s="114"/>
      <c r="B84" s="41"/>
      <c r="C84" s="41"/>
      <c r="D84" s="51"/>
      <c r="E84" s="51"/>
      <c r="F84" s="52"/>
      <c r="G84" s="52"/>
      <c r="H84" s="51"/>
      <c r="I84" s="51"/>
      <c r="J84" s="41"/>
      <c r="K84" s="41"/>
      <c r="L84" s="41"/>
      <c r="M84" s="41"/>
      <c r="N84" s="41"/>
      <c r="O84" s="41"/>
      <c r="P84" s="41"/>
      <c r="Q84" s="41"/>
      <c r="R84" s="41"/>
      <c r="S84" s="41"/>
      <c r="T84" s="41"/>
      <c r="U84" s="41"/>
      <c r="V84" s="44"/>
      <c r="W84" s="44"/>
      <c r="X84" s="41"/>
      <c r="Y84" s="41"/>
      <c r="Z84" s="41"/>
      <c r="AA84" s="41"/>
      <c r="AB84" s="41"/>
      <c r="AC84" s="41"/>
      <c r="AD84" s="41"/>
      <c r="AE84" s="41"/>
      <c r="AF84" s="41"/>
      <c r="AG84" s="41"/>
      <c r="AH84" s="41"/>
      <c r="AI84" s="41"/>
      <c r="AJ84" s="41"/>
      <c r="AK84" s="41"/>
      <c r="AL84" s="51"/>
      <c r="AM84" s="41"/>
      <c r="AN84" s="41"/>
      <c r="AO84" s="41"/>
      <c r="AP84" s="41"/>
      <c r="AQ84" s="41"/>
      <c r="AR84" s="13"/>
    </row>
    <row r="85" spans="1:44" s="7" customFormat="1" ht="18" customHeight="1" x14ac:dyDescent="0.15">
      <c r="A85" s="114"/>
      <c r="B85" s="41"/>
      <c r="C85" s="41"/>
      <c r="D85" s="51"/>
      <c r="E85" s="51"/>
      <c r="F85" s="52"/>
      <c r="G85" s="52"/>
      <c r="H85" s="51"/>
      <c r="I85" s="51"/>
      <c r="J85" s="41"/>
      <c r="K85" s="41"/>
      <c r="L85" s="41"/>
      <c r="M85" s="41"/>
      <c r="N85" s="41"/>
      <c r="O85" s="41"/>
      <c r="P85" s="41"/>
      <c r="Q85" s="41"/>
      <c r="R85" s="41"/>
      <c r="S85" s="41"/>
      <c r="T85" s="41"/>
      <c r="U85" s="41"/>
      <c r="V85" s="44"/>
      <c r="W85" s="44"/>
      <c r="X85" s="41"/>
      <c r="Y85" s="41"/>
      <c r="Z85" s="41"/>
      <c r="AA85" s="41"/>
      <c r="AB85" s="41"/>
      <c r="AC85" s="41"/>
      <c r="AD85" s="41"/>
      <c r="AE85" s="41"/>
      <c r="AF85" s="41"/>
      <c r="AG85" s="41"/>
      <c r="AH85" s="41"/>
      <c r="AI85" s="41"/>
      <c r="AJ85" s="41"/>
      <c r="AK85" s="41"/>
      <c r="AL85" s="51"/>
      <c r="AM85" s="41"/>
      <c r="AN85" s="41"/>
      <c r="AO85" s="41"/>
      <c r="AP85" s="41"/>
      <c r="AQ85" s="41"/>
      <c r="AR85" s="13"/>
    </row>
    <row r="86" spans="1:44" s="7" customFormat="1" ht="30" customHeight="1" x14ac:dyDescent="0.15">
      <c r="A86" s="41"/>
      <c r="B86" s="41"/>
      <c r="C86" s="41"/>
      <c r="D86" s="51"/>
      <c r="E86" s="51"/>
      <c r="F86" s="52"/>
      <c r="G86" s="52"/>
      <c r="H86" s="51"/>
      <c r="I86" s="51"/>
      <c r="J86" s="41"/>
      <c r="K86" s="41"/>
      <c r="L86" s="41"/>
      <c r="M86" s="41"/>
      <c r="N86" s="41"/>
      <c r="O86" s="41"/>
      <c r="P86" s="41"/>
      <c r="Q86" s="41"/>
      <c r="R86" s="41"/>
      <c r="S86" s="41"/>
      <c r="T86" s="41"/>
      <c r="U86" s="41"/>
      <c r="V86" s="44"/>
      <c r="W86" s="44"/>
      <c r="X86" s="41"/>
      <c r="Y86" s="41"/>
      <c r="Z86" s="41"/>
      <c r="AA86" s="41"/>
      <c r="AB86" s="41"/>
      <c r="AC86" s="41"/>
      <c r="AD86" s="41"/>
      <c r="AE86" s="41"/>
      <c r="AF86" s="41"/>
      <c r="AG86" s="41"/>
      <c r="AH86" s="41"/>
      <c r="AI86" s="41"/>
      <c r="AJ86" s="41"/>
      <c r="AK86" s="41"/>
      <c r="AL86" s="51"/>
      <c r="AM86" s="41"/>
      <c r="AN86" s="41"/>
      <c r="AO86" s="41"/>
      <c r="AP86" s="41"/>
      <c r="AQ86" s="41"/>
      <c r="AR86" s="13"/>
    </row>
    <row r="87" spans="1:44" s="7" customFormat="1" ht="30" customHeight="1" x14ac:dyDescent="0.15">
      <c r="A87" s="41"/>
      <c r="B87" s="41"/>
      <c r="C87" s="41"/>
      <c r="D87" s="51"/>
      <c r="E87" s="51"/>
      <c r="F87" s="52"/>
      <c r="G87" s="52"/>
      <c r="H87" s="51"/>
      <c r="I87" s="51"/>
      <c r="J87" s="41"/>
      <c r="K87" s="41"/>
      <c r="L87" s="41"/>
      <c r="M87" s="41"/>
      <c r="N87" s="41"/>
      <c r="O87" s="41"/>
      <c r="P87" s="41"/>
      <c r="Q87" s="41"/>
      <c r="R87" s="41"/>
      <c r="S87" s="41"/>
      <c r="T87" s="41"/>
      <c r="U87" s="41"/>
      <c r="V87" s="44"/>
      <c r="W87" s="44"/>
      <c r="X87" s="41"/>
      <c r="Y87" s="41"/>
      <c r="Z87" s="41"/>
      <c r="AA87" s="41"/>
      <c r="AB87" s="41"/>
      <c r="AC87" s="41"/>
      <c r="AD87" s="41"/>
      <c r="AE87" s="41"/>
      <c r="AF87" s="41"/>
      <c r="AG87" s="41"/>
      <c r="AH87" s="41"/>
      <c r="AI87" s="41"/>
      <c r="AJ87" s="41"/>
      <c r="AK87" s="41"/>
      <c r="AL87" s="51"/>
      <c r="AM87" s="41"/>
      <c r="AN87" s="41"/>
      <c r="AO87" s="41"/>
      <c r="AP87" s="41"/>
      <c r="AQ87" s="41"/>
      <c r="AR87" s="13"/>
    </row>
    <row r="88" spans="1:44" s="7" customFormat="1" ht="30" customHeight="1" x14ac:dyDescent="0.15">
      <c r="A88" s="41"/>
      <c r="B88" s="41"/>
      <c r="C88" s="41"/>
      <c r="D88" s="51"/>
      <c r="E88" s="51"/>
      <c r="F88" s="52"/>
      <c r="G88" s="52"/>
      <c r="H88" s="51"/>
      <c r="I88" s="51"/>
      <c r="J88" s="41"/>
      <c r="K88" s="41"/>
      <c r="L88" s="41"/>
      <c r="M88" s="41"/>
      <c r="N88" s="41"/>
      <c r="O88" s="41"/>
      <c r="P88" s="41"/>
      <c r="Q88" s="41"/>
      <c r="R88" s="41"/>
      <c r="S88" s="41"/>
      <c r="T88" s="41"/>
      <c r="U88" s="41"/>
      <c r="V88" s="44"/>
      <c r="W88" s="44"/>
      <c r="X88" s="41"/>
      <c r="Y88" s="41"/>
      <c r="Z88" s="41"/>
      <c r="AA88" s="41"/>
      <c r="AB88" s="41"/>
      <c r="AC88" s="41"/>
      <c r="AD88" s="41"/>
      <c r="AE88" s="41"/>
      <c r="AF88" s="41"/>
      <c r="AG88" s="41"/>
      <c r="AH88" s="41"/>
      <c r="AI88" s="41"/>
      <c r="AJ88" s="41"/>
      <c r="AK88" s="41"/>
      <c r="AL88" s="51"/>
      <c r="AM88" s="41"/>
      <c r="AN88" s="41"/>
      <c r="AO88" s="41"/>
      <c r="AP88" s="41"/>
      <c r="AQ88" s="41"/>
      <c r="AR88" s="13"/>
    </row>
    <row r="89" spans="1:44" ht="30" customHeight="1" x14ac:dyDescent="0.15">
      <c r="A89" s="99" t="s">
        <v>108</v>
      </c>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5"/>
    </row>
    <row r="90" spans="1:44" ht="30" customHeight="1" x14ac:dyDescent="0.15">
      <c r="A90" s="1071" t="s">
        <v>60</v>
      </c>
      <c r="B90" s="1071"/>
      <c r="C90" s="1071"/>
      <c r="D90" s="1071"/>
      <c r="E90" s="1071"/>
      <c r="F90" s="1071"/>
      <c r="G90" s="1071"/>
      <c r="H90" s="1071"/>
      <c r="I90" s="1071"/>
      <c r="J90" s="1071"/>
      <c r="K90" s="1071"/>
      <c r="L90" s="1071"/>
      <c r="M90" s="1071"/>
      <c r="N90" s="1071"/>
      <c r="O90" s="1071"/>
      <c r="P90" s="1071"/>
      <c r="Q90" s="1071"/>
      <c r="R90" s="1071"/>
      <c r="S90" s="1071"/>
      <c r="T90" s="1071"/>
      <c r="U90" s="1071"/>
      <c r="V90" s="1071"/>
      <c r="W90" s="1071"/>
      <c r="X90" s="1071"/>
      <c r="Y90" s="1071"/>
      <c r="Z90" s="1071"/>
      <c r="AA90" s="1071"/>
      <c r="AB90" s="1071"/>
      <c r="AC90" s="1071"/>
      <c r="AD90" s="1071"/>
      <c r="AE90" s="1071"/>
      <c r="AF90" s="1071"/>
      <c r="AG90" s="1071"/>
      <c r="AH90" s="1071"/>
      <c r="AI90" s="1071"/>
      <c r="AJ90" s="1071"/>
      <c r="AK90" s="1071"/>
      <c r="AL90" s="1071"/>
      <c r="AM90" s="1071"/>
      <c r="AN90" s="1071"/>
      <c r="AO90" s="1071"/>
      <c r="AP90" s="1071"/>
      <c r="AQ90" s="1071"/>
      <c r="AR90" s="5"/>
    </row>
    <row r="91" spans="1:44" ht="30" customHeight="1" x14ac:dyDescent="0.15">
      <c r="A91" s="26"/>
      <c r="B91" s="26"/>
      <c r="C91" s="26"/>
      <c r="D91" s="27"/>
      <c r="E91" s="27"/>
      <c r="F91" s="28"/>
      <c r="G91" s="28"/>
      <c r="H91" s="26"/>
      <c r="I91" s="26"/>
      <c r="J91" s="26"/>
      <c r="K91" s="26"/>
      <c r="L91" s="26"/>
      <c r="M91" s="26"/>
      <c r="N91" s="26"/>
      <c r="O91" s="26"/>
      <c r="P91" s="26"/>
      <c r="Q91" s="26"/>
      <c r="R91" s="26"/>
      <c r="S91" s="26"/>
      <c r="T91" s="26"/>
      <c r="U91" s="26"/>
      <c r="V91" s="26"/>
      <c r="W91" s="26"/>
      <c r="X91" s="26"/>
      <c r="Y91" s="26"/>
      <c r="Z91" s="26"/>
      <c r="AA91" s="26"/>
      <c r="AB91" s="23"/>
      <c r="AC91" s="23"/>
      <c r="AD91" s="24"/>
      <c r="AE91" s="1025" t="s">
        <v>2</v>
      </c>
      <c r="AF91" s="1025"/>
      <c r="AG91" s="1072">
        <v>30</v>
      </c>
      <c r="AH91" s="1072"/>
      <c r="AI91" s="23" t="s">
        <v>3</v>
      </c>
      <c r="AJ91" s="1072">
        <v>5</v>
      </c>
      <c r="AK91" s="1072"/>
      <c r="AL91" s="23" t="s">
        <v>13</v>
      </c>
      <c r="AM91" s="1072">
        <v>25</v>
      </c>
      <c r="AN91" s="1072"/>
      <c r="AO91" s="23" t="s">
        <v>14</v>
      </c>
      <c r="AP91" s="25"/>
      <c r="AQ91" s="23"/>
      <c r="AR91" s="5"/>
    </row>
    <row r="92" spans="1:44" ht="30" customHeight="1" x14ac:dyDescent="0.15">
      <c r="A92" s="26"/>
      <c r="B92" s="26"/>
      <c r="C92" s="26"/>
      <c r="D92" s="27"/>
      <c r="E92" s="27"/>
      <c r="F92" s="28"/>
      <c r="G92" s="28"/>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3" t="s">
        <v>78</v>
      </c>
      <c r="AK92" s="1032" t="s">
        <v>116</v>
      </c>
      <c r="AL92" s="1032"/>
      <c r="AM92" s="29" t="s">
        <v>80</v>
      </c>
      <c r="AN92" s="1032" t="s">
        <v>105</v>
      </c>
      <c r="AO92" s="1032"/>
      <c r="AP92" s="23" t="s">
        <v>15</v>
      </c>
      <c r="AQ92" s="23" t="s">
        <v>81</v>
      </c>
      <c r="AR92" s="5"/>
    </row>
    <row r="93" spans="1:44" ht="30" customHeight="1" x14ac:dyDescent="0.15">
      <c r="A93" s="1073" t="s">
        <v>63</v>
      </c>
      <c r="B93" s="1073"/>
      <c r="C93" s="1073"/>
      <c r="D93" s="1073"/>
      <c r="E93" s="1073"/>
      <c r="F93" s="1073"/>
      <c r="G93" s="1073"/>
      <c r="H93" s="1073"/>
      <c r="I93" s="1073"/>
      <c r="J93" s="1073"/>
      <c r="K93" s="1073"/>
      <c r="L93" s="1073"/>
      <c r="M93" s="1073"/>
      <c r="N93" s="1073"/>
      <c r="O93" s="1073"/>
      <c r="P93" s="1073"/>
      <c r="Q93" s="1073"/>
      <c r="R93" s="1073"/>
      <c r="S93" s="1073"/>
      <c r="T93" s="1073"/>
      <c r="U93" s="1073"/>
      <c r="V93" s="1073"/>
      <c r="W93" s="1073"/>
      <c r="X93" s="1073"/>
      <c r="Y93" s="1073"/>
      <c r="Z93" s="1073"/>
      <c r="AA93" s="1073"/>
      <c r="AB93" s="1073"/>
      <c r="AC93" s="1073"/>
      <c r="AD93" s="1073"/>
      <c r="AE93" s="1073"/>
      <c r="AF93" s="1073"/>
      <c r="AG93" s="1073"/>
      <c r="AH93" s="1073"/>
      <c r="AI93" s="1073"/>
      <c r="AJ93" s="1073"/>
      <c r="AK93" s="1073"/>
      <c r="AL93" s="1073"/>
      <c r="AM93" s="1073"/>
      <c r="AN93" s="1073"/>
      <c r="AO93" s="1073"/>
      <c r="AP93" s="1073"/>
      <c r="AQ93" s="1073"/>
      <c r="AR93" s="5"/>
    </row>
    <row r="94" spans="1:44" ht="30" customHeight="1" x14ac:dyDescent="0.15">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
    </row>
    <row r="95" spans="1:44" ht="12.75" customHeight="1" x14ac:dyDescent="0.15">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5"/>
    </row>
    <row r="96" spans="1:44" ht="24.95" customHeight="1" x14ac:dyDescent="0.15">
      <c r="A96" s="1074" t="s">
        <v>64</v>
      </c>
      <c r="B96" s="1074"/>
      <c r="C96" s="1074"/>
      <c r="D96" s="1074"/>
      <c r="E96" s="1074"/>
      <c r="F96" s="1074"/>
      <c r="G96" s="1074"/>
      <c r="H96" s="1074"/>
      <c r="I96" s="54" t="s">
        <v>87</v>
      </c>
      <c r="J96" s="1075" t="s">
        <v>162</v>
      </c>
      <c r="K96" s="1075"/>
      <c r="L96" s="1075"/>
      <c r="M96" s="1075"/>
      <c r="N96" s="1075"/>
      <c r="O96" s="1075"/>
      <c r="P96" s="1075"/>
      <c r="Q96" s="1075"/>
      <c r="R96" s="1075"/>
      <c r="S96" s="1075"/>
      <c r="T96" s="1075"/>
      <c r="U96" s="1075"/>
      <c r="V96" s="1075"/>
      <c r="W96" s="1075"/>
      <c r="X96" s="1075"/>
      <c r="Y96" s="1075"/>
      <c r="Z96" s="1075"/>
      <c r="AA96" s="1075"/>
      <c r="AB96" s="1075"/>
      <c r="AC96" s="1075"/>
      <c r="AD96" s="1075"/>
      <c r="AE96" s="1075"/>
      <c r="AF96" s="1075"/>
      <c r="AG96" s="1075"/>
      <c r="AH96" s="1075"/>
      <c r="AI96" s="1075"/>
      <c r="AJ96" s="1075"/>
      <c r="AK96" s="1075"/>
      <c r="AL96" s="1075"/>
      <c r="AM96" s="1075"/>
      <c r="AN96" s="1075"/>
      <c r="AO96" s="41"/>
      <c r="AP96" s="41"/>
      <c r="AQ96" s="41"/>
      <c r="AR96" s="5"/>
    </row>
    <row r="97" spans="1:44" ht="12" customHeight="1" x14ac:dyDescent="0.15">
      <c r="A97" s="124"/>
      <c r="B97" s="124"/>
      <c r="C97" s="124"/>
      <c r="D97" s="124"/>
      <c r="E97" s="124"/>
      <c r="F97" s="124"/>
      <c r="G97" s="124"/>
      <c r="H97" s="124"/>
      <c r="I97" s="23"/>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41"/>
      <c r="AI97" s="41"/>
      <c r="AJ97" s="41"/>
      <c r="AK97" s="41"/>
      <c r="AL97" s="41"/>
      <c r="AM97" s="41"/>
      <c r="AN97" s="41"/>
      <c r="AO97" s="41"/>
      <c r="AP97" s="41"/>
      <c r="AQ97" s="41"/>
      <c r="AR97" s="5"/>
    </row>
    <row r="98" spans="1:44" ht="30" customHeight="1" x14ac:dyDescent="0.15">
      <c r="A98" s="26"/>
      <c r="B98" s="1076" t="s">
        <v>65</v>
      </c>
      <c r="C98" s="1076"/>
      <c r="D98" s="1076"/>
      <c r="E98" s="1076"/>
      <c r="F98" s="1076"/>
      <c r="G98" s="1076"/>
      <c r="H98" s="1076"/>
      <c r="I98" s="1076"/>
      <c r="J98" s="1076"/>
      <c r="K98" s="1076"/>
      <c r="L98" s="1076" t="s">
        <v>66</v>
      </c>
      <c r="M98" s="1076"/>
      <c r="N98" s="1076"/>
      <c r="O98" s="1076"/>
      <c r="P98" s="1076"/>
      <c r="Q98" s="1076"/>
      <c r="R98" s="1076"/>
      <c r="S98" s="1076"/>
      <c r="T98" s="1076"/>
      <c r="U98" s="1076"/>
      <c r="V98" s="1076" t="s">
        <v>18</v>
      </c>
      <c r="W98" s="1076"/>
      <c r="X98" s="1076"/>
      <c r="Y98" s="1076"/>
      <c r="Z98" s="1076"/>
      <c r="AA98" s="1076"/>
      <c r="AB98" s="1076"/>
      <c r="AC98" s="1076"/>
      <c r="AD98" s="1076" t="s">
        <v>67</v>
      </c>
      <c r="AE98" s="1076"/>
      <c r="AF98" s="1076"/>
      <c r="AG98" s="1076"/>
      <c r="AH98" s="1076" t="s">
        <v>68</v>
      </c>
      <c r="AI98" s="1076"/>
      <c r="AJ98" s="1076"/>
      <c r="AK98" s="1076"/>
      <c r="AL98" s="1076"/>
      <c r="AM98" s="1076"/>
      <c r="AN98" s="1076"/>
      <c r="AO98" s="1076"/>
      <c r="AP98" s="1076"/>
      <c r="AQ98" s="21"/>
      <c r="AR98" s="15"/>
    </row>
    <row r="99" spans="1:44" ht="22.5" customHeight="1" x14ac:dyDescent="0.15">
      <c r="A99" s="26"/>
      <c r="B99" s="1076"/>
      <c r="C99" s="1076"/>
      <c r="D99" s="1076"/>
      <c r="E99" s="1076"/>
      <c r="F99" s="1076"/>
      <c r="G99" s="1076"/>
      <c r="H99" s="1076"/>
      <c r="I99" s="1076"/>
      <c r="J99" s="1076"/>
      <c r="K99" s="1076"/>
      <c r="L99" s="1076"/>
      <c r="M99" s="1076"/>
      <c r="N99" s="1076"/>
      <c r="O99" s="1076"/>
      <c r="P99" s="1076"/>
      <c r="Q99" s="1076"/>
      <c r="R99" s="1076"/>
      <c r="S99" s="1076"/>
      <c r="T99" s="1076"/>
      <c r="U99" s="1076"/>
      <c r="V99" s="1076" t="s">
        <v>69</v>
      </c>
      <c r="W99" s="1076"/>
      <c r="X99" s="1076" t="s">
        <v>3</v>
      </c>
      <c r="Y99" s="1076"/>
      <c r="Z99" s="1076" t="s">
        <v>13</v>
      </c>
      <c r="AA99" s="1076"/>
      <c r="AB99" s="1076" t="s">
        <v>19</v>
      </c>
      <c r="AC99" s="1076"/>
      <c r="AD99" s="1076"/>
      <c r="AE99" s="1076"/>
      <c r="AF99" s="1076"/>
      <c r="AG99" s="1076"/>
      <c r="AH99" s="1076"/>
      <c r="AI99" s="1076"/>
      <c r="AJ99" s="1076"/>
      <c r="AK99" s="1076"/>
      <c r="AL99" s="1076"/>
      <c r="AM99" s="1076"/>
      <c r="AN99" s="1076"/>
      <c r="AO99" s="1076"/>
      <c r="AP99" s="1076"/>
      <c r="AQ99" s="26"/>
      <c r="AR99" s="5"/>
    </row>
    <row r="100" spans="1:44" ht="27" customHeight="1" x14ac:dyDescent="0.15">
      <c r="A100" s="26"/>
      <c r="B100" s="1077" t="s">
        <v>147</v>
      </c>
      <c r="C100" s="1077"/>
      <c r="D100" s="1077"/>
      <c r="E100" s="1077"/>
      <c r="F100" s="1077"/>
      <c r="G100" s="1077"/>
      <c r="H100" s="1077"/>
      <c r="I100" s="1077"/>
      <c r="J100" s="1077"/>
      <c r="K100" s="1077"/>
      <c r="L100" s="1077" t="s">
        <v>148</v>
      </c>
      <c r="M100" s="1077"/>
      <c r="N100" s="1077"/>
      <c r="O100" s="1077"/>
      <c r="P100" s="1077"/>
      <c r="Q100" s="1077"/>
      <c r="R100" s="1077"/>
      <c r="S100" s="1077"/>
      <c r="T100" s="1077"/>
      <c r="U100" s="1077"/>
      <c r="V100" s="1078" t="s">
        <v>149</v>
      </c>
      <c r="W100" s="1078"/>
      <c r="X100" s="1078" t="s">
        <v>136</v>
      </c>
      <c r="Y100" s="1078"/>
      <c r="Z100" s="1078" t="s">
        <v>137</v>
      </c>
      <c r="AA100" s="1078"/>
      <c r="AB100" s="1078" t="s">
        <v>138</v>
      </c>
      <c r="AC100" s="1078"/>
      <c r="AD100" s="1078" t="s">
        <v>150</v>
      </c>
      <c r="AE100" s="1078"/>
      <c r="AF100" s="1078"/>
      <c r="AG100" s="1078"/>
      <c r="AH100" s="1077"/>
      <c r="AI100" s="1077"/>
      <c r="AJ100" s="1077"/>
      <c r="AK100" s="1077"/>
      <c r="AL100" s="1077"/>
      <c r="AM100" s="1077"/>
      <c r="AN100" s="1077"/>
      <c r="AO100" s="1077"/>
      <c r="AP100" s="1077"/>
      <c r="AQ100" s="26"/>
      <c r="AR100" s="5"/>
    </row>
    <row r="101" spans="1:44" ht="27" customHeight="1" x14ac:dyDescent="0.15">
      <c r="A101" s="26"/>
      <c r="B101" s="1077"/>
      <c r="C101" s="1077"/>
      <c r="D101" s="1077"/>
      <c r="E101" s="1077"/>
      <c r="F101" s="1077"/>
      <c r="G101" s="1077"/>
      <c r="H101" s="1077"/>
      <c r="I101" s="1077"/>
      <c r="J101" s="1077"/>
      <c r="K101" s="1077"/>
      <c r="L101" s="1077"/>
      <c r="M101" s="1077"/>
      <c r="N101" s="1077"/>
      <c r="O101" s="1077"/>
      <c r="P101" s="1077"/>
      <c r="Q101" s="1077"/>
      <c r="R101" s="1077"/>
      <c r="S101" s="1077"/>
      <c r="T101" s="1077"/>
      <c r="U101" s="1077"/>
      <c r="V101" s="1078"/>
      <c r="W101" s="1078"/>
      <c r="X101" s="1078"/>
      <c r="Y101" s="1078"/>
      <c r="Z101" s="1078"/>
      <c r="AA101" s="1078"/>
      <c r="AB101" s="1078"/>
      <c r="AC101" s="1078"/>
      <c r="AD101" s="1078"/>
      <c r="AE101" s="1078"/>
      <c r="AF101" s="1078"/>
      <c r="AG101" s="1078"/>
      <c r="AH101" s="1077"/>
      <c r="AI101" s="1077"/>
      <c r="AJ101" s="1077"/>
      <c r="AK101" s="1077"/>
      <c r="AL101" s="1077"/>
      <c r="AM101" s="1077"/>
      <c r="AN101" s="1077"/>
      <c r="AO101" s="1077"/>
      <c r="AP101" s="1077"/>
      <c r="AQ101" s="26"/>
      <c r="AR101" s="5"/>
    </row>
    <row r="102" spans="1:44" ht="27" customHeight="1" x14ac:dyDescent="0.15">
      <c r="A102" s="26"/>
      <c r="B102" s="1077"/>
      <c r="C102" s="1077"/>
      <c r="D102" s="1077"/>
      <c r="E102" s="1077"/>
      <c r="F102" s="1077"/>
      <c r="G102" s="1077"/>
      <c r="H102" s="1077"/>
      <c r="I102" s="1077"/>
      <c r="J102" s="1077"/>
      <c r="K102" s="1077"/>
      <c r="L102" s="1077"/>
      <c r="M102" s="1077"/>
      <c r="N102" s="1077"/>
      <c r="O102" s="1077"/>
      <c r="P102" s="1077"/>
      <c r="Q102" s="1077"/>
      <c r="R102" s="1077"/>
      <c r="S102" s="1077"/>
      <c r="T102" s="1077"/>
      <c r="U102" s="1077"/>
      <c r="V102" s="1078"/>
      <c r="W102" s="1078"/>
      <c r="X102" s="1078"/>
      <c r="Y102" s="1078"/>
      <c r="Z102" s="1078"/>
      <c r="AA102" s="1078"/>
      <c r="AB102" s="1078"/>
      <c r="AC102" s="1078"/>
      <c r="AD102" s="1078"/>
      <c r="AE102" s="1078"/>
      <c r="AF102" s="1078"/>
      <c r="AG102" s="1078"/>
      <c r="AH102" s="1077"/>
      <c r="AI102" s="1077"/>
      <c r="AJ102" s="1077"/>
      <c r="AK102" s="1077"/>
      <c r="AL102" s="1077"/>
      <c r="AM102" s="1077"/>
      <c r="AN102" s="1077"/>
      <c r="AO102" s="1077"/>
      <c r="AP102" s="1077"/>
      <c r="AQ102" s="26"/>
      <c r="AR102" s="5"/>
    </row>
    <row r="103" spans="1:44" ht="27" customHeight="1" x14ac:dyDescent="0.15">
      <c r="A103" s="26"/>
      <c r="B103" s="1077"/>
      <c r="C103" s="1077"/>
      <c r="D103" s="1077"/>
      <c r="E103" s="1077"/>
      <c r="F103" s="1077"/>
      <c r="G103" s="1077"/>
      <c r="H103" s="1077"/>
      <c r="I103" s="1077"/>
      <c r="J103" s="1077"/>
      <c r="K103" s="1077"/>
      <c r="L103" s="1077"/>
      <c r="M103" s="1077"/>
      <c r="N103" s="1077"/>
      <c r="O103" s="1077"/>
      <c r="P103" s="1077"/>
      <c r="Q103" s="1077"/>
      <c r="R103" s="1077"/>
      <c r="S103" s="1077"/>
      <c r="T103" s="1077"/>
      <c r="U103" s="1077"/>
      <c r="V103" s="1078"/>
      <c r="W103" s="1078"/>
      <c r="X103" s="1078"/>
      <c r="Y103" s="1078"/>
      <c r="Z103" s="1078"/>
      <c r="AA103" s="1078"/>
      <c r="AB103" s="1078"/>
      <c r="AC103" s="1078"/>
      <c r="AD103" s="1078"/>
      <c r="AE103" s="1078"/>
      <c r="AF103" s="1078"/>
      <c r="AG103" s="1078"/>
      <c r="AH103" s="1077"/>
      <c r="AI103" s="1077"/>
      <c r="AJ103" s="1077"/>
      <c r="AK103" s="1077"/>
      <c r="AL103" s="1077"/>
      <c r="AM103" s="1077"/>
      <c r="AN103" s="1077"/>
      <c r="AO103" s="1077"/>
      <c r="AP103" s="1077"/>
      <c r="AQ103" s="26"/>
      <c r="AR103" s="5"/>
    </row>
    <row r="104" spans="1:44" ht="27" customHeight="1" x14ac:dyDescent="0.15">
      <c r="A104" s="26"/>
      <c r="B104" s="1077"/>
      <c r="C104" s="1077"/>
      <c r="D104" s="1077"/>
      <c r="E104" s="1077"/>
      <c r="F104" s="1077"/>
      <c r="G104" s="1077"/>
      <c r="H104" s="1077"/>
      <c r="I104" s="1077"/>
      <c r="J104" s="1077"/>
      <c r="K104" s="1077"/>
      <c r="L104" s="1077"/>
      <c r="M104" s="1077"/>
      <c r="N104" s="1077"/>
      <c r="O104" s="1077"/>
      <c r="P104" s="1077"/>
      <c r="Q104" s="1077"/>
      <c r="R104" s="1077"/>
      <c r="S104" s="1077"/>
      <c r="T104" s="1077"/>
      <c r="U104" s="1077"/>
      <c r="V104" s="1078"/>
      <c r="W104" s="1078"/>
      <c r="X104" s="1078"/>
      <c r="Y104" s="1078"/>
      <c r="Z104" s="1078"/>
      <c r="AA104" s="1078"/>
      <c r="AB104" s="1078"/>
      <c r="AC104" s="1078"/>
      <c r="AD104" s="1078"/>
      <c r="AE104" s="1078"/>
      <c r="AF104" s="1078"/>
      <c r="AG104" s="1078"/>
      <c r="AH104" s="1077"/>
      <c r="AI104" s="1077"/>
      <c r="AJ104" s="1077"/>
      <c r="AK104" s="1077"/>
      <c r="AL104" s="1077"/>
      <c r="AM104" s="1077"/>
      <c r="AN104" s="1077"/>
      <c r="AO104" s="1077"/>
      <c r="AP104" s="1077"/>
      <c r="AQ104" s="26"/>
      <c r="AR104" s="5"/>
    </row>
    <row r="105" spans="1:44" ht="27" customHeight="1" x14ac:dyDescent="0.15">
      <c r="A105" s="26"/>
      <c r="B105" s="1077"/>
      <c r="C105" s="1077"/>
      <c r="D105" s="1077"/>
      <c r="E105" s="1077"/>
      <c r="F105" s="1077"/>
      <c r="G105" s="1077"/>
      <c r="H105" s="1077"/>
      <c r="I105" s="1077"/>
      <c r="J105" s="1077"/>
      <c r="K105" s="1077"/>
      <c r="L105" s="1077"/>
      <c r="M105" s="1077"/>
      <c r="N105" s="1077"/>
      <c r="O105" s="1077"/>
      <c r="P105" s="1077"/>
      <c r="Q105" s="1077"/>
      <c r="R105" s="1077"/>
      <c r="S105" s="1077"/>
      <c r="T105" s="1077"/>
      <c r="U105" s="1077"/>
      <c r="V105" s="1078"/>
      <c r="W105" s="1078"/>
      <c r="X105" s="1078"/>
      <c r="Y105" s="1078"/>
      <c r="Z105" s="1078"/>
      <c r="AA105" s="1078"/>
      <c r="AB105" s="1078"/>
      <c r="AC105" s="1078"/>
      <c r="AD105" s="1078"/>
      <c r="AE105" s="1078"/>
      <c r="AF105" s="1078"/>
      <c r="AG105" s="1078"/>
      <c r="AH105" s="1077"/>
      <c r="AI105" s="1077"/>
      <c r="AJ105" s="1077"/>
      <c r="AK105" s="1077"/>
      <c r="AL105" s="1077"/>
      <c r="AM105" s="1077"/>
      <c r="AN105" s="1077"/>
      <c r="AO105" s="1077"/>
      <c r="AP105" s="1077"/>
      <c r="AQ105" s="26"/>
      <c r="AR105" s="5"/>
    </row>
    <row r="106" spans="1:44" ht="27" customHeight="1" x14ac:dyDescent="0.15">
      <c r="A106" s="26"/>
      <c r="B106" s="1077"/>
      <c r="C106" s="1077"/>
      <c r="D106" s="1077"/>
      <c r="E106" s="1077"/>
      <c r="F106" s="1077"/>
      <c r="G106" s="1077"/>
      <c r="H106" s="1077"/>
      <c r="I106" s="1077"/>
      <c r="J106" s="1077"/>
      <c r="K106" s="1077"/>
      <c r="L106" s="1077"/>
      <c r="M106" s="1077"/>
      <c r="N106" s="1077"/>
      <c r="O106" s="1077"/>
      <c r="P106" s="1077"/>
      <c r="Q106" s="1077"/>
      <c r="R106" s="1077"/>
      <c r="S106" s="1077"/>
      <c r="T106" s="1077"/>
      <c r="U106" s="1077"/>
      <c r="V106" s="1078"/>
      <c r="W106" s="1078"/>
      <c r="X106" s="1078"/>
      <c r="Y106" s="1078"/>
      <c r="Z106" s="1078"/>
      <c r="AA106" s="1078"/>
      <c r="AB106" s="1078"/>
      <c r="AC106" s="1078"/>
      <c r="AD106" s="1078"/>
      <c r="AE106" s="1078"/>
      <c r="AF106" s="1078"/>
      <c r="AG106" s="1078"/>
      <c r="AH106" s="1077"/>
      <c r="AI106" s="1077"/>
      <c r="AJ106" s="1077"/>
      <c r="AK106" s="1077"/>
      <c r="AL106" s="1077"/>
      <c r="AM106" s="1077"/>
      <c r="AN106" s="1077"/>
      <c r="AO106" s="1077"/>
      <c r="AP106" s="1077"/>
      <c r="AQ106" s="26"/>
      <c r="AR106" s="5"/>
    </row>
    <row r="107" spans="1:44" ht="27" customHeight="1" x14ac:dyDescent="0.15">
      <c r="A107" s="26"/>
      <c r="B107" s="1077"/>
      <c r="C107" s="1077"/>
      <c r="D107" s="1077"/>
      <c r="E107" s="1077"/>
      <c r="F107" s="1077"/>
      <c r="G107" s="1077"/>
      <c r="H107" s="1077"/>
      <c r="I107" s="1077"/>
      <c r="J107" s="1077"/>
      <c r="K107" s="1077"/>
      <c r="L107" s="1077"/>
      <c r="M107" s="1077"/>
      <c r="N107" s="1077"/>
      <c r="O107" s="1077"/>
      <c r="P107" s="1077"/>
      <c r="Q107" s="1077"/>
      <c r="R107" s="1077"/>
      <c r="S107" s="1077"/>
      <c r="T107" s="1077"/>
      <c r="U107" s="1077"/>
      <c r="V107" s="1078"/>
      <c r="W107" s="1078"/>
      <c r="X107" s="1078"/>
      <c r="Y107" s="1078"/>
      <c r="Z107" s="1078"/>
      <c r="AA107" s="1078"/>
      <c r="AB107" s="1078"/>
      <c r="AC107" s="1078"/>
      <c r="AD107" s="1078"/>
      <c r="AE107" s="1078"/>
      <c r="AF107" s="1078"/>
      <c r="AG107" s="1078"/>
      <c r="AH107" s="1077"/>
      <c r="AI107" s="1077"/>
      <c r="AJ107" s="1077"/>
      <c r="AK107" s="1077"/>
      <c r="AL107" s="1077"/>
      <c r="AM107" s="1077"/>
      <c r="AN107" s="1077"/>
      <c r="AO107" s="1077"/>
      <c r="AP107" s="1077"/>
      <c r="AQ107" s="26"/>
      <c r="AR107" s="5"/>
    </row>
    <row r="108" spans="1:44" ht="27" customHeight="1" x14ac:dyDescent="0.15">
      <c r="A108" s="26"/>
      <c r="B108" s="1077"/>
      <c r="C108" s="1077"/>
      <c r="D108" s="1077"/>
      <c r="E108" s="1077"/>
      <c r="F108" s="1077"/>
      <c r="G108" s="1077"/>
      <c r="H108" s="1077"/>
      <c r="I108" s="1077"/>
      <c r="J108" s="1077"/>
      <c r="K108" s="1077"/>
      <c r="L108" s="1077"/>
      <c r="M108" s="1077"/>
      <c r="N108" s="1077"/>
      <c r="O108" s="1077"/>
      <c r="P108" s="1077"/>
      <c r="Q108" s="1077"/>
      <c r="R108" s="1077"/>
      <c r="S108" s="1077"/>
      <c r="T108" s="1077"/>
      <c r="U108" s="1077"/>
      <c r="V108" s="1078"/>
      <c r="W108" s="1078"/>
      <c r="X108" s="1078"/>
      <c r="Y108" s="1078"/>
      <c r="Z108" s="1078"/>
      <c r="AA108" s="1078"/>
      <c r="AB108" s="1078"/>
      <c r="AC108" s="1078"/>
      <c r="AD108" s="1078"/>
      <c r="AE108" s="1078"/>
      <c r="AF108" s="1078"/>
      <c r="AG108" s="1078"/>
      <c r="AH108" s="1077"/>
      <c r="AI108" s="1077"/>
      <c r="AJ108" s="1077"/>
      <c r="AK108" s="1077"/>
      <c r="AL108" s="1077"/>
      <c r="AM108" s="1077"/>
      <c r="AN108" s="1077"/>
      <c r="AO108" s="1077"/>
      <c r="AP108" s="1077"/>
      <c r="AQ108" s="26"/>
      <c r="AR108" s="5"/>
    </row>
    <row r="109" spans="1:44" ht="27" customHeight="1" x14ac:dyDescent="0.15">
      <c r="A109" s="26"/>
      <c r="B109" s="1077"/>
      <c r="C109" s="1077"/>
      <c r="D109" s="1077"/>
      <c r="E109" s="1077"/>
      <c r="F109" s="1077"/>
      <c r="G109" s="1077"/>
      <c r="H109" s="1077"/>
      <c r="I109" s="1077"/>
      <c r="J109" s="1077"/>
      <c r="K109" s="1077"/>
      <c r="L109" s="1077"/>
      <c r="M109" s="1077"/>
      <c r="N109" s="1077"/>
      <c r="O109" s="1077"/>
      <c r="P109" s="1077"/>
      <c r="Q109" s="1077"/>
      <c r="R109" s="1077"/>
      <c r="S109" s="1077"/>
      <c r="T109" s="1077"/>
      <c r="U109" s="1077"/>
      <c r="V109" s="1078"/>
      <c r="W109" s="1078"/>
      <c r="X109" s="1078"/>
      <c r="Y109" s="1078"/>
      <c r="Z109" s="1078"/>
      <c r="AA109" s="1078"/>
      <c r="AB109" s="1078"/>
      <c r="AC109" s="1078"/>
      <c r="AD109" s="1078"/>
      <c r="AE109" s="1078"/>
      <c r="AF109" s="1078"/>
      <c r="AG109" s="1078"/>
      <c r="AH109" s="1077"/>
      <c r="AI109" s="1077"/>
      <c r="AJ109" s="1077"/>
      <c r="AK109" s="1077"/>
      <c r="AL109" s="1077"/>
      <c r="AM109" s="1077"/>
      <c r="AN109" s="1077"/>
      <c r="AO109" s="1077"/>
      <c r="AP109" s="1077"/>
      <c r="AQ109" s="26"/>
      <c r="AR109" s="5"/>
    </row>
    <row r="110" spans="1:44" ht="27" customHeight="1" x14ac:dyDescent="0.15">
      <c r="A110" s="26"/>
      <c r="B110" s="1077"/>
      <c r="C110" s="1077"/>
      <c r="D110" s="1077"/>
      <c r="E110" s="1077"/>
      <c r="F110" s="1077"/>
      <c r="G110" s="1077"/>
      <c r="H110" s="1077"/>
      <c r="I110" s="1077"/>
      <c r="J110" s="1077"/>
      <c r="K110" s="1077"/>
      <c r="L110" s="1077"/>
      <c r="M110" s="1077"/>
      <c r="N110" s="1077"/>
      <c r="O110" s="1077"/>
      <c r="P110" s="1077"/>
      <c r="Q110" s="1077"/>
      <c r="R110" s="1077"/>
      <c r="S110" s="1077"/>
      <c r="T110" s="1077"/>
      <c r="U110" s="1077"/>
      <c r="V110" s="1078"/>
      <c r="W110" s="1078"/>
      <c r="X110" s="1078"/>
      <c r="Y110" s="1078"/>
      <c r="Z110" s="1078"/>
      <c r="AA110" s="1078"/>
      <c r="AB110" s="1078"/>
      <c r="AC110" s="1078"/>
      <c r="AD110" s="1078"/>
      <c r="AE110" s="1078"/>
      <c r="AF110" s="1078"/>
      <c r="AG110" s="1078"/>
      <c r="AH110" s="1077"/>
      <c r="AI110" s="1077"/>
      <c r="AJ110" s="1077"/>
      <c r="AK110" s="1077"/>
      <c r="AL110" s="1077"/>
      <c r="AM110" s="1077"/>
      <c r="AN110" s="1077"/>
      <c r="AO110" s="1077"/>
      <c r="AP110" s="1077"/>
      <c r="AQ110" s="26"/>
      <c r="AR110" s="5"/>
    </row>
    <row r="111" spans="1:44" ht="27" customHeight="1" x14ac:dyDescent="0.15">
      <c r="A111" s="26"/>
      <c r="B111" s="1079"/>
      <c r="C111" s="1080"/>
      <c r="D111" s="1080"/>
      <c r="E111" s="1080"/>
      <c r="F111" s="1080"/>
      <c r="G111" s="1080"/>
      <c r="H111" s="1080"/>
      <c r="I111" s="1080"/>
      <c r="J111" s="1080"/>
      <c r="K111" s="1081"/>
      <c r="L111" s="1077"/>
      <c r="M111" s="1077"/>
      <c r="N111" s="1077"/>
      <c r="O111" s="1077"/>
      <c r="P111" s="1077"/>
      <c r="Q111" s="1077"/>
      <c r="R111" s="1077"/>
      <c r="S111" s="1077"/>
      <c r="T111" s="1077"/>
      <c r="U111" s="1077"/>
      <c r="V111" s="1078"/>
      <c r="W111" s="1078"/>
      <c r="X111" s="1082"/>
      <c r="Y111" s="1083"/>
      <c r="Z111" s="1082"/>
      <c r="AA111" s="1083"/>
      <c r="AB111" s="1082"/>
      <c r="AC111" s="1083"/>
      <c r="AD111" s="1078"/>
      <c r="AE111" s="1078"/>
      <c r="AF111" s="1078"/>
      <c r="AG111" s="1078"/>
      <c r="AH111" s="1079"/>
      <c r="AI111" s="1080"/>
      <c r="AJ111" s="1080"/>
      <c r="AK111" s="1080"/>
      <c r="AL111" s="1080"/>
      <c r="AM111" s="1080"/>
      <c r="AN111" s="1080"/>
      <c r="AO111" s="1080"/>
      <c r="AP111" s="1081"/>
      <c r="AQ111" s="26"/>
      <c r="AR111" s="5"/>
    </row>
    <row r="112" spans="1:44" ht="27" customHeight="1" x14ac:dyDescent="0.15">
      <c r="A112" s="26"/>
      <c r="B112" s="1077"/>
      <c r="C112" s="1077"/>
      <c r="D112" s="1077"/>
      <c r="E112" s="1077"/>
      <c r="F112" s="1077"/>
      <c r="G112" s="1077"/>
      <c r="H112" s="1077"/>
      <c r="I112" s="1077"/>
      <c r="J112" s="1077"/>
      <c r="K112" s="1077"/>
      <c r="L112" s="1077"/>
      <c r="M112" s="1077"/>
      <c r="N112" s="1077"/>
      <c r="O112" s="1077"/>
      <c r="P112" s="1077"/>
      <c r="Q112" s="1077"/>
      <c r="R112" s="1077"/>
      <c r="S112" s="1077"/>
      <c r="T112" s="1077"/>
      <c r="U112" s="1077"/>
      <c r="V112" s="1078"/>
      <c r="W112" s="1078"/>
      <c r="X112" s="1078"/>
      <c r="Y112" s="1078"/>
      <c r="Z112" s="1078"/>
      <c r="AA112" s="1078"/>
      <c r="AB112" s="1078"/>
      <c r="AC112" s="1078"/>
      <c r="AD112" s="1078"/>
      <c r="AE112" s="1078"/>
      <c r="AF112" s="1078"/>
      <c r="AG112" s="1078"/>
      <c r="AH112" s="1077"/>
      <c r="AI112" s="1077"/>
      <c r="AJ112" s="1077"/>
      <c r="AK112" s="1077"/>
      <c r="AL112" s="1077"/>
      <c r="AM112" s="1077"/>
      <c r="AN112" s="1077"/>
      <c r="AO112" s="1077"/>
      <c r="AP112" s="1077"/>
      <c r="AQ112" s="26"/>
      <c r="AR112" s="5"/>
    </row>
    <row r="113" spans="1:44" ht="27" customHeight="1" x14ac:dyDescent="0.15">
      <c r="A113" s="26"/>
      <c r="B113" s="1077"/>
      <c r="C113" s="1077"/>
      <c r="D113" s="1077"/>
      <c r="E113" s="1077"/>
      <c r="F113" s="1077"/>
      <c r="G113" s="1077"/>
      <c r="H113" s="1077"/>
      <c r="I113" s="1077"/>
      <c r="J113" s="1077"/>
      <c r="K113" s="1077"/>
      <c r="L113" s="1077"/>
      <c r="M113" s="1077"/>
      <c r="N113" s="1077"/>
      <c r="O113" s="1077"/>
      <c r="P113" s="1077"/>
      <c r="Q113" s="1077"/>
      <c r="R113" s="1077"/>
      <c r="S113" s="1077"/>
      <c r="T113" s="1077"/>
      <c r="U113" s="1077"/>
      <c r="V113" s="1078"/>
      <c r="W113" s="1078"/>
      <c r="X113" s="1078"/>
      <c r="Y113" s="1078"/>
      <c r="Z113" s="1078"/>
      <c r="AA113" s="1078"/>
      <c r="AB113" s="1078"/>
      <c r="AC113" s="1078"/>
      <c r="AD113" s="1078"/>
      <c r="AE113" s="1078"/>
      <c r="AF113" s="1078"/>
      <c r="AG113" s="1078"/>
      <c r="AH113" s="1077"/>
      <c r="AI113" s="1077"/>
      <c r="AJ113" s="1077"/>
      <c r="AK113" s="1077"/>
      <c r="AL113" s="1077"/>
      <c r="AM113" s="1077"/>
      <c r="AN113" s="1077"/>
      <c r="AO113" s="1077"/>
      <c r="AP113" s="1077"/>
      <c r="AQ113" s="26"/>
      <c r="AR113" s="5"/>
    </row>
    <row r="114" spans="1:44" ht="27" customHeight="1" x14ac:dyDescent="0.15">
      <c r="A114" s="26"/>
      <c r="B114" s="1077"/>
      <c r="C114" s="1077"/>
      <c r="D114" s="1077"/>
      <c r="E114" s="1077"/>
      <c r="F114" s="1077"/>
      <c r="G114" s="1077"/>
      <c r="H114" s="1077"/>
      <c r="I114" s="1077"/>
      <c r="J114" s="1077"/>
      <c r="K114" s="1077"/>
      <c r="L114" s="1077"/>
      <c r="M114" s="1077"/>
      <c r="N114" s="1077"/>
      <c r="O114" s="1077"/>
      <c r="P114" s="1077"/>
      <c r="Q114" s="1077"/>
      <c r="R114" s="1077"/>
      <c r="S114" s="1077"/>
      <c r="T114" s="1077"/>
      <c r="U114" s="1077"/>
      <c r="V114" s="1078"/>
      <c r="W114" s="1078"/>
      <c r="X114" s="1078"/>
      <c r="Y114" s="1078"/>
      <c r="Z114" s="1078"/>
      <c r="AA114" s="1078"/>
      <c r="AB114" s="1078"/>
      <c r="AC114" s="1078"/>
      <c r="AD114" s="1078"/>
      <c r="AE114" s="1078"/>
      <c r="AF114" s="1078"/>
      <c r="AG114" s="1078"/>
      <c r="AH114" s="1077"/>
      <c r="AI114" s="1077"/>
      <c r="AJ114" s="1077"/>
      <c r="AK114" s="1077"/>
      <c r="AL114" s="1077"/>
      <c r="AM114" s="1077"/>
      <c r="AN114" s="1077"/>
      <c r="AO114" s="1077"/>
      <c r="AP114" s="1077"/>
      <c r="AQ114" s="26"/>
      <c r="AR114" s="5"/>
    </row>
    <row r="115" spans="1:44" ht="27" customHeight="1" x14ac:dyDescent="0.15">
      <c r="A115" s="26"/>
      <c r="B115" s="1077"/>
      <c r="C115" s="1077"/>
      <c r="D115" s="1077"/>
      <c r="E115" s="1077"/>
      <c r="F115" s="1077"/>
      <c r="G115" s="1077"/>
      <c r="H115" s="1077"/>
      <c r="I115" s="1077"/>
      <c r="J115" s="1077"/>
      <c r="K115" s="1077"/>
      <c r="L115" s="1077"/>
      <c r="M115" s="1077"/>
      <c r="N115" s="1077"/>
      <c r="O115" s="1077"/>
      <c r="P115" s="1077"/>
      <c r="Q115" s="1077"/>
      <c r="R115" s="1077"/>
      <c r="S115" s="1077"/>
      <c r="T115" s="1077"/>
      <c r="U115" s="1077"/>
      <c r="V115" s="1078"/>
      <c r="W115" s="1078"/>
      <c r="X115" s="1078"/>
      <c r="Y115" s="1078"/>
      <c r="Z115" s="1078"/>
      <c r="AA115" s="1078"/>
      <c r="AB115" s="1078"/>
      <c r="AC115" s="1078"/>
      <c r="AD115" s="1078"/>
      <c r="AE115" s="1078"/>
      <c r="AF115" s="1078"/>
      <c r="AG115" s="1078"/>
      <c r="AH115" s="1077"/>
      <c r="AI115" s="1077"/>
      <c r="AJ115" s="1077"/>
      <c r="AK115" s="1077"/>
      <c r="AL115" s="1077"/>
      <c r="AM115" s="1077"/>
      <c r="AN115" s="1077"/>
      <c r="AO115" s="1077"/>
      <c r="AP115" s="1077"/>
      <c r="AQ115" s="26"/>
      <c r="AR115" s="5"/>
    </row>
    <row r="116" spans="1:44" ht="27" customHeight="1" x14ac:dyDescent="0.15">
      <c r="A116" s="26"/>
      <c r="B116" s="1077"/>
      <c r="C116" s="1077"/>
      <c r="D116" s="1077"/>
      <c r="E116" s="1077"/>
      <c r="F116" s="1077"/>
      <c r="G116" s="1077"/>
      <c r="H116" s="1077"/>
      <c r="I116" s="1077"/>
      <c r="J116" s="1077"/>
      <c r="K116" s="1077"/>
      <c r="L116" s="1077"/>
      <c r="M116" s="1077"/>
      <c r="N116" s="1077"/>
      <c r="O116" s="1077"/>
      <c r="P116" s="1077"/>
      <c r="Q116" s="1077"/>
      <c r="R116" s="1077"/>
      <c r="S116" s="1077"/>
      <c r="T116" s="1077"/>
      <c r="U116" s="1077"/>
      <c r="V116" s="1078"/>
      <c r="W116" s="1078"/>
      <c r="X116" s="1078"/>
      <c r="Y116" s="1078"/>
      <c r="Z116" s="1078"/>
      <c r="AA116" s="1078"/>
      <c r="AB116" s="1078"/>
      <c r="AC116" s="1078"/>
      <c r="AD116" s="1078"/>
      <c r="AE116" s="1078"/>
      <c r="AF116" s="1078"/>
      <c r="AG116" s="1078"/>
      <c r="AH116" s="1077"/>
      <c r="AI116" s="1077"/>
      <c r="AJ116" s="1077"/>
      <c r="AK116" s="1077"/>
      <c r="AL116" s="1077"/>
      <c r="AM116" s="1077"/>
      <c r="AN116" s="1077"/>
      <c r="AO116" s="1077"/>
      <c r="AP116" s="1077"/>
      <c r="AQ116" s="26"/>
      <c r="AR116" s="5"/>
    </row>
    <row r="117" spans="1:44" ht="27" customHeight="1" x14ac:dyDescent="0.15">
      <c r="A117" s="26"/>
      <c r="B117" s="1077"/>
      <c r="C117" s="1077"/>
      <c r="D117" s="1077"/>
      <c r="E117" s="1077"/>
      <c r="F117" s="1077"/>
      <c r="G117" s="1077"/>
      <c r="H117" s="1077"/>
      <c r="I117" s="1077"/>
      <c r="J117" s="1077"/>
      <c r="K117" s="1077"/>
      <c r="L117" s="1077"/>
      <c r="M117" s="1077"/>
      <c r="N117" s="1077"/>
      <c r="O117" s="1077"/>
      <c r="P117" s="1077"/>
      <c r="Q117" s="1077"/>
      <c r="R117" s="1077"/>
      <c r="S117" s="1077"/>
      <c r="T117" s="1077"/>
      <c r="U117" s="1077"/>
      <c r="V117" s="1078"/>
      <c r="W117" s="1078"/>
      <c r="X117" s="1078"/>
      <c r="Y117" s="1078"/>
      <c r="Z117" s="1078"/>
      <c r="AA117" s="1078"/>
      <c r="AB117" s="1078"/>
      <c r="AC117" s="1078"/>
      <c r="AD117" s="1078"/>
      <c r="AE117" s="1078"/>
      <c r="AF117" s="1078"/>
      <c r="AG117" s="1078"/>
      <c r="AH117" s="1077"/>
      <c r="AI117" s="1077"/>
      <c r="AJ117" s="1077"/>
      <c r="AK117" s="1077"/>
      <c r="AL117" s="1077"/>
      <c r="AM117" s="1077"/>
      <c r="AN117" s="1077"/>
      <c r="AO117" s="1077"/>
      <c r="AP117" s="1077"/>
      <c r="AQ117" s="26"/>
      <c r="AR117" s="5"/>
    </row>
    <row r="118" spans="1:44" ht="27" customHeight="1" x14ac:dyDescent="0.15">
      <c r="A118" s="26"/>
      <c r="B118" s="1077"/>
      <c r="C118" s="1077"/>
      <c r="D118" s="1077"/>
      <c r="E118" s="1077"/>
      <c r="F118" s="1077"/>
      <c r="G118" s="1077"/>
      <c r="H118" s="1077"/>
      <c r="I118" s="1077"/>
      <c r="J118" s="1077"/>
      <c r="K118" s="1077"/>
      <c r="L118" s="1077"/>
      <c r="M118" s="1077"/>
      <c r="N118" s="1077"/>
      <c r="O118" s="1077"/>
      <c r="P118" s="1077"/>
      <c r="Q118" s="1077"/>
      <c r="R118" s="1077"/>
      <c r="S118" s="1077"/>
      <c r="T118" s="1077"/>
      <c r="U118" s="1077"/>
      <c r="V118" s="1078"/>
      <c r="W118" s="1078"/>
      <c r="X118" s="1078"/>
      <c r="Y118" s="1078"/>
      <c r="Z118" s="1078"/>
      <c r="AA118" s="1078"/>
      <c r="AB118" s="1078"/>
      <c r="AC118" s="1078"/>
      <c r="AD118" s="1078"/>
      <c r="AE118" s="1078"/>
      <c r="AF118" s="1078"/>
      <c r="AG118" s="1078"/>
      <c r="AH118" s="1077"/>
      <c r="AI118" s="1077"/>
      <c r="AJ118" s="1077"/>
      <c r="AK118" s="1077"/>
      <c r="AL118" s="1077"/>
      <c r="AM118" s="1077"/>
      <c r="AN118" s="1077"/>
      <c r="AO118" s="1077"/>
      <c r="AP118" s="1077"/>
      <c r="AQ118" s="26"/>
      <c r="AR118" s="5"/>
    </row>
    <row r="119" spans="1:44" ht="27" customHeight="1" x14ac:dyDescent="0.15">
      <c r="A119" s="26"/>
      <c r="B119" s="1077"/>
      <c r="C119" s="1077"/>
      <c r="D119" s="1077"/>
      <c r="E119" s="1077"/>
      <c r="F119" s="1077"/>
      <c r="G119" s="1077"/>
      <c r="H119" s="1077"/>
      <c r="I119" s="1077"/>
      <c r="J119" s="1077"/>
      <c r="K119" s="1077"/>
      <c r="L119" s="1077"/>
      <c r="M119" s="1077"/>
      <c r="N119" s="1077"/>
      <c r="O119" s="1077"/>
      <c r="P119" s="1077"/>
      <c r="Q119" s="1077"/>
      <c r="R119" s="1077"/>
      <c r="S119" s="1077"/>
      <c r="T119" s="1077"/>
      <c r="U119" s="1077"/>
      <c r="V119" s="1078"/>
      <c r="W119" s="1078"/>
      <c r="X119" s="1078"/>
      <c r="Y119" s="1078"/>
      <c r="Z119" s="1078"/>
      <c r="AA119" s="1078"/>
      <c r="AB119" s="1078"/>
      <c r="AC119" s="1078"/>
      <c r="AD119" s="1078"/>
      <c r="AE119" s="1078"/>
      <c r="AF119" s="1078"/>
      <c r="AG119" s="1078"/>
      <c r="AH119" s="1077"/>
      <c r="AI119" s="1077"/>
      <c r="AJ119" s="1077"/>
      <c r="AK119" s="1077"/>
      <c r="AL119" s="1077"/>
      <c r="AM119" s="1077"/>
      <c r="AN119" s="1077"/>
      <c r="AO119" s="1077"/>
      <c r="AP119" s="1077"/>
      <c r="AQ119" s="26"/>
      <c r="AR119" s="5"/>
    </row>
    <row r="120" spans="1:44" ht="27" customHeight="1" x14ac:dyDescent="0.15">
      <c r="A120" s="26"/>
      <c r="B120" s="1077"/>
      <c r="C120" s="1077"/>
      <c r="D120" s="1077"/>
      <c r="E120" s="1077"/>
      <c r="F120" s="1077"/>
      <c r="G120" s="1077"/>
      <c r="H120" s="1077"/>
      <c r="I120" s="1077"/>
      <c r="J120" s="1077"/>
      <c r="K120" s="1077"/>
      <c r="L120" s="1077"/>
      <c r="M120" s="1077"/>
      <c r="N120" s="1077"/>
      <c r="O120" s="1077"/>
      <c r="P120" s="1077"/>
      <c r="Q120" s="1077"/>
      <c r="R120" s="1077"/>
      <c r="S120" s="1077"/>
      <c r="T120" s="1077"/>
      <c r="U120" s="1077"/>
      <c r="V120" s="1078"/>
      <c r="W120" s="1078"/>
      <c r="X120" s="1078"/>
      <c r="Y120" s="1078"/>
      <c r="Z120" s="1078"/>
      <c r="AA120" s="1078"/>
      <c r="AB120" s="1078"/>
      <c r="AC120" s="1078"/>
      <c r="AD120" s="1078"/>
      <c r="AE120" s="1078"/>
      <c r="AF120" s="1078"/>
      <c r="AG120" s="1078"/>
      <c r="AH120" s="1077"/>
      <c r="AI120" s="1077"/>
      <c r="AJ120" s="1077"/>
      <c r="AK120" s="1077"/>
      <c r="AL120" s="1077"/>
      <c r="AM120" s="1077"/>
      <c r="AN120" s="1077"/>
      <c r="AO120" s="1077"/>
      <c r="AP120" s="1077"/>
      <c r="AQ120" s="26"/>
      <c r="AR120" s="5"/>
    </row>
    <row r="121" spans="1:44" ht="27" customHeight="1" x14ac:dyDescent="0.15">
      <c r="A121" s="26"/>
      <c r="B121" s="1077"/>
      <c r="C121" s="1077"/>
      <c r="D121" s="1077"/>
      <c r="E121" s="1077"/>
      <c r="F121" s="1077"/>
      <c r="G121" s="1077"/>
      <c r="H121" s="1077"/>
      <c r="I121" s="1077"/>
      <c r="J121" s="1077"/>
      <c r="K121" s="1077"/>
      <c r="L121" s="1077"/>
      <c r="M121" s="1077"/>
      <c r="N121" s="1077"/>
      <c r="O121" s="1077"/>
      <c r="P121" s="1077"/>
      <c r="Q121" s="1077"/>
      <c r="R121" s="1077"/>
      <c r="S121" s="1077"/>
      <c r="T121" s="1077"/>
      <c r="U121" s="1077"/>
      <c r="V121" s="1078"/>
      <c r="W121" s="1078"/>
      <c r="X121" s="1078"/>
      <c r="Y121" s="1078"/>
      <c r="Z121" s="1078"/>
      <c r="AA121" s="1078"/>
      <c r="AB121" s="1078"/>
      <c r="AC121" s="1078"/>
      <c r="AD121" s="1078"/>
      <c r="AE121" s="1078"/>
      <c r="AF121" s="1078"/>
      <c r="AG121" s="1078"/>
      <c r="AH121" s="1077"/>
      <c r="AI121" s="1077"/>
      <c r="AJ121" s="1077"/>
      <c r="AK121" s="1077"/>
      <c r="AL121" s="1077"/>
      <c r="AM121" s="1077"/>
      <c r="AN121" s="1077"/>
      <c r="AO121" s="1077"/>
      <c r="AP121" s="1077"/>
      <c r="AQ121" s="26"/>
      <c r="AR121" s="5"/>
    </row>
    <row r="122" spans="1:44" ht="27" customHeight="1" x14ac:dyDescent="0.15">
      <c r="A122" s="26"/>
      <c r="B122" s="1077"/>
      <c r="C122" s="1077"/>
      <c r="D122" s="1077"/>
      <c r="E122" s="1077"/>
      <c r="F122" s="1077"/>
      <c r="G122" s="1077"/>
      <c r="H122" s="1077"/>
      <c r="I122" s="1077"/>
      <c r="J122" s="1077"/>
      <c r="K122" s="1077"/>
      <c r="L122" s="1077"/>
      <c r="M122" s="1077"/>
      <c r="N122" s="1077"/>
      <c r="O122" s="1077"/>
      <c r="P122" s="1077"/>
      <c r="Q122" s="1077"/>
      <c r="R122" s="1077"/>
      <c r="S122" s="1077"/>
      <c r="T122" s="1077"/>
      <c r="U122" s="1077"/>
      <c r="V122" s="1078"/>
      <c r="W122" s="1078"/>
      <c r="X122" s="1078"/>
      <c r="Y122" s="1078"/>
      <c r="Z122" s="1078"/>
      <c r="AA122" s="1078"/>
      <c r="AB122" s="1078"/>
      <c r="AC122" s="1078"/>
      <c r="AD122" s="1078"/>
      <c r="AE122" s="1078"/>
      <c r="AF122" s="1078"/>
      <c r="AG122" s="1078"/>
      <c r="AH122" s="1077"/>
      <c r="AI122" s="1077"/>
      <c r="AJ122" s="1077"/>
      <c r="AK122" s="1077"/>
      <c r="AL122" s="1077"/>
      <c r="AM122" s="1077"/>
      <c r="AN122" s="1077"/>
      <c r="AO122" s="1077"/>
      <c r="AP122" s="1077"/>
      <c r="AQ122" s="26"/>
      <c r="AR122" s="5"/>
    </row>
    <row r="123" spans="1:44" ht="27" customHeight="1" x14ac:dyDescent="0.15">
      <c r="A123" s="26"/>
      <c r="B123" s="1077"/>
      <c r="C123" s="1077"/>
      <c r="D123" s="1077"/>
      <c r="E123" s="1077"/>
      <c r="F123" s="1077"/>
      <c r="G123" s="1077"/>
      <c r="H123" s="1077"/>
      <c r="I123" s="1077"/>
      <c r="J123" s="1077"/>
      <c r="K123" s="1077"/>
      <c r="L123" s="1077"/>
      <c r="M123" s="1077"/>
      <c r="N123" s="1077"/>
      <c r="O123" s="1077"/>
      <c r="P123" s="1077"/>
      <c r="Q123" s="1077"/>
      <c r="R123" s="1077"/>
      <c r="S123" s="1077"/>
      <c r="T123" s="1077"/>
      <c r="U123" s="1077"/>
      <c r="V123" s="1078"/>
      <c r="W123" s="1078"/>
      <c r="X123" s="1078"/>
      <c r="Y123" s="1078"/>
      <c r="Z123" s="1078"/>
      <c r="AA123" s="1078"/>
      <c r="AB123" s="1078"/>
      <c r="AC123" s="1078"/>
      <c r="AD123" s="1078"/>
      <c r="AE123" s="1078"/>
      <c r="AF123" s="1078"/>
      <c r="AG123" s="1078"/>
      <c r="AH123" s="1077"/>
      <c r="AI123" s="1077"/>
      <c r="AJ123" s="1077"/>
      <c r="AK123" s="1077"/>
      <c r="AL123" s="1077"/>
      <c r="AM123" s="1077"/>
      <c r="AN123" s="1077"/>
      <c r="AO123" s="1077"/>
      <c r="AP123" s="1077"/>
      <c r="AQ123" s="26"/>
      <c r="AR123" s="5"/>
    </row>
    <row r="124" spans="1:44" ht="27" customHeight="1" x14ac:dyDescent="0.15">
      <c r="A124" s="26"/>
      <c r="B124" s="1077"/>
      <c r="C124" s="1077"/>
      <c r="D124" s="1077"/>
      <c r="E124" s="1077"/>
      <c r="F124" s="1077"/>
      <c r="G124" s="1077"/>
      <c r="H124" s="1077"/>
      <c r="I124" s="1077"/>
      <c r="J124" s="1077"/>
      <c r="K124" s="1077"/>
      <c r="L124" s="1077"/>
      <c r="M124" s="1077"/>
      <c r="N124" s="1077"/>
      <c r="O124" s="1077"/>
      <c r="P124" s="1077"/>
      <c r="Q124" s="1077"/>
      <c r="R124" s="1077"/>
      <c r="S124" s="1077"/>
      <c r="T124" s="1077"/>
      <c r="U124" s="1077"/>
      <c r="V124" s="1078"/>
      <c r="W124" s="1078"/>
      <c r="X124" s="1078"/>
      <c r="Y124" s="1078"/>
      <c r="Z124" s="1078"/>
      <c r="AA124" s="1078"/>
      <c r="AB124" s="1078"/>
      <c r="AC124" s="1078"/>
      <c r="AD124" s="1078"/>
      <c r="AE124" s="1078"/>
      <c r="AF124" s="1078"/>
      <c r="AG124" s="1078"/>
      <c r="AH124" s="1077"/>
      <c r="AI124" s="1077"/>
      <c r="AJ124" s="1077"/>
      <c r="AK124" s="1077"/>
      <c r="AL124" s="1077"/>
      <c r="AM124" s="1077"/>
      <c r="AN124" s="1077"/>
      <c r="AO124" s="1077"/>
      <c r="AP124" s="1077"/>
      <c r="AQ124" s="26"/>
      <c r="AR124" s="5"/>
    </row>
    <row r="125" spans="1:44" ht="27" customHeight="1" x14ac:dyDescent="0.15">
      <c r="A125" s="26"/>
      <c r="B125" s="1077"/>
      <c r="C125" s="1077"/>
      <c r="D125" s="1077"/>
      <c r="E125" s="1077"/>
      <c r="F125" s="1077"/>
      <c r="G125" s="1077"/>
      <c r="H125" s="1077"/>
      <c r="I125" s="1077"/>
      <c r="J125" s="1077"/>
      <c r="K125" s="1077"/>
      <c r="L125" s="1077"/>
      <c r="M125" s="1077"/>
      <c r="N125" s="1077"/>
      <c r="O125" s="1077"/>
      <c r="P125" s="1077"/>
      <c r="Q125" s="1077"/>
      <c r="R125" s="1077"/>
      <c r="S125" s="1077"/>
      <c r="T125" s="1077"/>
      <c r="U125" s="1077"/>
      <c r="V125" s="1078"/>
      <c r="W125" s="1078"/>
      <c r="X125" s="1078"/>
      <c r="Y125" s="1078"/>
      <c r="Z125" s="1078"/>
      <c r="AA125" s="1078"/>
      <c r="AB125" s="1078"/>
      <c r="AC125" s="1078"/>
      <c r="AD125" s="1078"/>
      <c r="AE125" s="1078"/>
      <c r="AF125" s="1078"/>
      <c r="AG125" s="1078"/>
      <c r="AH125" s="1077"/>
      <c r="AI125" s="1077"/>
      <c r="AJ125" s="1077"/>
      <c r="AK125" s="1077"/>
      <c r="AL125" s="1077"/>
      <c r="AM125" s="1077"/>
      <c r="AN125" s="1077"/>
      <c r="AO125" s="1077"/>
      <c r="AP125" s="1077"/>
      <c r="AQ125" s="26"/>
      <c r="AR125" s="5"/>
    </row>
    <row r="126" spans="1:44" ht="27" customHeight="1" x14ac:dyDescent="0.15">
      <c r="A126" s="26"/>
      <c r="B126" s="1077"/>
      <c r="C126" s="1077"/>
      <c r="D126" s="1077"/>
      <c r="E126" s="1077"/>
      <c r="F126" s="1077"/>
      <c r="G126" s="1077"/>
      <c r="H126" s="1077"/>
      <c r="I126" s="1077"/>
      <c r="J126" s="1077"/>
      <c r="K126" s="1077"/>
      <c r="L126" s="1077"/>
      <c r="M126" s="1077"/>
      <c r="N126" s="1077"/>
      <c r="O126" s="1077"/>
      <c r="P126" s="1077"/>
      <c r="Q126" s="1077"/>
      <c r="R126" s="1077"/>
      <c r="S126" s="1077"/>
      <c r="T126" s="1077"/>
      <c r="U126" s="1077"/>
      <c r="V126" s="1078"/>
      <c r="W126" s="1078"/>
      <c r="X126" s="1078"/>
      <c r="Y126" s="1078"/>
      <c r="Z126" s="1078"/>
      <c r="AA126" s="1078"/>
      <c r="AB126" s="1078"/>
      <c r="AC126" s="1078"/>
      <c r="AD126" s="1078"/>
      <c r="AE126" s="1078"/>
      <c r="AF126" s="1078"/>
      <c r="AG126" s="1078"/>
      <c r="AH126" s="1077"/>
      <c r="AI126" s="1077"/>
      <c r="AJ126" s="1077"/>
      <c r="AK126" s="1077"/>
      <c r="AL126" s="1077"/>
      <c r="AM126" s="1077"/>
      <c r="AN126" s="1077"/>
      <c r="AO126" s="1077"/>
      <c r="AP126" s="1077"/>
      <c r="AQ126" s="26"/>
      <c r="AR126" s="5"/>
    </row>
    <row r="127" spans="1:44" ht="27" customHeight="1" x14ac:dyDescent="0.15">
      <c r="A127" s="26"/>
      <c r="B127" s="1077"/>
      <c r="C127" s="1077"/>
      <c r="D127" s="1077"/>
      <c r="E127" s="1077"/>
      <c r="F127" s="1077"/>
      <c r="G127" s="1077"/>
      <c r="H127" s="1077"/>
      <c r="I127" s="1077"/>
      <c r="J127" s="1077"/>
      <c r="K127" s="1077"/>
      <c r="L127" s="1077"/>
      <c r="M127" s="1077"/>
      <c r="N127" s="1077"/>
      <c r="O127" s="1077"/>
      <c r="P127" s="1077"/>
      <c r="Q127" s="1077"/>
      <c r="R127" s="1077"/>
      <c r="S127" s="1077"/>
      <c r="T127" s="1077"/>
      <c r="U127" s="1077"/>
      <c r="V127" s="1078"/>
      <c r="W127" s="1078"/>
      <c r="X127" s="1078"/>
      <c r="Y127" s="1078"/>
      <c r="Z127" s="1078"/>
      <c r="AA127" s="1078"/>
      <c r="AB127" s="1078"/>
      <c r="AC127" s="1078"/>
      <c r="AD127" s="1078"/>
      <c r="AE127" s="1078"/>
      <c r="AF127" s="1078"/>
      <c r="AG127" s="1078"/>
      <c r="AH127" s="1077"/>
      <c r="AI127" s="1077"/>
      <c r="AJ127" s="1077"/>
      <c r="AK127" s="1077"/>
      <c r="AL127" s="1077"/>
      <c r="AM127" s="1077"/>
      <c r="AN127" s="1077"/>
      <c r="AO127" s="1077"/>
      <c r="AP127" s="1077"/>
      <c r="AQ127" s="26"/>
      <c r="AR127" s="5"/>
    </row>
    <row r="128" spans="1:44" ht="27" customHeight="1" x14ac:dyDescent="0.15">
      <c r="A128" s="26"/>
      <c r="B128" s="1077"/>
      <c r="C128" s="1077"/>
      <c r="D128" s="1077"/>
      <c r="E128" s="1077"/>
      <c r="F128" s="1077"/>
      <c r="G128" s="1077"/>
      <c r="H128" s="1077"/>
      <c r="I128" s="1077"/>
      <c r="J128" s="1077"/>
      <c r="K128" s="1077"/>
      <c r="L128" s="1077"/>
      <c r="M128" s="1077"/>
      <c r="N128" s="1077"/>
      <c r="O128" s="1077"/>
      <c r="P128" s="1077"/>
      <c r="Q128" s="1077"/>
      <c r="R128" s="1077"/>
      <c r="S128" s="1077"/>
      <c r="T128" s="1077"/>
      <c r="U128" s="1077"/>
      <c r="V128" s="1078"/>
      <c r="W128" s="1078"/>
      <c r="X128" s="1078"/>
      <c r="Y128" s="1078"/>
      <c r="Z128" s="1078"/>
      <c r="AA128" s="1078"/>
      <c r="AB128" s="1078"/>
      <c r="AC128" s="1078"/>
      <c r="AD128" s="1078"/>
      <c r="AE128" s="1078"/>
      <c r="AF128" s="1078"/>
      <c r="AG128" s="1078"/>
      <c r="AH128" s="1077"/>
      <c r="AI128" s="1077"/>
      <c r="AJ128" s="1077"/>
      <c r="AK128" s="1077"/>
      <c r="AL128" s="1077"/>
      <c r="AM128" s="1077"/>
      <c r="AN128" s="1077"/>
      <c r="AO128" s="1077"/>
      <c r="AP128" s="1077"/>
      <c r="AQ128" s="26"/>
      <c r="AR128" s="5"/>
    </row>
    <row r="129" spans="1:58" ht="27" customHeight="1" x14ac:dyDescent="0.15">
      <c r="A129" s="26"/>
      <c r="B129" s="1077"/>
      <c r="C129" s="1077"/>
      <c r="D129" s="1077"/>
      <c r="E129" s="1077"/>
      <c r="F129" s="1077"/>
      <c r="G129" s="1077"/>
      <c r="H129" s="1077"/>
      <c r="I129" s="1077"/>
      <c r="J129" s="1077"/>
      <c r="K129" s="1077"/>
      <c r="L129" s="1077"/>
      <c r="M129" s="1077"/>
      <c r="N129" s="1077"/>
      <c r="O129" s="1077"/>
      <c r="P129" s="1077"/>
      <c r="Q129" s="1077"/>
      <c r="R129" s="1077"/>
      <c r="S129" s="1077"/>
      <c r="T129" s="1077"/>
      <c r="U129" s="1077"/>
      <c r="V129" s="1078"/>
      <c r="W129" s="1078"/>
      <c r="X129" s="1078"/>
      <c r="Y129" s="1078"/>
      <c r="Z129" s="1078"/>
      <c r="AA129" s="1078"/>
      <c r="AB129" s="1078"/>
      <c r="AC129" s="1078"/>
      <c r="AD129" s="1078"/>
      <c r="AE129" s="1078"/>
      <c r="AF129" s="1078"/>
      <c r="AG129" s="1078"/>
      <c r="AH129" s="1077"/>
      <c r="AI129" s="1077"/>
      <c r="AJ129" s="1077"/>
      <c r="AK129" s="1077"/>
      <c r="AL129" s="1077"/>
      <c r="AM129" s="1077"/>
      <c r="AN129" s="1077"/>
      <c r="AO129" s="1077"/>
      <c r="AP129" s="1077"/>
      <c r="AQ129" s="26"/>
      <c r="AR129" s="5"/>
    </row>
    <row r="130" spans="1:58" ht="15.75" customHeight="1" x14ac:dyDescent="0.15">
      <c r="A130" s="26"/>
      <c r="B130" s="26"/>
      <c r="C130" s="26"/>
      <c r="D130" s="27"/>
      <c r="E130" s="27"/>
      <c r="F130" s="28"/>
      <c r="G130" s="28"/>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56"/>
      <c r="AJ130" s="23"/>
      <c r="AK130" s="56"/>
      <c r="AL130" s="26"/>
      <c r="AM130" s="26"/>
      <c r="AN130" s="26"/>
      <c r="AO130" s="26"/>
      <c r="AP130" s="26"/>
      <c r="AQ130" s="26"/>
      <c r="AR130" s="5"/>
    </row>
    <row r="131" spans="1:58" ht="30" customHeight="1" x14ac:dyDescent="0.15">
      <c r="A131" s="26"/>
      <c r="B131" s="1086" t="s">
        <v>88</v>
      </c>
      <c r="C131" s="1086"/>
      <c r="D131" s="1086"/>
      <c r="E131" s="1086"/>
      <c r="F131" s="1086"/>
      <c r="G131" s="1086"/>
      <c r="H131" s="1086"/>
      <c r="I131" s="1086"/>
      <c r="J131" s="1086"/>
      <c r="K131" s="1086"/>
      <c r="L131" s="1086"/>
      <c r="M131" s="1086"/>
      <c r="N131" s="1086"/>
      <c r="O131" s="1086"/>
      <c r="P131" s="1086"/>
      <c r="Q131" s="1086"/>
      <c r="R131" s="1086"/>
      <c r="S131" s="1086"/>
      <c r="T131" s="1086"/>
      <c r="U131" s="1086"/>
      <c r="V131" s="1086"/>
      <c r="W131" s="1086"/>
      <c r="X131" s="1086"/>
      <c r="Y131" s="1086"/>
      <c r="Z131" s="1086"/>
      <c r="AA131" s="1086"/>
      <c r="AB131" s="1086"/>
      <c r="AC131" s="1086"/>
      <c r="AD131" s="1086"/>
      <c r="AE131" s="1086"/>
      <c r="AF131" s="1086"/>
      <c r="AG131" s="1086"/>
      <c r="AH131" s="1086"/>
      <c r="AI131" s="1086"/>
      <c r="AJ131" s="1086"/>
      <c r="AK131" s="1086"/>
      <c r="AL131" s="1086"/>
      <c r="AM131" s="1086"/>
      <c r="AN131" s="1086"/>
      <c r="AO131" s="1086"/>
      <c r="AP131" s="1086"/>
      <c r="AQ131" s="121"/>
      <c r="AR131" s="2"/>
      <c r="AS131" s="2"/>
      <c r="AT131" s="2"/>
      <c r="AU131" s="2"/>
      <c r="AV131" s="2"/>
      <c r="AW131" s="2"/>
      <c r="AX131" s="2"/>
      <c r="AY131" s="2"/>
      <c r="AZ131" s="2"/>
      <c r="BA131" s="2"/>
      <c r="BB131" s="2"/>
      <c r="BC131" s="2"/>
      <c r="BD131" s="2"/>
      <c r="BE131" s="2"/>
      <c r="BF131" s="2"/>
    </row>
    <row r="132" spans="1:58" ht="30" customHeight="1" x14ac:dyDescent="0.15">
      <c r="A132" s="26"/>
      <c r="B132" s="1086"/>
      <c r="C132" s="1086"/>
      <c r="D132" s="1086"/>
      <c r="E132" s="1086"/>
      <c r="F132" s="1086"/>
      <c r="G132" s="1086"/>
      <c r="H132" s="1086"/>
      <c r="I132" s="1086"/>
      <c r="J132" s="1086"/>
      <c r="K132" s="1086"/>
      <c r="L132" s="1086"/>
      <c r="M132" s="1086"/>
      <c r="N132" s="1086"/>
      <c r="O132" s="1086"/>
      <c r="P132" s="1086"/>
      <c r="Q132" s="1086"/>
      <c r="R132" s="1086"/>
      <c r="S132" s="1086"/>
      <c r="T132" s="1086"/>
      <c r="U132" s="1086"/>
      <c r="V132" s="1086"/>
      <c r="W132" s="1086"/>
      <c r="X132" s="1086"/>
      <c r="Y132" s="1086"/>
      <c r="Z132" s="1086"/>
      <c r="AA132" s="1086"/>
      <c r="AB132" s="1086"/>
      <c r="AC132" s="1086"/>
      <c r="AD132" s="1086"/>
      <c r="AE132" s="1086"/>
      <c r="AF132" s="1086"/>
      <c r="AG132" s="1086"/>
      <c r="AH132" s="1086"/>
      <c r="AI132" s="1086"/>
      <c r="AJ132" s="1086"/>
      <c r="AK132" s="1086"/>
      <c r="AL132" s="1086"/>
      <c r="AM132" s="1086"/>
      <c r="AN132" s="1086"/>
      <c r="AO132" s="1086"/>
      <c r="AP132" s="1086"/>
      <c r="AQ132" s="121"/>
      <c r="AR132" s="2"/>
      <c r="AS132" s="2"/>
      <c r="AT132" s="2"/>
      <c r="AU132" s="2"/>
      <c r="AV132" s="2"/>
      <c r="AW132" s="2"/>
      <c r="AX132" s="2"/>
      <c r="AY132" s="2"/>
      <c r="AZ132" s="2"/>
      <c r="BA132" s="2"/>
      <c r="BB132" s="2"/>
      <c r="BC132" s="2"/>
      <c r="BD132" s="2"/>
      <c r="BE132" s="2"/>
      <c r="BF132" s="2"/>
    </row>
    <row r="133" spans="1:58" ht="30" customHeight="1" x14ac:dyDescent="0.15">
      <c r="A133" s="26"/>
      <c r="B133" s="1087" t="s">
        <v>42</v>
      </c>
      <c r="C133" s="1087"/>
      <c r="D133" s="1087"/>
      <c r="E133" s="1087"/>
      <c r="F133" s="1087"/>
      <c r="G133" s="1087"/>
      <c r="H133" s="1087"/>
      <c r="I133" s="1087"/>
      <c r="J133" s="1087"/>
      <c r="K133" s="1087"/>
      <c r="L133" s="1087"/>
      <c r="M133" s="1087"/>
      <c r="N133" s="1087"/>
      <c r="O133" s="1087"/>
      <c r="P133" s="1087"/>
      <c r="Q133" s="1087"/>
      <c r="R133" s="1087"/>
      <c r="S133" s="1087"/>
      <c r="T133" s="1087"/>
      <c r="U133" s="1087"/>
      <c r="V133" s="1087"/>
      <c r="W133" s="1087"/>
      <c r="X133" s="1087"/>
      <c r="Y133" s="1087"/>
      <c r="Z133" s="1087"/>
      <c r="AA133" s="1087"/>
      <c r="AB133" s="1087"/>
      <c r="AC133" s="1087"/>
      <c r="AD133" s="1087"/>
      <c r="AE133" s="1087"/>
      <c r="AF133" s="1087"/>
      <c r="AG133" s="1087"/>
      <c r="AH133" s="1087"/>
      <c r="AI133" s="1087"/>
      <c r="AJ133" s="1087"/>
      <c r="AK133" s="1087"/>
      <c r="AL133" s="1087"/>
      <c r="AM133" s="1087"/>
      <c r="AN133" s="1087"/>
      <c r="AO133" s="1087"/>
      <c r="AP133" s="1087"/>
      <c r="AQ133" s="121"/>
      <c r="AR133" s="3"/>
      <c r="AS133" s="3"/>
      <c r="AT133" s="3"/>
      <c r="AU133" s="3"/>
      <c r="AV133" s="3"/>
      <c r="AW133" s="3"/>
      <c r="AX133" s="3"/>
      <c r="AY133" s="3"/>
      <c r="AZ133" s="3"/>
      <c r="BA133" s="3"/>
      <c r="BB133" s="3"/>
      <c r="BC133" s="3"/>
      <c r="BD133" s="3"/>
      <c r="BE133" s="3"/>
      <c r="BF133" s="3"/>
    </row>
    <row r="134" spans="1:58" ht="30" customHeight="1" x14ac:dyDescent="0.15">
      <c r="A134" s="26"/>
      <c r="B134" s="1087"/>
      <c r="C134" s="1087"/>
      <c r="D134" s="1087"/>
      <c r="E134" s="1087"/>
      <c r="F134" s="1087"/>
      <c r="G134" s="1087"/>
      <c r="H134" s="1087"/>
      <c r="I134" s="1087"/>
      <c r="J134" s="1087"/>
      <c r="K134" s="1087"/>
      <c r="L134" s="1087"/>
      <c r="M134" s="1087"/>
      <c r="N134" s="1087"/>
      <c r="O134" s="1087"/>
      <c r="P134" s="1087"/>
      <c r="Q134" s="1087"/>
      <c r="R134" s="1087"/>
      <c r="S134" s="1087"/>
      <c r="T134" s="1087"/>
      <c r="U134" s="1087"/>
      <c r="V134" s="1087"/>
      <c r="W134" s="1087"/>
      <c r="X134" s="1087"/>
      <c r="Y134" s="1087"/>
      <c r="Z134" s="1087"/>
      <c r="AA134" s="1087"/>
      <c r="AB134" s="1087"/>
      <c r="AC134" s="1087"/>
      <c r="AD134" s="1087"/>
      <c r="AE134" s="1087"/>
      <c r="AF134" s="1087"/>
      <c r="AG134" s="1087"/>
      <c r="AH134" s="1087"/>
      <c r="AI134" s="1087"/>
      <c r="AJ134" s="1087"/>
      <c r="AK134" s="1087"/>
      <c r="AL134" s="1087"/>
      <c r="AM134" s="1087"/>
      <c r="AN134" s="1087"/>
      <c r="AO134" s="1087"/>
      <c r="AP134" s="1087"/>
      <c r="AQ134" s="121"/>
      <c r="AR134" s="3"/>
      <c r="AS134" s="3"/>
      <c r="AT134" s="3"/>
      <c r="AU134" s="3"/>
      <c r="AV134" s="3"/>
      <c r="AW134" s="3"/>
      <c r="AX134" s="3"/>
      <c r="AY134" s="3"/>
      <c r="AZ134" s="3"/>
      <c r="BA134" s="3"/>
      <c r="BB134" s="3"/>
      <c r="BC134" s="3"/>
      <c r="BD134" s="3"/>
      <c r="BE134" s="3"/>
      <c r="BF134" s="3"/>
    </row>
    <row r="135" spans="1:58" ht="30" customHeight="1" x14ac:dyDescent="0.15">
      <c r="A135" s="26"/>
      <c r="B135" s="1087"/>
      <c r="C135" s="1087"/>
      <c r="D135" s="1087"/>
      <c r="E135" s="1087"/>
      <c r="F135" s="1087"/>
      <c r="G135" s="1087"/>
      <c r="H135" s="1087"/>
      <c r="I135" s="1087"/>
      <c r="J135" s="1087"/>
      <c r="K135" s="1087"/>
      <c r="L135" s="1087"/>
      <c r="M135" s="1087"/>
      <c r="N135" s="1087"/>
      <c r="O135" s="1087"/>
      <c r="P135" s="1087"/>
      <c r="Q135" s="1087"/>
      <c r="R135" s="1087"/>
      <c r="S135" s="1087"/>
      <c r="T135" s="1087"/>
      <c r="U135" s="1087"/>
      <c r="V135" s="1087"/>
      <c r="W135" s="1087"/>
      <c r="X135" s="1087"/>
      <c r="Y135" s="1087"/>
      <c r="Z135" s="1087"/>
      <c r="AA135" s="1087"/>
      <c r="AB135" s="1087"/>
      <c r="AC135" s="1087"/>
      <c r="AD135" s="1087"/>
      <c r="AE135" s="1087"/>
      <c r="AF135" s="1087"/>
      <c r="AG135" s="1087"/>
      <c r="AH135" s="1087"/>
      <c r="AI135" s="1087"/>
      <c r="AJ135" s="1087"/>
      <c r="AK135" s="1087"/>
      <c r="AL135" s="1087"/>
      <c r="AM135" s="1087"/>
      <c r="AN135" s="1087"/>
      <c r="AO135" s="1087"/>
      <c r="AP135" s="1087"/>
      <c r="AQ135" s="121"/>
      <c r="AR135" s="3"/>
      <c r="AS135" s="3"/>
      <c r="AT135" s="3"/>
      <c r="AU135" s="3"/>
      <c r="AV135" s="3"/>
      <c r="AW135" s="3"/>
      <c r="AX135" s="3"/>
      <c r="AY135" s="3"/>
      <c r="AZ135" s="3"/>
      <c r="BA135" s="3"/>
      <c r="BB135" s="3"/>
      <c r="BC135" s="3"/>
      <c r="BD135" s="3"/>
      <c r="BE135" s="3"/>
      <c r="BF135" s="3"/>
    </row>
    <row r="136" spans="1:58" ht="30" customHeight="1" x14ac:dyDescent="0.15">
      <c r="A136" s="1071" t="s">
        <v>61</v>
      </c>
      <c r="B136" s="1071"/>
      <c r="C136" s="1071"/>
      <c r="D136" s="1071"/>
      <c r="E136" s="1071"/>
      <c r="F136" s="1071"/>
      <c r="G136" s="1071"/>
      <c r="H136" s="1071"/>
      <c r="I136" s="1071"/>
      <c r="J136" s="1071"/>
      <c r="K136" s="1071"/>
      <c r="L136" s="1071"/>
      <c r="M136" s="1071"/>
      <c r="N136" s="1071"/>
      <c r="O136" s="1071"/>
      <c r="P136" s="1071"/>
      <c r="Q136" s="1071"/>
      <c r="R136" s="1071"/>
      <c r="S136" s="1071"/>
      <c r="T136" s="1071"/>
      <c r="U136" s="1071"/>
      <c r="V136" s="1071"/>
      <c r="W136" s="1071"/>
      <c r="X136" s="1071"/>
      <c r="Y136" s="1071"/>
      <c r="Z136" s="1071"/>
      <c r="AA136" s="1071"/>
      <c r="AB136" s="1071"/>
      <c r="AC136" s="1071"/>
      <c r="AD136" s="1071"/>
      <c r="AE136" s="1071"/>
      <c r="AF136" s="1071"/>
      <c r="AG136" s="1071"/>
      <c r="AH136" s="1071"/>
      <c r="AI136" s="1071"/>
      <c r="AJ136" s="1071"/>
      <c r="AK136" s="1071"/>
      <c r="AL136" s="1071"/>
      <c r="AM136" s="1071"/>
      <c r="AN136" s="1071"/>
      <c r="AO136" s="1071"/>
      <c r="AP136" s="1071"/>
      <c r="AQ136" s="1071"/>
      <c r="AR136" s="5"/>
    </row>
    <row r="137" spans="1:58" ht="30" customHeight="1" x14ac:dyDescent="0.15">
      <c r="A137" s="26"/>
      <c r="B137" s="26"/>
      <c r="C137" s="26"/>
      <c r="D137" s="27"/>
      <c r="E137" s="27"/>
      <c r="F137" s="28"/>
      <c r="G137" s="28"/>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3" t="s">
        <v>78</v>
      </c>
      <c r="AK137" s="1032" t="s">
        <v>117</v>
      </c>
      <c r="AL137" s="1032"/>
      <c r="AM137" s="29" t="s">
        <v>80</v>
      </c>
      <c r="AN137" s="1032" t="s">
        <v>105</v>
      </c>
      <c r="AO137" s="1032"/>
      <c r="AP137" s="23" t="s">
        <v>15</v>
      </c>
      <c r="AQ137" s="23" t="s">
        <v>81</v>
      </c>
      <c r="AR137" s="5"/>
    </row>
    <row r="138" spans="1:58" ht="30" customHeight="1" x14ac:dyDescent="0.15">
      <c r="A138" s="26"/>
      <c r="B138" s="26"/>
      <c r="C138" s="26"/>
      <c r="D138" s="27"/>
      <c r="E138" s="27"/>
      <c r="F138" s="28"/>
      <c r="G138" s="28"/>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3"/>
      <c r="AK138" s="124"/>
      <c r="AL138" s="124"/>
      <c r="AM138" s="23"/>
      <c r="AN138" s="124"/>
      <c r="AO138" s="124"/>
      <c r="AP138" s="23"/>
      <c r="AQ138" s="23"/>
      <c r="AR138" s="5"/>
    </row>
    <row r="139" spans="1:58" ht="30" customHeight="1" x14ac:dyDescent="0.15">
      <c r="A139" s="1088" t="s">
        <v>106</v>
      </c>
      <c r="B139" s="1088"/>
      <c r="C139" s="1088"/>
      <c r="D139" s="1088"/>
      <c r="E139" s="1088"/>
      <c r="F139" s="1088"/>
      <c r="G139" s="1088"/>
      <c r="H139" s="1088"/>
      <c r="I139" s="1088"/>
      <c r="J139" s="1088"/>
      <c r="K139" s="1088"/>
      <c r="L139" s="1088"/>
      <c r="M139" s="1088"/>
      <c r="N139" s="1088"/>
      <c r="O139" s="1088"/>
      <c r="P139" s="1088"/>
      <c r="Q139" s="1088"/>
      <c r="R139" s="1088"/>
      <c r="S139" s="1088"/>
      <c r="T139" s="1088"/>
      <c r="U139" s="1088"/>
      <c r="V139" s="1088"/>
      <c r="W139" s="1088"/>
      <c r="X139" s="1088"/>
      <c r="Y139" s="1088"/>
      <c r="Z139" s="1088"/>
      <c r="AA139" s="1088"/>
      <c r="AB139" s="1088"/>
      <c r="AC139" s="1088"/>
      <c r="AD139" s="1088"/>
      <c r="AE139" s="1088"/>
      <c r="AF139" s="1088"/>
      <c r="AG139" s="1088"/>
      <c r="AH139" s="1088"/>
      <c r="AI139" s="1088"/>
      <c r="AJ139" s="1088"/>
      <c r="AK139" s="1088"/>
      <c r="AL139" s="1088"/>
      <c r="AM139" s="1088"/>
      <c r="AN139" s="1088"/>
      <c r="AO139" s="1088"/>
      <c r="AP139" s="1088"/>
      <c r="AQ139" s="1088"/>
      <c r="AR139" s="5"/>
    </row>
    <row r="140" spans="1:58" ht="30" customHeight="1" x14ac:dyDescent="0.15">
      <c r="A140" s="1088"/>
      <c r="B140" s="1088"/>
      <c r="C140" s="1088"/>
      <c r="D140" s="1088"/>
      <c r="E140" s="1088"/>
      <c r="F140" s="1088"/>
      <c r="G140" s="1088"/>
      <c r="H140" s="1088"/>
      <c r="I140" s="1088"/>
      <c r="J140" s="1088"/>
      <c r="K140" s="1088"/>
      <c r="L140" s="1088"/>
      <c r="M140" s="1088"/>
      <c r="N140" s="1088"/>
      <c r="O140" s="1088"/>
      <c r="P140" s="1088"/>
      <c r="Q140" s="1088"/>
      <c r="R140" s="1088"/>
      <c r="S140" s="1088"/>
      <c r="T140" s="1088"/>
      <c r="U140" s="1088"/>
      <c r="V140" s="1088"/>
      <c r="W140" s="1088"/>
      <c r="X140" s="1088"/>
      <c r="Y140" s="1088"/>
      <c r="Z140" s="1088"/>
      <c r="AA140" s="1088"/>
      <c r="AB140" s="1088"/>
      <c r="AC140" s="1088"/>
      <c r="AD140" s="1088"/>
      <c r="AE140" s="1088"/>
      <c r="AF140" s="1088"/>
      <c r="AG140" s="1088"/>
      <c r="AH140" s="1088"/>
      <c r="AI140" s="1088"/>
      <c r="AJ140" s="1088"/>
      <c r="AK140" s="1088"/>
      <c r="AL140" s="1088"/>
      <c r="AM140" s="1088"/>
      <c r="AN140" s="1088"/>
      <c r="AO140" s="1088"/>
      <c r="AP140" s="1088"/>
      <c r="AQ140" s="1088"/>
      <c r="AR140" s="5"/>
    </row>
    <row r="141" spans="1:58" ht="30" customHeight="1" x14ac:dyDescent="0.15">
      <c r="A141" s="26"/>
      <c r="B141" s="26"/>
      <c r="C141" s="26"/>
      <c r="D141" s="27"/>
      <c r="E141" s="27"/>
      <c r="F141" s="28"/>
      <c r="G141" s="28"/>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5"/>
    </row>
    <row r="142" spans="1:58" ht="30" customHeight="1" x14ac:dyDescent="0.15">
      <c r="A142" s="1084" t="s">
        <v>89</v>
      </c>
      <c r="B142" s="1084"/>
      <c r="C142" s="1084"/>
      <c r="D142" s="1084"/>
      <c r="E142" s="1084"/>
      <c r="F142" s="1084"/>
      <c r="G142" s="1084"/>
      <c r="H142" s="1084"/>
      <c r="I142" s="1084"/>
      <c r="J142" s="1084"/>
      <c r="K142" s="1084"/>
      <c r="L142" s="1084"/>
      <c r="M142" s="1084"/>
      <c r="N142" s="1084"/>
      <c r="O142" s="1084"/>
      <c r="P142" s="1084"/>
      <c r="Q142" s="1084"/>
      <c r="R142" s="1084"/>
      <c r="S142" s="1084"/>
      <c r="T142" s="1084"/>
      <c r="U142" s="1084"/>
      <c r="V142" s="1084"/>
      <c r="W142" s="1084"/>
      <c r="X142" s="1084"/>
      <c r="Y142" s="1084"/>
      <c r="Z142" s="1084"/>
      <c r="AA142" s="1084"/>
      <c r="AB142" s="1084"/>
      <c r="AC142" s="1084"/>
      <c r="AD142" s="1084"/>
      <c r="AE142" s="1084"/>
      <c r="AF142" s="1084"/>
      <c r="AG142" s="1084"/>
      <c r="AH142" s="1084"/>
      <c r="AI142" s="1084"/>
      <c r="AJ142" s="1084"/>
      <c r="AK142" s="1084"/>
      <c r="AL142" s="1084"/>
      <c r="AM142" s="1084"/>
      <c r="AN142" s="1084"/>
      <c r="AO142" s="1084"/>
      <c r="AP142" s="1084"/>
      <c r="AQ142" s="1084"/>
      <c r="AR142" s="5"/>
    </row>
    <row r="143" spans="1:58" ht="30" customHeight="1" x14ac:dyDescent="0.15">
      <c r="A143" s="1084"/>
      <c r="B143" s="1084"/>
      <c r="C143" s="1084"/>
      <c r="D143" s="1084"/>
      <c r="E143" s="1084"/>
      <c r="F143" s="1084"/>
      <c r="G143" s="1084"/>
      <c r="H143" s="1084"/>
      <c r="I143" s="1084"/>
      <c r="J143" s="1084"/>
      <c r="K143" s="1084"/>
      <c r="L143" s="1084"/>
      <c r="M143" s="1084"/>
      <c r="N143" s="1084"/>
      <c r="O143" s="1084"/>
      <c r="P143" s="1084"/>
      <c r="Q143" s="1084"/>
      <c r="R143" s="1084"/>
      <c r="S143" s="1084"/>
      <c r="T143" s="1084"/>
      <c r="U143" s="1084"/>
      <c r="V143" s="1084"/>
      <c r="W143" s="1084"/>
      <c r="X143" s="1084"/>
      <c r="Y143" s="1084"/>
      <c r="Z143" s="1084"/>
      <c r="AA143" s="1084"/>
      <c r="AB143" s="1084"/>
      <c r="AC143" s="1084"/>
      <c r="AD143" s="1084"/>
      <c r="AE143" s="1084"/>
      <c r="AF143" s="1084"/>
      <c r="AG143" s="1084"/>
      <c r="AH143" s="1084"/>
      <c r="AI143" s="1084"/>
      <c r="AJ143" s="1084"/>
      <c r="AK143" s="1084"/>
      <c r="AL143" s="1084"/>
      <c r="AM143" s="1084"/>
      <c r="AN143" s="1084"/>
      <c r="AO143" s="1084"/>
      <c r="AP143" s="1084"/>
      <c r="AQ143" s="1084"/>
      <c r="AR143" s="5"/>
    </row>
    <row r="144" spans="1:58" ht="30" customHeight="1" x14ac:dyDescent="0.15">
      <c r="A144" s="1084"/>
      <c r="B144" s="1084"/>
      <c r="C144" s="1084"/>
      <c r="D144" s="1084"/>
      <c r="E144" s="1084"/>
      <c r="F144" s="1084"/>
      <c r="G144" s="1084"/>
      <c r="H144" s="1084"/>
      <c r="I144" s="1084"/>
      <c r="J144" s="1084"/>
      <c r="K144" s="1084"/>
      <c r="L144" s="1084"/>
      <c r="M144" s="1084"/>
      <c r="N144" s="1084"/>
      <c r="O144" s="1084"/>
      <c r="P144" s="1084"/>
      <c r="Q144" s="1084"/>
      <c r="R144" s="1084"/>
      <c r="S144" s="1084"/>
      <c r="T144" s="1084"/>
      <c r="U144" s="1084"/>
      <c r="V144" s="1084"/>
      <c r="W144" s="1084"/>
      <c r="X144" s="1084"/>
      <c r="Y144" s="1084"/>
      <c r="Z144" s="1084"/>
      <c r="AA144" s="1084"/>
      <c r="AB144" s="1084"/>
      <c r="AC144" s="1084"/>
      <c r="AD144" s="1084"/>
      <c r="AE144" s="1084"/>
      <c r="AF144" s="1084"/>
      <c r="AG144" s="1084"/>
      <c r="AH144" s="1084"/>
      <c r="AI144" s="1084"/>
      <c r="AJ144" s="1084"/>
      <c r="AK144" s="1084"/>
      <c r="AL144" s="1084"/>
      <c r="AM144" s="1084"/>
      <c r="AN144" s="1084"/>
      <c r="AO144" s="1084"/>
      <c r="AP144" s="1084"/>
      <c r="AQ144" s="1084"/>
      <c r="AR144" s="5"/>
    </row>
    <row r="145" spans="1:44" ht="30" customHeight="1" x14ac:dyDescent="0.15">
      <c r="A145" s="1084"/>
      <c r="B145" s="1084"/>
      <c r="C145" s="1084"/>
      <c r="D145" s="1084"/>
      <c r="E145" s="1084"/>
      <c r="F145" s="1084"/>
      <c r="G145" s="1084"/>
      <c r="H145" s="1084"/>
      <c r="I145" s="1084"/>
      <c r="J145" s="1084"/>
      <c r="K145" s="1084"/>
      <c r="L145" s="1084"/>
      <c r="M145" s="1084"/>
      <c r="N145" s="1084"/>
      <c r="O145" s="1084"/>
      <c r="P145" s="1084"/>
      <c r="Q145" s="1084"/>
      <c r="R145" s="1084"/>
      <c r="S145" s="1084"/>
      <c r="T145" s="1084"/>
      <c r="U145" s="1084"/>
      <c r="V145" s="1084"/>
      <c r="W145" s="1084"/>
      <c r="X145" s="1084"/>
      <c r="Y145" s="1084"/>
      <c r="Z145" s="1084"/>
      <c r="AA145" s="1084"/>
      <c r="AB145" s="1084"/>
      <c r="AC145" s="1084"/>
      <c r="AD145" s="1084"/>
      <c r="AE145" s="1084"/>
      <c r="AF145" s="1084"/>
      <c r="AG145" s="1084"/>
      <c r="AH145" s="1084"/>
      <c r="AI145" s="1084"/>
      <c r="AJ145" s="1084"/>
      <c r="AK145" s="1084"/>
      <c r="AL145" s="1084"/>
      <c r="AM145" s="1084"/>
      <c r="AN145" s="1084"/>
      <c r="AO145" s="1084"/>
      <c r="AP145" s="1084"/>
      <c r="AQ145" s="1084"/>
      <c r="AR145" s="5"/>
    </row>
    <row r="146" spans="1:44" ht="30" customHeight="1" x14ac:dyDescent="0.15">
      <c r="A146" s="1084"/>
      <c r="B146" s="1084"/>
      <c r="C146" s="1084"/>
      <c r="D146" s="1084"/>
      <c r="E146" s="1084"/>
      <c r="F146" s="1084"/>
      <c r="G146" s="1084"/>
      <c r="H146" s="1084"/>
      <c r="I146" s="1084"/>
      <c r="J146" s="1084"/>
      <c r="K146" s="1084"/>
      <c r="L146" s="1084"/>
      <c r="M146" s="1084"/>
      <c r="N146" s="1084"/>
      <c r="O146" s="1084"/>
      <c r="P146" s="1084"/>
      <c r="Q146" s="1084"/>
      <c r="R146" s="1084"/>
      <c r="S146" s="1084"/>
      <c r="T146" s="1084"/>
      <c r="U146" s="1084"/>
      <c r="V146" s="1084"/>
      <c r="W146" s="1084"/>
      <c r="X146" s="1084"/>
      <c r="Y146" s="1084"/>
      <c r="Z146" s="1084"/>
      <c r="AA146" s="1084"/>
      <c r="AB146" s="1084"/>
      <c r="AC146" s="1084"/>
      <c r="AD146" s="1084"/>
      <c r="AE146" s="1084"/>
      <c r="AF146" s="1084"/>
      <c r="AG146" s="1084"/>
      <c r="AH146" s="1084"/>
      <c r="AI146" s="1084"/>
      <c r="AJ146" s="1084"/>
      <c r="AK146" s="1084"/>
      <c r="AL146" s="1084"/>
      <c r="AM146" s="1084"/>
      <c r="AN146" s="1084"/>
      <c r="AO146" s="1084"/>
      <c r="AP146" s="1084"/>
      <c r="AQ146" s="1084"/>
      <c r="AR146" s="5"/>
    </row>
    <row r="147" spans="1:44" ht="30" customHeight="1" x14ac:dyDescent="0.15">
      <c r="A147" s="56"/>
      <c r="B147" s="56"/>
      <c r="C147" s="56"/>
      <c r="D147" s="57"/>
      <c r="E147" s="57"/>
      <c r="F147" s="58"/>
      <c r="G147" s="58"/>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R147" s="5"/>
    </row>
    <row r="148" spans="1:44" ht="30" customHeight="1" x14ac:dyDescent="0.15">
      <c r="A148" s="1085" t="s">
        <v>90</v>
      </c>
      <c r="B148" s="1085"/>
      <c r="C148" s="1085"/>
      <c r="D148" s="1085"/>
      <c r="E148" s="1085"/>
      <c r="F148" s="1085"/>
      <c r="G148" s="1085"/>
      <c r="H148" s="1085"/>
      <c r="I148" s="1085"/>
      <c r="J148" s="1085"/>
      <c r="K148" s="1085"/>
      <c r="L148" s="1085"/>
      <c r="M148" s="1085"/>
      <c r="N148" s="1085"/>
      <c r="O148" s="1085"/>
      <c r="P148" s="1085"/>
      <c r="Q148" s="1085"/>
      <c r="R148" s="1085"/>
      <c r="S148" s="1085"/>
      <c r="T148" s="1085"/>
      <c r="U148" s="1085"/>
      <c r="V148" s="1085"/>
      <c r="W148" s="1085"/>
      <c r="X148" s="1085"/>
      <c r="Y148" s="1085"/>
      <c r="Z148" s="1085"/>
      <c r="AA148" s="1085"/>
      <c r="AB148" s="1085"/>
      <c r="AC148" s="1085"/>
      <c r="AD148" s="1085"/>
      <c r="AE148" s="1085"/>
      <c r="AF148" s="1085"/>
      <c r="AG148" s="1085"/>
      <c r="AH148" s="1085"/>
      <c r="AI148" s="1085"/>
      <c r="AJ148" s="1085"/>
      <c r="AK148" s="1085"/>
      <c r="AL148" s="1085"/>
      <c r="AM148" s="1085"/>
      <c r="AN148" s="1085"/>
      <c r="AO148" s="1085"/>
      <c r="AP148" s="1085"/>
      <c r="AQ148" s="1085"/>
      <c r="AR148" s="5"/>
    </row>
    <row r="149" spans="1:44" ht="30" customHeight="1" x14ac:dyDescent="0.15">
      <c r="A149" s="1085"/>
      <c r="B149" s="1085"/>
      <c r="C149" s="1085"/>
      <c r="D149" s="1085"/>
      <c r="E149" s="1085"/>
      <c r="F149" s="1085"/>
      <c r="G149" s="1085"/>
      <c r="H149" s="1085"/>
      <c r="I149" s="1085"/>
      <c r="J149" s="1085"/>
      <c r="K149" s="1085"/>
      <c r="L149" s="1085"/>
      <c r="M149" s="1085"/>
      <c r="N149" s="1085"/>
      <c r="O149" s="1085"/>
      <c r="P149" s="1085"/>
      <c r="Q149" s="1085"/>
      <c r="R149" s="1085"/>
      <c r="S149" s="1085"/>
      <c r="T149" s="1085"/>
      <c r="U149" s="1085"/>
      <c r="V149" s="1085"/>
      <c r="W149" s="1085"/>
      <c r="X149" s="1085"/>
      <c r="Y149" s="1085"/>
      <c r="Z149" s="1085"/>
      <c r="AA149" s="1085"/>
      <c r="AB149" s="1085"/>
      <c r="AC149" s="1085"/>
      <c r="AD149" s="1085"/>
      <c r="AE149" s="1085"/>
      <c r="AF149" s="1085"/>
      <c r="AG149" s="1085"/>
      <c r="AH149" s="1085"/>
      <c r="AI149" s="1085"/>
      <c r="AJ149" s="1085"/>
      <c r="AK149" s="1085"/>
      <c r="AL149" s="1085"/>
      <c r="AM149" s="1085"/>
      <c r="AN149" s="1085"/>
      <c r="AO149" s="1085"/>
      <c r="AP149" s="1085"/>
      <c r="AQ149" s="1085"/>
      <c r="AR149" s="5"/>
    </row>
    <row r="150" spans="1:44" ht="30" customHeight="1" x14ac:dyDescent="0.15">
      <c r="A150" s="1084" t="s">
        <v>91</v>
      </c>
      <c r="B150" s="1084"/>
      <c r="C150" s="1084"/>
      <c r="D150" s="1084"/>
      <c r="E150" s="1084"/>
      <c r="F150" s="1084"/>
      <c r="G150" s="1084"/>
      <c r="H150" s="1084"/>
      <c r="I150" s="1084"/>
      <c r="J150" s="1084"/>
      <c r="K150" s="1084"/>
      <c r="L150" s="1084"/>
      <c r="M150" s="1084"/>
      <c r="N150" s="1084"/>
      <c r="O150" s="1084"/>
      <c r="P150" s="1084"/>
      <c r="Q150" s="1084"/>
      <c r="R150" s="1084"/>
      <c r="S150" s="1084"/>
      <c r="T150" s="1084"/>
      <c r="U150" s="1084"/>
      <c r="V150" s="1084"/>
      <c r="W150" s="1084"/>
      <c r="X150" s="1084"/>
      <c r="Y150" s="1084"/>
      <c r="Z150" s="1084"/>
      <c r="AA150" s="1084"/>
      <c r="AB150" s="1084"/>
      <c r="AC150" s="1084"/>
      <c r="AD150" s="1084"/>
      <c r="AE150" s="1084"/>
      <c r="AF150" s="1084"/>
      <c r="AG150" s="1084"/>
      <c r="AH150" s="1084"/>
      <c r="AI150" s="1084"/>
      <c r="AJ150" s="1084"/>
      <c r="AK150" s="1084"/>
      <c r="AL150" s="1084"/>
      <c r="AM150" s="1084"/>
      <c r="AN150" s="1084"/>
      <c r="AO150" s="1084"/>
      <c r="AP150" s="1084"/>
      <c r="AQ150" s="1084"/>
      <c r="AR150" s="5"/>
    </row>
    <row r="151" spans="1:44" ht="30" customHeight="1" x14ac:dyDescent="0.15">
      <c r="A151" s="1084"/>
      <c r="B151" s="1084"/>
      <c r="C151" s="1084"/>
      <c r="D151" s="1084"/>
      <c r="E151" s="1084"/>
      <c r="F151" s="1084"/>
      <c r="G151" s="1084"/>
      <c r="H151" s="1084"/>
      <c r="I151" s="1084"/>
      <c r="J151" s="1084"/>
      <c r="K151" s="1084"/>
      <c r="L151" s="1084"/>
      <c r="M151" s="1084"/>
      <c r="N151" s="1084"/>
      <c r="O151" s="1084"/>
      <c r="P151" s="1084"/>
      <c r="Q151" s="1084"/>
      <c r="R151" s="1084"/>
      <c r="S151" s="1084"/>
      <c r="T151" s="1084"/>
      <c r="U151" s="1084"/>
      <c r="V151" s="1084"/>
      <c r="W151" s="1084"/>
      <c r="X151" s="1084"/>
      <c r="Y151" s="1084"/>
      <c r="Z151" s="1084"/>
      <c r="AA151" s="1084"/>
      <c r="AB151" s="1084"/>
      <c r="AC151" s="1084"/>
      <c r="AD151" s="1084"/>
      <c r="AE151" s="1084"/>
      <c r="AF151" s="1084"/>
      <c r="AG151" s="1084"/>
      <c r="AH151" s="1084"/>
      <c r="AI151" s="1084"/>
      <c r="AJ151" s="1084"/>
      <c r="AK151" s="1084"/>
      <c r="AL151" s="1084"/>
      <c r="AM151" s="1084"/>
      <c r="AN151" s="1084"/>
      <c r="AO151" s="1084"/>
      <c r="AP151" s="1084"/>
      <c r="AQ151" s="1084"/>
      <c r="AR151" s="5"/>
    </row>
    <row r="152" spans="1:44" ht="30" customHeight="1" x14ac:dyDescent="0.15">
      <c r="A152" s="1084"/>
      <c r="B152" s="1084"/>
      <c r="C152" s="1084"/>
      <c r="D152" s="1084"/>
      <c r="E152" s="1084"/>
      <c r="F152" s="1084"/>
      <c r="G152" s="1084"/>
      <c r="H152" s="1084"/>
      <c r="I152" s="1084"/>
      <c r="J152" s="1084"/>
      <c r="K152" s="1084"/>
      <c r="L152" s="1084"/>
      <c r="M152" s="1084"/>
      <c r="N152" s="1084"/>
      <c r="O152" s="1084"/>
      <c r="P152" s="1084"/>
      <c r="Q152" s="1084"/>
      <c r="R152" s="1084"/>
      <c r="S152" s="1084"/>
      <c r="T152" s="1084"/>
      <c r="U152" s="1084"/>
      <c r="V152" s="1084"/>
      <c r="W152" s="1084"/>
      <c r="X152" s="1084"/>
      <c r="Y152" s="1084"/>
      <c r="Z152" s="1084"/>
      <c r="AA152" s="1084"/>
      <c r="AB152" s="1084"/>
      <c r="AC152" s="1084"/>
      <c r="AD152" s="1084"/>
      <c r="AE152" s="1084"/>
      <c r="AF152" s="1084"/>
      <c r="AG152" s="1084"/>
      <c r="AH152" s="1084"/>
      <c r="AI152" s="1084"/>
      <c r="AJ152" s="1084"/>
      <c r="AK152" s="1084"/>
      <c r="AL152" s="1084"/>
      <c r="AM152" s="1084"/>
      <c r="AN152" s="1084"/>
      <c r="AO152" s="1084"/>
      <c r="AP152" s="1084"/>
      <c r="AQ152" s="1084"/>
      <c r="AR152" s="5"/>
    </row>
    <row r="153" spans="1:44" ht="30" customHeight="1" x14ac:dyDescent="0.15">
      <c r="A153" s="1084"/>
      <c r="B153" s="1084"/>
      <c r="C153" s="1084"/>
      <c r="D153" s="1084"/>
      <c r="E153" s="1084"/>
      <c r="F153" s="1084"/>
      <c r="G153" s="1084"/>
      <c r="H153" s="1084"/>
      <c r="I153" s="1084"/>
      <c r="J153" s="1084"/>
      <c r="K153" s="1084"/>
      <c r="L153" s="1084"/>
      <c r="M153" s="1084"/>
      <c r="N153" s="1084"/>
      <c r="O153" s="1084"/>
      <c r="P153" s="1084"/>
      <c r="Q153" s="1084"/>
      <c r="R153" s="1084"/>
      <c r="S153" s="1084"/>
      <c r="T153" s="1084"/>
      <c r="U153" s="1084"/>
      <c r="V153" s="1084"/>
      <c r="W153" s="1084"/>
      <c r="X153" s="1084"/>
      <c r="Y153" s="1084"/>
      <c r="Z153" s="1084"/>
      <c r="AA153" s="1084"/>
      <c r="AB153" s="1084"/>
      <c r="AC153" s="1084"/>
      <c r="AD153" s="1084"/>
      <c r="AE153" s="1084"/>
      <c r="AF153" s="1084"/>
      <c r="AG153" s="1084"/>
      <c r="AH153" s="1084"/>
      <c r="AI153" s="1084"/>
      <c r="AJ153" s="1084"/>
      <c r="AK153" s="1084"/>
      <c r="AL153" s="1084"/>
      <c r="AM153" s="1084"/>
      <c r="AN153" s="1084"/>
      <c r="AO153" s="1084"/>
      <c r="AP153" s="1084"/>
      <c r="AQ153" s="1084"/>
      <c r="AR153" s="5"/>
    </row>
    <row r="154" spans="1:44" ht="30" customHeight="1" x14ac:dyDescent="0.15">
      <c r="A154" s="56" t="s">
        <v>92</v>
      </c>
      <c r="B154" s="56"/>
      <c r="C154" s="56"/>
      <c r="D154" s="57"/>
      <c r="E154" s="57"/>
      <c r="F154" s="58"/>
      <c r="G154" s="58"/>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
    </row>
    <row r="155" spans="1:44" ht="30" customHeight="1" x14ac:dyDescent="0.15">
      <c r="A155" s="1084" t="s">
        <v>93</v>
      </c>
      <c r="B155" s="1084"/>
      <c r="C155" s="1084"/>
      <c r="D155" s="1084"/>
      <c r="E155" s="1084"/>
      <c r="F155" s="1084"/>
      <c r="G155" s="1084"/>
      <c r="H155" s="1084"/>
      <c r="I155" s="1084"/>
      <c r="J155" s="1084"/>
      <c r="K155" s="1084"/>
      <c r="L155" s="1084"/>
      <c r="M155" s="1084"/>
      <c r="N155" s="1084"/>
      <c r="O155" s="1084"/>
      <c r="P155" s="1084"/>
      <c r="Q155" s="1084"/>
      <c r="R155" s="1084"/>
      <c r="S155" s="1084"/>
      <c r="T155" s="1084"/>
      <c r="U155" s="1084"/>
      <c r="V155" s="1084"/>
      <c r="W155" s="1084"/>
      <c r="X155" s="1084"/>
      <c r="Y155" s="1084"/>
      <c r="Z155" s="1084"/>
      <c r="AA155" s="1084"/>
      <c r="AB155" s="1084"/>
      <c r="AC155" s="1084"/>
      <c r="AD155" s="1084"/>
      <c r="AE155" s="1084"/>
      <c r="AF155" s="1084"/>
      <c r="AG155" s="1084"/>
      <c r="AH155" s="1084"/>
      <c r="AI155" s="1084"/>
      <c r="AJ155" s="1084"/>
      <c r="AK155" s="1084"/>
      <c r="AL155" s="1084"/>
      <c r="AM155" s="1084"/>
      <c r="AN155" s="1084"/>
      <c r="AO155" s="1084"/>
      <c r="AP155" s="1084"/>
      <c r="AQ155" s="1084"/>
      <c r="AR155" s="5"/>
    </row>
    <row r="156" spans="1:44" ht="30" customHeight="1" x14ac:dyDescent="0.15">
      <c r="A156" s="1084"/>
      <c r="B156" s="1084"/>
      <c r="C156" s="1084"/>
      <c r="D156" s="1084"/>
      <c r="E156" s="1084"/>
      <c r="F156" s="1084"/>
      <c r="G156" s="1084"/>
      <c r="H156" s="1084"/>
      <c r="I156" s="1084"/>
      <c r="J156" s="1084"/>
      <c r="K156" s="1084"/>
      <c r="L156" s="1084"/>
      <c r="M156" s="1084"/>
      <c r="N156" s="1084"/>
      <c r="O156" s="1084"/>
      <c r="P156" s="1084"/>
      <c r="Q156" s="1084"/>
      <c r="R156" s="1084"/>
      <c r="S156" s="1084"/>
      <c r="T156" s="1084"/>
      <c r="U156" s="1084"/>
      <c r="V156" s="1084"/>
      <c r="W156" s="1084"/>
      <c r="X156" s="1084"/>
      <c r="Y156" s="1084"/>
      <c r="Z156" s="1084"/>
      <c r="AA156" s="1084"/>
      <c r="AB156" s="1084"/>
      <c r="AC156" s="1084"/>
      <c r="AD156" s="1084"/>
      <c r="AE156" s="1084"/>
      <c r="AF156" s="1084"/>
      <c r="AG156" s="1084"/>
      <c r="AH156" s="1084"/>
      <c r="AI156" s="1084"/>
      <c r="AJ156" s="1084"/>
      <c r="AK156" s="1084"/>
      <c r="AL156" s="1084"/>
      <c r="AM156" s="1084"/>
      <c r="AN156" s="1084"/>
      <c r="AO156" s="1084"/>
      <c r="AP156" s="1084"/>
      <c r="AQ156" s="1084"/>
      <c r="AR156" s="5"/>
    </row>
    <row r="157" spans="1:44" ht="30" customHeight="1" x14ac:dyDescent="0.15">
      <c r="A157" s="1084"/>
      <c r="B157" s="1084"/>
      <c r="C157" s="1084"/>
      <c r="D157" s="1084"/>
      <c r="E157" s="1084"/>
      <c r="F157" s="1084"/>
      <c r="G157" s="1084"/>
      <c r="H157" s="1084"/>
      <c r="I157" s="1084"/>
      <c r="J157" s="1084"/>
      <c r="K157" s="1084"/>
      <c r="L157" s="1084"/>
      <c r="M157" s="1084"/>
      <c r="N157" s="1084"/>
      <c r="O157" s="1084"/>
      <c r="P157" s="1084"/>
      <c r="Q157" s="1084"/>
      <c r="R157" s="1084"/>
      <c r="S157" s="1084"/>
      <c r="T157" s="1084"/>
      <c r="U157" s="1084"/>
      <c r="V157" s="1084"/>
      <c r="W157" s="1084"/>
      <c r="X157" s="1084"/>
      <c r="Y157" s="1084"/>
      <c r="Z157" s="1084"/>
      <c r="AA157" s="1084"/>
      <c r="AB157" s="1084"/>
      <c r="AC157" s="1084"/>
      <c r="AD157" s="1084"/>
      <c r="AE157" s="1084"/>
      <c r="AF157" s="1084"/>
      <c r="AG157" s="1084"/>
      <c r="AH157" s="1084"/>
      <c r="AI157" s="1084"/>
      <c r="AJ157" s="1084"/>
      <c r="AK157" s="1084"/>
      <c r="AL157" s="1084"/>
      <c r="AM157" s="1084"/>
      <c r="AN157" s="1084"/>
      <c r="AO157" s="1084"/>
      <c r="AP157" s="1084"/>
      <c r="AQ157" s="1084"/>
      <c r="AR157" s="5"/>
    </row>
    <row r="158" spans="1:44" ht="30" customHeight="1" x14ac:dyDescent="0.15">
      <c r="A158" s="1084"/>
      <c r="B158" s="1084"/>
      <c r="C158" s="1084"/>
      <c r="D158" s="1084"/>
      <c r="E158" s="1084"/>
      <c r="F158" s="1084"/>
      <c r="G158" s="1084"/>
      <c r="H158" s="1084"/>
      <c r="I158" s="1084"/>
      <c r="J158" s="1084"/>
      <c r="K158" s="1084"/>
      <c r="L158" s="1084"/>
      <c r="M158" s="1084"/>
      <c r="N158" s="1084"/>
      <c r="O158" s="1084"/>
      <c r="P158" s="1084"/>
      <c r="Q158" s="1084"/>
      <c r="R158" s="1084"/>
      <c r="S158" s="1084"/>
      <c r="T158" s="1084"/>
      <c r="U158" s="1084"/>
      <c r="V158" s="1084"/>
      <c r="W158" s="1084"/>
      <c r="X158" s="1084"/>
      <c r="Y158" s="1084"/>
      <c r="Z158" s="1084"/>
      <c r="AA158" s="1084"/>
      <c r="AB158" s="1084"/>
      <c r="AC158" s="1084"/>
      <c r="AD158" s="1084"/>
      <c r="AE158" s="1084"/>
      <c r="AF158" s="1084"/>
      <c r="AG158" s="1084"/>
      <c r="AH158" s="1084"/>
      <c r="AI158" s="1084"/>
      <c r="AJ158" s="1084"/>
      <c r="AK158" s="1084"/>
      <c r="AL158" s="1084"/>
      <c r="AM158" s="1084"/>
      <c r="AN158" s="1084"/>
      <c r="AO158" s="1084"/>
      <c r="AP158" s="1084"/>
      <c r="AQ158" s="1084"/>
      <c r="AR158" s="5"/>
    </row>
    <row r="159" spans="1:44" ht="30" customHeight="1" x14ac:dyDescent="0.15">
      <c r="A159" s="125"/>
      <c r="B159" s="125"/>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c r="Z159" s="125"/>
      <c r="AA159" s="125"/>
      <c r="AB159" s="125"/>
      <c r="AC159" s="125"/>
      <c r="AD159" s="125"/>
      <c r="AE159" s="125"/>
      <c r="AF159" s="125"/>
      <c r="AG159" s="125"/>
      <c r="AH159" s="125"/>
      <c r="AI159" s="125"/>
      <c r="AJ159" s="125"/>
      <c r="AK159" s="125"/>
      <c r="AL159" s="125"/>
      <c r="AM159" s="125"/>
      <c r="AN159" s="125"/>
      <c r="AO159" s="125"/>
      <c r="AP159" s="125"/>
      <c r="AQ159" s="125"/>
      <c r="AR159" s="5"/>
    </row>
    <row r="160" spans="1:44" ht="30" customHeight="1" x14ac:dyDescent="0.15">
      <c r="A160" s="1084" t="s">
        <v>94</v>
      </c>
      <c r="B160" s="1084"/>
      <c r="C160" s="1084"/>
      <c r="D160" s="1084"/>
      <c r="E160" s="1084"/>
      <c r="F160" s="1084"/>
      <c r="G160" s="1084"/>
      <c r="H160" s="1084"/>
      <c r="I160" s="1084"/>
      <c r="J160" s="1084"/>
      <c r="K160" s="1084"/>
      <c r="L160" s="1084"/>
      <c r="M160" s="1084"/>
      <c r="N160" s="1084"/>
      <c r="O160" s="1084"/>
      <c r="P160" s="1084"/>
      <c r="Q160" s="1084"/>
      <c r="R160" s="1084"/>
      <c r="S160" s="1084"/>
      <c r="T160" s="1084"/>
      <c r="U160" s="1084"/>
      <c r="V160" s="1084"/>
      <c r="W160" s="1084"/>
      <c r="X160" s="1084"/>
      <c r="Y160" s="1084"/>
      <c r="Z160" s="1084"/>
      <c r="AA160" s="1084"/>
      <c r="AB160" s="1084"/>
      <c r="AC160" s="1084"/>
      <c r="AD160" s="1084"/>
      <c r="AE160" s="1084"/>
      <c r="AF160" s="1084"/>
      <c r="AG160" s="1084"/>
      <c r="AH160" s="1084"/>
      <c r="AI160" s="1084"/>
      <c r="AJ160" s="1084"/>
      <c r="AK160" s="1084"/>
      <c r="AL160" s="1084"/>
      <c r="AM160" s="1084"/>
      <c r="AN160" s="1084"/>
      <c r="AO160" s="1084"/>
      <c r="AP160" s="1084"/>
      <c r="AQ160" s="1084"/>
      <c r="AR160" s="5"/>
    </row>
    <row r="161" spans="1:44" ht="30" customHeight="1" x14ac:dyDescent="0.15">
      <c r="A161" s="1084"/>
      <c r="B161" s="1084"/>
      <c r="C161" s="1084"/>
      <c r="D161" s="1084"/>
      <c r="E161" s="1084"/>
      <c r="F161" s="1084"/>
      <c r="G161" s="1084"/>
      <c r="H161" s="1084"/>
      <c r="I161" s="1084"/>
      <c r="J161" s="1084"/>
      <c r="K161" s="1084"/>
      <c r="L161" s="1084"/>
      <c r="M161" s="1084"/>
      <c r="N161" s="1084"/>
      <c r="O161" s="1084"/>
      <c r="P161" s="1084"/>
      <c r="Q161" s="1084"/>
      <c r="R161" s="1084"/>
      <c r="S161" s="1084"/>
      <c r="T161" s="1084"/>
      <c r="U161" s="1084"/>
      <c r="V161" s="1084"/>
      <c r="W161" s="1084"/>
      <c r="X161" s="1084"/>
      <c r="Y161" s="1084"/>
      <c r="Z161" s="1084"/>
      <c r="AA161" s="1084"/>
      <c r="AB161" s="1084"/>
      <c r="AC161" s="1084"/>
      <c r="AD161" s="1084"/>
      <c r="AE161" s="1084"/>
      <c r="AF161" s="1084"/>
      <c r="AG161" s="1084"/>
      <c r="AH161" s="1084"/>
      <c r="AI161" s="1084"/>
      <c r="AJ161" s="1084"/>
      <c r="AK161" s="1084"/>
      <c r="AL161" s="1084"/>
      <c r="AM161" s="1084"/>
      <c r="AN161" s="1084"/>
      <c r="AO161" s="1084"/>
      <c r="AP161" s="1084"/>
      <c r="AQ161" s="1084"/>
      <c r="AR161" s="5"/>
    </row>
    <row r="162" spans="1:44" ht="30" customHeight="1" x14ac:dyDescent="0.15">
      <c r="A162" s="1084"/>
      <c r="B162" s="1084"/>
      <c r="C162" s="1084"/>
      <c r="D162" s="1084"/>
      <c r="E162" s="1084"/>
      <c r="F162" s="1084"/>
      <c r="G162" s="1084"/>
      <c r="H162" s="1084"/>
      <c r="I162" s="1084"/>
      <c r="J162" s="1084"/>
      <c r="K162" s="1084"/>
      <c r="L162" s="1084"/>
      <c r="M162" s="1084"/>
      <c r="N162" s="1084"/>
      <c r="O162" s="1084"/>
      <c r="P162" s="1084"/>
      <c r="Q162" s="1084"/>
      <c r="R162" s="1084"/>
      <c r="S162" s="1084"/>
      <c r="T162" s="1084"/>
      <c r="U162" s="1084"/>
      <c r="V162" s="1084"/>
      <c r="W162" s="1084"/>
      <c r="X162" s="1084"/>
      <c r="Y162" s="1084"/>
      <c r="Z162" s="1084"/>
      <c r="AA162" s="1084"/>
      <c r="AB162" s="1084"/>
      <c r="AC162" s="1084"/>
      <c r="AD162" s="1084"/>
      <c r="AE162" s="1084"/>
      <c r="AF162" s="1084"/>
      <c r="AG162" s="1084"/>
      <c r="AH162" s="1084"/>
      <c r="AI162" s="1084"/>
      <c r="AJ162" s="1084"/>
      <c r="AK162" s="1084"/>
      <c r="AL162" s="1084"/>
      <c r="AM162" s="1084"/>
      <c r="AN162" s="1084"/>
      <c r="AO162" s="1084"/>
      <c r="AP162" s="1084"/>
      <c r="AQ162" s="1084"/>
      <c r="AR162" s="5"/>
    </row>
    <row r="163" spans="1:44" ht="30" customHeight="1" x14ac:dyDescent="0.15">
      <c r="A163" s="1084"/>
      <c r="B163" s="1084"/>
      <c r="C163" s="1084"/>
      <c r="D163" s="1084"/>
      <c r="E163" s="1084"/>
      <c r="F163" s="1084"/>
      <c r="G163" s="1084"/>
      <c r="H163" s="1084"/>
      <c r="I163" s="1084"/>
      <c r="J163" s="1084"/>
      <c r="K163" s="1084"/>
      <c r="L163" s="1084"/>
      <c r="M163" s="1084"/>
      <c r="N163" s="1084"/>
      <c r="O163" s="1084"/>
      <c r="P163" s="1084"/>
      <c r="Q163" s="1084"/>
      <c r="R163" s="1084"/>
      <c r="S163" s="1084"/>
      <c r="T163" s="1084"/>
      <c r="U163" s="1084"/>
      <c r="V163" s="1084"/>
      <c r="W163" s="1084"/>
      <c r="X163" s="1084"/>
      <c r="Y163" s="1084"/>
      <c r="Z163" s="1084"/>
      <c r="AA163" s="1084"/>
      <c r="AB163" s="1084"/>
      <c r="AC163" s="1084"/>
      <c r="AD163" s="1084"/>
      <c r="AE163" s="1084"/>
      <c r="AF163" s="1084"/>
      <c r="AG163" s="1084"/>
      <c r="AH163" s="1084"/>
      <c r="AI163" s="1084"/>
      <c r="AJ163" s="1084"/>
      <c r="AK163" s="1084"/>
      <c r="AL163" s="1084"/>
      <c r="AM163" s="1084"/>
      <c r="AN163" s="1084"/>
      <c r="AO163" s="1084"/>
      <c r="AP163" s="1084"/>
      <c r="AQ163" s="1084"/>
      <c r="AR163" s="5"/>
    </row>
    <row r="164" spans="1:44" ht="30" customHeight="1" x14ac:dyDescent="0.15">
      <c r="A164" s="56"/>
      <c r="B164" s="56"/>
      <c r="C164" s="56"/>
      <c r="D164" s="57"/>
      <c r="E164" s="57"/>
      <c r="F164" s="58"/>
      <c r="G164" s="58"/>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
    </row>
    <row r="165" spans="1:44" ht="30" customHeight="1" x14ac:dyDescent="0.15">
      <c r="A165" s="1084" t="s">
        <v>95</v>
      </c>
      <c r="B165" s="1084"/>
      <c r="C165" s="1084"/>
      <c r="D165" s="1084"/>
      <c r="E165" s="1084"/>
      <c r="F165" s="1084"/>
      <c r="G165" s="1084"/>
      <c r="H165" s="1084"/>
      <c r="I165" s="1084"/>
      <c r="J165" s="1084"/>
      <c r="K165" s="1084"/>
      <c r="L165" s="1084"/>
      <c r="M165" s="1084"/>
      <c r="N165" s="1084"/>
      <c r="O165" s="1084"/>
      <c r="P165" s="1084"/>
      <c r="Q165" s="1084"/>
      <c r="R165" s="1084"/>
      <c r="S165" s="1084"/>
      <c r="T165" s="1084"/>
      <c r="U165" s="1084"/>
      <c r="V165" s="1084"/>
      <c r="W165" s="1084"/>
      <c r="X165" s="1084"/>
      <c r="Y165" s="1084"/>
      <c r="Z165" s="1084"/>
      <c r="AA165" s="1084"/>
      <c r="AB165" s="1084"/>
      <c r="AC165" s="1084"/>
      <c r="AD165" s="1084"/>
      <c r="AE165" s="1084"/>
      <c r="AF165" s="1084"/>
      <c r="AG165" s="1084"/>
      <c r="AH165" s="1084"/>
      <c r="AI165" s="1084"/>
      <c r="AJ165" s="1084"/>
      <c r="AK165" s="1084"/>
      <c r="AL165" s="1084"/>
      <c r="AM165" s="1084"/>
      <c r="AN165" s="1084"/>
      <c r="AO165" s="1084"/>
      <c r="AP165" s="1084"/>
      <c r="AQ165" s="1084"/>
      <c r="AR165" s="5"/>
    </row>
    <row r="166" spans="1:44" ht="30" customHeight="1" x14ac:dyDescent="0.15">
      <c r="A166" s="1084"/>
      <c r="B166" s="1084"/>
      <c r="C166" s="1084"/>
      <c r="D166" s="1084"/>
      <c r="E166" s="1084"/>
      <c r="F166" s="1084"/>
      <c r="G166" s="1084"/>
      <c r="H166" s="1084"/>
      <c r="I166" s="1084"/>
      <c r="J166" s="1084"/>
      <c r="K166" s="1084"/>
      <c r="L166" s="1084"/>
      <c r="M166" s="1084"/>
      <c r="N166" s="1084"/>
      <c r="O166" s="1084"/>
      <c r="P166" s="1084"/>
      <c r="Q166" s="1084"/>
      <c r="R166" s="1084"/>
      <c r="S166" s="1084"/>
      <c r="T166" s="1084"/>
      <c r="U166" s="1084"/>
      <c r="V166" s="1084"/>
      <c r="W166" s="1084"/>
      <c r="X166" s="1084"/>
      <c r="Y166" s="1084"/>
      <c r="Z166" s="1084"/>
      <c r="AA166" s="1084"/>
      <c r="AB166" s="1084"/>
      <c r="AC166" s="1084"/>
      <c r="AD166" s="1084"/>
      <c r="AE166" s="1084"/>
      <c r="AF166" s="1084"/>
      <c r="AG166" s="1084"/>
      <c r="AH166" s="1084"/>
      <c r="AI166" s="1084"/>
      <c r="AJ166" s="1084"/>
      <c r="AK166" s="1084"/>
      <c r="AL166" s="1084"/>
      <c r="AM166" s="1084"/>
      <c r="AN166" s="1084"/>
      <c r="AO166" s="1084"/>
      <c r="AP166" s="1084"/>
      <c r="AQ166" s="1084"/>
      <c r="AR166" s="5"/>
    </row>
    <row r="167" spans="1:44" ht="30" customHeight="1" x14ac:dyDescent="0.15">
      <c r="A167" s="1084"/>
      <c r="B167" s="1084"/>
      <c r="C167" s="1084"/>
      <c r="D167" s="1084"/>
      <c r="E167" s="1084"/>
      <c r="F167" s="1084"/>
      <c r="G167" s="1084"/>
      <c r="H167" s="1084"/>
      <c r="I167" s="1084"/>
      <c r="J167" s="1084"/>
      <c r="K167" s="1084"/>
      <c r="L167" s="1084"/>
      <c r="M167" s="1084"/>
      <c r="N167" s="1084"/>
      <c r="O167" s="1084"/>
      <c r="P167" s="1084"/>
      <c r="Q167" s="1084"/>
      <c r="R167" s="1084"/>
      <c r="S167" s="1084"/>
      <c r="T167" s="1084"/>
      <c r="U167" s="1084"/>
      <c r="V167" s="1084"/>
      <c r="W167" s="1084"/>
      <c r="X167" s="1084"/>
      <c r="Y167" s="1084"/>
      <c r="Z167" s="1084"/>
      <c r="AA167" s="1084"/>
      <c r="AB167" s="1084"/>
      <c r="AC167" s="1084"/>
      <c r="AD167" s="1084"/>
      <c r="AE167" s="1084"/>
      <c r="AF167" s="1084"/>
      <c r="AG167" s="1084"/>
      <c r="AH167" s="1084"/>
      <c r="AI167" s="1084"/>
      <c r="AJ167" s="1084"/>
      <c r="AK167" s="1084"/>
      <c r="AL167" s="1084"/>
      <c r="AM167" s="1084"/>
      <c r="AN167" s="1084"/>
      <c r="AO167" s="1084"/>
      <c r="AP167" s="1084"/>
      <c r="AQ167" s="1084"/>
      <c r="AR167" s="5"/>
    </row>
    <row r="168" spans="1:44" ht="30" customHeight="1" x14ac:dyDescent="0.15">
      <c r="A168" s="1084"/>
      <c r="B168" s="1084"/>
      <c r="C168" s="1084"/>
      <c r="D168" s="1084"/>
      <c r="E168" s="1084"/>
      <c r="F168" s="1084"/>
      <c r="G168" s="1084"/>
      <c r="H168" s="1084"/>
      <c r="I168" s="1084"/>
      <c r="J168" s="1084"/>
      <c r="K168" s="1084"/>
      <c r="L168" s="1084"/>
      <c r="M168" s="1084"/>
      <c r="N168" s="1084"/>
      <c r="O168" s="1084"/>
      <c r="P168" s="1084"/>
      <c r="Q168" s="1084"/>
      <c r="R168" s="1084"/>
      <c r="S168" s="1084"/>
      <c r="T168" s="1084"/>
      <c r="U168" s="1084"/>
      <c r="V168" s="1084"/>
      <c r="W168" s="1084"/>
      <c r="X168" s="1084"/>
      <c r="Y168" s="1084"/>
      <c r="Z168" s="1084"/>
      <c r="AA168" s="1084"/>
      <c r="AB168" s="1084"/>
      <c r="AC168" s="1084"/>
      <c r="AD168" s="1084"/>
      <c r="AE168" s="1084"/>
      <c r="AF168" s="1084"/>
      <c r="AG168" s="1084"/>
      <c r="AH168" s="1084"/>
      <c r="AI168" s="1084"/>
      <c r="AJ168" s="1084"/>
      <c r="AK168" s="1084"/>
      <c r="AL168" s="1084"/>
      <c r="AM168" s="1084"/>
      <c r="AN168" s="1084"/>
      <c r="AO168" s="1084"/>
      <c r="AP168" s="1084"/>
      <c r="AQ168" s="1084"/>
      <c r="AR168" s="5"/>
    </row>
    <row r="169" spans="1:44" ht="30" customHeight="1" x14ac:dyDescent="0.15">
      <c r="A169" s="56"/>
      <c r="B169" s="56"/>
      <c r="C169" s="56"/>
      <c r="D169" s="57"/>
      <c r="E169" s="57"/>
      <c r="F169" s="58"/>
      <c r="G169" s="58"/>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
    </row>
    <row r="170" spans="1:44" ht="30" customHeight="1" x14ac:dyDescent="0.15">
      <c r="A170" s="26"/>
      <c r="B170" s="26"/>
      <c r="C170" s="26"/>
      <c r="D170" s="27"/>
      <c r="E170" s="27"/>
      <c r="F170" s="28"/>
      <c r="G170" s="28"/>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56" t="s">
        <v>0</v>
      </c>
      <c r="AM170" s="26"/>
      <c r="AN170" s="26"/>
      <c r="AO170" s="26"/>
      <c r="AP170" s="26"/>
      <c r="AQ170" s="26"/>
      <c r="AR170" s="5"/>
    </row>
    <row r="171" spans="1:44" ht="30" customHeight="1" x14ac:dyDescent="0.15">
      <c r="A171" s="26"/>
      <c r="B171" s="26"/>
      <c r="C171" s="26"/>
      <c r="D171" s="27"/>
      <c r="E171" s="27"/>
      <c r="F171" s="28"/>
      <c r="G171" s="28"/>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56"/>
      <c r="AJ171" s="23"/>
      <c r="AK171" s="56"/>
      <c r="AL171" s="26"/>
      <c r="AM171" s="26"/>
      <c r="AN171" s="26"/>
      <c r="AO171" s="26"/>
      <c r="AP171" s="26"/>
      <c r="AQ171" s="26"/>
      <c r="AR171" s="5"/>
    </row>
    <row r="172" spans="1:44" ht="28.5" customHeight="1" x14ac:dyDescent="0.15">
      <c r="A172" s="1071" t="s">
        <v>62</v>
      </c>
      <c r="B172" s="1071"/>
      <c r="C172" s="1071"/>
      <c r="D172" s="1071"/>
      <c r="E172" s="1071"/>
      <c r="F172" s="1071"/>
      <c r="G172" s="1071"/>
      <c r="H172" s="1071"/>
      <c r="I172" s="1071"/>
      <c r="J172" s="1071"/>
      <c r="K172" s="1071"/>
      <c r="L172" s="1071"/>
      <c r="M172" s="1071"/>
      <c r="N172" s="1071"/>
      <c r="O172" s="1071"/>
      <c r="P172" s="1071"/>
      <c r="Q172" s="1071"/>
      <c r="R172" s="1071"/>
      <c r="S172" s="1071"/>
      <c r="T172" s="1071"/>
      <c r="U172" s="1071"/>
      <c r="V172" s="1071"/>
      <c r="W172" s="1071"/>
      <c r="X172" s="1071"/>
      <c r="Y172" s="1071"/>
      <c r="Z172" s="1071"/>
      <c r="AA172" s="1071"/>
      <c r="AB172" s="1071"/>
      <c r="AC172" s="1071"/>
      <c r="AD172" s="1071"/>
      <c r="AE172" s="1071"/>
      <c r="AF172" s="1071"/>
      <c r="AG172" s="1071"/>
      <c r="AH172" s="1071"/>
      <c r="AI172" s="1071"/>
      <c r="AJ172" s="1071"/>
      <c r="AK172" s="1071"/>
      <c r="AL172" s="1071"/>
      <c r="AM172" s="1071"/>
      <c r="AN172" s="1071"/>
      <c r="AO172" s="1071"/>
      <c r="AP172" s="1071"/>
      <c r="AQ172" s="1071"/>
      <c r="AR172" s="5"/>
    </row>
    <row r="173" spans="1:44" ht="28.5" customHeight="1" x14ac:dyDescent="0.15">
      <c r="A173" s="20"/>
      <c r="B173" s="21"/>
      <c r="C173" s="21"/>
      <c r="D173" s="93"/>
      <c r="E173" s="93"/>
      <c r="F173" s="22"/>
      <c r="G173" s="22"/>
      <c r="H173" s="21"/>
      <c r="I173" s="23"/>
      <c r="J173" s="23"/>
      <c r="K173" s="23"/>
      <c r="L173" s="23"/>
      <c r="M173" s="23"/>
      <c r="N173" s="23"/>
      <c r="O173" s="23"/>
      <c r="P173" s="23"/>
      <c r="Q173" s="23"/>
      <c r="R173" s="23"/>
      <c r="S173" s="23"/>
      <c r="T173" s="23"/>
      <c r="U173" s="23"/>
      <c r="V173" s="23"/>
      <c r="W173" s="23"/>
      <c r="X173" s="23"/>
      <c r="Y173" s="23"/>
      <c r="Z173" s="23"/>
      <c r="AA173" s="23"/>
      <c r="AB173" s="23"/>
      <c r="AC173" s="23"/>
      <c r="AD173" s="24"/>
      <c r="AE173" s="1025" t="s">
        <v>2</v>
      </c>
      <c r="AF173" s="1025"/>
      <c r="AG173" s="1072">
        <v>30</v>
      </c>
      <c r="AH173" s="1072"/>
      <c r="AI173" s="23" t="s">
        <v>3</v>
      </c>
      <c r="AJ173" s="1072">
        <v>5</v>
      </c>
      <c r="AK173" s="1072"/>
      <c r="AL173" s="23" t="s">
        <v>13</v>
      </c>
      <c r="AM173" s="1072">
        <v>25</v>
      </c>
      <c r="AN173" s="1072"/>
      <c r="AO173" s="23" t="s">
        <v>14</v>
      </c>
      <c r="AP173" s="25"/>
      <c r="AQ173" s="23"/>
      <c r="AR173" s="5"/>
    </row>
    <row r="174" spans="1:44" ht="28.5" customHeight="1" x14ac:dyDescent="0.15">
      <c r="A174" s="26"/>
      <c r="B174" s="26"/>
      <c r="C174" s="26"/>
      <c r="D174" s="27"/>
      <c r="E174" s="27"/>
      <c r="F174" s="28"/>
      <c r="G174" s="28"/>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3" t="s">
        <v>78</v>
      </c>
      <c r="AK174" s="1032" t="s">
        <v>105</v>
      </c>
      <c r="AL174" s="1032"/>
      <c r="AM174" s="29" t="s">
        <v>80</v>
      </c>
      <c r="AN174" s="1032" t="s">
        <v>105</v>
      </c>
      <c r="AO174" s="1032"/>
      <c r="AP174" s="23" t="s">
        <v>15</v>
      </c>
      <c r="AQ174" s="23" t="s">
        <v>81</v>
      </c>
      <c r="AR174" s="5"/>
    </row>
    <row r="175" spans="1:44" ht="30" customHeight="1" x14ac:dyDescent="0.15">
      <c r="A175" s="30" t="s">
        <v>82</v>
      </c>
      <c r="B175" s="31"/>
      <c r="C175" s="31"/>
      <c r="D175" s="31"/>
      <c r="E175" s="31"/>
      <c r="F175" s="31"/>
      <c r="G175" s="31"/>
      <c r="H175" s="31"/>
      <c r="I175" s="32"/>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33"/>
      <c r="AL175" s="34"/>
      <c r="AM175" s="33"/>
      <c r="AN175" s="33"/>
      <c r="AO175" s="34"/>
      <c r="AP175" s="23"/>
      <c r="AQ175" s="23"/>
      <c r="AR175" s="5"/>
    </row>
    <row r="176" spans="1:44" ht="30" customHeight="1" x14ac:dyDescent="0.15">
      <c r="A176" s="35" t="s">
        <v>56</v>
      </c>
      <c r="B176" s="59"/>
      <c r="C176" s="59"/>
      <c r="D176" s="59"/>
      <c r="E176" s="59"/>
      <c r="F176" s="59"/>
      <c r="G176" s="59"/>
      <c r="H176" s="59"/>
      <c r="I176" s="59"/>
      <c r="J176" s="59"/>
      <c r="K176" s="59"/>
      <c r="L176" s="59"/>
      <c r="M176" s="59"/>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5"/>
    </row>
    <row r="177" spans="1:44" ht="30" customHeight="1" x14ac:dyDescent="0.15">
      <c r="A177" s="1089" t="s">
        <v>124</v>
      </c>
      <c r="B177" s="1089"/>
      <c r="C177" s="1089"/>
      <c r="D177" s="1089"/>
      <c r="E177" s="1089"/>
      <c r="F177" s="1089"/>
      <c r="G177" s="1089"/>
      <c r="H177" s="1089"/>
      <c r="I177" s="1089"/>
      <c r="J177" s="1089"/>
      <c r="K177" s="1089"/>
      <c r="L177" s="1089"/>
      <c r="M177" s="1089"/>
      <c r="N177" s="1089"/>
      <c r="O177" s="1089"/>
      <c r="P177" s="1089"/>
      <c r="Q177" s="1089"/>
      <c r="R177" s="1089"/>
      <c r="S177" s="1089"/>
      <c r="T177" s="1089"/>
      <c r="U177" s="1089"/>
      <c r="V177" s="1089"/>
      <c r="W177" s="1089"/>
      <c r="X177" s="1089"/>
      <c r="Y177" s="1089"/>
      <c r="Z177" s="1089"/>
      <c r="AA177" s="1089"/>
      <c r="AB177" s="1089"/>
      <c r="AC177" s="1089"/>
      <c r="AD177" s="1089"/>
      <c r="AE177" s="1089"/>
      <c r="AF177" s="1089"/>
      <c r="AG177" s="1089"/>
      <c r="AH177" s="1089"/>
      <c r="AI177" s="1089"/>
      <c r="AJ177" s="1089"/>
      <c r="AK177" s="1089"/>
      <c r="AL177" s="1089"/>
      <c r="AM177" s="1089"/>
      <c r="AN177" s="1089"/>
      <c r="AO177" s="1089"/>
      <c r="AP177" s="1089"/>
      <c r="AQ177" s="1089"/>
      <c r="AR177" s="5"/>
    </row>
    <row r="178" spans="1:44" ht="30" customHeight="1" x14ac:dyDescent="0.15">
      <c r="A178" s="1089"/>
      <c r="B178" s="1089"/>
      <c r="C178" s="1089"/>
      <c r="D178" s="1089"/>
      <c r="E178" s="1089"/>
      <c r="F178" s="1089"/>
      <c r="G178" s="1089"/>
      <c r="H178" s="1089"/>
      <c r="I178" s="1089"/>
      <c r="J178" s="1089"/>
      <c r="K178" s="1089"/>
      <c r="L178" s="1089"/>
      <c r="M178" s="1089"/>
      <c r="N178" s="1089"/>
      <c r="O178" s="1089"/>
      <c r="P178" s="1089"/>
      <c r="Q178" s="1089"/>
      <c r="R178" s="1089"/>
      <c r="S178" s="1089"/>
      <c r="T178" s="1089"/>
      <c r="U178" s="1089"/>
      <c r="V178" s="1089"/>
      <c r="W178" s="1089"/>
      <c r="X178" s="1089"/>
      <c r="Y178" s="1089"/>
      <c r="Z178" s="1089"/>
      <c r="AA178" s="1089"/>
      <c r="AB178" s="1089"/>
      <c r="AC178" s="1089"/>
      <c r="AD178" s="1089"/>
      <c r="AE178" s="1089"/>
      <c r="AF178" s="1089"/>
      <c r="AG178" s="1089"/>
      <c r="AH178" s="1089"/>
      <c r="AI178" s="1089"/>
      <c r="AJ178" s="1089"/>
      <c r="AK178" s="1089"/>
      <c r="AL178" s="1089"/>
      <c r="AM178" s="1089"/>
      <c r="AN178" s="1089"/>
      <c r="AO178" s="1089"/>
      <c r="AP178" s="1089"/>
      <c r="AQ178" s="1089"/>
      <c r="AR178" s="5"/>
    </row>
    <row r="179" spans="1:44" ht="30" customHeight="1" x14ac:dyDescent="0.15">
      <c r="A179" s="1089"/>
      <c r="B179" s="1089"/>
      <c r="C179" s="1089"/>
      <c r="D179" s="1089"/>
      <c r="E179" s="1089"/>
      <c r="F179" s="1089"/>
      <c r="G179" s="1089"/>
      <c r="H179" s="1089"/>
      <c r="I179" s="1089"/>
      <c r="J179" s="1089"/>
      <c r="K179" s="1089"/>
      <c r="L179" s="1089"/>
      <c r="M179" s="1089"/>
      <c r="N179" s="1089"/>
      <c r="O179" s="1089"/>
      <c r="P179" s="1089"/>
      <c r="Q179" s="1089"/>
      <c r="R179" s="1089"/>
      <c r="S179" s="1089"/>
      <c r="T179" s="1089"/>
      <c r="U179" s="1089"/>
      <c r="V179" s="1089"/>
      <c r="W179" s="1089"/>
      <c r="X179" s="1089"/>
      <c r="Y179" s="1089"/>
      <c r="Z179" s="1089"/>
      <c r="AA179" s="1089"/>
      <c r="AB179" s="1089"/>
      <c r="AC179" s="1089"/>
      <c r="AD179" s="1089"/>
      <c r="AE179" s="1089"/>
      <c r="AF179" s="1089"/>
      <c r="AG179" s="1089"/>
      <c r="AH179" s="1089"/>
      <c r="AI179" s="1089"/>
      <c r="AJ179" s="1089"/>
      <c r="AK179" s="1089"/>
      <c r="AL179" s="1089"/>
      <c r="AM179" s="1089"/>
      <c r="AN179" s="1089"/>
      <c r="AO179" s="1089"/>
      <c r="AP179" s="1089"/>
      <c r="AQ179" s="1089"/>
      <c r="AR179" s="5"/>
    </row>
    <row r="180" spans="1:44" ht="60" customHeight="1" x14ac:dyDescent="0.15">
      <c r="A180" s="1090" t="s">
        <v>96</v>
      </c>
      <c r="B180" s="1090"/>
      <c r="C180" s="1090"/>
      <c r="D180" s="1090"/>
      <c r="E180" s="1090"/>
      <c r="F180" s="1090"/>
      <c r="G180" s="1090"/>
      <c r="H180" s="1090"/>
      <c r="I180" s="1090"/>
      <c r="J180" s="1090"/>
      <c r="K180" s="1090"/>
      <c r="L180" s="1090"/>
      <c r="M180" s="1090"/>
      <c r="N180" s="1090"/>
      <c r="O180" s="1090"/>
      <c r="P180" s="1090"/>
      <c r="Q180" s="1090"/>
      <c r="R180" s="1090"/>
      <c r="S180" s="1090"/>
      <c r="T180" s="1090"/>
      <c r="U180" s="1090"/>
      <c r="V180" s="1090"/>
      <c r="W180" s="1090"/>
      <c r="X180" s="1090"/>
      <c r="Y180" s="1090"/>
      <c r="Z180" s="1090"/>
      <c r="AA180" s="1090"/>
      <c r="AB180" s="1090"/>
      <c r="AC180" s="1090"/>
      <c r="AD180" s="1090"/>
      <c r="AE180" s="1090"/>
      <c r="AF180" s="1090"/>
      <c r="AG180" s="1090"/>
      <c r="AH180" s="1090"/>
      <c r="AI180" s="1090"/>
      <c r="AJ180" s="1090"/>
      <c r="AK180" s="1090"/>
      <c r="AL180" s="1090"/>
      <c r="AM180" s="1090"/>
      <c r="AN180" s="1090"/>
      <c r="AO180" s="1090"/>
      <c r="AP180" s="1090"/>
      <c r="AQ180" s="1090"/>
      <c r="AR180" s="5"/>
    </row>
    <row r="181" spans="1:44" ht="13.5" customHeight="1" x14ac:dyDescent="0.15">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c r="AK181" s="60"/>
      <c r="AL181" s="60"/>
      <c r="AM181" s="60"/>
      <c r="AN181" s="60"/>
      <c r="AO181" s="60"/>
      <c r="AP181" s="60"/>
      <c r="AQ181" s="60"/>
      <c r="AR181" s="5"/>
    </row>
    <row r="182" spans="1:44" s="9" customFormat="1" ht="17.25" customHeight="1" x14ac:dyDescent="0.15">
      <c r="A182" s="61" t="s">
        <v>97</v>
      </c>
      <c r="B182" s="61"/>
      <c r="C182" s="62" t="s">
        <v>24</v>
      </c>
      <c r="D182" s="61"/>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16"/>
    </row>
    <row r="183" spans="1:44" s="9" customFormat="1" ht="17.25" customHeight="1" x14ac:dyDescent="0.15">
      <c r="A183" s="23"/>
      <c r="B183" s="61"/>
      <c r="C183" s="61" t="s">
        <v>98</v>
      </c>
      <c r="D183" s="61"/>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16"/>
    </row>
    <row r="184" spans="1:44" s="9" customFormat="1" ht="7.5" customHeight="1" x14ac:dyDescent="0.15">
      <c r="A184" s="23"/>
      <c r="B184" s="61"/>
      <c r="C184" s="61"/>
      <c r="D184" s="61"/>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16"/>
    </row>
    <row r="185" spans="1:44" s="9" customFormat="1" ht="17.25" customHeight="1" x14ac:dyDescent="0.15">
      <c r="A185" s="61" t="s">
        <v>6</v>
      </c>
      <c r="B185" s="61"/>
      <c r="C185" s="62" t="s">
        <v>25</v>
      </c>
      <c r="D185" s="61"/>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16"/>
    </row>
    <row r="186" spans="1:44" s="9" customFormat="1" ht="17.25" customHeight="1" x14ac:dyDescent="0.15">
      <c r="A186" s="23"/>
      <c r="B186" s="61"/>
      <c r="C186" s="61" t="s">
        <v>5</v>
      </c>
      <c r="D186" s="61"/>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16"/>
    </row>
    <row r="187" spans="1:44" s="9" customFormat="1" ht="7.5" customHeight="1" x14ac:dyDescent="0.15">
      <c r="A187" s="23"/>
      <c r="B187" s="61"/>
      <c r="C187" s="61"/>
      <c r="D187" s="61"/>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16"/>
    </row>
    <row r="188" spans="1:44" s="9" customFormat="1" ht="17.25" customHeight="1" x14ac:dyDescent="0.15">
      <c r="A188" s="61" t="s">
        <v>55</v>
      </c>
      <c r="B188" s="61"/>
      <c r="C188" s="62" t="s">
        <v>26</v>
      </c>
      <c r="D188" s="61"/>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16"/>
    </row>
    <row r="189" spans="1:44" s="9" customFormat="1" ht="17.25" customHeight="1" x14ac:dyDescent="0.15">
      <c r="A189" s="23"/>
      <c r="B189" s="61"/>
      <c r="C189" s="61" t="s">
        <v>27</v>
      </c>
      <c r="D189" s="61"/>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16"/>
    </row>
    <row r="190" spans="1:44" s="9" customFormat="1" ht="7.5" customHeight="1" x14ac:dyDescent="0.15">
      <c r="A190" s="23"/>
      <c r="B190" s="61"/>
      <c r="C190" s="61"/>
      <c r="D190" s="61"/>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16"/>
    </row>
    <row r="191" spans="1:44" s="9" customFormat="1" ht="17.25" customHeight="1" x14ac:dyDescent="0.15">
      <c r="A191" s="61" t="s">
        <v>7</v>
      </c>
      <c r="B191" s="61"/>
      <c r="C191" s="62" t="s">
        <v>28</v>
      </c>
      <c r="D191" s="61"/>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16"/>
    </row>
    <row r="192" spans="1:44" s="9" customFormat="1" ht="17.25" customHeight="1" x14ac:dyDescent="0.15">
      <c r="A192" s="23"/>
      <c r="B192" s="61"/>
      <c r="C192" s="61" t="s">
        <v>29</v>
      </c>
      <c r="D192" s="61"/>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16"/>
    </row>
    <row r="193" spans="1:44" s="9" customFormat="1" ht="7.5" customHeight="1" x14ac:dyDescent="0.15">
      <c r="A193" s="23"/>
      <c r="B193" s="61"/>
      <c r="C193" s="61"/>
      <c r="D193" s="61"/>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16"/>
    </row>
    <row r="194" spans="1:44" s="9" customFormat="1" ht="17.25" customHeight="1" x14ac:dyDescent="0.15">
      <c r="A194" s="61" t="s">
        <v>8</v>
      </c>
      <c r="B194" s="61"/>
      <c r="C194" s="62" t="s">
        <v>30</v>
      </c>
      <c r="D194" s="61"/>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16"/>
    </row>
    <row r="195" spans="1:44" s="9" customFormat="1" ht="17.25" customHeight="1" x14ac:dyDescent="0.15">
      <c r="A195" s="23"/>
      <c r="B195" s="61"/>
      <c r="C195" s="61" t="s">
        <v>99</v>
      </c>
      <c r="D195" s="61"/>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16"/>
    </row>
    <row r="196" spans="1:44" s="9" customFormat="1" ht="17.25" customHeight="1" x14ac:dyDescent="0.15">
      <c r="A196" s="23"/>
      <c r="B196" s="61"/>
      <c r="C196" s="61" t="s">
        <v>100</v>
      </c>
      <c r="D196" s="61"/>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16"/>
    </row>
    <row r="197" spans="1:44" s="9" customFormat="1" ht="7.5" customHeight="1" x14ac:dyDescent="0.15">
      <c r="A197" s="23"/>
      <c r="B197" s="61"/>
      <c r="C197" s="61"/>
      <c r="D197" s="61"/>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16"/>
    </row>
    <row r="198" spans="1:44" s="9" customFormat="1" ht="17.25" customHeight="1" x14ac:dyDescent="0.15">
      <c r="A198" s="61" t="s">
        <v>9</v>
      </c>
      <c r="B198" s="61"/>
      <c r="C198" s="62" t="s">
        <v>31</v>
      </c>
      <c r="D198" s="61"/>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16"/>
    </row>
    <row r="199" spans="1:44" s="9" customFormat="1" ht="17.25" customHeight="1" x14ac:dyDescent="0.15">
      <c r="A199" s="23"/>
      <c r="B199" s="61"/>
      <c r="C199" s="61" t="s">
        <v>51</v>
      </c>
      <c r="D199" s="61"/>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16"/>
    </row>
    <row r="200" spans="1:44" s="9" customFormat="1" ht="17.25" customHeight="1" x14ac:dyDescent="0.15">
      <c r="A200" s="23"/>
      <c r="B200" s="61"/>
      <c r="C200" s="23" t="s">
        <v>58</v>
      </c>
      <c r="D200" s="61"/>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16"/>
    </row>
    <row r="201" spans="1:44" s="9" customFormat="1" ht="17.25" customHeight="1" x14ac:dyDescent="0.15">
      <c r="A201" s="23"/>
      <c r="B201" s="61"/>
      <c r="C201" s="61" t="s">
        <v>101</v>
      </c>
      <c r="D201" s="61"/>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16"/>
    </row>
    <row r="202" spans="1:44" s="9" customFormat="1" ht="17.25" customHeight="1" x14ac:dyDescent="0.15">
      <c r="A202" s="23"/>
      <c r="B202" s="61"/>
      <c r="C202" s="61" t="s">
        <v>52</v>
      </c>
      <c r="D202" s="61"/>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16"/>
    </row>
    <row r="203" spans="1:44" s="9" customFormat="1" ht="17.25" customHeight="1" x14ac:dyDescent="0.15">
      <c r="A203" s="23"/>
      <c r="B203" s="61"/>
      <c r="C203" s="61" t="s">
        <v>53</v>
      </c>
      <c r="D203" s="61"/>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16"/>
    </row>
    <row r="204" spans="1:44" s="9" customFormat="1" ht="7.5" customHeight="1" x14ac:dyDescent="0.15">
      <c r="A204" s="23"/>
      <c r="B204" s="61"/>
      <c r="C204" s="61"/>
      <c r="D204" s="61"/>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16"/>
    </row>
    <row r="205" spans="1:44" s="9" customFormat="1" ht="17.25" customHeight="1" x14ac:dyDescent="0.15">
      <c r="A205" s="61" t="s">
        <v>10</v>
      </c>
      <c r="B205" s="61"/>
      <c r="C205" s="62" t="s">
        <v>32</v>
      </c>
      <c r="D205" s="61"/>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16"/>
    </row>
    <row r="206" spans="1:44" s="9" customFormat="1" ht="17.25" customHeight="1" x14ac:dyDescent="0.15">
      <c r="A206" s="23"/>
      <c r="B206" s="61"/>
      <c r="C206" s="61" t="s">
        <v>33</v>
      </c>
      <c r="D206" s="61"/>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16"/>
    </row>
    <row r="207" spans="1:44" s="9" customFormat="1" ht="17.25" customHeight="1" x14ac:dyDescent="0.15">
      <c r="A207" s="23"/>
      <c r="B207" s="61"/>
      <c r="C207" s="61" t="s">
        <v>34</v>
      </c>
      <c r="D207" s="61"/>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16"/>
    </row>
    <row r="208" spans="1:44" s="9" customFormat="1" ht="7.5" customHeight="1" x14ac:dyDescent="0.15">
      <c r="A208" s="23"/>
      <c r="B208" s="61"/>
      <c r="C208" s="61"/>
      <c r="D208" s="61"/>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16"/>
    </row>
    <row r="209" spans="1:44" s="9" customFormat="1" ht="17.25" customHeight="1" x14ac:dyDescent="0.15">
      <c r="A209" s="61" t="s">
        <v>11</v>
      </c>
      <c r="B209" s="61"/>
      <c r="C209" s="62" t="s">
        <v>35</v>
      </c>
      <c r="D209" s="61"/>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16"/>
    </row>
    <row r="210" spans="1:44" s="9" customFormat="1" ht="17.25" customHeight="1" x14ac:dyDescent="0.15">
      <c r="A210" s="23"/>
      <c r="B210" s="61"/>
      <c r="C210" s="61" t="s">
        <v>36</v>
      </c>
      <c r="D210" s="61"/>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16"/>
    </row>
    <row r="211" spans="1:44" s="9" customFormat="1" ht="7.5" customHeight="1" x14ac:dyDescent="0.15">
      <c r="A211" s="23"/>
      <c r="B211" s="61"/>
      <c r="C211" s="61"/>
      <c r="D211" s="61"/>
      <c r="E211" s="63"/>
      <c r="F211" s="63"/>
      <c r="G211" s="63"/>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3"/>
      <c r="AR211" s="16"/>
    </row>
    <row r="212" spans="1:44" s="9" customFormat="1" ht="17.25" customHeight="1" x14ac:dyDescent="0.15">
      <c r="A212" s="61" t="s">
        <v>12</v>
      </c>
      <c r="B212" s="61"/>
      <c r="C212" s="62" t="s">
        <v>37</v>
      </c>
      <c r="D212" s="61"/>
      <c r="E212" s="63"/>
      <c r="F212" s="63"/>
      <c r="G212" s="63"/>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c r="AJ212" s="63"/>
      <c r="AK212" s="63"/>
      <c r="AL212" s="63"/>
      <c r="AM212" s="63"/>
      <c r="AN212" s="63"/>
      <c r="AO212" s="63"/>
      <c r="AP212" s="63"/>
      <c r="AQ212" s="63"/>
      <c r="AR212" s="16"/>
    </row>
    <row r="213" spans="1:44" s="9" customFormat="1" ht="17.25" customHeight="1" x14ac:dyDescent="0.15">
      <c r="A213" s="23"/>
      <c r="B213" s="61"/>
      <c r="C213" s="61" t="s">
        <v>38</v>
      </c>
      <c r="D213" s="61"/>
      <c r="E213" s="63"/>
      <c r="F213" s="63"/>
      <c r="G213" s="63"/>
      <c r="H213" s="63"/>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3"/>
      <c r="AI213" s="63"/>
      <c r="AJ213" s="63"/>
      <c r="AK213" s="63"/>
      <c r="AL213" s="63"/>
      <c r="AM213" s="63"/>
      <c r="AN213" s="63"/>
      <c r="AO213" s="63"/>
      <c r="AP213" s="63"/>
      <c r="AQ213" s="63"/>
      <c r="AR213" s="16"/>
    </row>
    <row r="214" spans="1:44" s="9" customFormat="1" ht="17.25" customHeight="1" x14ac:dyDescent="0.15">
      <c r="A214" s="23"/>
      <c r="B214" s="61"/>
      <c r="C214" s="61" t="s">
        <v>49</v>
      </c>
      <c r="D214" s="61"/>
      <c r="E214" s="63"/>
      <c r="F214" s="63"/>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c r="AK214" s="63"/>
      <c r="AL214" s="63"/>
      <c r="AM214" s="63"/>
      <c r="AN214" s="63"/>
      <c r="AO214" s="63"/>
      <c r="AP214" s="63"/>
      <c r="AQ214" s="63"/>
      <c r="AR214" s="16"/>
    </row>
    <row r="215" spans="1:44" s="9" customFormat="1" ht="7.5" customHeight="1" x14ac:dyDescent="0.15">
      <c r="A215" s="23"/>
      <c r="B215" s="61"/>
      <c r="C215" s="61"/>
      <c r="D215" s="61"/>
      <c r="E215" s="63"/>
      <c r="F215" s="63"/>
      <c r="G215" s="63"/>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3"/>
      <c r="AI215" s="63"/>
      <c r="AJ215" s="63"/>
      <c r="AK215" s="63"/>
      <c r="AL215" s="63"/>
      <c r="AM215" s="63"/>
      <c r="AN215" s="63"/>
      <c r="AO215" s="63"/>
      <c r="AP215" s="63"/>
      <c r="AQ215" s="63"/>
      <c r="AR215" s="16"/>
    </row>
    <row r="216" spans="1:44" s="9" customFormat="1" ht="17.25" customHeight="1" x14ac:dyDescent="0.15">
      <c r="A216" s="61" t="s">
        <v>102</v>
      </c>
      <c r="B216" s="61"/>
      <c r="C216" s="62" t="s">
        <v>39</v>
      </c>
      <c r="D216" s="61"/>
      <c r="E216" s="63"/>
      <c r="F216" s="63"/>
      <c r="G216" s="63"/>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16"/>
    </row>
    <row r="217" spans="1:44" s="9" customFormat="1" ht="17.25" customHeight="1" x14ac:dyDescent="0.15">
      <c r="A217" s="23"/>
      <c r="B217" s="61"/>
      <c r="C217" s="61" t="s">
        <v>164</v>
      </c>
      <c r="D217" s="61"/>
      <c r="E217" s="63"/>
      <c r="F217" s="63"/>
      <c r="G217" s="63"/>
      <c r="H217" s="63"/>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16"/>
    </row>
    <row r="218" spans="1:44" s="9" customFormat="1" ht="17.25" customHeight="1" x14ac:dyDescent="0.15">
      <c r="A218" s="23"/>
      <c r="B218" s="61"/>
      <c r="C218" s="23" t="s">
        <v>163</v>
      </c>
      <c r="D218" s="61"/>
      <c r="E218" s="63"/>
      <c r="F218" s="63"/>
      <c r="G218" s="63"/>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c r="AK218" s="63"/>
      <c r="AL218" s="63"/>
      <c r="AM218" s="63"/>
      <c r="AN218" s="63"/>
      <c r="AO218" s="63"/>
      <c r="AP218" s="63"/>
      <c r="AQ218" s="63"/>
      <c r="AR218" s="16"/>
    </row>
    <row r="219" spans="1:44" s="9" customFormat="1" ht="7.5" customHeight="1" x14ac:dyDescent="0.15">
      <c r="A219" s="61"/>
      <c r="B219" s="61"/>
      <c r="C219" s="61"/>
      <c r="D219" s="61"/>
      <c r="E219" s="63"/>
      <c r="F219" s="63"/>
      <c r="G219" s="63"/>
      <c r="H219" s="63"/>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3"/>
      <c r="AI219" s="63"/>
      <c r="AJ219" s="63"/>
      <c r="AK219" s="63"/>
      <c r="AL219" s="63"/>
      <c r="AM219" s="63"/>
      <c r="AN219" s="63"/>
      <c r="AO219" s="63"/>
      <c r="AP219" s="63"/>
      <c r="AQ219" s="63"/>
      <c r="AR219" s="16"/>
    </row>
    <row r="220" spans="1:44" s="9" customFormat="1" ht="17.25" customHeight="1" x14ac:dyDescent="0.15">
      <c r="A220" s="61" t="s">
        <v>103</v>
      </c>
      <c r="B220" s="61"/>
      <c r="C220" s="62" t="s">
        <v>40</v>
      </c>
      <c r="D220" s="61"/>
      <c r="E220" s="63"/>
      <c r="F220" s="63"/>
      <c r="G220" s="63"/>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3"/>
      <c r="AI220" s="63"/>
      <c r="AJ220" s="63"/>
      <c r="AK220" s="63"/>
      <c r="AL220" s="63"/>
      <c r="AM220" s="63"/>
      <c r="AN220" s="63"/>
      <c r="AO220" s="63"/>
      <c r="AP220" s="63"/>
      <c r="AQ220" s="63"/>
      <c r="AR220" s="16"/>
    </row>
    <row r="221" spans="1:44" s="9" customFormat="1" ht="17.25" customHeight="1" x14ac:dyDescent="0.15">
      <c r="A221" s="61"/>
      <c r="B221" s="61"/>
      <c r="C221" s="61" t="s">
        <v>50</v>
      </c>
      <c r="D221" s="61"/>
      <c r="E221" s="63"/>
      <c r="F221" s="63"/>
      <c r="G221" s="63"/>
      <c r="H221" s="63"/>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3"/>
      <c r="AI221" s="63"/>
      <c r="AJ221" s="63"/>
      <c r="AK221" s="63"/>
      <c r="AL221" s="63"/>
      <c r="AM221" s="63"/>
      <c r="AN221" s="63"/>
      <c r="AO221" s="63"/>
      <c r="AP221" s="63"/>
      <c r="AQ221" s="63"/>
      <c r="AR221" s="16"/>
    </row>
    <row r="222" spans="1:44" s="9" customFormat="1" ht="16.5" customHeight="1" x14ac:dyDescent="0.15">
      <c r="A222" s="61"/>
      <c r="B222" s="61"/>
      <c r="C222" s="61"/>
      <c r="D222" s="61"/>
      <c r="E222" s="63"/>
      <c r="F222" s="63"/>
      <c r="G222" s="63"/>
      <c r="H222" s="63"/>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3"/>
      <c r="AI222" s="63"/>
      <c r="AJ222" s="63"/>
      <c r="AK222" s="63"/>
      <c r="AL222" s="63"/>
      <c r="AM222" s="63"/>
      <c r="AN222" s="63"/>
      <c r="AO222" s="63"/>
      <c r="AP222" s="63"/>
      <c r="AQ222" s="63"/>
      <c r="AR222" s="16"/>
    </row>
    <row r="223" spans="1:44" s="9" customFormat="1" ht="16.5" customHeight="1" x14ac:dyDescent="0.15">
      <c r="A223" s="61"/>
      <c r="B223" s="61"/>
      <c r="C223" s="61"/>
      <c r="D223" s="61"/>
      <c r="E223" s="63"/>
      <c r="F223" s="63"/>
      <c r="G223" s="63"/>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63"/>
      <c r="AM223" s="63"/>
      <c r="AN223" s="63"/>
      <c r="AO223" s="63"/>
      <c r="AP223" s="63"/>
      <c r="AQ223" s="63"/>
      <c r="AR223" s="16"/>
    </row>
    <row r="224" spans="1:44" s="9" customFormat="1" ht="16.5" customHeight="1" x14ac:dyDescent="0.15">
      <c r="A224" s="61"/>
      <c r="B224" s="61"/>
      <c r="C224" s="61"/>
      <c r="D224" s="61"/>
      <c r="E224" s="63"/>
      <c r="F224" s="63"/>
      <c r="G224" s="63"/>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3"/>
      <c r="AI224" s="63"/>
      <c r="AJ224" s="63"/>
      <c r="AK224" s="63"/>
      <c r="AL224" s="63"/>
      <c r="AM224" s="63"/>
      <c r="AN224" s="63"/>
      <c r="AO224" s="63"/>
      <c r="AP224" s="63"/>
      <c r="AQ224" s="63"/>
      <c r="AR224" s="16"/>
    </row>
    <row r="225" spans="1:44" ht="14.25" x14ac:dyDescent="0.15">
      <c r="A225" s="1091" t="s">
        <v>54</v>
      </c>
      <c r="B225" s="1091"/>
      <c r="C225" s="1091"/>
      <c r="D225" s="1091"/>
      <c r="E225" s="1091"/>
      <c r="F225" s="1091"/>
      <c r="G225" s="1091"/>
      <c r="H225" s="1091"/>
      <c r="I225" s="1091"/>
      <c r="J225" s="1091"/>
      <c r="K225" s="1091"/>
      <c r="L225" s="1091"/>
      <c r="M225" s="1091"/>
      <c r="N225" s="1091"/>
      <c r="O225" s="1091"/>
      <c r="P225" s="1091"/>
      <c r="Q225" s="1091"/>
      <c r="R225" s="1091"/>
      <c r="S225" s="1091"/>
      <c r="T225" s="1091"/>
      <c r="U225" s="1091"/>
      <c r="V225" s="1091"/>
      <c r="W225" s="1091"/>
      <c r="X225" s="1091"/>
      <c r="Y225" s="1091"/>
      <c r="Z225" s="1091"/>
      <c r="AA225" s="1091"/>
      <c r="AB225" s="1091"/>
      <c r="AC225" s="1091"/>
      <c r="AD225" s="1091"/>
      <c r="AE225" s="1091"/>
      <c r="AF225" s="1091"/>
      <c r="AG225" s="1091"/>
      <c r="AH225" s="1091"/>
      <c r="AI225" s="1091"/>
      <c r="AJ225" s="1091"/>
      <c r="AK225" s="1091"/>
      <c r="AL225" s="1091"/>
      <c r="AM225" s="1091"/>
      <c r="AN225" s="1091"/>
      <c r="AO225" s="1091"/>
      <c r="AP225" s="1091"/>
      <c r="AQ225" s="1091"/>
      <c r="AR225" s="5"/>
    </row>
    <row r="226" spans="1:44" ht="9" customHeight="1" x14ac:dyDescent="0.15">
      <c r="A226" s="123"/>
      <c r="B226" s="123"/>
      <c r="C226" s="123"/>
      <c r="D226" s="123"/>
      <c r="E226" s="123"/>
      <c r="F226" s="123"/>
      <c r="G226" s="123"/>
      <c r="H226" s="123"/>
      <c r="I226" s="123"/>
      <c r="J226" s="123"/>
      <c r="K226" s="123"/>
      <c r="L226" s="123"/>
      <c r="M226" s="123"/>
      <c r="N226" s="123"/>
      <c r="O226" s="123"/>
      <c r="P226" s="123"/>
      <c r="Q226" s="123"/>
      <c r="R226" s="123"/>
      <c r="S226" s="123"/>
      <c r="T226" s="123"/>
      <c r="U226" s="123"/>
      <c r="V226" s="123"/>
      <c r="W226" s="123"/>
      <c r="X226" s="123"/>
      <c r="Y226" s="123"/>
      <c r="Z226" s="123"/>
      <c r="AA226" s="123"/>
      <c r="AB226" s="123"/>
      <c r="AC226" s="123"/>
      <c r="AD226" s="123"/>
      <c r="AE226" s="123"/>
      <c r="AF226" s="123"/>
      <c r="AG226" s="123"/>
      <c r="AH226" s="123"/>
      <c r="AI226" s="123"/>
      <c r="AJ226" s="123"/>
      <c r="AK226" s="123"/>
      <c r="AL226" s="123"/>
      <c r="AM226" s="123"/>
      <c r="AN226" s="123"/>
      <c r="AO226" s="123"/>
      <c r="AP226" s="123"/>
      <c r="AQ226" s="123"/>
      <c r="AR226" s="5"/>
    </row>
    <row r="227" spans="1:44" ht="30" customHeight="1" x14ac:dyDescent="0.15">
      <c r="A227" s="64"/>
      <c r="B227" s="65"/>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c r="AB227" s="26"/>
      <c r="AC227" s="67"/>
      <c r="AD227" s="68"/>
      <c r="AE227" s="1092" t="s">
        <v>2</v>
      </c>
      <c r="AF227" s="1092"/>
      <c r="AG227" s="1026">
        <v>30</v>
      </c>
      <c r="AH227" s="1026"/>
      <c r="AI227" s="69" t="s">
        <v>3</v>
      </c>
      <c r="AJ227" s="1093">
        <v>5</v>
      </c>
      <c r="AK227" s="1093"/>
      <c r="AL227" s="69" t="s">
        <v>13</v>
      </c>
      <c r="AM227" s="1094">
        <v>25</v>
      </c>
      <c r="AN227" s="1094"/>
      <c r="AO227" s="69" t="s">
        <v>14</v>
      </c>
      <c r="AP227" s="70"/>
      <c r="AQ227" s="26"/>
      <c r="AR227" s="5"/>
    </row>
    <row r="228" spans="1:44" ht="11.25" customHeight="1" x14ac:dyDescent="0.15">
      <c r="A228" s="64"/>
      <c r="B228" s="65"/>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c r="AB228" s="67"/>
      <c r="AC228" s="67"/>
      <c r="AD228" s="71"/>
      <c r="AE228" s="71"/>
      <c r="AF228" s="71"/>
      <c r="AG228" s="69"/>
      <c r="AH228" s="71"/>
      <c r="AI228" s="71"/>
      <c r="AJ228" s="71"/>
      <c r="AK228" s="69"/>
      <c r="AL228" s="71"/>
      <c r="AM228" s="71"/>
      <c r="AN228" s="71"/>
      <c r="AO228" s="69"/>
      <c r="AP228" s="70"/>
      <c r="AQ228" s="26"/>
      <c r="AR228" s="5"/>
    </row>
    <row r="229" spans="1:44" ht="30" customHeight="1" x14ac:dyDescent="0.15">
      <c r="A229" s="72"/>
      <c r="B229" s="73"/>
      <c r="C229" s="73"/>
      <c r="D229" s="73"/>
      <c r="E229" s="77" t="s">
        <v>159</v>
      </c>
      <c r="F229" s="77"/>
      <c r="G229" s="77"/>
      <c r="H229" s="77"/>
      <c r="I229" s="77"/>
      <c r="J229" s="1095" t="s">
        <v>160</v>
      </c>
      <c r="K229" s="1095"/>
      <c r="L229" s="1095"/>
      <c r="M229" s="1095"/>
      <c r="N229" s="1095"/>
      <c r="O229" s="1099" t="s">
        <v>134</v>
      </c>
      <c r="P229" s="1099"/>
      <c r="Q229" s="1099"/>
      <c r="R229" s="1099"/>
      <c r="S229" s="1099"/>
      <c r="T229" s="1099"/>
      <c r="U229" s="1099"/>
      <c r="V229" s="1099"/>
      <c r="W229" s="1099"/>
      <c r="X229" s="1099"/>
      <c r="Y229" s="1099"/>
      <c r="Z229" s="1099"/>
      <c r="AA229" s="1099"/>
      <c r="AB229" s="1099"/>
      <c r="AC229" s="1099"/>
      <c r="AD229" s="1099"/>
      <c r="AE229" s="1099"/>
      <c r="AF229" s="1099"/>
      <c r="AG229" s="1099"/>
      <c r="AH229" s="1099"/>
      <c r="AI229" s="1099"/>
      <c r="AJ229" s="1099"/>
      <c r="AK229" s="1100" t="s">
        <v>17</v>
      </c>
      <c r="AL229" s="1100"/>
      <c r="AM229" s="1100"/>
      <c r="AN229" s="1100"/>
      <c r="AO229" s="26"/>
      <c r="AP229" s="26"/>
      <c r="AQ229" s="26"/>
      <c r="AR229" s="5"/>
    </row>
    <row r="230" spans="1:44" ht="20.100000000000001" customHeight="1" x14ac:dyDescent="0.15">
      <c r="A230" s="72"/>
      <c r="B230" s="73"/>
      <c r="C230" s="73"/>
      <c r="D230" s="73"/>
      <c r="E230" s="74"/>
      <c r="F230" s="75"/>
      <c r="G230" s="75"/>
      <c r="H230" s="76"/>
      <c r="I230" s="120"/>
      <c r="J230" s="120"/>
      <c r="K230" s="120"/>
      <c r="L230" s="120"/>
      <c r="M230" s="120"/>
      <c r="N230" s="120"/>
      <c r="O230" s="77"/>
      <c r="P230" s="77"/>
      <c r="Q230" s="77"/>
      <c r="R230" s="77"/>
      <c r="S230" s="77" t="s">
        <v>41</v>
      </c>
      <c r="T230" s="77"/>
      <c r="U230" s="77"/>
      <c r="V230" s="77"/>
      <c r="W230" s="77"/>
      <c r="X230" s="77"/>
      <c r="Y230" s="77"/>
      <c r="Z230" s="77"/>
      <c r="AA230" s="77"/>
      <c r="AB230" s="77"/>
      <c r="AC230" s="77"/>
      <c r="AD230" s="77"/>
      <c r="AE230" s="77"/>
      <c r="AF230" s="77"/>
      <c r="AG230" s="77"/>
      <c r="AH230" s="77"/>
      <c r="AI230" s="77"/>
      <c r="AJ230" s="77"/>
      <c r="AK230" s="135"/>
      <c r="AL230" s="135"/>
      <c r="AM230" s="135"/>
      <c r="AN230" s="135"/>
      <c r="AO230" s="26"/>
      <c r="AP230" s="26"/>
      <c r="AQ230" s="26"/>
      <c r="AR230" s="5"/>
    </row>
    <row r="231" spans="1:44" ht="15" customHeight="1" x14ac:dyDescent="0.15">
      <c r="A231" s="72"/>
      <c r="B231" s="73"/>
      <c r="C231" s="73"/>
      <c r="D231" s="73"/>
      <c r="E231" s="74"/>
      <c r="F231" s="75"/>
      <c r="G231" s="75"/>
      <c r="H231" s="76"/>
      <c r="I231" s="120"/>
      <c r="J231" s="120"/>
      <c r="K231" s="120"/>
      <c r="L231" s="120"/>
      <c r="M231" s="120"/>
      <c r="N231" s="120"/>
      <c r="O231" s="77"/>
      <c r="P231" s="77"/>
      <c r="Q231" s="77"/>
      <c r="R231" s="77"/>
      <c r="S231" s="77"/>
      <c r="T231" s="77"/>
      <c r="U231" s="77"/>
      <c r="V231" s="77"/>
      <c r="W231" s="77"/>
      <c r="X231" s="77"/>
      <c r="Y231" s="77"/>
      <c r="Z231" s="77"/>
      <c r="AA231" s="77"/>
      <c r="AB231" s="77"/>
      <c r="AC231" s="77"/>
      <c r="AD231" s="77"/>
      <c r="AE231" s="77"/>
      <c r="AF231" s="77"/>
      <c r="AG231" s="77"/>
      <c r="AH231" s="77"/>
      <c r="AI231" s="77"/>
      <c r="AJ231" s="77"/>
      <c r="AK231" s="135"/>
      <c r="AL231" s="135"/>
      <c r="AM231" s="135"/>
      <c r="AN231" s="135"/>
      <c r="AO231" s="26"/>
      <c r="AP231" s="26"/>
      <c r="AQ231" s="26"/>
      <c r="AR231" s="5"/>
    </row>
    <row r="232" spans="1:44" ht="35.1" customHeight="1" x14ac:dyDescent="0.15">
      <c r="A232" s="72"/>
      <c r="B232" s="73"/>
      <c r="C232" s="73"/>
      <c r="D232" s="73"/>
      <c r="E232" s="77" t="s">
        <v>157</v>
      </c>
      <c r="F232" s="77"/>
      <c r="G232" s="77"/>
      <c r="H232" s="77"/>
      <c r="I232" s="77"/>
      <c r="J232" s="1095" t="s">
        <v>174</v>
      </c>
      <c r="K232" s="1095"/>
      <c r="L232" s="1095"/>
      <c r="M232" s="1095"/>
      <c r="N232" s="1095"/>
      <c r="O232" s="1096" t="s">
        <v>162</v>
      </c>
      <c r="P232" s="1096"/>
      <c r="Q232" s="1096"/>
      <c r="R232" s="1096"/>
      <c r="S232" s="1096"/>
      <c r="T232" s="1096"/>
      <c r="U232" s="1096"/>
      <c r="V232" s="1096"/>
      <c r="W232" s="1096"/>
      <c r="X232" s="1096"/>
      <c r="Y232" s="1096"/>
      <c r="Z232" s="1096"/>
      <c r="AA232" s="1096"/>
      <c r="AB232" s="1096"/>
      <c r="AC232" s="1096"/>
      <c r="AD232" s="1096"/>
      <c r="AE232" s="1096"/>
      <c r="AF232" s="1096"/>
      <c r="AG232" s="1096"/>
      <c r="AH232" s="1096"/>
      <c r="AI232" s="1096"/>
      <c r="AJ232" s="1096"/>
      <c r="AK232" s="1096"/>
      <c r="AL232" s="1096"/>
      <c r="AM232" s="1096"/>
      <c r="AN232" s="1096"/>
      <c r="AO232" s="26"/>
      <c r="AP232" s="26"/>
      <c r="AQ232" s="26"/>
      <c r="AR232" s="5"/>
    </row>
    <row r="233" spans="1:44" ht="35.1" customHeight="1" x14ac:dyDescent="0.15">
      <c r="A233" s="72"/>
      <c r="B233" s="73"/>
      <c r="C233" s="73"/>
      <c r="D233" s="73"/>
      <c r="E233" s="77"/>
      <c r="F233" s="77"/>
      <c r="G233" s="77"/>
      <c r="H233" s="77"/>
      <c r="I233" s="77"/>
      <c r="J233" s="1095" t="s">
        <v>156</v>
      </c>
      <c r="K233" s="1095"/>
      <c r="L233" s="1095"/>
      <c r="M233" s="1095"/>
      <c r="N233" s="1095"/>
      <c r="O233" s="1097" t="s">
        <v>151</v>
      </c>
      <c r="P233" s="1097"/>
      <c r="Q233" s="1097"/>
      <c r="R233" s="1097"/>
      <c r="S233" s="1097"/>
      <c r="T233" s="1097"/>
      <c r="U233" s="1097"/>
      <c r="V233" s="1097"/>
      <c r="W233" s="1097"/>
      <c r="X233" s="1097"/>
      <c r="Y233" s="1097"/>
      <c r="Z233" s="1097"/>
      <c r="AA233" s="1097"/>
      <c r="AB233" s="1097"/>
      <c r="AC233" s="1097"/>
      <c r="AD233" s="1097"/>
      <c r="AE233" s="1097"/>
      <c r="AF233" s="1097"/>
      <c r="AG233" s="1097"/>
      <c r="AH233" s="1097"/>
      <c r="AI233" s="1097"/>
      <c r="AJ233" s="1097"/>
      <c r="AK233" s="1098" t="s">
        <v>21</v>
      </c>
      <c r="AL233" s="1098"/>
      <c r="AM233" s="1098"/>
      <c r="AN233" s="1098"/>
      <c r="AO233" s="26"/>
      <c r="AP233" s="26"/>
      <c r="AQ233" s="26"/>
      <c r="AR233" s="5"/>
    </row>
    <row r="234" spans="1:44" ht="15" customHeight="1" x14ac:dyDescent="0.15">
      <c r="A234" s="72"/>
      <c r="B234" s="73"/>
      <c r="C234" s="73"/>
      <c r="D234" s="73"/>
      <c r="E234" s="74"/>
      <c r="F234" s="75"/>
      <c r="G234" s="75"/>
      <c r="H234" s="76"/>
      <c r="I234" s="120"/>
      <c r="J234" s="120"/>
      <c r="K234" s="120"/>
      <c r="L234" s="120"/>
      <c r="M234" s="120"/>
      <c r="N234" s="120"/>
      <c r="O234" s="77"/>
      <c r="P234" s="77"/>
      <c r="Q234" s="77"/>
      <c r="R234" s="77"/>
      <c r="S234" s="77"/>
      <c r="T234" s="77"/>
      <c r="U234" s="77"/>
      <c r="V234" s="77"/>
      <c r="W234" s="77"/>
      <c r="X234" s="77"/>
      <c r="Y234" s="77"/>
      <c r="Z234" s="77"/>
      <c r="AA234" s="77"/>
      <c r="AB234" s="77"/>
      <c r="AC234" s="77"/>
      <c r="AD234" s="77"/>
      <c r="AE234" s="77"/>
      <c r="AF234" s="77"/>
      <c r="AG234" s="77"/>
      <c r="AH234" s="77"/>
      <c r="AI234" s="77"/>
      <c r="AJ234" s="77"/>
      <c r="AK234" s="135"/>
      <c r="AL234" s="135"/>
      <c r="AM234" s="135"/>
      <c r="AN234" s="135"/>
      <c r="AO234" s="26"/>
      <c r="AP234" s="26"/>
      <c r="AQ234" s="26"/>
      <c r="AR234" s="5"/>
    </row>
    <row r="235" spans="1:44" s="5" customFormat="1" ht="35.1" customHeight="1" x14ac:dyDescent="0.15">
      <c r="A235" s="72"/>
      <c r="B235" s="73"/>
      <c r="C235" s="73"/>
      <c r="D235" s="73"/>
      <c r="E235" s="77" t="s">
        <v>158</v>
      </c>
      <c r="F235" s="77"/>
      <c r="G235" s="77"/>
      <c r="H235" s="77"/>
      <c r="I235" s="77"/>
      <c r="J235" s="1095" t="s">
        <v>174</v>
      </c>
      <c r="K235" s="1095"/>
      <c r="L235" s="1095"/>
      <c r="M235" s="1095"/>
      <c r="N235" s="1095"/>
      <c r="O235" s="1096" t="s">
        <v>155</v>
      </c>
      <c r="P235" s="1096"/>
      <c r="Q235" s="1096"/>
      <c r="R235" s="1096"/>
      <c r="S235" s="1096"/>
      <c r="T235" s="1096"/>
      <c r="U235" s="1096"/>
      <c r="V235" s="1096"/>
      <c r="W235" s="1096"/>
      <c r="X235" s="1096"/>
      <c r="Y235" s="1096"/>
      <c r="Z235" s="1096"/>
      <c r="AA235" s="1096"/>
      <c r="AB235" s="1096"/>
      <c r="AC235" s="1096"/>
      <c r="AD235" s="1096"/>
      <c r="AE235" s="1096"/>
      <c r="AF235" s="1096"/>
      <c r="AG235" s="1096"/>
      <c r="AH235" s="1096"/>
      <c r="AI235" s="1096"/>
      <c r="AJ235" s="1096"/>
      <c r="AK235" s="1096"/>
      <c r="AL235" s="1096"/>
      <c r="AM235" s="1096"/>
      <c r="AN235" s="1096"/>
      <c r="AO235" s="26"/>
      <c r="AP235" s="26"/>
      <c r="AQ235" s="26"/>
    </row>
    <row r="236" spans="1:44" s="5" customFormat="1" ht="35.1" customHeight="1" x14ac:dyDescent="0.15">
      <c r="A236" s="72"/>
      <c r="B236" s="73"/>
      <c r="C236" s="73"/>
      <c r="D236" s="73"/>
      <c r="E236" s="77"/>
      <c r="F236" s="77"/>
      <c r="G236" s="77"/>
      <c r="H236" s="77"/>
      <c r="I236" s="77"/>
      <c r="J236" s="1095" t="s">
        <v>156</v>
      </c>
      <c r="K236" s="1095"/>
      <c r="L236" s="1095"/>
      <c r="M236" s="1095"/>
      <c r="N236" s="1095"/>
      <c r="O236" s="1097" t="s">
        <v>152</v>
      </c>
      <c r="P236" s="1097"/>
      <c r="Q236" s="1097"/>
      <c r="R236" s="1097"/>
      <c r="S236" s="1097"/>
      <c r="T236" s="1097"/>
      <c r="U236" s="1097"/>
      <c r="V236" s="1097"/>
      <c r="W236" s="1097"/>
      <c r="X236" s="1097"/>
      <c r="Y236" s="1097"/>
      <c r="Z236" s="1097"/>
      <c r="AA236" s="1097"/>
      <c r="AB236" s="1097"/>
      <c r="AC236" s="1097"/>
      <c r="AD236" s="1097"/>
      <c r="AE236" s="1097"/>
      <c r="AF236" s="1097"/>
      <c r="AG236" s="1097"/>
      <c r="AH236" s="1097"/>
      <c r="AI236" s="1097"/>
      <c r="AJ236" s="1097"/>
      <c r="AK236" s="1098" t="s">
        <v>21</v>
      </c>
      <c r="AL236" s="1098"/>
      <c r="AM236" s="1098"/>
      <c r="AN236" s="1098"/>
      <c r="AO236" s="26"/>
      <c r="AP236" s="26"/>
      <c r="AQ236" s="26"/>
    </row>
    <row r="237" spans="1:44" ht="30" customHeight="1" x14ac:dyDescent="0.15">
      <c r="A237" s="78"/>
      <c r="B237" s="78"/>
      <c r="C237" s="79"/>
      <c r="D237" s="79"/>
      <c r="E237" s="78"/>
      <c r="F237" s="80"/>
      <c r="G237" s="80"/>
      <c r="H237" s="81"/>
      <c r="I237" s="81"/>
      <c r="J237" s="81"/>
      <c r="K237" s="81"/>
      <c r="L237" s="81"/>
      <c r="M237" s="81"/>
      <c r="N237" s="81"/>
      <c r="O237" s="81"/>
      <c r="P237" s="81"/>
      <c r="Q237" s="81"/>
      <c r="R237" s="1"/>
      <c r="S237" s="1"/>
      <c r="T237" s="1"/>
      <c r="U237" s="1"/>
      <c r="V237" s="1"/>
      <c r="W237" s="1"/>
      <c r="X237" s="1"/>
      <c r="Y237" s="82"/>
      <c r="Z237" s="82"/>
      <c r="AA237" s="83"/>
      <c r="AB237" s="82"/>
      <c r="AC237" s="82"/>
      <c r="AD237" s="82"/>
      <c r="AE237" s="82"/>
      <c r="AF237" s="82"/>
      <c r="AG237" s="81"/>
      <c r="AH237" s="84"/>
      <c r="AI237" s="84"/>
      <c r="AJ237" s="84"/>
      <c r="AK237" s="84"/>
      <c r="AL237" s="84"/>
      <c r="AM237" s="84"/>
    </row>
    <row r="238" spans="1:44" ht="30" customHeight="1" x14ac:dyDescent="0.15">
      <c r="A238" s="86"/>
      <c r="B238" s="87"/>
      <c r="C238" s="88"/>
      <c r="D238" s="88"/>
      <c r="E238" s="88"/>
      <c r="F238" s="88"/>
      <c r="G238" s="88"/>
      <c r="H238" s="88"/>
      <c r="I238" s="88"/>
      <c r="J238" s="88"/>
      <c r="K238" s="88"/>
      <c r="L238" s="88"/>
      <c r="M238" s="88"/>
      <c r="N238" s="88"/>
      <c r="O238" s="88"/>
      <c r="P238" s="88"/>
      <c r="Q238" s="88"/>
      <c r="R238" s="83"/>
      <c r="S238" s="89"/>
      <c r="T238" s="89"/>
      <c r="U238" s="89"/>
      <c r="V238" s="89"/>
      <c r="W238" s="89"/>
      <c r="X238" s="89"/>
      <c r="Y238" s="89"/>
      <c r="Z238" s="89"/>
      <c r="AA238" s="83"/>
      <c r="AB238" s="89"/>
      <c r="AC238" s="89"/>
      <c r="AD238" s="89"/>
      <c r="AE238" s="89"/>
      <c r="AF238" s="89"/>
      <c r="AG238" s="88"/>
      <c r="AH238" s="88"/>
      <c r="AI238" s="88"/>
      <c r="AJ238" s="88"/>
      <c r="AK238" s="90"/>
      <c r="AL238" s="82"/>
      <c r="AM238" s="4"/>
    </row>
    <row r="239" spans="1:44" ht="30" customHeight="1" x14ac:dyDescent="0.15">
      <c r="A239" s="86"/>
      <c r="B239" s="87"/>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c r="AA239" s="88"/>
      <c r="AB239" s="88"/>
      <c r="AC239" s="88"/>
      <c r="AD239" s="88"/>
      <c r="AE239" s="88"/>
      <c r="AF239" s="88"/>
      <c r="AG239" s="88"/>
      <c r="AH239" s="88"/>
      <c r="AI239" s="88"/>
      <c r="AJ239" s="88"/>
      <c r="AK239" s="90"/>
      <c r="AL239" s="82"/>
      <c r="AM239" s="4"/>
    </row>
    <row r="240" spans="1:44" ht="30" customHeight="1" x14ac:dyDescent="0.15"/>
    <row r="241" ht="30" customHeight="1" x14ac:dyDescent="0.15"/>
  </sheetData>
  <sheetProtection selectLockedCells="1"/>
  <mergeCells count="397">
    <mergeCell ref="J235:N235"/>
    <mergeCell ref="O235:AN235"/>
    <mergeCell ref="J236:N236"/>
    <mergeCell ref="O236:AJ236"/>
    <mergeCell ref="AK236:AN236"/>
    <mergeCell ref="J229:N229"/>
    <mergeCell ref="O229:AJ229"/>
    <mergeCell ref="AK229:AN229"/>
    <mergeCell ref="J232:N232"/>
    <mergeCell ref="O232:AN232"/>
    <mergeCell ref="J233:N233"/>
    <mergeCell ref="O233:AJ233"/>
    <mergeCell ref="AK233:AN233"/>
    <mergeCell ref="A177:AQ179"/>
    <mergeCell ref="A180:AQ180"/>
    <mergeCell ref="A225:AQ225"/>
    <mergeCell ref="AE227:AF227"/>
    <mergeCell ref="AG227:AH227"/>
    <mergeCell ref="AJ227:AK227"/>
    <mergeCell ref="AM227:AN227"/>
    <mergeCell ref="A172:AQ172"/>
    <mergeCell ref="AE173:AF173"/>
    <mergeCell ref="AG173:AH173"/>
    <mergeCell ref="AJ173:AK173"/>
    <mergeCell ref="AM173:AN173"/>
    <mergeCell ref="AK174:AL174"/>
    <mergeCell ref="AN174:AO174"/>
    <mergeCell ref="A142:AQ146"/>
    <mergeCell ref="A148:AQ149"/>
    <mergeCell ref="A150:AQ153"/>
    <mergeCell ref="A155:AQ158"/>
    <mergeCell ref="A160:AQ163"/>
    <mergeCell ref="A165:AQ168"/>
    <mergeCell ref="B131:AP132"/>
    <mergeCell ref="B133:AP135"/>
    <mergeCell ref="A136:AQ136"/>
    <mergeCell ref="AK137:AL137"/>
    <mergeCell ref="AN137:AO137"/>
    <mergeCell ref="A139:AQ140"/>
    <mergeCell ref="AD128:AG128"/>
    <mergeCell ref="AH128:AP128"/>
    <mergeCell ref="B129:K129"/>
    <mergeCell ref="L129:U129"/>
    <mergeCell ref="V129:W129"/>
    <mergeCell ref="X129:Y129"/>
    <mergeCell ref="Z129:AA129"/>
    <mergeCell ref="AB129:AC129"/>
    <mergeCell ref="AD129:AG129"/>
    <mergeCell ref="AH129:AP129"/>
    <mergeCell ref="B128:K128"/>
    <mergeCell ref="L128:U128"/>
    <mergeCell ref="V128:W128"/>
    <mergeCell ref="X128:Y128"/>
    <mergeCell ref="Z128:AA128"/>
    <mergeCell ref="AB128:AC128"/>
    <mergeCell ref="AD126:AG126"/>
    <mergeCell ref="AH126:AP126"/>
    <mergeCell ref="B127:K127"/>
    <mergeCell ref="L127:U127"/>
    <mergeCell ref="V127:W127"/>
    <mergeCell ref="X127:Y127"/>
    <mergeCell ref="Z127:AA127"/>
    <mergeCell ref="AB127:AC127"/>
    <mergeCell ref="AD127:AG127"/>
    <mergeCell ref="AH127:AP127"/>
    <mergeCell ref="B126:K126"/>
    <mergeCell ref="L126:U126"/>
    <mergeCell ref="V126:W126"/>
    <mergeCell ref="X126:Y126"/>
    <mergeCell ref="Z126:AA126"/>
    <mergeCell ref="AB126:AC126"/>
    <mergeCell ref="AD124:AG124"/>
    <mergeCell ref="AH124:AP124"/>
    <mergeCell ref="B125:K125"/>
    <mergeCell ref="L125:U125"/>
    <mergeCell ref="V125:W125"/>
    <mergeCell ref="X125:Y125"/>
    <mergeCell ref="Z125:AA125"/>
    <mergeCell ref="AB125:AC125"/>
    <mergeCell ref="AD125:AG125"/>
    <mergeCell ref="AH125:AP125"/>
    <mergeCell ref="B124:K124"/>
    <mergeCell ref="L124:U124"/>
    <mergeCell ref="V124:W124"/>
    <mergeCell ref="X124:Y124"/>
    <mergeCell ref="Z124:AA124"/>
    <mergeCell ref="AB124:AC124"/>
    <mergeCell ref="AD122:AG122"/>
    <mergeCell ref="AH122:AP122"/>
    <mergeCell ref="B123:K123"/>
    <mergeCell ref="L123:U123"/>
    <mergeCell ref="V123:W123"/>
    <mergeCell ref="X123:Y123"/>
    <mergeCell ref="Z123:AA123"/>
    <mergeCell ref="AB123:AC123"/>
    <mergeCell ref="AD123:AG123"/>
    <mergeCell ref="AH123:AP123"/>
    <mergeCell ref="B122:K122"/>
    <mergeCell ref="L122:U122"/>
    <mergeCell ref="V122:W122"/>
    <mergeCell ref="X122:Y122"/>
    <mergeCell ref="Z122:AA122"/>
    <mergeCell ref="AB122:AC122"/>
    <mergeCell ref="AD120:AG120"/>
    <mergeCell ref="AH120:AP120"/>
    <mergeCell ref="B121:K121"/>
    <mergeCell ref="L121:U121"/>
    <mergeCell ref="V121:W121"/>
    <mergeCell ref="X121:Y121"/>
    <mergeCell ref="Z121:AA121"/>
    <mergeCell ref="AB121:AC121"/>
    <mergeCell ref="AD121:AG121"/>
    <mergeCell ref="AH121:AP121"/>
    <mergeCell ref="B120:K120"/>
    <mergeCell ref="L120:U120"/>
    <mergeCell ref="V120:W120"/>
    <mergeCell ref="X120:Y120"/>
    <mergeCell ref="Z120:AA120"/>
    <mergeCell ref="AB120:AC120"/>
    <mergeCell ref="AD118:AG118"/>
    <mergeCell ref="AH118:AP118"/>
    <mergeCell ref="B119:K119"/>
    <mergeCell ref="L119:U119"/>
    <mergeCell ref="V119:W119"/>
    <mergeCell ref="X119:Y119"/>
    <mergeCell ref="Z119:AA119"/>
    <mergeCell ref="AB119:AC119"/>
    <mergeCell ref="AD119:AG119"/>
    <mergeCell ref="AH119:AP119"/>
    <mergeCell ref="B118:K118"/>
    <mergeCell ref="L118:U118"/>
    <mergeCell ref="V118:W118"/>
    <mergeCell ref="X118:Y118"/>
    <mergeCell ref="Z118:AA118"/>
    <mergeCell ref="AB118:AC118"/>
    <mergeCell ref="AD116:AG116"/>
    <mergeCell ref="AH116:AP116"/>
    <mergeCell ref="B117:K117"/>
    <mergeCell ref="L117:U117"/>
    <mergeCell ref="V117:W117"/>
    <mergeCell ref="X117:Y117"/>
    <mergeCell ref="Z117:AA117"/>
    <mergeCell ref="AB117:AC117"/>
    <mergeCell ref="AD117:AG117"/>
    <mergeCell ref="AH117:AP117"/>
    <mergeCell ref="B116:K116"/>
    <mergeCell ref="L116:U116"/>
    <mergeCell ref="V116:W116"/>
    <mergeCell ref="X116:Y116"/>
    <mergeCell ref="Z116:AA116"/>
    <mergeCell ref="AB116:AC116"/>
    <mergeCell ref="AD114:AG114"/>
    <mergeCell ref="AH114:AP114"/>
    <mergeCell ref="B115:K115"/>
    <mergeCell ref="L115:U115"/>
    <mergeCell ref="V115:W115"/>
    <mergeCell ref="X115:Y115"/>
    <mergeCell ref="Z115:AA115"/>
    <mergeCell ref="AB115:AC115"/>
    <mergeCell ref="AD115:AG115"/>
    <mergeCell ref="AH115:AP115"/>
    <mergeCell ref="B114:K114"/>
    <mergeCell ref="L114:U114"/>
    <mergeCell ref="V114:W114"/>
    <mergeCell ref="X114:Y114"/>
    <mergeCell ref="Z114:AA114"/>
    <mergeCell ref="AB114:AC114"/>
    <mergeCell ref="AD112:AG112"/>
    <mergeCell ref="AH112:AP112"/>
    <mergeCell ref="B113:K113"/>
    <mergeCell ref="L113:U113"/>
    <mergeCell ref="V113:W113"/>
    <mergeCell ref="X113:Y113"/>
    <mergeCell ref="Z113:AA113"/>
    <mergeCell ref="AB113:AC113"/>
    <mergeCell ref="AD113:AG113"/>
    <mergeCell ref="AH113:AP113"/>
    <mergeCell ref="B112:K112"/>
    <mergeCell ref="L112:U112"/>
    <mergeCell ref="V112:W112"/>
    <mergeCell ref="X112:Y112"/>
    <mergeCell ref="Z112:AA112"/>
    <mergeCell ref="AB112:AC112"/>
    <mergeCell ref="AD110:AG110"/>
    <mergeCell ref="AH110:AP110"/>
    <mergeCell ref="B111:K111"/>
    <mergeCell ref="L111:U111"/>
    <mergeCell ref="V111:W111"/>
    <mergeCell ref="X111:Y111"/>
    <mergeCell ref="Z111:AA111"/>
    <mergeCell ref="AB111:AC111"/>
    <mergeCell ref="AD111:AG111"/>
    <mergeCell ref="AH111:AP111"/>
    <mergeCell ref="B110:K110"/>
    <mergeCell ref="L110:U110"/>
    <mergeCell ref="V110:W110"/>
    <mergeCell ref="X110:Y110"/>
    <mergeCell ref="Z110:AA110"/>
    <mergeCell ref="AB110:AC110"/>
    <mergeCell ref="AD108:AG108"/>
    <mergeCell ref="AH108:AP108"/>
    <mergeCell ref="B109:K109"/>
    <mergeCell ref="L109:U109"/>
    <mergeCell ref="V109:W109"/>
    <mergeCell ref="X109:Y109"/>
    <mergeCell ref="Z109:AA109"/>
    <mergeCell ref="AB109:AC109"/>
    <mergeCell ref="AD109:AG109"/>
    <mergeCell ref="AH109:AP109"/>
    <mergeCell ref="B108:K108"/>
    <mergeCell ref="L108:U108"/>
    <mergeCell ref="V108:W108"/>
    <mergeCell ref="X108:Y108"/>
    <mergeCell ref="Z108:AA108"/>
    <mergeCell ref="AB108:AC108"/>
    <mergeCell ref="AD106:AG106"/>
    <mergeCell ref="AH106:AP106"/>
    <mergeCell ref="B107:K107"/>
    <mergeCell ref="L107:U107"/>
    <mergeCell ref="V107:W107"/>
    <mergeCell ref="X107:Y107"/>
    <mergeCell ref="Z107:AA107"/>
    <mergeCell ref="AB107:AC107"/>
    <mergeCell ref="AD107:AG107"/>
    <mergeCell ref="AH107:AP107"/>
    <mergeCell ref="B106:K106"/>
    <mergeCell ref="L106:U106"/>
    <mergeCell ref="V106:W106"/>
    <mergeCell ref="X106:Y106"/>
    <mergeCell ref="Z106:AA106"/>
    <mergeCell ref="AB106:AC106"/>
    <mergeCell ref="AD104:AG104"/>
    <mergeCell ref="AH104:AP104"/>
    <mergeCell ref="B105:K105"/>
    <mergeCell ref="L105:U105"/>
    <mergeCell ref="V105:W105"/>
    <mergeCell ref="X105:Y105"/>
    <mergeCell ref="Z105:AA105"/>
    <mergeCell ref="AB105:AC105"/>
    <mergeCell ref="AD105:AG105"/>
    <mergeCell ref="AH105:AP105"/>
    <mergeCell ref="B104:K104"/>
    <mergeCell ref="L104:U104"/>
    <mergeCell ref="V104:W104"/>
    <mergeCell ref="X104:Y104"/>
    <mergeCell ref="Z104:AA104"/>
    <mergeCell ref="AB104:AC104"/>
    <mergeCell ref="AD102:AG102"/>
    <mergeCell ref="AH102:AP102"/>
    <mergeCell ref="B103:K103"/>
    <mergeCell ref="L103:U103"/>
    <mergeCell ref="V103:W103"/>
    <mergeCell ref="X103:Y103"/>
    <mergeCell ref="Z103:AA103"/>
    <mergeCell ref="AB103:AC103"/>
    <mergeCell ref="AD103:AG103"/>
    <mergeCell ref="AH103:AP103"/>
    <mergeCell ref="B102:K102"/>
    <mergeCell ref="L102:U102"/>
    <mergeCell ref="V102:W102"/>
    <mergeCell ref="X102:Y102"/>
    <mergeCell ref="Z102:AA102"/>
    <mergeCell ref="AB102:AC102"/>
    <mergeCell ref="B100:K100"/>
    <mergeCell ref="L100:U100"/>
    <mergeCell ref="V100:W100"/>
    <mergeCell ref="X100:Y100"/>
    <mergeCell ref="Z100:AA100"/>
    <mergeCell ref="AB100:AC100"/>
    <mergeCell ref="AD100:AG100"/>
    <mergeCell ref="AH100:AP100"/>
    <mergeCell ref="B101:K101"/>
    <mergeCell ref="L101:U101"/>
    <mergeCell ref="V101:W101"/>
    <mergeCell ref="X101:Y101"/>
    <mergeCell ref="Z101:AA101"/>
    <mergeCell ref="AB101:AC101"/>
    <mergeCell ref="AD101:AG101"/>
    <mergeCell ref="AH101:AP101"/>
    <mergeCell ref="AK92:AL92"/>
    <mergeCell ref="AN92:AO92"/>
    <mergeCell ref="A93:AQ93"/>
    <mergeCell ref="A96:H96"/>
    <mergeCell ref="J96:AN96"/>
    <mergeCell ref="B98:K99"/>
    <mergeCell ref="L98:U99"/>
    <mergeCell ref="V98:AC98"/>
    <mergeCell ref="AD98:AG99"/>
    <mergeCell ref="AH98:AP99"/>
    <mergeCell ref="V99:W99"/>
    <mergeCell ref="X99:Y99"/>
    <mergeCell ref="Z99:AA99"/>
    <mergeCell ref="AB99:AC99"/>
    <mergeCell ref="A74:O75"/>
    <mergeCell ref="A90:AQ90"/>
    <mergeCell ref="AE91:AF91"/>
    <mergeCell ref="AG91:AH91"/>
    <mergeCell ref="AJ91:AK91"/>
    <mergeCell ref="AM91:AN91"/>
    <mergeCell ref="A65:P65"/>
    <mergeCell ref="T65:U65"/>
    <mergeCell ref="V65:Z65"/>
    <mergeCell ref="AB65:AF65"/>
    <mergeCell ref="AH65:AL65"/>
    <mergeCell ref="A70:I71"/>
    <mergeCell ref="A61:P61"/>
    <mergeCell ref="Q61:AO61"/>
    <mergeCell ref="AP61:AQ61"/>
    <mergeCell ref="A64:P64"/>
    <mergeCell ref="T64:U64"/>
    <mergeCell ref="V64:Z64"/>
    <mergeCell ref="AB64:AF64"/>
    <mergeCell ref="AH64:AL64"/>
    <mergeCell ref="A57:P57"/>
    <mergeCell ref="Q57:AO57"/>
    <mergeCell ref="AP57:AQ57"/>
    <mergeCell ref="A59:AE59"/>
    <mergeCell ref="A60:P60"/>
    <mergeCell ref="Q60:AO60"/>
    <mergeCell ref="AP60:AQ60"/>
    <mergeCell ref="A44:B45"/>
    <mergeCell ref="C44:AQ45"/>
    <mergeCell ref="A46:B47"/>
    <mergeCell ref="C46:AQ47"/>
    <mergeCell ref="A50:AQ50"/>
    <mergeCell ref="A56:AE56"/>
    <mergeCell ref="A33:AQ33"/>
    <mergeCell ref="A35:AQ37"/>
    <mergeCell ref="A39:AQ40"/>
    <mergeCell ref="R41:Z41"/>
    <mergeCell ref="AK41:AL41"/>
    <mergeCell ref="AN41:AO41"/>
    <mergeCell ref="N26:R26"/>
    <mergeCell ref="S26:AL26"/>
    <mergeCell ref="AM26:AP26"/>
    <mergeCell ref="A29:AQ29"/>
    <mergeCell ref="A30:AQ30"/>
    <mergeCell ref="A31:AQ31"/>
    <mergeCell ref="N23:R23"/>
    <mergeCell ref="S23:AQ23"/>
    <mergeCell ref="N24:R24"/>
    <mergeCell ref="S24:AL24"/>
    <mergeCell ref="AM24:AP24"/>
    <mergeCell ref="N25:R25"/>
    <mergeCell ref="S25:AQ25"/>
    <mergeCell ref="N19:R19"/>
    <mergeCell ref="S19:AL19"/>
    <mergeCell ref="N20:R20"/>
    <mergeCell ref="S20:AL20"/>
    <mergeCell ref="AM20:AP20"/>
    <mergeCell ref="H22:M22"/>
    <mergeCell ref="N22:R22"/>
    <mergeCell ref="S22:U22"/>
    <mergeCell ref="W22:Z22"/>
    <mergeCell ref="H17:M17"/>
    <mergeCell ref="N17:R17"/>
    <mergeCell ref="S17:AQ17"/>
    <mergeCell ref="N18:R18"/>
    <mergeCell ref="S18:AL18"/>
    <mergeCell ref="AM18:AP18"/>
    <mergeCell ref="N14:R14"/>
    <mergeCell ref="T14:W14"/>
    <mergeCell ref="Y14:AC14"/>
    <mergeCell ref="AE14:AI14"/>
    <mergeCell ref="H16:M16"/>
    <mergeCell ref="N16:R16"/>
    <mergeCell ref="S16:U16"/>
    <mergeCell ref="W16:Z16"/>
    <mergeCell ref="N11:R11"/>
    <mergeCell ref="S11:AQ11"/>
    <mergeCell ref="N12:R12"/>
    <mergeCell ref="S12:AL12"/>
    <mergeCell ref="AM12:AP12"/>
    <mergeCell ref="N13:R13"/>
    <mergeCell ref="S13:T13"/>
    <mergeCell ref="U13:V13"/>
    <mergeCell ref="X13:Y13"/>
    <mergeCell ref="AA13:AB13"/>
    <mergeCell ref="M10:R10"/>
    <mergeCell ref="S10:AL10"/>
    <mergeCell ref="AM10:AP10"/>
    <mergeCell ref="AK3:AL3"/>
    <mergeCell ref="AN3:AO3"/>
    <mergeCell ref="H7:M7"/>
    <mergeCell ref="N7:R7"/>
    <mergeCell ref="S7:U7"/>
    <mergeCell ref="W7:Z7"/>
    <mergeCell ref="A1:J1"/>
    <mergeCell ref="AE1:AQ1"/>
    <mergeCell ref="AB2:AC2"/>
    <mergeCell ref="AG2:AH2"/>
    <mergeCell ref="AJ2:AK2"/>
    <mergeCell ref="AM2:AN2"/>
    <mergeCell ref="N8:R8"/>
    <mergeCell ref="S8:AQ8"/>
    <mergeCell ref="N9:R9"/>
    <mergeCell ref="S9:AQ9"/>
  </mergeCells>
  <phoneticPr fontId="40"/>
  <dataValidations count="11">
    <dataValidation type="list" allowBlank="1" showInputMessage="1" showErrorMessage="1" error="空白は認められません。_x000a_" sqref="S13:T13">
      <formula1>"大正,昭和,平成"</formula1>
    </dataValidation>
    <dataValidation type="textLength" operator="greaterThanOrEqual" allowBlank="1" showInputMessage="1" showErrorMessage="1" sqref="AG2:AH2">
      <formula1>2</formula1>
    </dataValidation>
    <dataValidation imeMode="disabled" allowBlank="1" showInputMessage="1" showErrorMessage="1" sqref="AL228 AJ227:AK227 AG227:AH227 AP173 AD173 AP91 AD91 AH228 AD227:AD228 X13:Y13 V16 V22 AD2 AP2 V7 AE14:AI15 Y14:AC15 T14:W15 AA13:AB13 U13:V13 X100:AC129 AB64:AB65"/>
    <dataValidation type="list" allowBlank="1" showInputMessage="1" showErrorMessage="1" sqref="V100:W129">
      <formula1>"Ｔ,Ｓ,Ｈ"</formula1>
    </dataValidation>
    <dataValidation type="list" allowBlank="1" showInputMessage="1" showErrorMessage="1" sqref="AD100:AG129">
      <formula1>"Ｍ,Ｆ"</formula1>
    </dataValidation>
    <dataValidation type="textLength" imeMode="disabled" operator="lessThanOrEqual" allowBlank="1" showInputMessage="1" showErrorMessage="1" sqref="S16:U16 S22:U22 S7:U7">
      <formula1>3</formula1>
    </dataValidation>
    <dataValidation type="textLength" imeMode="disabled" operator="lessThanOrEqual" allowBlank="1" showInputMessage="1" showErrorMessage="1" sqref="W16:Z16 W22:Z22 W7:Z7">
      <formula1>4</formula1>
    </dataValidation>
    <dataValidation type="textLength" operator="lessThanOrEqual" allowBlank="1" showInputMessage="1" showErrorMessage="1" sqref="X58 X62 X52:X54">
      <formula1>4</formula1>
    </dataValidation>
    <dataValidation imeMode="hiragana" allowBlank="1" showInputMessage="1" showErrorMessage="1" sqref="AQ23:AQ24 AH100:AP129 O232:AN232 O233:AJ233 O235:AN235 O236:AJ236 S8:AQ9 L100:U129 S23:S27 T17:AP17 T23:AP23 S17:S18 AQ17:AQ18 AQ26:AQ27 S20 S19:AL19 S10:AL10 S11:S12"/>
    <dataValidation imeMode="fullKatakana" allowBlank="1" showInputMessage="1" showErrorMessage="1" sqref="B100:K129"/>
    <dataValidation type="textLength" imeMode="disabled" operator="lessThanOrEqual" allowBlank="1" showInputMessage="1" showErrorMessage="1" sqref="AM2:AN2 AJ2:AK2">
      <formula1>2</formula1>
    </dataValidation>
  </dataValidations>
  <printOptions horizontalCentered="1"/>
  <pageMargins left="0.62992125984251968" right="0.62992125984251968" top="0.39370078740157483" bottom="0.39370078740157483" header="0.39370078740157483" footer="0.31496062992125984"/>
  <pageSetup paperSize="9" scale="70" fitToWidth="0" fitToHeight="0" orientation="portrait" r:id="rId1"/>
  <headerFooter alignWithMargins="0"/>
  <rowBreaks count="4" manualBreakCount="4">
    <brk id="40" max="42" man="1"/>
    <brk id="89" max="42" man="1"/>
    <brk id="135" max="42" man="1"/>
    <brk id="171" max="4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data1!$A$2:$A$3</xm:f>
          </x14:formula1>
          <xm:sqref>AE1:AQ1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J1"/>
    </sheetView>
  </sheetViews>
  <sheetFormatPr defaultRowHeight="13.5" x14ac:dyDescent="0.15"/>
  <sheetData>
    <row r="1" spans="1:1" x14ac:dyDescent="0.15">
      <c r="A1" t="s">
        <v>118</v>
      </c>
    </row>
    <row r="2" spans="1:1" x14ac:dyDescent="0.15">
      <c r="A2" t="s">
        <v>128</v>
      </c>
    </row>
    <row r="3" spans="1:1" x14ac:dyDescent="0.15">
      <c r="A3" t="s">
        <v>129</v>
      </c>
    </row>
  </sheetData>
  <phoneticPr fontId="4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定型様式１－２　実施計画書 (ＺＥＨ)</vt:lpstr>
      <vt:lpstr>定型様式１　実施計画書 (ＺＥＨ) (2)</vt:lpstr>
      <vt:lpstr>定型様式２－２　交付申請額算出表（ＺＥＨ）</vt:lpstr>
      <vt:lpstr>定型様式３－２　蓄電システム見積書</vt:lpstr>
      <vt:lpstr>上限額一覧</vt:lpstr>
      <vt:lpstr>様式第１　交付申請書 (ダミーデータ入力)</vt:lpstr>
      <vt:lpstr>data1</vt:lpstr>
      <vt:lpstr>'定型様式１　実施計画書 (ＺＥＨ) (2)'!Print_Area</vt:lpstr>
      <vt:lpstr>'定型様式１－２　実施計画書 (ＺＥＨ)'!Print_Area</vt:lpstr>
      <vt:lpstr>'定型様式２－２　交付申請額算出表（ＺＥＨ）'!Print_Area</vt:lpstr>
      <vt:lpstr>'定型様式３－２　蓄電システム見積書'!Print_Area</vt:lpstr>
      <vt:lpstr>'様式第１　交付申請書 (ダミーデータ入力)'!Print_Area</vt:lpstr>
      <vt:lpstr>地域1</vt:lpstr>
      <vt:lpstr>地域2</vt:lpstr>
      <vt:lpstr>地域3</vt:lpstr>
      <vt:lpstr>地域4</vt:lpstr>
      <vt:lpstr>地域5</vt:lpstr>
      <vt:lpstr>地域6</vt:lpstr>
      <vt:lpstr>地域7</vt:lpstr>
      <vt:lpstr>地域8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2018-04-10T00:38:12Z</cp:lastPrinted>
  <dcterms:created xsi:type="dcterms:W3CDTF">2014-04-08T05:45:31Z</dcterms:created>
  <dcterms:modified xsi:type="dcterms:W3CDTF">2018-04-11T01:43:25Z</dcterms:modified>
</cp:coreProperties>
</file>